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drawings/drawing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defaultThemeVersion="164011"/>
  <bookViews>
    <workbookView xWindow="1230" yWindow="-165" windowWidth="24135" windowHeight="16050" tabRatio="932" firstSheet="6" activeTab="14"/>
  </bookViews>
  <sheets>
    <sheet name="Sommaire" sheetId="10" r:id="rId1"/>
    <sheet name="Méthodologie" sheetId="11" r:id="rId2"/>
    <sheet name="Définitions" sheetId="12" r:id="rId3"/>
    <sheet name="1 - Attract doctorat" sheetId="24" r:id="rId4"/>
    <sheet name="2 - Age moyen" sheetId="15" r:id="rId5"/>
    <sheet name="3 - Doct. discipline" sheetId="2" r:id="rId6"/>
    <sheet name="4 - Doct. mobile" sheetId="20" r:id="rId7"/>
    <sheet name="5 - Mobile discip" sheetId="21" r:id="rId8"/>
    <sheet name="6 - Femmes mobiles" sheetId="22" r:id="rId9"/>
    <sheet name="7 - Répart. continent" sheetId="23" r:id="rId10"/>
    <sheet name="8 - Diplom doctor" sheetId="25" r:id="rId11"/>
    <sheet name="9 - Diplomées discipline" sheetId="16" r:id="rId12"/>
    <sheet name="10 - Titulaires 25-64" sheetId="18" r:id="rId13"/>
    <sheet name="11 - Taux d'emploi" sheetId="19" r:id="rId14"/>
    <sheet name="Annexe 1 - Récap." sheetId="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_____tab2" localSheetId="6">#REF!</definedName>
    <definedName name="______tab2" localSheetId="7">#REF!</definedName>
    <definedName name="______tab2" localSheetId="8">#REF!</definedName>
    <definedName name="______tab2" localSheetId="9">#REF!</definedName>
    <definedName name="______tab2">#REF!</definedName>
    <definedName name="_____TAB2" localSheetId="6">#REF!</definedName>
    <definedName name="_____TAB2" localSheetId="7">#REF!</definedName>
    <definedName name="_____TAB2" localSheetId="8">#REF!</definedName>
    <definedName name="_____TAB2" localSheetId="9">#REF!</definedName>
    <definedName name="_____TAB2">#REF!</definedName>
    <definedName name="____TAB2" localSheetId="6">#REF!</definedName>
    <definedName name="____TAB2" localSheetId="7">#REF!</definedName>
    <definedName name="____TAB2" localSheetId="8">#REF!</definedName>
    <definedName name="____TAB2" localSheetId="9">#REF!</definedName>
    <definedName name="____TAB2">#REF!</definedName>
    <definedName name="___BD1">[1]CORPS!$A$1:$C$62</definedName>
    <definedName name="___FRM1">'[2]Tab 1'!#REF!</definedName>
    <definedName name="___lib1">[3]libdisc!$A$2:$B$16</definedName>
    <definedName name="___mcf1">#REF!</definedName>
    <definedName name="___mcf2">#REF!</definedName>
    <definedName name="___mcf3">#REF!</definedName>
    <definedName name="___pr92">'[4]Tab III Taux de retraite'!#REF!</definedName>
    <definedName name="___tab1">#REF!</definedName>
    <definedName name="___TAB2">#REF!</definedName>
    <definedName name="___tab7">#REF!</definedName>
    <definedName name="___tab8">#REF!</definedName>
    <definedName name="___tab887">#REF!</definedName>
    <definedName name="___tab9">#REF!</definedName>
    <definedName name="__BD1">[2]astra_digital!$A$1:$C$62</definedName>
    <definedName name="__CPT1">[5]CPT1!$A$1:$B$211</definedName>
    <definedName name="__FRM1">'[2]Tab 1'!#REF!</definedName>
    <definedName name="__FRM2">[6]NBT7!#REF!</definedName>
    <definedName name="__IMP1">'[7]NBT4 92-93'!$A$1:$V$33</definedName>
    <definedName name="__IMP2">'[7]NBT4 92-93'!$A$35:$V$85</definedName>
    <definedName name="__lib1">[3]libdisc!$A$2:$B$16</definedName>
    <definedName name="__mcf1">#REF!</definedName>
    <definedName name="__mcf2">#REF!</definedName>
    <definedName name="__mcf3">#REF!</definedName>
    <definedName name="__pr92">[2]astra_digital!#REF!</definedName>
    <definedName name="__tab1">#REF!</definedName>
    <definedName name="__TAB2">#REF!</definedName>
    <definedName name="__tab7">#REF!</definedName>
    <definedName name="__tab8">#REF!</definedName>
    <definedName name="__tab887">#REF!</definedName>
    <definedName name="__tab9">#REF!</definedName>
    <definedName name="_AMO_UniqueIdentifier" hidden="1">"'467865af-42ca-4d90-a492-b89856b259ea'"</definedName>
    <definedName name="_BD1">[8]astra_digital!$A$1:$C$62</definedName>
    <definedName name="_CPT1">[9]CPT1!$A$1:$B$211</definedName>
    <definedName name="_xlnm._FilterDatabase" localSheetId="3" hidden="1">'1 - Attract doctorat'!$B$6:$B$46</definedName>
    <definedName name="_xlnm._FilterDatabase" localSheetId="12" hidden="1">'10 - Titulaires 25-64'!$B$6:$N$6</definedName>
    <definedName name="_xlnm._FilterDatabase" localSheetId="4" hidden="1">'2 - Age moyen'!$B$7:$C$7</definedName>
    <definedName name="_xlnm._FilterDatabase" localSheetId="6" hidden="1">'4 - Doct. mobile'!$5:$5</definedName>
    <definedName name="_xlnm._FilterDatabase" localSheetId="8" hidden="1">'6 - Femmes mobiles'!#REF!</definedName>
    <definedName name="_xlnm._FilterDatabase" localSheetId="10" hidden="1">'8 - Diplom doctor'!#REF!</definedName>
    <definedName name="_xlnm._FilterDatabase" localSheetId="11" hidden="1">'9 - Diplomées discipline'!$B$5:$N$51</definedName>
    <definedName name="_xlnm._FilterDatabase" localSheetId="14" hidden="1">'Annexe 1 - Récap.'!$A$6:$BK$58</definedName>
    <definedName name="_FRM1" localSheetId="6">'[8]Tab 1'!#REF!</definedName>
    <definedName name="_FRM1" localSheetId="7">'[8]Tab 1'!#REF!</definedName>
    <definedName name="_FRM1" localSheetId="8">'[8]Tab 1'!#REF!</definedName>
    <definedName name="_FRM1" localSheetId="9">'[8]Tab 1'!#REF!</definedName>
    <definedName name="_FRM1">'[8]Tab 1'!#REF!</definedName>
    <definedName name="_FRM2" localSheetId="6">[10]NBT7!#REF!</definedName>
    <definedName name="_FRM2" localSheetId="7">[10]NBT7!#REF!</definedName>
    <definedName name="_FRM2" localSheetId="8">[10]NBT7!#REF!</definedName>
    <definedName name="_FRM2" localSheetId="9">[10]NBT7!#REF!</definedName>
    <definedName name="_FRM2">[10]NBT7!#REF!</definedName>
    <definedName name="_Hlk183767452" localSheetId="2">Définitions!#REF!</definedName>
    <definedName name="_Hlk188878583" localSheetId="2">Définitions!#REF!</definedName>
    <definedName name="_IMP1">'[11]NBT4 92-93'!$A$1:$V$33</definedName>
    <definedName name="_IMP2">'[11]NBT4 92-93'!$A$35:$V$85</definedName>
    <definedName name="_lib1">[12]libdisc!$A$2:$B$16</definedName>
    <definedName name="_mcf1" localSheetId="6">#REF!</definedName>
    <definedName name="_mcf1" localSheetId="7">#REF!</definedName>
    <definedName name="_mcf1" localSheetId="8">#REF!</definedName>
    <definedName name="_mcf1" localSheetId="9">#REF!</definedName>
    <definedName name="_mcf1">#REF!</definedName>
    <definedName name="_mcf2" localSheetId="6">#REF!</definedName>
    <definedName name="_mcf2" localSheetId="7">#REF!</definedName>
    <definedName name="_mcf2" localSheetId="8">#REF!</definedName>
    <definedName name="_mcf2" localSheetId="9">#REF!</definedName>
    <definedName name="_mcf2">#REF!</definedName>
    <definedName name="_mcf3" localSheetId="6">#REF!</definedName>
    <definedName name="_mcf3" localSheetId="7">#REF!</definedName>
    <definedName name="_mcf3" localSheetId="8">#REF!</definedName>
    <definedName name="_mcf3" localSheetId="9">#REF!</definedName>
    <definedName name="_mcf3">#REF!</definedName>
    <definedName name="_pr92" localSheetId="6">[8]astra_digital!#REF!</definedName>
    <definedName name="_pr92" localSheetId="7">[8]astra_digital!#REF!</definedName>
    <definedName name="_pr92" localSheetId="8">[8]astra_digital!#REF!</definedName>
    <definedName name="_pr92" localSheetId="9">[8]astra_digital!#REF!</definedName>
    <definedName name="_pr92">[8]astra_digital!#REF!</definedName>
    <definedName name="_Ref113875385" localSheetId="0">Sommaire!$A$13</definedName>
    <definedName name="_tab1" localSheetId="6">#REF!</definedName>
    <definedName name="_tab1" localSheetId="7">#REF!</definedName>
    <definedName name="_tab1" localSheetId="8">#REF!</definedName>
    <definedName name="_tab1" localSheetId="9">#REF!</definedName>
    <definedName name="_tab1">#REF!</definedName>
    <definedName name="_tab2" localSheetId="7">#REF!</definedName>
    <definedName name="_tab2" localSheetId="9">#REF!</definedName>
    <definedName name="_tab2">#REF!</definedName>
    <definedName name="_tab3" localSheetId="7">#REF!</definedName>
    <definedName name="_tab3" localSheetId="9">#REF!</definedName>
    <definedName name="_tab3">#REF!</definedName>
    <definedName name="_tab7">#REF!</definedName>
    <definedName name="_tab8">#REF!</definedName>
    <definedName name="_tab887">#REF!</definedName>
    <definedName name="_tab9">#REF!</definedName>
    <definedName name="_Toc114760693" localSheetId="0">Sommaire!#REF!</definedName>
    <definedName name="a">'[13]calcul age moyen'!$C$9:$R$354</definedName>
    <definedName name="aa">[8]astra_digital!#REF!</definedName>
    <definedName name="ab">[8]astra_digital!#REF!</definedName>
    <definedName name="an">"donnee99!$B$1"</definedName>
    <definedName name="an_27">"gd98!$B$1"</definedName>
    <definedName name="ASSOCIE_GD">'[14]4_NON_PERMANENTS'!$AD$15:$AE$18</definedName>
    <definedName name="ASSOCIE_GROUPE">'[14]4_NON_PERMANENTS'!$AD$1:$AE$12</definedName>
    <definedName name="ASSOCIE_SECTION">'[14]4_NON_PERMANENTS'!$AA$1:$AB$54</definedName>
    <definedName name="ATER_GD">'[14]4_NON_PERMANENTS'!$L$15:$M$18</definedName>
    <definedName name="ATER_GROUPE">'[14]4_NON_PERMANENTS'!$L$1:$M$13</definedName>
    <definedName name="ATER_SECTION">'[14]4_NON_PERMANENTS'!$I$1:$J$56</definedName>
    <definedName name="Avec_AGFF">[15]H1_T!$D$1</definedName>
    <definedName name="azdf">#REF!</definedName>
    <definedName name="_xlnm.Database">#REF!</definedName>
    <definedName name="base_vc07sd_sortie">#REF!</definedName>
    <definedName name="bb">[8]astra_digital!#REF!</definedName>
    <definedName name="bbb">'[16]Tableau de données'!$A$2:$B$32</definedName>
    <definedName name="bbcc">[17]Feuil1!$A$2:$C$45</definedName>
    <definedName name="BCL_REC">'[8]Tab 1'!#REF!</definedName>
    <definedName name="bd">'[8]#REF'!$A$1:$C$45</definedName>
    <definedName name="bdd">[18]GDISC98!$A$1:$N$191</definedName>
    <definedName name="BIDEX" localSheetId="6">#REF!</definedName>
    <definedName name="BIDEX" localSheetId="7">#REF!</definedName>
    <definedName name="BIDEX" localSheetId="8">#REF!</definedName>
    <definedName name="BIDEX" localSheetId="9">#REF!</definedName>
    <definedName name="BIDEX">#REF!</definedName>
    <definedName name="BOX_MCF_GD">'[14]2_2_BOXPLOT'!$B$96:$J$99</definedName>
    <definedName name="BOX_MCF_GROUPE">'[14]2_2_BOXPLOT'!$B$68:$J$80</definedName>
    <definedName name="BOX_PR_GD">'[14]2_2_BOXPLOT'!$B$100:$J$103</definedName>
    <definedName name="BOX_PR_GROUPE">'[14]2_2_BOXPLOT'!$B$81:$J$93</definedName>
    <definedName name="CACS" localSheetId="6">#REF!</definedName>
    <definedName name="CACS" localSheetId="7">#REF!</definedName>
    <definedName name="CACS" localSheetId="8">#REF!</definedName>
    <definedName name="CACS" localSheetId="9">#REF!</definedName>
    <definedName name="CACS">#REF!</definedName>
    <definedName name="CANDIDATS_MCF_GD">'[14]3_2_CANDIDATS_MCF'!$A$84:$U$88</definedName>
    <definedName name="CANDIDATS_MCF_GROUPE">'[14]3_2_CANDIDATS_MCF'!$A$65:$U$78</definedName>
    <definedName name="CANDIDATS_MCF_SECTION">'[14]3_2_CANDIDATS_MCF'!$A$2:$U$59</definedName>
    <definedName name="CANDIDATS_PR_GD">'[14]3_2_CANDIDATS_PR'!$A$80:$U$85</definedName>
    <definedName name="CANDIDATS_PR_GROUPE">'[14]3_2_CANDIDATS_PR'!$A$63:$U$75</definedName>
    <definedName name="CANDIDATS_PR_SECTION">'[14]3_2_CANDIDATS_PR'!$A$1:$U$59</definedName>
    <definedName name="cb" localSheetId="6">[8]astra_digital!#REF!</definedName>
    <definedName name="cb" localSheetId="7">[8]astra_digital!#REF!</definedName>
    <definedName name="cb" localSheetId="8">[8]astra_digital!#REF!</definedName>
    <definedName name="cb" localSheetId="9">[8]astra_digital!#REF!</definedName>
    <definedName name="cb">[8]astra_digital!#REF!</definedName>
    <definedName name="cc" localSheetId="6">#REF!</definedName>
    <definedName name="cc" localSheetId="7">#REF!</definedName>
    <definedName name="cc" localSheetId="8">#REF!</definedName>
    <definedName name="cc" localSheetId="9">#REF!</definedName>
    <definedName name="cc">#REF!</definedName>
    <definedName name="CDAF" localSheetId="6">#REF!</definedName>
    <definedName name="CDAF" localSheetId="7">#REF!</definedName>
    <definedName name="CDAF" localSheetId="8">#REF!</definedName>
    <definedName name="CDAF" localSheetId="9">#REF!</definedName>
    <definedName name="CDAF">#REF!</definedName>
    <definedName name="clecr">[17]NAISCRDR!$A$36:$D$1883</definedName>
    <definedName name="clecr_27" localSheetId="6">#REF!</definedName>
    <definedName name="clecr_27" localSheetId="7">#REF!</definedName>
    <definedName name="clecr_27" localSheetId="8">#REF!</definedName>
    <definedName name="clecr_27" localSheetId="9">#REF!</definedName>
    <definedName name="clecr_27">#REF!</definedName>
    <definedName name="cledr">[17]NAISCRDR!$A$36:$E$1883</definedName>
    <definedName name="cledr_27" localSheetId="6">#REF!</definedName>
    <definedName name="cledr_27" localSheetId="7">#REF!</definedName>
    <definedName name="cledr_27" localSheetId="8">#REF!</definedName>
    <definedName name="cledr_27" localSheetId="9">#REF!</definedName>
    <definedName name="cledr_27">#REF!</definedName>
    <definedName name="Col_Dates_Detail">[19]H1_T!$C:$D,[19]H1_T!$F:$I,[19]H1_T!$K:$N,[19]H1_T!$P:$S,[19]H1_T!$U:$X,[19]H1_T!$Z:$AC,[19]H1_T!$AE:$AH,[19]H1_T!$AJ:$AM,[19]H1_T!$AO:$AR</definedName>
    <definedName name="CONC_ENT">[20]CONC_ENT!$A$1:$F$6</definedName>
    <definedName name="CPT1_25" localSheetId="6">#REF!</definedName>
    <definedName name="CPT1_25" localSheetId="7">#REF!</definedName>
    <definedName name="CPT1_25" localSheetId="8">#REF!</definedName>
    <definedName name="CPT1_25" localSheetId="9">#REF!</definedName>
    <definedName name="CPT1_25">#REF!</definedName>
    <definedName name="CS" localSheetId="6">#REF!</definedName>
    <definedName name="CS" localSheetId="7">#REF!</definedName>
    <definedName name="CS" localSheetId="8">#REF!</definedName>
    <definedName name="CS" localSheetId="9">#REF!</definedName>
    <definedName name="CS">#REF!</definedName>
    <definedName name="CSC">#REF!</definedName>
    <definedName name="DATE">'[11]NBT4 92-93'!$V$3</definedName>
    <definedName name="Dates">#REF!</definedName>
    <definedName name="DC_GD">'[14]4_NON_PERMANENTS'!$E$19:$G$24</definedName>
    <definedName name="DC_GROUPE">'[14]4_NON_PERMANENTS'!$E$3:$G$17</definedName>
    <definedName name="DC_SECTION">'[14]4_NON_PERMANENTS'!$A$3:$C$60</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DOCT" localSheetId="6">#REF!</definedName>
    <definedName name="DOCT" localSheetId="7">#REF!</definedName>
    <definedName name="DOCT" localSheetId="8">#REF!</definedName>
    <definedName name="DOCT" localSheetId="9">#REF!</definedName>
    <definedName name="DOCT">#REF!</definedName>
    <definedName name="DOCT05" localSheetId="7">[21]graph1_insc!#REF!</definedName>
    <definedName name="DOCT05" localSheetId="9">[21]graph1_insc!#REF!</definedName>
    <definedName name="DOCT05">[22]graph1_insc!#REF!</definedName>
    <definedName name="DOCTETR" localSheetId="6">#REF!</definedName>
    <definedName name="DOCTETR" localSheetId="7">#REF!</definedName>
    <definedName name="DOCTETR" localSheetId="8">#REF!</definedName>
    <definedName name="DOCTETR" localSheetId="9">#REF!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ee">#REF!</definedName>
    <definedName name="EFF_PR_ETAB">'[14]5_EFFECTIF_PR'!$A$3:$EQ$61</definedName>
    <definedName name="EFFECTIF_MCF_ETAB">'[14]5_EFFECTIF_MCF'!$A$2:$EQ$61</definedName>
    <definedName name="Effectifs_en_Activité">#REF!</definedName>
    <definedName name="Enseigndec2000">'[23]Intercalaire 1'!#REF!</definedName>
    <definedName name="enseigntotaldec2000">'[23]Intercalaire 1'!#REF!</definedName>
    <definedName name="EPIC1" localSheetId="6">#REF!</definedName>
    <definedName name="EPIC1" localSheetId="7">#REF!</definedName>
    <definedName name="EPIC1" localSheetId="8">#REF!</definedName>
    <definedName name="EPIC1" localSheetId="9">#REF!</definedName>
    <definedName name="EPIC1">#REF!</definedName>
    <definedName name="EPIC2" localSheetId="6">#REF!</definedName>
    <definedName name="EPIC2" localSheetId="7">#REF!</definedName>
    <definedName name="EPIC2" localSheetId="8">#REF!</definedName>
    <definedName name="EPIC2" localSheetId="9">#REF!</definedName>
    <definedName name="EPIC2">#REF!</definedName>
    <definedName name="EPIC3" localSheetId="6">#REF!</definedName>
    <definedName name="EPIC3" localSheetId="7">#REF!</definedName>
    <definedName name="EPIC3" localSheetId="8">#REF!</definedName>
    <definedName name="EPIC3" localSheetId="9">#REF!</definedName>
    <definedName name="EPIC3">#REF!</definedName>
    <definedName name="EPST1">#REF!</definedName>
    <definedName name="EPST2">#REF!</definedName>
    <definedName name="EPST3">#REF!</definedName>
    <definedName name="erhgherh">#REF!</definedName>
    <definedName name="ETPT">#REF!</definedName>
    <definedName name="etudiants_etab">[24]EFF_ETUDIANTS!$G$2:$H$145</definedName>
    <definedName name="etudiants_typo">[24]EFF_ETUDIANTS!$A$1:$B$11</definedName>
    <definedName name="Excel_BuiltIn_Database">NA()</definedName>
    <definedName name="Excel_BuiltIn_Database_14">#REF!</definedName>
    <definedName name="Excel_BuiltIn_Database_15">#REF!</definedName>
    <definedName name="Excel_BuiltIn_Database_16">#REF!</definedName>
    <definedName name="Excel_BuiltIn_Database_17">#REF!</definedName>
    <definedName name="Excel_BuiltIn_Database_18">#REF!</definedName>
    <definedName name="Excel_BuiltIn_Database_19">#REF!</definedName>
    <definedName name="Excel_BuiltIn_Database_21">#REF!</definedName>
    <definedName name="Excel_BuiltIn_Database_23">'[25]non candidats'!#REF!</definedName>
    <definedName name="Excel_BuiltIn_Database_24" localSheetId="6">#REF!</definedName>
    <definedName name="Excel_BuiltIn_Database_24" localSheetId="7">#REF!</definedName>
    <definedName name="Excel_BuiltIn_Database_24" localSheetId="8">#REF!</definedName>
    <definedName name="Excel_BuiltIn_Database_24" localSheetId="9">#REF!</definedName>
    <definedName name="Excel_BuiltIn_Database_24">#REF!</definedName>
    <definedName name="Excel_BuiltIn_Database_25" localSheetId="6">#REF!</definedName>
    <definedName name="Excel_BuiltIn_Database_25" localSheetId="7">#REF!</definedName>
    <definedName name="Excel_BuiltIn_Database_25" localSheetId="8">#REF!</definedName>
    <definedName name="Excel_BuiltIn_Database_25" localSheetId="9">#REF!</definedName>
    <definedName name="Excel_BuiltIn_Database_25">#REF!</definedName>
    <definedName name="Excel_BuiltIn_Database_27" localSheetId="6">#REF!</definedName>
    <definedName name="Excel_BuiltIn_Database_27" localSheetId="7">#REF!</definedName>
    <definedName name="Excel_BuiltIn_Database_27" localSheetId="8">#REF!</definedName>
    <definedName name="Excel_BuiltIn_Database_27" localSheetId="9">#REF!</definedName>
    <definedName name="Excel_BuiltIn_Database_27">#REF!</definedName>
    <definedName name="Excel_BuiltIn_Database_6" localSheetId="6">'[26]tableau qualifications'!#REF!</definedName>
    <definedName name="Excel_BuiltIn_Database_6" localSheetId="7">'[26]tableau qualifications'!#REF!</definedName>
    <definedName name="Excel_BuiltIn_Database_6" localSheetId="8">'[26]tableau qualifications'!#REF!</definedName>
    <definedName name="Excel_BuiltIn_Database_6" localSheetId="9">'[26]tableau qualifications'!#REF!</definedName>
    <definedName name="Excel_BuiltIn_Database_6">'[25]tableau qualifications'!#REF!</definedName>
    <definedName name="Excel_BuiltIn_Database_7" localSheetId="6">#REF!</definedName>
    <definedName name="Excel_BuiltIn_Database_7" localSheetId="7">#REF!</definedName>
    <definedName name="Excel_BuiltIn_Database_7" localSheetId="8">#REF!</definedName>
    <definedName name="Excel_BuiltIn_Database_7" localSheetId="9">#REF!</definedName>
    <definedName name="Excel_BuiltIn_Database_7">#REF!</definedName>
    <definedName name="FEM">[27]FEM!$A$1:$E$27</definedName>
    <definedName name="Feuille2" localSheetId="6">#REF!</definedName>
    <definedName name="Feuille2" localSheetId="7">#REF!</definedName>
    <definedName name="Feuille2" localSheetId="8">#REF!</definedName>
    <definedName name="Feuille2" localSheetId="9">#REF!</definedName>
    <definedName name="Feuille2">#REF!</definedName>
    <definedName name="flux3">'[28]données source flux'!#REF!</definedName>
    <definedName name="FORMAT" localSheetId="6">'[8]Tab 1'!#REF!</definedName>
    <definedName name="FORMAT" localSheetId="7">'[8]Tab 1'!#REF!</definedName>
    <definedName name="FORMAT" localSheetId="8">'[8]Tab 1'!#REF!</definedName>
    <definedName name="FORMAT" localSheetId="9">'[8]Tab 1'!#REF!</definedName>
    <definedName name="FORMAT">'[8]Tab 1'!#REF!</definedName>
    <definedName name="FORMAT2" localSheetId="6">'[8]Tab 1'!#REF!</definedName>
    <definedName name="FORMAT2" localSheetId="7">'[8]Tab 1'!#REF!</definedName>
    <definedName name="FORMAT2" localSheetId="8">'[8]Tab 1'!#REF!</definedName>
    <definedName name="FORMAT2" localSheetId="9">'[8]Tab 1'!#REF!</definedName>
    <definedName name="FORMAT2">'[8]Tab 1'!#REF!</definedName>
    <definedName name="FP_L16">#REF!</definedName>
    <definedName name="FTOT">#REF!</definedName>
    <definedName name="FTOT_P">#REF!</definedName>
    <definedName name="gd98_cum_mcf">[29]gd98!$A$11:$O$251</definedName>
    <definedName name="gd98_cum_pr">[29]gd98!$A$11:$N$251</definedName>
    <definedName name="gd98_cum_tot">[29]gd98!$A$11:$P$251</definedName>
    <definedName name="gd98_eff_moyen">[29]gd98!$A$11:$Q$251</definedName>
    <definedName name="gd98_mcf_tot">[29]gd98!$A$11:$I$251</definedName>
    <definedName name="gd98_median_mcf">[29]gd98!$A$11:$X$252</definedName>
    <definedName name="gd98_median_pr">[29]gd98!$A$11:$U$252</definedName>
    <definedName name="gd98_median_tot">[29]gd98!$A$11:$AA$252</definedName>
    <definedName name="gd98_pr_tot">[29]gd98!$A$11:$F$251</definedName>
    <definedName name="gd98_tot_tot">[29]gd98!$A$11:$L$251</definedName>
    <definedName name="gp98_cum_mcf" localSheetId="6">#REF!</definedName>
    <definedName name="gp98_cum_mcf" localSheetId="7">#REF!</definedName>
    <definedName name="gp98_cum_mcf" localSheetId="8">#REF!</definedName>
    <definedName name="gp98_cum_mcf" localSheetId="9">#REF!</definedName>
    <definedName name="gp98_cum_mcf">#REF!</definedName>
    <definedName name="gp98_cum_mcf_19" localSheetId="6">#REF!</definedName>
    <definedName name="gp98_cum_mcf_19" localSheetId="7">#REF!</definedName>
    <definedName name="gp98_cum_mcf_19" localSheetId="8">#REF!</definedName>
    <definedName name="gp98_cum_mcf_19" localSheetId="9">#REF!</definedName>
    <definedName name="gp98_cum_mcf_19">#REF!</definedName>
    <definedName name="gp98_cum_mcf_21" localSheetId="6">#REF!</definedName>
    <definedName name="gp98_cum_mcf_21" localSheetId="7">#REF!</definedName>
    <definedName name="gp98_cum_mcf_21" localSheetId="8">#REF!</definedName>
    <definedName name="gp98_cum_mcf_21" localSheetId="9">#REF!</definedName>
    <definedName name="gp98_cum_mcf_21">#REF!</definedName>
    <definedName name="gp98_cum_mcf_23">#REF!</definedName>
    <definedName name="gp98_cum_mcf_25">#REF!</definedName>
    <definedName name="gp98_cum_mcf_27">#REF!</definedName>
    <definedName name="gp98_cum_mcf_6">#REF!</definedName>
    <definedName name="gp98_cum_pr">#REF!</definedName>
    <definedName name="gp98_cum_pr_19">#REF!</definedName>
    <definedName name="gp98_cum_pr_21">#REF!</definedName>
    <definedName name="gp98_cum_pr_23">#REF!</definedName>
    <definedName name="gp98_cum_pr_25">#REF!</definedName>
    <definedName name="gp98_cum_pr_27">#REF!</definedName>
    <definedName name="gp98_cum_pr_6">#REF!</definedName>
    <definedName name="gp98_cum_tot">#REF!</definedName>
    <definedName name="gp98_cum_tot_19">#REF!</definedName>
    <definedName name="gp98_cum_tot_21">#REF!</definedName>
    <definedName name="gp98_cum_tot_23">#REF!</definedName>
    <definedName name="gp98_cum_tot_25">#REF!</definedName>
    <definedName name="gp98_cum_tot_27">#REF!</definedName>
    <definedName name="gp98_cum_tot_6">#REF!</definedName>
    <definedName name="gp98_eff_moyen">#REF!</definedName>
    <definedName name="gp98_eff_moyen_19">#REF!</definedName>
    <definedName name="gp98_eff_moyen_21">#REF!</definedName>
    <definedName name="gp98_eff_moyen_23">#REF!</definedName>
    <definedName name="gp98_eff_moyen_25">#REF!</definedName>
    <definedName name="gp98_eff_moyen_27">#REF!</definedName>
    <definedName name="gp98_eff_moyen_6">#REF!</definedName>
    <definedName name="gp98_mcf_tot">#REF!</definedName>
    <definedName name="gp98_mcf_tot_19">#REF!</definedName>
    <definedName name="gp98_mcf_tot_21">#REF!</definedName>
    <definedName name="gp98_mcf_tot_23">#REF!</definedName>
    <definedName name="gp98_mcf_tot_25">#REF!</definedName>
    <definedName name="gp98_mcf_tot_27">#REF!</definedName>
    <definedName name="gp98_mcf_tot_6">#REF!</definedName>
    <definedName name="gp98_median_mcf">#REF!</definedName>
    <definedName name="gp98_median_mcf_19">#REF!</definedName>
    <definedName name="gp98_median_mcf_21">#REF!</definedName>
    <definedName name="gp98_median_mcf_23">#REF!</definedName>
    <definedName name="gp98_median_mcf_25">#REF!</definedName>
    <definedName name="gp98_median_mcf_27">#REF!</definedName>
    <definedName name="gp98_median_mcf_6">#REF!</definedName>
    <definedName name="gp98_median_pr">#REF!</definedName>
    <definedName name="gp98_median_pr_19">#REF!</definedName>
    <definedName name="gp98_median_pr_21">#REF!</definedName>
    <definedName name="gp98_median_pr_23">#REF!</definedName>
    <definedName name="gp98_median_pr_25">#REF!</definedName>
    <definedName name="gp98_median_pr_27">#REF!</definedName>
    <definedName name="gp98_median_pr_6">#REF!</definedName>
    <definedName name="gp98_median_tot">#REF!</definedName>
    <definedName name="gp98_median_tot_19">#REF!</definedName>
    <definedName name="gp98_median_tot_21">#REF!</definedName>
    <definedName name="gp98_median_tot_23">#REF!</definedName>
    <definedName name="gp98_median_tot_25">#REF!</definedName>
    <definedName name="gp98_median_tot_27">#REF!</definedName>
    <definedName name="gp98_median_tot_6">#REF!</definedName>
    <definedName name="gp98_pr_tot">#REF!</definedName>
    <definedName name="gp98_pr_tot_19">#REF!</definedName>
    <definedName name="gp98_pr_tot_21">#REF!</definedName>
    <definedName name="gp98_pr_tot_23">#REF!</definedName>
    <definedName name="gp98_pr_tot_25">#REF!</definedName>
    <definedName name="gp98_pr_tot_27">#REF!</definedName>
    <definedName name="gp98_pr_tot_6">#REF!</definedName>
    <definedName name="gp98_tot_tot">#REF!</definedName>
    <definedName name="gp98_tot_tot_19">#REF!</definedName>
    <definedName name="gp98_tot_tot_21">#REF!</definedName>
    <definedName name="gp98_tot_tot_23">#REF!</definedName>
    <definedName name="gp98_tot_tot_25">#REF!</definedName>
    <definedName name="gp98_tot_tot_27">#REF!</definedName>
    <definedName name="gp98_tot_tot_6">#REF!</definedName>
    <definedName name="groupe">[8]astra_digital!$A$1:$C$62</definedName>
    <definedName name="groupe_2008">[24]REDEPLOIEMENT!$A$158:$O$302</definedName>
    <definedName name="groupe_2012">[24]REDEPLOIEMENT!$A$5:$O$151</definedName>
    <definedName name="GROUPE_ENT">'[30]F41-6'!#REF!</definedName>
    <definedName name="H1Regime">[19]EnvoiEffCot!$E$4</definedName>
    <definedName name="H2Regime">[19]EnvoiEffCot!$F$4</definedName>
    <definedName name="HISTO_GD">[14]HISTORI!$N$20:$X$26</definedName>
    <definedName name="HISTO_GROUPE">[14]HISTORI!$N$1:$X$16</definedName>
    <definedName name="HISTO_SECTION">[14]HISTORI!$A$3:$K$60</definedName>
    <definedName name="HorsGestion">[15]H1_T!$D$2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MP">'[8]Tab 3'!#REF!</definedName>
    <definedName name="indiv_sexe_pp_ss_tot">'[31]1'!$A$4:$Q$120</definedName>
    <definedName name="indiv_tot_remun_etp_ss_tot">'[32]19'!$A$6:$K$33</definedName>
    <definedName name="INVF">#REF!</definedName>
    <definedName name="INVF_P">#REF!</definedName>
    <definedName name="INVH">#REF!</definedName>
    <definedName name="INVH_P">#REF!</definedName>
    <definedName name="INVITE_GD">'[14]4_NON_PERMANENTS'!$X$15:$Y$18</definedName>
    <definedName name="INVITE_GROUPE">'[14]4_NON_PERMANENTS'!$X$1:$Y$13</definedName>
    <definedName name="INVITE_SECTION">'[14]4_NON_PERMANENTS'!$U$1:$V$56</definedName>
    <definedName name="INVT">#REF!</definedName>
    <definedName name="INVT_P">#REF!</definedName>
    <definedName name="lib_section">[17]Section!$A$2:$B$43</definedName>
    <definedName name="lib_section_27" localSheetId="6">#REF!</definedName>
    <definedName name="lib_section_27" localSheetId="7">#REF!</definedName>
    <definedName name="lib_section_27" localSheetId="8">#REF!</definedName>
    <definedName name="lib_section_27" localSheetId="9">#REF!</definedName>
    <definedName name="lib_section_27">#REF!</definedName>
    <definedName name="libposit">[33]POSITION_ADMINISTRATIVE!$B$2:$C$136</definedName>
    <definedName name="LIEN_CNU">[14]P1!$T$1</definedName>
    <definedName name="LIEN_GD">[14]P1!$V$1</definedName>
    <definedName name="LIEN_GROUPE">[14]P1!$U$1</definedName>
    <definedName name="LigneCompareCharpin">#REF!</definedName>
    <definedName name="Liste" localSheetId="6">#REF!</definedName>
    <definedName name="Liste" localSheetId="7">#REF!</definedName>
    <definedName name="Liste" localSheetId="8">#REF!</definedName>
    <definedName name="Liste" localSheetId="9">#REF!</definedName>
    <definedName name="Liste">#REF!</definedName>
    <definedName name="LISTE_SECTION">[14]LISTE_SECTION!$A$2:$E$58</definedName>
    <definedName name="LML_GD">'[14]4_NON_PERMANENTS'!$R$17:$S$20</definedName>
    <definedName name="LML_GROUPE">'[14]4_NON_PERMANENTS'!$R$1:$S$13</definedName>
    <definedName name="LML_SECTION">'[14]4_NON_PERMANENTS'!$O$1:$P$56</definedName>
    <definedName name="Masse_des_pensions_de_droit_dérivé">#REF!</definedName>
    <definedName name="MED_MCF_FEMME">'[14]2_2_MEDIANE'!$C$62:$E$118</definedName>
    <definedName name="MED_MCF_HOMME">'[14]2_2_MEDIANE'!$I$62:$K$118</definedName>
    <definedName name="MED_MCF_TOTAL">'[14]2_2_MEDIANE'!$O$62:$Q$118</definedName>
    <definedName name="MED_PR_FEMME">'[14]2_2_MEDIANE'!$C$2:$E$58</definedName>
    <definedName name="MED_PR_HOMME">'[14]2_2_MEDIANE'!$I$1:$K$58</definedName>
    <definedName name="MED_PR_TOTAL">'[14]2_2_MEDIANE'!$O$2:$Q$58</definedName>
    <definedName name="Medecine" localSheetId="7">[8]astra_digital!#REF!</definedName>
    <definedName name="Medecine" localSheetId="9">[8]astra_digital!#REF!</definedName>
    <definedName name="Medecine">[8]astra_digital!#REF!</definedName>
    <definedName name="Médecine" localSheetId="7">[8]astra_digital!#REF!</definedName>
    <definedName name="Médecine" localSheetId="9">[8]astra_digital!#REF!</definedName>
    <definedName name="Médecine">[8]astra_digital!#REF!</definedName>
    <definedName name="moy" localSheetId="7">#REF!</definedName>
    <definedName name="moy" localSheetId="9">#REF!</definedName>
    <definedName name="moy">#REF!</definedName>
    <definedName name="NC" localSheetId="7">#REF!</definedName>
    <definedName name="NC" localSheetId="9">#REF!</definedName>
    <definedName name="NC">#REF!</definedName>
    <definedName name="nnn">[17]Feuil1!$A$2:$B$45</definedName>
    <definedName name="NomRegime">[19]EnvoiEffCot!$E$1</definedName>
    <definedName name="Odonto">[8]astra_digital!#REF!</definedName>
    <definedName name="Odontologie">[8]astra_digital!#REF!</definedName>
    <definedName name="OLE_LINK1" localSheetId="0">Sommaire!$A$10</definedName>
    <definedName name="Organisme">[19]H1_T!$B$1</definedName>
    <definedName name="p">#REF!</definedName>
    <definedName name="PE">#REF!</definedName>
    <definedName name="PENSTOT">#REF!</definedName>
    <definedName name="PENSTOT_P">#REF!</definedName>
    <definedName name="Pharma">[8]astra_digital!#REF!</definedName>
    <definedName name="Pharmacie">[8]astra_digital!#REF!</definedName>
    <definedName name="PLOT_MCF_SECTION">'[14]2_2_BOXPLOT'!$O$2:$W$58</definedName>
    <definedName name="PLOT_PR_SECTION">'[14]2_2_BOXPLOT'!$C$2:$K$58</definedName>
    <definedName name="POSTES_PUBLIES">'[14]3_2_PUBLIES'!$A$2:$L$63</definedName>
    <definedName name="POSTES_PUBLIES_GD">'[14]3_2_PUBLIES'!$A$67:$K$72</definedName>
    <definedName name="POSTES_PUBLIES_GROUPE">'[14]3_2_PUBLIES'!$A$76:$K$89</definedName>
    <definedName name="PourCompG">'[34]FPE après réforme'!#REF!</definedName>
    <definedName name="POURS">#REF!</definedName>
    <definedName name="POURSUITE_DOC_09">#REF!</definedName>
    <definedName name="POURSUITE_DOC_10">#REF!</definedName>
    <definedName name="POURSUITE_DOC_11">#REF!</definedName>
    <definedName name="POURSUITE_DOC_12">#REF!</definedName>
    <definedName name="POURSUITE_DOC_13">#REF!</definedName>
    <definedName name="POURSUITE_DOC_14">#REF!</definedName>
    <definedName name="POURVUS_MCF_GD">'[14]3_2_POURVUS_MCF'!$A$80:$U$86</definedName>
    <definedName name="POURVUS_MCF_GROUPE">'[14]3_2_POURVUS_MCF'!$A$63:$U$78</definedName>
    <definedName name="POURVUS_MCF_SECTION">'[14]3_2_POURVUS_MCF'!$A$1:$U$60</definedName>
    <definedName name="POURVUS_PR_GD">'[14]3_2_POURVUS_PR'!$A$85:$U$89</definedName>
    <definedName name="POURVUS_PR_GROUPE">'[14]3_2_POURVUS_PR'!$A$68:$U$82</definedName>
    <definedName name="POURVUS_PR_SECTION">'[14]3_2_POURVUS_PR'!$A$1:$U$63</definedName>
    <definedName name="prev2008">#REF!</definedName>
    <definedName name="PREVISION_RETRAITE_GD">'[14]2_3_PREVISION_AGE'!$N$19:$X$25</definedName>
    <definedName name="PREVISION_RETRAITE_GROUPE">'[14]2_3_PREVISION_AGE'!$N$1:$X$15</definedName>
    <definedName name="PREVISION_RETRAITE_SECTION">'[14]2_3_PREVISION_AGE'!$A$1:$K$59</definedName>
    <definedName name="prevmcf2008">#REF!</definedName>
    <definedName name="prevpr2008">#REF!</definedName>
    <definedName name="PRINCIPAL">'[8]Tab 1'!#REF!</definedName>
    <definedName name="Prix_00_03">[35]H0!$B$128</definedName>
    <definedName name="Prix_2001">#REF!</definedName>
    <definedName name="PYRAMIDE_MCF">'[14]2_1_PYRAMIDE'!$L$1:$U$59</definedName>
    <definedName name="PYRAMIDE_PR">'[14]2_1_PYRAMIDE'!$A$1:$J$59</definedName>
    <definedName name="qual06">[36]Feuil2!$A$1:$E$8035</definedName>
    <definedName name="qual06_25" localSheetId="6">#REF!</definedName>
    <definedName name="qual06_25" localSheetId="7">#REF!</definedName>
    <definedName name="qual06_25" localSheetId="8">#REF!</definedName>
    <definedName name="qual06_25" localSheetId="9">#REF!</definedName>
    <definedName name="qual06_25">#REF!</definedName>
    <definedName name="QUALIF_CANDID_MCF_GD">'[14]3_1_QUALIF_MCF'!$A$79:$U$85</definedName>
    <definedName name="QUALIF_CANDID_MCF_GROUPE">'[14]3_1_QUALIF_MCF'!$A$62:$U$76</definedName>
    <definedName name="QUALIF_CANDID_MCF_SECTION">'[14]3_1_QUALIF_MCF'!$A$1:$U$59</definedName>
    <definedName name="QUALIF_CANDID_PR_GD">'[14]3_1_QUALIF_PR'!$A$83:$U$89</definedName>
    <definedName name="QUALIF_CANDID_PR_GROUPE">'[14]3_1_QUALIF_PR'!$A$65:$U$80</definedName>
    <definedName name="QUALIF_CANDID_PR_SECTION">'[14]3_1_QUALIF_PR'!$A$1:$U$60</definedName>
    <definedName name="QUALIF_OK_MCF_GD">'[14]3_1_RESULT_MCF'!$A$79:$U$85</definedName>
    <definedName name="QUALIF_OK_MCF_GROUPE">'[14]3_1_RESULT_MCF'!$A$62:$U$76</definedName>
    <definedName name="QUALIF_OK_MCF_SECTION">'[14]3_1_RESULT_MCF'!$A$1:$U$59</definedName>
    <definedName name="QUALIF_OK_PR_GD">'[14]3_1_RESULT_PR'!$A$78:$U$84</definedName>
    <definedName name="QUALIF_OK_PR_GROUPE">'[14]3_1_RESULT_PR'!$A$60:$U$74</definedName>
    <definedName name="QUALIF_OK_PR_SECTION">'[14]3_1_RESULT_PR'!$A$1:$U$57</definedName>
    <definedName name="qualif06">[36]Feuil2!$A$1:$E$8035</definedName>
    <definedName name="qualif06_25" localSheetId="6">#REF!</definedName>
    <definedName name="qualif06_25" localSheetId="7">#REF!</definedName>
    <definedName name="qualif06_25" localSheetId="8">#REF!</definedName>
    <definedName name="qualif06_25" localSheetId="9">#REF!</definedName>
    <definedName name="qualif06_25">#REF!</definedName>
    <definedName name="redeploiement_typo">[24]REDEPLOIEMENT_TYPO!$A$2:$B$11</definedName>
    <definedName name="RES" localSheetId="6">#REF!</definedName>
    <definedName name="RES" localSheetId="7">#REF!</definedName>
    <definedName name="RES" localSheetId="8">#REF!</definedName>
    <definedName name="RES" localSheetId="9">#REF!</definedName>
    <definedName name="RES">#REF!</definedName>
    <definedName name="RESCODEPUB">[37]RESCODEPUB_donnees!$A$1:$E$53</definedName>
    <definedName name="RETRAITES_GD">'[14]2_3_RETRAITES'!$F$18:$H$22</definedName>
    <definedName name="RETRAITES_GROUPE">'[14]2_3_RETRAITES'!$F$1:$H$14</definedName>
    <definedName name="RETRAITES_SECTION">'[14]2_3_RETRAITES'!$A$1:$C$61</definedName>
    <definedName name="RTAUXACA2006">#REF!</definedName>
    <definedName name="Salage">#REF!</definedName>
    <definedName name="SALARIES_TRIM42006_2">'[38]enqemploi données'!$H$2:$K$220</definedName>
    <definedName name="Sciences" localSheetId="6">[8]astra_digital!#REF!</definedName>
    <definedName name="Sciences" localSheetId="7">[8]astra_digital!#REF!</definedName>
    <definedName name="Sciences" localSheetId="8">[8]astra_digital!#REF!</definedName>
    <definedName name="Sciences" localSheetId="9">[8]astra_digital!#REF!</definedName>
    <definedName name="Sciences">[8]astra_digital!#REF!</definedName>
    <definedName name="SIES">[39]sect01def!$A$1:$P$31</definedName>
    <definedName name="sim_essai">#REF!</definedName>
    <definedName name="SOUTIEN_PP">[40]SOUTIEN_PP_donnees!$A$1:$L$27</definedName>
    <definedName name="SOUTIEN1">[41]SOUTIEN1!$A$1:$D$27</definedName>
    <definedName name="STAPS">[8]astra_digital!#REF!</definedName>
    <definedName name="t">'[42]tab 1'!#REF!</definedName>
    <definedName name="Tab">#REF!</definedName>
    <definedName name="Tab_Val_Result_01">[35]H0!$A$1:$BC$40</definedName>
    <definedName name="Tab_Val_Result_01_H1">#REF!</definedName>
    <definedName name="Tab_Val_Result_04">[35]H0!$A$45:$BC$114</definedName>
    <definedName name="Tab_Val_Result_04_H1">#REF!</definedName>
    <definedName name="Tab_valeurs">#REF!</definedName>
    <definedName name="Tab_Valeurs2">'[43]retraites FPE civils mili PTT'!$A$4:$BH$9</definedName>
    <definedName name="Tab_ValeursMG09">#REF!</definedName>
    <definedName name="tab12seriebis">#REF!</definedName>
    <definedName name="tabcod">#REF!</definedName>
    <definedName name="TabCor">#REF!</definedName>
    <definedName name="TABDS">'[16]Tableau de données'!$A$2:$B$32</definedName>
    <definedName name="TABDS_27" localSheetId="6">#REF!</definedName>
    <definedName name="TABDS_27" localSheetId="7">#REF!</definedName>
    <definedName name="TABDS_27" localSheetId="8">#REF!</definedName>
    <definedName name="TABDS_27" localSheetId="9">#REF!</definedName>
    <definedName name="TABDS_27">#REF!</definedName>
    <definedName name="Table">#REF!</definedName>
    <definedName name="TB" localSheetId="6">#REF!</definedName>
    <definedName name="TB" localSheetId="7">#REF!</definedName>
    <definedName name="TB" localSheetId="8">#REF!</definedName>
    <definedName name="TB" localSheetId="9">#REF!</definedName>
    <definedName name="TB">#REF!</definedName>
    <definedName name="TCE" localSheetId="6">#REF!</definedName>
    <definedName name="TCE" localSheetId="7">#REF!</definedName>
    <definedName name="TCE" localSheetId="8">#REF!</definedName>
    <definedName name="TCE" localSheetId="9">#REF!</definedName>
    <definedName name="TCE">#REF!</definedName>
    <definedName name="TCNU">'[8]#REF'!$A$1:$B$118</definedName>
    <definedName name="Tcot">#REF!</definedName>
    <definedName name="TDB" localSheetId="6">#REF!</definedName>
    <definedName name="TDB" localSheetId="7">#REF!</definedName>
    <definedName name="TDB" localSheetId="8">#REF!</definedName>
    <definedName name="TDB" localSheetId="9">#REF!</definedName>
    <definedName name="TDB">#REF!</definedName>
    <definedName name="TDIORIG" localSheetId="6">#REF!</definedName>
    <definedName name="TDIORIG" localSheetId="7">#REF!</definedName>
    <definedName name="TDIORIG" localSheetId="8">#REF!</definedName>
    <definedName name="TDIORIG" localSheetId="9">#REF!</definedName>
    <definedName name="TDIORIG">#REF!</definedName>
    <definedName name="TDIORIG_25" localSheetId="6">#REF!</definedName>
    <definedName name="TDIORIG_25" localSheetId="7">#REF!</definedName>
    <definedName name="TDIORIG_25" localSheetId="8">#REF!</definedName>
    <definedName name="TDIORIG_25" localSheetId="9">#REF!</definedName>
    <definedName name="TDIORIG_25">#REF!</definedName>
    <definedName name="TE_Droit" localSheetId="6">[8]astra_digital!#REF!</definedName>
    <definedName name="TE_Droit" localSheetId="7">[8]astra_digital!#REF!</definedName>
    <definedName name="TE_Droit" localSheetId="8">[8]astra_digital!#REF!</definedName>
    <definedName name="TE_Droit" localSheetId="9">[8]astra_digital!#REF!</definedName>
    <definedName name="TE_Droit">[8]astra_digital!#REF!</definedName>
    <definedName name="TE_Lettres" localSheetId="6">[8]astra_digital!#REF!</definedName>
    <definedName name="TE_Lettres" localSheetId="7">[8]astra_digital!#REF!</definedName>
    <definedName name="TE_Lettres" localSheetId="8">[8]astra_digital!#REF!</definedName>
    <definedName name="TE_Lettres" localSheetId="9">[8]astra_digital!#REF!</definedName>
    <definedName name="TE_Lettres">[8]astra_digital!#REF!</definedName>
    <definedName name="TE_Médecine" localSheetId="6">[8]astra_digital!#REF!</definedName>
    <definedName name="TE_Médecine" localSheetId="7">[8]astra_digital!#REF!</definedName>
    <definedName name="TE_Médecine" localSheetId="8">[8]astra_digital!#REF!</definedName>
    <definedName name="TE_Médecine" localSheetId="9">[8]astra_digital!#REF!</definedName>
    <definedName name="TE_Médecine">[8]astra_digital!#REF!</definedName>
    <definedName name="TE_Odonto" localSheetId="6">[8]astra_digital!#REF!</definedName>
    <definedName name="TE_Odonto" localSheetId="7">[8]astra_digital!#REF!</definedName>
    <definedName name="TE_Odonto" localSheetId="8">[8]astra_digital!#REF!</definedName>
    <definedName name="TE_Odonto" localSheetId="9">[8]astra_digital!#REF!</definedName>
    <definedName name="TE_Odonto">[8]astra_digital!#REF!</definedName>
    <definedName name="TE_Pharma">[8]astra_digital!#REF!</definedName>
    <definedName name="TE_Sciences">[8]astra_digital!#REF!</definedName>
    <definedName name="tetab">'[8]Etabt-corps (DLSP)'!$B$3:$K$182</definedName>
    <definedName name="TGD">'[8]#REF'!$A$2:$B$7</definedName>
    <definedName name="tgrade">[8]CORPS!$A$1:$C$62</definedName>
    <definedName name="titi">'[44]TAB I'!#REF!</definedName>
    <definedName name="titi_27" localSheetId="6">#REF!</definedName>
    <definedName name="titi_27" localSheetId="7">#REF!</definedName>
    <definedName name="titi_27" localSheetId="8">#REF!</definedName>
    <definedName name="titi_27" localSheetId="9">#REF!</definedName>
    <definedName name="titi_27">#REF!</definedName>
    <definedName name="tlibc" localSheetId="6">#REF!</definedName>
    <definedName name="tlibc" localSheetId="7">#REF!</definedName>
    <definedName name="tlibc" localSheetId="8">#REF!</definedName>
    <definedName name="tlibc" localSheetId="9">#REF!</definedName>
    <definedName name="tlibc">#REF!</definedName>
    <definedName name="tlibc_25" localSheetId="6">#REF!</definedName>
    <definedName name="tlibc_25" localSheetId="7">#REF!</definedName>
    <definedName name="tlibc_25" localSheetId="8">#REF!</definedName>
    <definedName name="tlibc_25" localSheetId="9">#REF!</definedName>
    <definedName name="tlibc_25">#REF!</definedName>
    <definedName name="tnom">#REF!</definedName>
    <definedName name="tnomm">#REF!</definedName>
    <definedName name="tnumetab">#REF!</definedName>
    <definedName name="tnumetab_25">#REF!</definedName>
    <definedName name="tot_cr">[17]Feuil1!$A$2:$C$45</definedName>
    <definedName name="tot_cr_27" localSheetId="6">#REF!</definedName>
    <definedName name="tot_cr_27" localSheetId="7">#REF!</definedName>
    <definedName name="tot_cr_27" localSheetId="8">#REF!</definedName>
    <definedName name="tot_cr_27" localSheetId="9">#REF!</definedName>
    <definedName name="tot_cr_27">#REF!</definedName>
    <definedName name="tot_dr">[17]Feuil1!$A$2:$B$45</definedName>
    <definedName name="tot_dr_27" localSheetId="6">#REF!</definedName>
    <definedName name="tot_dr_27" localSheetId="7">#REF!</definedName>
    <definedName name="tot_dr_27" localSheetId="8">#REF!</definedName>
    <definedName name="tot_dr_27" localSheetId="9">#REF!</definedName>
    <definedName name="tot_dr_27">#REF!</definedName>
    <definedName name="total_aut">'[23]Intercalaire 1'!$K$37</definedName>
    <definedName name="totalagre" localSheetId="6">#REF!</definedName>
    <definedName name="totalagre" localSheetId="7">#REF!</definedName>
    <definedName name="totalagre" localSheetId="8">#REF!</definedName>
    <definedName name="totalagre" localSheetId="9">#REF!</definedName>
    <definedName name="totalagre">#REF!</definedName>
    <definedName name="totalaut" localSheetId="6">#REF!</definedName>
    <definedName name="totalaut" localSheetId="7">#REF!</definedName>
    <definedName name="totalaut" localSheetId="8">#REF!</definedName>
    <definedName name="totalaut" localSheetId="9">#REF!</definedName>
    <definedName name="totalaut">#REF!</definedName>
    <definedName name="totalcert" localSheetId="6">#REF!</definedName>
    <definedName name="totalcert" localSheetId="7">#REF!</definedName>
    <definedName name="totalcert" localSheetId="8">#REF!</definedName>
    <definedName name="totalcert" localSheetId="9">#REF!</definedName>
    <definedName name="totalcert">#REF!</definedName>
    <definedName name="totalfrance">#REF!</definedName>
    <definedName name="totalplp">#REF!</definedName>
    <definedName name="toto">'[45]TAB I'!#REF!</definedName>
    <definedName name="tprenom" localSheetId="6">#REF!</definedName>
    <definedName name="tprenom" localSheetId="7">#REF!</definedName>
    <definedName name="tprenom" localSheetId="8">#REF!</definedName>
    <definedName name="tprenom" localSheetId="9">#REF!</definedName>
    <definedName name="tprenom">#REF!</definedName>
    <definedName name="TPROMO">[46]Tables!$A$25:$B$28</definedName>
    <definedName name="TRACE1">'[8]Tab 1'!#REF!</definedName>
    <definedName name="TRACE2">'[8]Tab 1'!#REF!</definedName>
    <definedName name="TRANCHE_MCF">'[14]2_2_TRANCHE'!$U$2:$AM$60</definedName>
    <definedName name="TRANCHE_PR">'[14]2_2_TRANCHE'!$A$1:$S$61</definedName>
    <definedName name="TrecPRexMCF">'[47]Simu Retr MCF'!$L$4</definedName>
    <definedName name="Ttypepromo">[46]Tables!$A$52:$B$54</definedName>
    <definedName name="Uni" localSheetId="6">#REF!</definedName>
    <definedName name="Uni" localSheetId="7">#REF!</definedName>
    <definedName name="Uni" localSheetId="8">#REF!</definedName>
    <definedName name="Uni" localSheetId="9">#REF!</definedName>
    <definedName name="Uni">#REF!</definedName>
    <definedName name="Val_Euro">[35]H0!$B$129</definedName>
    <definedName name="ValEuro">#REF!</definedName>
    <definedName name="Variante">#REF!</definedName>
    <definedName name="VC07_entree" localSheetId="6">#REF!</definedName>
    <definedName name="VC07_entree" localSheetId="7">#REF!</definedName>
    <definedName name="VC07_entree" localSheetId="8">#REF!</definedName>
    <definedName name="VC07_entree" localSheetId="9">#REF!</definedName>
    <definedName name="VC07_entree">#REF!</definedName>
    <definedName name="VC07sd" localSheetId="6">#REF!</definedName>
    <definedName name="VC07sd" localSheetId="7">#REF!</definedName>
    <definedName name="VC07sd" localSheetId="8">#REF!</definedName>
    <definedName name="VC07sd" localSheetId="9">#REF!</definedName>
    <definedName name="VC07sd">#REF!</definedName>
    <definedName name="VC09def">[48]VC09def!$A$1:$W$34</definedName>
    <definedName name="VC09sd_sept2011" localSheetId="6">#REF!</definedName>
    <definedName name="VC09sd_sept2011" localSheetId="7">#REF!</definedName>
    <definedName name="VC09sd_sept2011" localSheetId="8">#REF!</definedName>
    <definedName name="VC09sd_sept2011" localSheetId="9">#REF!</definedName>
    <definedName name="VC09sd_sept2011">#REF!</definedName>
    <definedName name="VC11sd_entree">[49]VC11sd_entree!$A$1:$AF$4267</definedName>
    <definedName name="VC11sd_sortie">[49]VC11sd_sortie!$A$1:$T$4264</definedName>
    <definedName name="vc2013sd" localSheetId="6">#REF!</definedName>
    <definedName name="vc2013sd" localSheetId="7">#REF!</definedName>
    <definedName name="vc2013sd" localSheetId="8">#REF!</definedName>
    <definedName name="vc2013sd" localSheetId="9">#REF!</definedName>
    <definedName name="vc2013sd">#REF!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v">[17]Section!$A$2:$B$43</definedName>
    <definedName name="x" localSheetId="6">#REF!</definedName>
    <definedName name="x" localSheetId="7">#REF!</definedName>
    <definedName name="x" localSheetId="8">#REF!</definedName>
    <definedName name="x" localSheetId="9">#REF!</definedName>
    <definedName name="x">#REF!</definedName>
    <definedName name="xxxx">[50]x!$A$1:$C$58</definedName>
    <definedName name="xxxx_25" localSheetId="6">#REF!</definedName>
    <definedName name="xxxx_25" localSheetId="7">#REF!</definedName>
    <definedName name="xxxx_25" localSheetId="8">#REF!</definedName>
    <definedName name="xxxx_25" localSheetId="9">#REF!</definedName>
    <definedName name="xxxx_2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0" i="8" l="1"/>
  <c r="Y6" i="25"/>
  <c r="Z6" i="25"/>
  <c r="AA6" i="25"/>
  <c r="AB6" i="25"/>
  <c r="AC6" i="25"/>
  <c r="AD6" i="25"/>
  <c r="AE6" i="25"/>
  <c r="AF6" i="25"/>
  <c r="AG6" i="25"/>
  <c r="AH6" i="25"/>
  <c r="Y7" i="25"/>
  <c r="Z7" i="25"/>
  <c r="AA7" i="25"/>
  <c r="AB7" i="25"/>
  <c r="AC7" i="25"/>
  <c r="AD7" i="25"/>
  <c r="AE7" i="25"/>
  <c r="AF7" i="25"/>
  <c r="AG7" i="25"/>
  <c r="AH7" i="25"/>
  <c r="Y8" i="25"/>
  <c r="Z8" i="25"/>
  <c r="AA8" i="25"/>
  <c r="AB8" i="25"/>
  <c r="AC8" i="25"/>
  <c r="AD8" i="25"/>
  <c r="AE8" i="25"/>
  <c r="AF8" i="25"/>
  <c r="AG8" i="25"/>
  <c r="AH8" i="25"/>
  <c r="Y9" i="25"/>
  <c r="Z9" i="25"/>
  <c r="AA9" i="25"/>
  <c r="AB9" i="25"/>
  <c r="AC9" i="25"/>
  <c r="AD9" i="25"/>
  <c r="AE9" i="25"/>
  <c r="AF9" i="25"/>
  <c r="AG9" i="25"/>
  <c r="AH9" i="25"/>
  <c r="Y10" i="25"/>
  <c r="Z10" i="25"/>
  <c r="AI10" i="25" s="1"/>
  <c r="AA10" i="25"/>
  <c r="AB10" i="25"/>
  <c r="AC10" i="25"/>
  <c r="AD10" i="25"/>
  <c r="AE10" i="25"/>
  <c r="AF10" i="25"/>
  <c r="AG10" i="25"/>
  <c r="AH10" i="25"/>
  <c r="Y11" i="25"/>
  <c r="Z11" i="25"/>
  <c r="AA11" i="25"/>
  <c r="AB11" i="25"/>
  <c r="AC11" i="25"/>
  <c r="AD11" i="25"/>
  <c r="AE11" i="25"/>
  <c r="AF11" i="25"/>
  <c r="AI11" i="25" s="1"/>
  <c r="AG11" i="25"/>
  <c r="AH11" i="25"/>
  <c r="Y12" i="25"/>
  <c r="Z12" i="25"/>
  <c r="AA12" i="25"/>
  <c r="AB12" i="25"/>
  <c r="AC12" i="25"/>
  <c r="AD12" i="25"/>
  <c r="AE12" i="25"/>
  <c r="AF12" i="25"/>
  <c r="AG12" i="25"/>
  <c r="AH12" i="25"/>
  <c r="Y13" i="25"/>
  <c r="AI13" i="25" s="1"/>
  <c r="Z13" i="25"/>
  <c r="AA13" i="25"/>
  <c r="AB13" i="25"/>
  <c r="AC13" i="25"/>
  <c r="AD13" i="25"/>
  <c r="AE13" i="25"/>
  <c r="AF13" i="25"/>
  <c r="AG13" i="25"/>
  <c r="AH13" i="25"/>
  <c r="Y14" i="25"/>
  <c r="Z14" i="25"/>
  <c r="AA14" i="25"/>
  <c r="AB14" i="25"/>
  <c r="AC14" i="25"/>
  <c r="AD14" i="25"/>
  <c r="AE14" i="25"/>
  <c r="AF14" i="25"/>
  <c r="AG14" i="25"/>
  <c r="AH14" i="25"/>
  <c r="Y15" i="25"/>
  <c r="Z15" i="25"/>
  <c r="AA15" i="25"/>
  <c r="AB15" i="25"/>
  <c r="AC15" i="25"/>
  <c r="AD15" i="25"/>
  <c r="AE15" i="25"/>
  <c r="AF15" i="25"/>
  <c r="AG15" i="25"/>
  <c r="AH15" i="25"/>
  <c r="Y16" i="25"/>
  <c r="Z16" i="25"/>
  <c r="AA16" i="25"/>
  <c r="AB16" i="25"/>
  <c r="AC16" i="25"/>
  <c r="AD16" i="25"/>
  <c r="AE16" i="25"/>
  <c r="AF16" i="25"/>
  <c r="AG16" i="25"/>
  <c r="AH16" i="25"/>
  <c r="Y17" i="25"/>
  <c r="Z17" i="25"/>
  <c r="AA17" i="25"/>
  <c r="AB17" i="25"/>
  <c r="AC17" i="25"/>
  <c r="AD17" i="25"/>
  <c r="AE17" i="25"/>
  <c r="AF17" i="25"/>
  <c r="AG17" i="25"/>
  <c r="AH17" i="25"/>
  <c r="Y18" i="25"/>
  <c r="Z18" i="25"/>
  <c r="AA18" i="25"/>
  <c r="AB18" i="25"/>
  <c r="AC18" i="25"/>
  <c r="AD18" i="25"/>
  <c r="AE18" i="25"/>
  <c r="AF18" i="25"/>
  <c r="AG18" i="25"/>
  <c r="AH18" i="25"/>
  <c r="AI18" i="25"/>
  <c r="Y19" i="25"/>
  <c r="Z19" i="25"/>
  <c r="AA19" i="25"/>
  <c r="AB19" i="25"/>
  <c r="AC19" i="25"/>
  <c r="AD19" i="25"/>
  <c r="AE19" i="25"/>
  <c r="AF19" i="25"/>
  <c r="AG19" i="25"/>
  <c r="AH19" i="25"/>
  <c r="Y20" i="25"/>
  <c r="Z20" i="25"/>
  <c r="AA20" i="25"/>
  <c r="AB20" i="25"/>
  <c r="AC20" i="25"/>
  <c r="AD20" i="25"/>
  <c r="AE20" i="25"/>
  <c r="AF20" i="25"/>
  <c r="AG20" i="25"/>
  <c r="AH20" i="25"/>
  <c r="Y21" i="25"/>
  <c r="Z21" i="25"/>
  <c r="AA21" i="25"/>
  <c r="AB21" i="25"/>
  <c r="AC21" i="25"/>
  <c r="AD21" i="25"/>
  <c r="AE21" i="25"/>
  <c r="AF21" i="25"/>
  <c r="AG21" i="25"/>
  <c r="AH21" i="25"/>
  <c r="Y22" i="25"/>
  <c r="Z22" i="25"/>
  <c r="AA22" i="25"/>
  <c r="AB22" i="25"/>
  <c r="AC22" i="25"/>
  <c r="AD22" i="25"/>
  <c r="AE22" i="25"/>
  <c r="AF22" i="25"/>
  <c r="AG22" i="25"/>
  <c r="AH22" i="25"/>
  <c r="Y23" i="25"/>
  <c r="Z23" i="25"/>
  <c r="AA23" i="25"/>
  <c r="AB23" i="25"/>
  <c r="AC23" i="25"/>
  <c r="AD23" i="25"/>
  <c r="AE23" i="25"/>
  <c r="AF23" i="25"/>
  <c r="AG23" i="25"/>
  <c r="AH23" i="25"/>
  <c r="Y24" i="25"/>
  <c r="Z24" i="25"/>
  <c r="AA24" i="25"/>
  <c r="AB24" i="25"/>
  <c r="AC24" i="25"/>
  <c r="AD24" i="25"/>
  <c r="AE24" i="25"/>
  <c r="AF24" i="25"/>
  <c r="AG24" i="25"/>
  <c r="AH24" i="25"/>
  <c r="Y25" i="25"/>
  <c r="Z25" i="25"/>
  <c r="AA25" i="25"/>
  <c r="AB25" i="25"/>
  <c r="AC25" i="25"/>
  <c r="AD25" i="25"/>
  <c r="AE25" i="25"/>
  <c r="AF25" i="25"/>
  <c r="AG25" i="25"/>
  <c r="AH25" i="25"/>
  <c r="Y26" i="25"/>
  <c r="AI26" i="25" s="1"/>
  <c r="Z26" i="25"/>
  <c r="AA26" i="25"/>
  <c r="AB26" i="25"/>
  <c r="AC26" i="25"/>
  <c r="AD26" i="25"/>
  <c r="AE26" i="25"/>
  <c r="AF26" i="25"/>
  <c r="AG26" i="25"/>
  <c r="AH26" i="25"/>
  <c r="Y27" i="25"/>
  <c r="Z27" i="25"/>
  <c r="AA27" i="25"/>
  <c r="AB27" i="25"/>
  <c r="AC27" i="25"/>
  <c r="AD27" i="25"/>
  <c r="AE27" i="25"/>
  <c r="AF27" i="25"/>
  <c r="AG27" i="25"/>
  <c r="AH27" i="25"/>
  <c r="Y28" i="25"/>
  <c r="Z28" i="25"/>
  <c r="AA28" i="25"/>
  <c r="AB28" i="25"/>
  <c r="AC28" i="25"/>
  <c r="AD28" i="25"/>
  <c r="AE28" i="25"/>
  <c r="AF28" i="25"/>
  <c r="AG28" i="25"/>
  <c r="AH28" i="25"/>
  <c r="Y29" i="25"/>
  <c r="Z29" i="25"/>
  <c r="AA29" i="25"/>
  <c r="AB29" i="25"/>
  <c r="AC29" i="25"/>
  <c r="AD29" i="25"/>
  <c r="AE29" i="25"/>
  <c r="AF29" i="25"/>
  <c r="AG29" i="25"/>
  <c r="AH29" i="25"/>
  <c r="Y30" i="25"/>
  <c r="Z30" i="25"/>
  <c r="AA30" i="25"/>
  <c r="AB30" i="25"/>
  <c r="AC30" i="25"/>
  <c r="AD30" i="25"/>
  <c r="AE30" i="25"/>
  <c r="AF30" i="25"/>
  <c r="AG30" i="25"/>
  <c r="AH30" i="25"/>
  <c r="Y31" i="25"/>
  <c r="Z31" i="25"/>
  <c r="AA31" i="25"/>
  <c r="AB31" i="25"/>
  <c r="AC31" i="25"/>
  <c r="AD31" i="25"/>
  <c r="AE31" i="25"/>
  <c r="AF31" i="25"/>
  <c r="AG31" i="25"/>
  <c r="AH31" i="25"/>
  <c r="Y32" i="25"/>
  <c r="AI32" i="25" s="1"/>
  <c r="Z32" i="25"/>
  <c r="AA32" i="25"/>
  <c r="AB32" i="25"/>
  <c r="AC32" i="25"/>
  <c r="AD32" i="25"/>
  <c r="AE32" i="25"/>
  <c r="AF32" i="25"/>
  <c r="AG32" i="25"/>
  <c r="AH32" i="25"/>
  <c r="Y33" i="25"/>
  <c r="Z33" i="25"/>
  <c r="AA33" i="25"/>
  <c r="AB33" i="25"/>
  <c r="AC33" i="25"/>
  <c r="AD33" i="25"/>
  <c r="AE33" i="25"/>
  <c r="AF33" i="25"/>
  <c r="AG33" i="25"/>
  <c r="AH33" i="25"/>
  <c r="Y34" i="25"/>
  <c r="Z34" i="25"/>
  <c r="AA34" i="25"/>
  <c r="AB34" i="25"/>
  <c r="AI34" i="25" s="1"/>
  <c r="AC34" i="25"/>
  <c r="AD34" i="25"/>
  <c r="AE34" i="25"/>
  <c r="AF34" i="25"/>
  <c r="AG34" i="25"/>
  <c r="AH34" i="25"/>
  <c r="Y35" i="25"/>
  <c r="Z35" i="25"/>
  <c r="AA35" i="25"/>
  <c r="AB35" i="25"/>
  <c r="AC35" i="25"/>
  <c r="AD35" i="25"/>
  <c r="AE35" i="25"/>
  <c r="AF35" i="25"/>
  <c r="AG35" i="25"/>
  <c r="AH35" i="25"/>
  <c r="Y36" i="25"/>
  <c r="Z36" i="25"/>
  <c r="AA36" i="25"/>
  <c r="AB36" i="25"/>
  <c r="AC36" i="25"/>
  <c r="AD36" i="25"/>
  <c r="AE36" i="25"/>
  <c r="AF36" i="25"/>
  <c r="AG36" i="25"/>
  <c r="AH36" i="25"/>
  <c r="Y37" i="25"/>
  <c r="Z37" i="25"/>
  <c r="AA37" i="25"/>
  <c r="AB37" i="25"/>
  <c r="AC37" i="25"/>
  <c r="AD37" i="25"/>
  <c r="AE37" i="25"/>
  <c r="AF37" i="25"/>
  <c r="AG37" i="25"/>
  <c r="AH37" i="25"/>
  <c r="Y38" i="25"/>
  <c r="Z38" i="25"/>
  <c r="AA38" i="25"/>
  <c r="AB38" i="25"/>
  <c r="AC38" i="25"/>
  <c r="AD38" i="25"/>
  <c r="AE38" i="25"/>
  <c r="AF38" i="25"/>
  <c r="AG38" i="25"/>
  <c r="AH38" i="25"/>
  <c r="Y39" i="25"/>
  <c r="Z39" i="25"/>
  <c r="AA39" i="25"/>
  <c r="AB39" i="25"/>
  <c r="AC39" i="25"/>
  <c r="AD39" i="25"/>
  <c r="AE39" i="25"/>
  <c r="AF39" i="25"/>
  <c r="AG39" i="25"/>
  <c r="AH39" i="25"/>
  <c r="Y40" i="25"/>
  <c r="Z40" i="25"/>
  <c r="AA40" i="25"/>
  <c r="AB40" i="25"/>
  <c r="AC40" i="25"/>
  <c r="AD40" i="25"/>
  <c r="AE40" i="25"/>
  <c r="AF40" i="25"/>
  <c r="AG40" i="25"/>
  <c r="AH40" i="25"/>
  <c r="Y41" i="25"/>
  <c r="Z41" i="25"/>
  <c r="AA41" i="25"/>
  <c r="AB41" i="25"/>
  <c r="AC41" i="25"/>
  <c r="AD41" i="25"/>
  <c r="AE41" i="25"/>
  <c r="AF41" i="25"/>
  <c r="AG41" i="25"/>
  <c r="AH41" i="25"/>
  <c r="Y42" i="25"/>
  <c r="Z42" i="25"/>
  <c r="AA42" i="25"/>
  <c r="AB42" i="25"/>
  <c r="AC42" i="25"/>
  <c r="AD42" i="25"/>
  <c r="AE42" i="25"/>
  <c r="AF42" i="25"/>
  <c r="AG42" i="25"/>
  <c r="AH42" i="25"/>
  <c r="Y43" i="25"/>
  <c r="Z43" i="25"/>
  <c r="AA43" i="25"/>
  <c r="AB43" i="25"/>
  <c r="AC43" i="25"/>
  <c r="AD43" i="25"/>
  <c r="AE43" i="25"/>
  <c r="AF43" i="25"/>
  <c r="AG43" i="25"/>
  <c r="AH43" i="25"/>
  <c r="Y44" i="25"/>
  <c r="Z44" i="25"/>
  <c r="AA44" i="25"/>
  <c r="AB44" i="25"/>
  <c r="AC44" i="25"/>
  <c r="AD44" i="25"/>
  <c r="AE44" i="25"/>
  <c r="AF44" i="25"/>
  <c r="AG44" i="25"/>
  <c r="AH44" i="25"/>
  <c r="Y45" i="25"/>
  <c r="Z45" i="25"/>
  <c r="AA45" i="25"/>
  <c r="AB45" i="25"/>
  <c r="AC45" i="25"/>
  <c r="AD45" i="25"/>
  <c r="AE45" i="25"/>
  <c r="AF45" i="25"/>
  <c r="AG45" i="25"/>
  <c r="AH45" i="25"/>
  <c r="AI46" i="25"/>
  <c r="AI47" i="25"/>
  <c r="AI48" i="25"/>
  <c r="AI49" i="25"/>
  <c r="AI43" i="25" l="1"/>
  <c r="AI33" i="25"/>
  <c r="AI15" i="25"/>
  <c r="AI14" i="25"/>
  <c r="AI40" i="25"/>
  <c r="AI21" i="25"/>
  <c r="AI8" i="25"/>
  <c r="AI36" i="25"/>
  <c r="AI23" i="25"/>
  <c r="AI19" i="25"/>
  <c r="AI42" i="25"/>
  <c r="AI41" i="25"/>
  <c r="AI22" i="25"/>
  <c r="AI9" i="25"/>
  <c r="AI45" i="25"/>
  <c r="AI29" i="25"/>
  <c r="AI16" i="25"/>
  <c r="AI31" i="25"/>
  <c r="AI27" i="25"/>
  <c r="AI12" i="25"/>
  <c r="AI28" i="25"/>
  <c r="AI44" i="25"/>
  <c r="AI30" i="25"/>
  <c r="AI17" i="25"/>
  <c r="AI37" i="25"/>
  <c r="AI24" i="25"/>
  <c r="AI39" i="25"/>
  <c r="AI35" i="25"/>
  <c r="AI20" i="25"/>
  <c r="AI38" i="25"/>
  <c r="AI25" i="25"/>
  <c r="AI7" i="25"/>
  <c r="AI6" i="25"/>
  <c r="K18" i="19"/>
  <c r="J18" i="19"/>
  <c r="I18" i="19"/>
  <c r="A13" i="10" l="1"/>
  <c r="A6" i="10"/>
  <c r="B5" i="23" l="1"/>
  <c r="D51" i="8" l="1"/>
  <c r="F51" i="8" l="1"/>
  <c r="E51" i="8"/>
</calcChain>
</file>

<file path=xl/sharedStrings.xml><?xml version="1.0" encoding="utf-8"?>
<sst xmlns="http://schemas.openxmlformats.org/spreadsheetml/2006/main" count="766" uniqueCount="241">
  <si>
    <t>Etats-Unis</t>
  </si>
  <si>
    <t>Allemagne*</t>
  </si>
  <si>
    <t>Technologies de l’information et de la communication + Sciences naturelles, mathématiques et statistiques</t>
  </si>
  <si>
    <t>Santé et protection sociale</t>
  </si>
  <si>
    <t>Agriculture, sylviculture, halieutique et sciences vétérinaires + Ingénierie, industries de transformation et construction</t>
  </si>
  <si>
    <t>Sciences de l'éducation, Sciences sociales, journalisme et information</t>
  </si>
  <si>
    <t>Lettres et arts</t>
  </si>
  <si>
    <t>Commerce, administration et droit</t>
  </si>
  <si>
    <t>Services</t>
  </si>
  <si>
    <t>Nombre total de diplômes délivrés en 2021, discipline connue</t>
  </si>
  <si>
    <t>Total</t>
  </si>
  <si>
    <t xml:space="preserve">Femmes </t>
  </si>
  <si>
    <t>Hommes</t>
  </si>
  <si>
    <t>Indonésie</t>
  </si>
  <si>
    <t>Éducation</t>
  </si>
  <si>
    <t>Sciences sociales, journalisme et information</t>
  </si>
  <si>
    <t>Sciences naturelles, mathématiques et statistiques</t>
  </si>
  <si>
    <t>Technologies de l’information et de la communication</t>
  </si>
  <si>
    <t>Ingénierie, industries de transformation et construction</t>
  </si>
  <si>
    <t>Agriculture, sylviculture, halieutique et sciences vétérinaires</t>
  </si>
  <si>
    <t>Sciences, technologie, ingénierie et mathématiques</t>
  </si>
  <si>
    <t>Part des femmes parmi les docteurs diplômés en 2021, par domaine d'études (en %)</t>
  </si>
  <si>
    <t>Part des adultes âgés de 25 à 64 ans titulaires d'un doctorat en 2022 (en %)</t>
  </si>
  <si>
    <t>Lettonie</t>
  </si>
  <si>
    <t>Estonie</t>
  </si>
  <si>
    <t>Lituanie</t>
  </si>
  <si>
    <t>Slovénie</t>
  </si>
  <si>
    <t>Croatie</t>
  </si>
  <si>
    <t>Bulgarie</t>
  </si>
  <si>
    <t>Slovaquie</t>
  </si>
  <si>
    <t>Danemark</t>
  </si>
  <si>
    <t>Irlande</t>
  </si>
  <si>
    <t>Hongrie</t>
  </si>
  <si>
    <t>Pays-Bas</t>
  </si>
  <si>
    <t>Autriche</t>
  </si>
  <si>
    <t>Finlande</t>
  </si>
  <si>
    <t>Belgique</t>
  </si>
  <si>
    <t>Suède</t>
  </si>
  <si>
    <t>Tchéquie</t>
  </si>
  <si>
    <t>Roumanie</t>
  </si>
  <si>
    <t>Portugal</t>
  </si>
  <si>
    <t>Pologne</t>
  </si>
  <si>
    <t>Italie</t>
  </si>
  <si>
    <t>Grèce</t>
  </si>
  <si>
    <t>Canada</t>
  </si>
  <si>
    <t>FRANCE</t>
  </si>
  <si>
    <t>Espagne</t>
  </si>
  <si>
    <t>Royaume-Uni</t>
  </si>
  <si>
    <t>Allemagne</t>
  </si>
  <si>
    <t>Pays</t>
  </si>
  <si>
    <t>http://uis.unesco.org/sites/default/files/documents/isced-fields-of-education-and-training-2013-fr.pdf</t>
  </si>
  <si>
    <t>nomenclature CITE-2013 des domaines de formation :</t>
  </si>
  <si>
    <t>Luxembourg</t>
  </si>
  <si>
    <t>Nombre total de doctorants en 2021, discipline connue</t>
  </si>
  <si>
    <t>En %</t>
  </si>
  <si>
    <t>* et autres diplômes relevant de la CITE-8</t>
  </si>
  <si>
    <t>Chili</t>
  </si>
  <si>
    <t>Costa Rica</t>
  </si>
  <si>
    <t>Colombie</t>
  </si>
  <si>
    <t>OCDE</t>
  </si>
  <si>
    <t>Brésil</t>
  </si>
  <si>
    <t>Japon</t>
  </si>
  <si>
    <t>Mexique</t>
  </si>
  <si>
    <t>Suisse</t>
  </si>
  <si>
    <t>Türkiye</t>
  </si>
  <si>
    <t>Australie</t>
  </si>
  <si>
    <t>Nelle-Zélande</t>
  </si>
  <si>
    <t>Corée</t>
  </si>
  <si>
    <t>Israël</t>
  </si>
  <si>
    <t>Norvège</t>
  </si>
  <si>
    <t>Islande</t>
  </si>
  <si>
    <t>France**</t>
  </si>
  <si>
    <t>États-Unis</t>
  </si>
  <si>
    <t>UE à 25</t>
  </si>
  <si>
    <t>Nouvelle-Zélande</t>
  </si>
  <si>
    <t>Turquie</t>
  </si>
  <si>
    <t>Sommaire</t>
  </si>
  <si>
    <t>Méthodologie</t>
  </si>
  <si>
    <t>Définitions</t>
  </si>
  <si>
    <t>A paraître :</t>
  </si>
  <si>
    <t>Note d'information : Comparaisons internationales sur le doctorat</t>
  </si>
  <si>
    <t>07 : Taux d’emploi (en %) des adultes âgés de 25 à 64 ans et titulaires d'un master ou d'un doctorat (ou équivalents) en 2022</t>
  </si>
  <si>
    <r>
      <t>Effectifs des adultes diplômés</t>
    </r>
    <r>
      <rPr>
        <i/>
        <sz val="9"/>
        <rFont val="Arial"/>
        <family val="2"/>
      </rPr>
      <t>, en milliers</t>
    </r>
  </si>
  <si>
    <t>Part des docteurs dans l'ensemble Master-Doctorat (%)</t>
  </si>
  <si>
    <t>Taux d'emploi des adultes titulaires d'un doctorat ou équivalent (%) (1)</t>
  </si>
  <si>
    <t>Taux d'emploi des adultes titulaires d'un master ou équivalent (%) (2)</t>
  </si>
  <si>
    <t>Avantage comparatif (%) du doctorat relativement au master 
((1) /(2) - 100)</t>
  </si>
  <si>
    <t xml:space="preserve">Master </t>
  </si>
  <si>
    <t>Doctorat</t>
  </si>
  <si>
    <t>Femmes</t>
  </si>
  <si>
    <t>Dans l'UE</t>
  </si>
  <si>
    <r>
      <rPr>
        <b/>
        <sz val="10"/>
        <rFont val="Arial"/>
        <family val="2"/>
      </rPr>
      <t xml:space="preserve">Source </t>
    </r>
    <r>
      <rPr>
        <sz val="10"/>
        <rFont val="Arial"/>
        <family val="2"/>
      </rPr>
      <t>: Regards sur l'Education 2023, OCDE</t>
    </r>
  </si>
  <si>
    <t>n.d</t>
  </si>
  <si>
    <t xml:space="preserve">   Domaine d'études  
Pays</t>
  </si>
  <si>
    <t>UE à 25 (1)</t>
  </si>
  <si>
    <t>1. Calcul SIES</t>
  </si>
  <si>
    <t>République slovaque</t>
  </si>
  <si>
    <t>Données manquantes pour le Canada, Chili, Colombie, Costa Rica, Japon et Corée du Sud.</t>
  </si>
  <si>
    <r>
      <t>Population des 25-64 ans,</t>
    </r>
    <r>
      <rPr>
        <b/>
        <i/>
        <sz val="9"/>
        <rFont val="Arial"/>
        <family val="2"/>
      </rPr>
      <t xml:space="preserve"> </t>
    </r>
    <r>
      <rPr>
        <i/>
        <sz val="9"/>
        <rFont val="Arial"/>
        <family val="2"/>
      </rPr>
      <t>en milliers (1)</t>
    </r>
  </si>
  <si>
    <t>Part des adultes âgés de 25 à 64 ans titulaires d'un doctorat (%)</t>
  </si>
  <si>
    <t>Sources : Regards sur l'Education 2023, OCDE - Eurostat</t>
  </si>
  <si>
    <t>n.s</t>
  </si>
  <si>
    <t>UE à 22*</t>
  </si>
  <si>
    <t>Les pays sont classés par ordre décroissant de l’avantage comparatif du doctorat par rapport au master.</t>
  </si>
  <si>
    <t>Rép. Tchèque</t>
  </si>
  <si>
    <t>Moyenne UE à 25 (1)</t>
  </si>
  <si>
    <t>Corée du Sud</t>
  </si>
  <si>
    <t>1: La moyenne inclut les valeurs des deux définitions : "étudiants mobiles" et "étrangers"</t>
  </si>
  <si>
    <t>Pays d'accueil</t>
  </si>
  <si>
    <t>Domaine de formation*</t>
  </si>
  <si>
    <t>Education</t>
  </si>
  <si>
    <t>Lettres et Arts</t>
  </si>
  <si>
    <t>Sciences sociales,  journalisme et information</t>
  </si>
  <si>
    <t>Technologies de l'information 
et de la communication (TIC)</t>
  </si>
  <si>
    <t>Ingénierie, industrie de transformation et construction</t>
  </si>
  <si>
    <t>Agriculture, sylviculture, 
halieutique et sciences vétérinaires</t>
  </si>
  <si>
    <t>* nomenclature CITE-2013 par domaine de formation, voir à :</t>
  </si>
  <si>
    <t>Israel</t>
  </si>
  <si>
    <t>Part des Femmes</t>
  </si>
  <si>
    <t>Corée du sud</t>
  </si>
  <si>
    <t xml:space="preserve">Continent d’origine                    
Pays d’accueil    </t>
  </si>
  <si>
    <t>Amérique du Nord</t>
  </si>
  <si>
    <t>Amérique du Sud, Caraïbes</t>
  </si>
  <si>
    <t>Europe</t>
  </si>
  <si>
    <t>Afrique</t>
  </si>
  <si>
    <t>Océanie</t>
  </si>
  <si>
    <t>Asie</t>
  </si>
  <si>
    <t>Non localisé</t>
  </si>
  <si>
    <t>France (femmes)</t>
  </si>
  <si>
    <t>France (hommes)</t>
  </si>
  <si>
    <t>(1) ce ratio reflète pour un pays, l’attractivité du doctorat, vis-à-vis de ses propres primo-étudiants ou vis-à-vis des étudiants étrangers</t>
  </si>
  <si>
    <t>États-Unis**</t>
  </si>
  <si>
    <t>Canada**</t>
  </si>
  <si>
    <t>Grèce**</t>
  </si>
  <si>
    <t>Belgique**</t>
  </si>
  <si>
    <t>Allemagne***</t>
  </si>
  <si>
    <t>Effectifs de primo-entrants</t>
  </si>
  <si>
    <t>doctorat, rentrée 2021</t>
  </si>
  <si>
    <t>enseignement supérieur, rentrée 2016</t>
  </si>
  <si>
    <t>Ratio primo-entrants en doctorat  / dans l'enseignement supérieur (1), en %</t>
  </si>
  <si>
    <t>** 2021 estimé</t>
  </si>
  <si>
    <t>UE hors France</t>
  </si>
  <si>
    <t>*** Données d'entrées dans le supérieur redressées de sauts statistiques</t>
  </si>
  <si>
    <t>Mexique***</t>
  </si>
  <si>
    <t>OCDE (36)</t>
  </si>
  <si>
    <t>en milliers</t>
  </si>
  <si>
    <t>Répartition des doctorants étrangers mobiles selon le pays d'accueil et le continent d'origine (2020-21)</t>
  </si>
  <si>
    <t>Part des femmes parmi les docteurs diplômés en 2021, par domaine d'études</t>
  </si>
  <si>
    <t>Figure 11 - Taux d’emploi (en %) des adultes âgés de 25 à 64 ans et titulaires d'un master ou d'un doctorat (ou équivalents) en 2022</t>
  </si>
  <si>
    <t>3- Répartition des doctorants (1) en 2020-2021 selon six grands domaines de formation : pays de l'UE **, Canada et Royaume -Uni</t>
  </si>
  <si>
    <t xml:space="preserve">5 - Répartition des étudiants mobiles/étrangers selon le domaine de formation en doctorat en 2020-21 : France, Allemagne, Canada et Royaume-Uni
</t>
  </si>
  <si>
    <t xml:space="preserve">6 - Part des femmes parmi les étudiants mobiles, en doctorat ou équivalent (2020-21), dans les pays de l'OCDE 
</t>
  </si>
  <si>
    <t>7 - Répartition des doctorants étrangers mobiles selon le pays d'accueil et le continent d'origine (2020-21)</t>
  </si>
  <si>
    <t>9 - Part des femmes parmi les docteurs diplômés en 2021, par domaine d'études</t>
  </si>
  <si>
    <t>10 - Les adultes de 25 à 64 ans titulaires d'un doctorat ou d'un master en 2022</t>
  </si>
  <si>
    <t>11 - Taux d’emploi (en %) des adultes âgés de 25 à 64 ans et titulaires d'un master ou d'un doctorat (ou équivalents) en 2022</t>
  </si>
  <si>
    <t>Tous domaines d'études</t>
  </si>
  <si>
    <t>Les pays sont classés par ordre décroissant de la part des adultes titulaires d'un doctorat</t>
  </si>
  <si>
    <t>Données manquantes pour : Roumanie, Croatie, Finlande, Canada, Chili, Colombie, Costa Rica, Japon et Corée du Sud.</t>
  </si>
  <si>
    <t>Ruptures statistiques : Espagne, Autriche</t>
  </si>
  <si>
    <t>Données manquantes : Costa Rica, Etats-Unis et Mexique.</t>
  </si>
  <si>
    <t>Données manquantes : Brésil, Pérou, Costa Rica.</t>
  </si>
  <si>
    <t>1. Taux d’emploi : ratio effectifs en emploi (définition selon le Bureau international du travail, BIT-ILO) / population totale</t>
  </si>
  <si>
    <t xml:space="preserve">2. Les niveaux de diplôme font référence aux grandes catégories de la Classification internationale type de l'éducation (Cite) de l'UNESCO : CITE7 : diplôme de master, ingénieur ou équivalent ; CITE8 : doctorat ou équivalent </t>
  </si>
  <si>
    <t>Convention également appliquée au pays de l'hémisphère sud</t>
  </si>
  <si>
    <t>Slovénie : données 2017</t>
  </si>
  <si>
    <t>Effectifs des docteurs diplômés pour les pays de l'OCDE et de l'UE</t>
  </si>
  <si>
    <t>Données manquantes : Canada, Japon, Mexique, Etats-Unis.</t>
  </si>
  <si>
    <r>
      <t>* moyenne des âges révolus précisément au 1</t>
    </r>
    <r>
      <rPr>
        <vertAlign val="superscript"/>
        <sz val="8"/>
        <color theme="1"/>
        <rFont val="Arial"/>
        <family val="2"/>
      </rPr>
      <t>er</t>
    </r>
    <r>
      <rPr>
        <sz val="8"/>
        <color theme="1"/>
        <rFont val="Arial"/>
        <family val="2"/>
      </rPr>
      <t xml:space="preserve"> janvier de l'année du diplôme</t>
    </r>
  </si>
  <si>
    <t>Source : stats.ocde, juin 2024 - SIES pour la France</t>
  </si>
  <si>
    <t>Source: Regards sur l'Education 2023, OCDE  - SIES pour la France</t>
  </si>
  <si>
    <t>Source : stats.ocde, juin 2024  - SIES pour la France ; calculs SIES</t>
  </si>
  <si>
    <t xml:space="preserve">Source : stats.ocde, juin 2024 - SIES pour la France </t>
  </si>
  <si>
    <t xml:space="preserve">Source : Regards sur l'Education 2023, OCDE - SIES pour la France </t>
  </si>
  <si>
    <t xml:space="preserve">Part des femmes parmi les doctorants étrangers mobiles (2020-21), dans les pays de l'OCDE 
</t>
  </si>
  <si>
    <t xml:space="preserve">Répartition des doctorants mobiles ou étrangers selon le domaine de formation en doctorat en 2020-21 : France, Allemagne, Canada et Royaume-Uni
</t>
  </si>
  <si>
    <t>Effectifs des docteurs diplômés par domaine de formation, pour les pays de l'OCDE et de l'UE</t>
  </si>
  <si>
    <t>Domaines inconnus, "programme et certifications génériques…"</t>
  </si>
  <si>
    <t>dont hors santé et protection sociale</t>
  </si>
  <si>
    <t>Sciences sociales, journalisme et information - Sciences de l'éducation</t>
  </si>
  <si>
    <t>Commerce, administration et droit -  Services</t>
  </si>
  <si>
    <t>en doctorat, rentrée 2021</t>
  </si>
  <si>
    <t>dans l'enseignement supérieur, rentrée 2016</t>
  </si>
  <si>
    <r>
      <t>Age moyen des diplômés de 2021</t>
    </r>
    <r>
      <rPr>
        <sz val="9"/>
        <rFont val="Arial"/>
        <family val="2"/>
      </rPr>
      <t>, établi au 1/1/2021 *</t>
    </r>
  </si>
  <si>
    <t>Effectifs de primo-entrants …</t>
  </si>
  <si>
    <t>en %</t>
  </si>
  <si>
    <t>Répartition (en %) des docteurs diplômés (1) en 2021 selon 7 groupes disciplinaires, 
hors domaines inconnus, "programme et certifications génériques…"</t>
  </si>
  <si>
    <t>Ensemble 10 domaines "connus"</t>
  </si>
  <si>
    <t>Onglet du fichier Excel :</t>
  </si>
  <si>
    <t>% Doctorants étrangers mobiles / Doctorants étrangers pour 7 pays *</t>
  </si>
  <si>
    <t>* moyenne des âges révolus au 1/1/2021</t>
  </si>
  <si>
    <r>
      <t xml:space="preserve">Répartition (en %) des docteurs diplômés (1) en 2021 selon 7 groupes disciplinaires, 
</t>
    </r>
    <r>
      <rPr>
        <sz val="9"/>
        <color theme="1"/>
        <rFont val="Arial"/>
        <family val="2"/>
      </rPr>
      <t>hors domaines inconnus, "programme et certifications génériques…"</t>
    </r>
  </si>
  <si>
    <t xml:space="preserve">Part des femmes parmi les doctorants étrangers mobiles en 2020-21 (%)
</t>
  </si>
  <si>
    <t>Onglet 3</t>
  </si>
  <si>
    <t>Onglet 1</t>
  </si>
  <si>
    <t>Onglet 2</t>
  </si>
  <si>
    <t>Onglet 4</t>
  </si>
  <si>
    <t>Onglet 6</t>
  </si>
  <si>
    <t>Onglet 8</t>
  </si>
  <si>
    <t>Onglet 9</t>
  </si>
  <si>
    <t>Onglet 10</t>
  </si>
  <si>
    <t>Annexe 1 - Récapitulatif de l'ensemble des indicateurs : comparaisons internationales</t>
  </si>
  <si>
    <r>
      <t>Effectifs des docteurs diplômés par domaine de formation, pour les pays de l'OCDE et de l'UE</t>
    </r>
    <r>
      <rPr>
        <i/>
        <sz val="9"/>
        <color theme="1"/>
        <rFont val="Arial"/>
        <family val="2"/>
      </rPr>
      <t>, en milliers</t>
    </r>
  </si>
  <si>
    <t>* Allemagne : Données d'entrées dans le supérieur redressées pour rupture statistique</t>
  </si>
  <si>
    <r>
      <t xml:space="preserve">* % Doctorants </t>
    </r>
    <r>
      <rPr>
        <u/>
        <sz val="8"/>
        <color theme="1"/>
        <rFont val="Arial"/>
        <family val="2"/>
      </rPr>
      <t>étrangers</t>
    </r>
    <r>
      <rPr>
        <sz val="8"/>
        <color theme="1"/>
        <rFont val="Arial"/>
        <family val="2"/>
      </rPr>
      <t xml:space="preserve"> pour : Canada, Hongrie, Etats-Unis, Corée du Sud, Slovaquie, Turquie, Colombie</t>
    </r>
  </si>
  <si>
    <t>Figure 3 - Répartition des doctorants selon sept grands domaines de formation, en 2020-2021</t>
  </si>
  <si>
    <t>(1) Données manquantes : Chypre, Malte</t>
  </si>
  <si>
    <r>
      <t xml:space="preserve">(2) yc </t>
    </r>
    <r>
      <rPr>
        <sz val="8"/>
        <rFont val="Arial"/>
        <family val="2"/>
      </rPr>
      <t>Sciences physiques</t>
    </r>
  </si>
  <si>
    <t>Les pays sont classés par ordre croissant de la part du groupe disciplinaire TIC - Sciences naturelles, mathématiques et statistiques</t>
  </si>
  <si>
    <t>Pays de l'UE (1), Canada et Royaume-Uni</t>
  </si>
  <si>
    <r>
      <t xml:space="preserve">Répartition (en %) des doctorants en 2021 selon 7 grands groupes disciplinaires, </t>
    </r>
    <r>
      <rPr>
        <sz val="9"/>
        <color theme="1"/>
        <rFont val="Arial"/>
        <family val="2"/>
      </rPr>
      <t xml:space="preserve">
hors domaines inconnus, "programme et certifications génériques…"</t>
    </r>
  </si>
  <si>
    <t>TIC - Sciences naturelles (1), mathématiques et statistiques</t>
  </si>
  <si>
    <r>
      <t xml:space="preserve">(1) yc </t>
    </r>
    <r>
      <rPr>
        <sz val="8"/>
        <rFont val="Arial"/>
        <family val="2"/>
      </rPr>
      <t>Sciences physiques</t>
    </r>
  </si>
  <si>
    <t>Les données sur Chypre et Malte ne sont pas diffusées par l’OCDE.</t>
  </si>
  <si>
    <t xml:space="preserve">L'état de l'emploi scientifique en France – édition 2025, avec données téléchargeables et indicateurs phares. </t>
  </si>
  <si>
    <t>Part (%) des doctorants étrangers mobiles (2020-21) dans les pays de l'OCDE</t>
  </si>
  <si>
    <t>4 - Part (%) des doctorants étrangers mobiles (2020-21) dans les pays de l'OCDE</t>
  </si>
  <si>
    <t>% doctorants mobiles</t>
  </si>
  <si>
    <t>% doctorants étrangers</t>
  </si>
  <si>
    <t>(1) ce ratio reflète pour un pays, l’attractivité du doctorat, vis-à-vis de ses propres étudiants ou vis-à-vis des étudiants étrangers</t>
  </si>
  <si>
    <r>
      <rPr>
        <b/>
        <sz val="8"/>
        <rFont val="Arial"/>
        <family val="2"/>
      </rPr>
      <t>Etudiant mobile (définition internationale) :</t>
    </r>
    <r>
      <rPr>
        <sz val="8"/>
        <rFont val="Arial"/>
        <family val="2"/>
      </rPr>
      <t xml:space="preserve"> étudiant, étranger ou non, ayant physiquement traversé une frontière, à tout moment de ses études, afin d’étudier dans le but d’obtenir un diplôme. 
Cette définition peut être mise en œuvre de façon approchée selon les pays, certains fournissant des statistiques d’étudiants étrangers à la place. La France ne considère que les étudiants étrangers en mobilité de diplôme (n’ayant pas obtenu leur baccalauréat en France - en l’absence d’information sur le pays d’origine de l’étudiant, la nationalité est utilisée comme approximation). </t>
    </r>
  </si>
  <si>
    <t>UE à 22 (1)</t>
  </si>
  <si>
    <r>
      <t>Population des 25-64,</t>
    </r>
    <r>
      <rPr>
        <b/>
        <i/>
        <sz val="9"/>
        <rFont val="Arial"/>
        <family val="2"/>
      </rPr>
      <t xml:space="preserve"> </t>
    </r>
    <r>
      <rPr>
        <i/>
        <sz val="9"/>
        <rFont val="Arial"/>
        <family val="2"/>
      </rPr>
      <t>en milliers (1)</t>
    </r>
  </si>
  <si>
    <t>1. Données issues d'Eurostat pour les pays de l'UE à 22</t>
  </si>
  <si>
    <t>* Données issues d'Eurostat pour les pays de l'UE à 22</t>
  </si>
  <si>
    <t>Rupture statistique : Royaume-Uni</t>
  </si>
  <si>
    <t>TIC* - Sciences naturelles (2), mathématiques et statistiques</t>
  </si>
  <si>
    <t>* Technologies de l'information et de la communication</t>
  </si>
  <si>
    <t>Age moyen des diplômés en doctorat en 2021</t>
  </si>
  <si>
    <t>2 - Age moyen des nouveaux entrants et diplômés en doctorat en 2021</t>
  </si>
  <si>
    <t>Age moyen au 1/1/2021</t>
  </si>
  <si>
    <t>Taux d'emploi (%) des adultes titulaires d'un diplôme de niveau</t>
  </si>
  <si>
    <t>Doctorat (1)</t>
  </si>
  <si>
    <t>Master (2)</t>
  </si>
  <si>
    <t>Onglet 11</t>
  </si>
  <si>
    <t>Figure 10 - Les adultes de 25 à 64 ans titulaires d'un doctorat ou d'un master (ou équivalents) en 2022</t>
  </si>
  <si>
    <t>Attractivité du doctorat : ratio primo-entrants en doctorat * en 2021 / entrants dans l'enseignement supérieur en 2016 (1)</t>
  </si>
  <si>
    <t>Avantage comparatif (en points) du doctorat relativement au master 
(1) - (2)</t>
  </si>
  <si>
    <t>Lecture : dans l’UE à 22, le taux d’emploi des adultes est de 89 % pour les diplômés d'un master ou équivalent, 93 % pour ceux ayant un doctorat, soit un avantage comparatif de 4 points.</t>
  </si>
  <si>
    <t>Données manquantes : Chypre, Malte, Costa Rica.</t>
  </si>
  <si>
    <t>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</si>
</sst>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_-* #,##0\ _F_-;\-* #,##0\ _F_-;_-* &quot;-&quot;??\ _F_-;_-@_-"/>
    <numFmt numFmtId="166" formatCode="0.0\ \ ;@\ \ \ \ "/>
    <numFmt numFmtId="167" formatCode="_-* #,##0_-;\-* #,##0_-;_-* &quot;-&quot;??_-;_-@_-"/>
    <numFmt numFmtId="168" formatCode="_-* #,##0.0_-;\-* #,##0.0_-;_-* &quot;-&quot;??_-;_-@_-"/>
    <numFmt numFmtId="169" formatCode="#,##0.0_ ;\-#,##0.0\ "/>
    <numFmt numFmtId="170" formatCode="_-* #,##0\ _€_-;\-* #,##0\ _€_-;_-* &quot;-&quot;??\ _€_-;_-@_-"/>
    <numFmt numFmtId="171" formatCode="#,##0.0"/>
    <numFmt numFmtId="172" formatCode="_-* #,##0\ _€_-;\-* #,##0\ _€_-;_-* &quot;-&quot;?\ _€_-;_-@_-"/>
  </numFmts>
  <fonts count="57" x14ac:knownFonts="1">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b/>
      <sz val="10"/>
      <color theme="1"/>
      <name val="Arial"/>
      <family val="2"/>
    </font>
    <font>
      <sz val="11"/>
      <color theme="1"/>
      <name val="Arial"/>
      <family val="2"/>
    </font>
    <font>
      <b/>
      <sz val="12"/>
      <color theme="1"/>
      <name val="Arial"/>
      <family val="2"/>
    </font>
    <font>
      <sz val="9"/>
      <color theme="1"/>
      <name val="Arial"/>
      <family val="2"/>
    </font>
    <font>
      <b/>
      <sz val="9"/>
      <name val="Arial"/>
      <family val="2"/>
    </font>
    <font>
      <b/>
      <sz val="9"/>
      <color theme="1"/>
      <name val="Arial"/>
      <family val="2"/>
    </font>
    <font>
      <b/>
      <sz val="8"/>
      <name val="Arial"/>
      <family val="2"/>
    </font>
    <font>
      <sz val="8"/>
      <name val="Arial"/>
      <family val="2"/>
    </font>
    <font>
      <u/>
      <sz val="11"/>
      <color theme="10"/>
      <name val="Calibri"/>
      <family val="2"/>
      <scheme val="minor"/>
    </font>
    <font>
      <i/>
      <sz val="9"/>
      <color theme="1"/>
      <name val="Arial"/>
      <family val="2"/>
    </font>
    <font>
      <b/>
      <sz val="11"/>
      <color theme="1"/>
      <name val="Arial"/>
      <family val="2"/>
    </font>
    <font>
      <sz val="8"/>
      <color theme="1"/>
      <name val="Arial"/>
      <family val="2"/>
    </font>
    <font>
      <i/>
      <sz val="10"/>
      <name val="Arial"/>
      <family val="2"/>
    </font>
    <font>
      <i/>
      <sz val="9"/>
      <name val="Arial"/>
      <family val="2"/>
    </font>
    <font>
      <sz val="9"/>
      <name val="Arial"/>
      <family val="2"/>
    </font>
    <font>
      <b/>
      <i/>
      <sz val="9"/>
      <name val="Arial"/>
      <family val="2"/>
    </font>
    <font>
      <b/>
      <i/>
      <sz val="10"/>
      <name val="Arial"/>
      <family val="2"/>
    </font>
    <font>
      <sz val="11"/>
      <name val="Calibri"/>
      <family val="2"/>
      <scheme val="minor"/>
    </font>
    <font>
      <b/>
      <sz val="11"/>
      <color theme="1"/>
      <name val="Calibri"/>
      <family val="2"/>
      <scheme val="minor"/>
    </font>
    <font>
      <b/>
      <u/>
      <sz val="12"/>
      <name val="Arial"/>
      <family val="2"/>
    </font>
    <font>
      <b/>
      <sz val="18"/>
      <color theme="1"/>
      <name val="Calibri"/>
      <family val="2"/>
      <scheme val="minor"/>
    </font>
    <font>
      <sz val="18"/>
      <color theme="1"/>
      <name val="Calibri"/>
      <family val="2"/>
      <scheme val="minor"/>
    </font>
    <font>
      <b/>
      <sz val="14"/>
      <color theme="1"/>
      <name val="Calibri"/>
      <family val="2"/>
      <scheme val="minor"/>
    </font>
    <font>
      <sz val="11"/>
      <color rgb="FF000000"/>
      <name val="Calibri"/>
      <family val="2"/>
      <scheme val="minor"/>
    </font>
    <font>
      <sz val="11"/>
      <color rgb="FF000000"/>
      <name val="Arial Narrow"/>
      <family val="2"/>
    </font>
    <font>
      <u/>
      <sz val="11"/>
      <color theme="10"/>
      <name val="Arial Narrow"/>
      <family val="2"/>
    </font>
    <font>
      <sz val="8"/>
      <color rgb="FF000000"/>
      <name val="Arial Narrow"/>
      <family val="2"/>
    </font>
    <font>
      <sz val="11"/>
      <color theme="1"/>
      <name val="Arial Narrow"/>
      <family val="2"/>
    </font>
    <font>
      <sz val="8"/>
      <color theme="1"/>
      <name val="Arial Narrow"/>
      <family val="2"/>
    </font>
    <font>
      <sz val="10"/>
      <color indexed="8"/>
      <name val="MS Sans Serif"/>
      <family val="2"/>
    </font>
    <font>
      <sz val="11"/>
      <name val="Arial"/>
      <family val="2"/>
    </font>
    <font>
      <sz val="10"/>
      <name val="Times New Roman"/>
      <family val="1"/>
    </font>
    <font>
      <b/>
      <sz val="22"/>
      <color theme="1"/>
      <name val="Calibri"/>
      <family val="2"/>
      <scheme val="minor"/>
    </font>
    <font>
      <sz val="10"/>
      <name val="Helv"/>
      <family val="2"/>
    </font>
    <font>
      <i/>
      <sz val="8"/>
      <name val="Arial"/>
      <family val="2"/>
    </font>
    <font>
      <b/>
      <i/>
      <sz val="9"/>
      <color theme="1"/>
      <name val="Arial"/>
      <family val="2"/>
    </font>
    <font>
      <sz val="10"/>
      <name val="MS Sans Serif"/>
      <family val="2"/>
    </font>
    <font>
      <u/>
      <sz val="9"/>
      <color theme="10"/>
      <name val="Calibri"/>
      <family val="2"/>
      <scheme val="minor"/>
    </font>
    <font>
      <sz val="8"/>
      <name val="Verdana"/>
      <family val="2"/>
    </font>
    <font>
      <sz val="14"/>
      <color theme="1"/>
      <name val="Calibri"/>
      <family val="2"/>
      <scheme val="minor"/>
    </font>
    <font>
      <sz val="8"/>
      <color theme="0"/>
      <name val="Calibri"/>
      <family val="2"/>
      <scheme val="minor"/>
    </font>
    <font>
      <sz val="8"/>
      <color theme="0"/>
      <name val="Arial"/>
      <family val="2"/>
    </font>
    <font>
      <i/>
      <sz val="11"/>
      <color theme="1"/>
      <name val="Calibri"/>
      <family val="2"/>
      <scheme val="minor"/>
    </font>
    <font>
      <u/>
      <sz val="8"/>
      <color theme="10"/>
      <name val="Arial"/>
      <family val="2"/>
    </font>
    <font>
      <sz val="10"/>
      <color theme="1"/>
      <name val="Calibri"/>
      <family val="2"/>
      <scheme val="minor"/>
    </font>
    <font>
      <i/>
      <sz val="8"/>
      <color theme="1"/>
      <name val="Arial"/>
      <family val="2"/>
    </font>
    <font>
      <vertAlign val="superscript"/>
      <sz val="8"/>
      <color theme="1"/>
      <name val="Arial"/>
      <family val="2"/>
    </font>
    <font>
      <sz val="8"/>
      <name val="Calibri"/>
      <family val="2"/>
      <scheme val="minor"/>
    </font>
    <font>
      <b/>
      <sz val="20"/>
      <color rgb="FFFF0000"/>
      <name val="Arial"/>
      <family val="2"/>
    </font>
    <font>
      <sz val="9"/>
      <color theme="1"/>
      <name val="Calibri"/>
      <family val="2"/>
      <scheme val="minor"/>
    </font>
    <font>
      <i/>
      <sz val="10"/>
      <color theme="1"/>
      <name val="Calibri"/>
      <family val="2"/>
      <scheme val="minor"/>
    </font>
    <font>
      <u/>
      <sz val="8"/>
      <color theme="1"/>
      <name val="Arial"/>
      <family val="2"/>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8">
    <xf numFmtId="0" fontId="0" fillId="0" borderId="0"/>
    <xf numFmtId="9" fontId="1" fillId="0" borderId="0" applyFont="0" applyFill="0" applyBorder="0" applyAlignment="0" applyProtection="0"/>
    <xf numFmtId="0" fontId="1" fillId="0" borderId="0"/>
    <xf numFmtId="0" fontId="13" fillId="0" borderId="0" applyNumberFormat="0" applyFill="0" applyBorder="0" applyAlignment="0" applyProtection="0"/>
    <xf numFmtId="0" fontId="3" fillId="0" borderId="0"/>
    <xf numFmtId="9" fontId="1" fillId="0" borderId="0" applyFont="0" applyFill="0" applyBorder="0" applyAlignment="0" applyProtection="0"/>
    <xf numFmtId="0" fontId="3" fillId="0" borderId="0"/>
    <xf numFmtId="0" fontId="34" fillId="0" borderId="0" applyNumberFormat="0" applyFont="0" applyFill="0" applyBorder="0" applyAlignment="0" applyProtection="0"/>
    <xf numFmtId="0" fontId="36" fillId="0" borderId="0"/>
    <xf numFmtId="43" fontId="1" fillId="0" borderId="0" applyFont="0" applyFill="0" applyBorder="0" applyAlignment="0" applyProtection="0"/>
    <xf numFmtId="0" fontId="3" fillId="0" borderId="0"/>
    <xf numFmtId="0" fontId="38" fillId="0" borderId="0"/>
    <xf numFmtId="0" fontId="36" fillId="0" borderId="0"/>
    <xf numFmtId="0" fontId="2" fillId="0" borderId="0"/>
    <xf numFmtId="0" fontId="3" fillId="0" borderId="0"/>
    <xf numFmtId="0" fontId="41" fillId="0" borderId="0"/>
    <xf numFmtId="0" fontId="3" fillId="0" borderId="0"/>
    <xf numFmtId="0" fontId="3" fillId="0" borderId="0"/>
  </cellStyleXfs>
  <cellXfs count="526">
    <xf numFmtId="0" fontId="0" fillId="0" borderId="0" xfId="0"/>
    <xf numFmtId="0" fontId="0" fillId="0" borderId="0" xfId="0" applyFill="1"/>
    <xf numFmtId="0" fontId="2" fillId="0" borderId="0" xfId="0" applyFont="1" applyFill="1"/>
    <xf numFmtId="0" fontId="2" fillId="0" borderId="0" xfId="0" applyFont="1"/>
    <xf numFmtId="0" fontId="6" fillId="0" borderId="0" xfId="0" applyFont="1" applyFill="1"/>
    <xf numFmtId="0" fontId="6" fillId="0" borderId="0" xfId="0" applyFont="1"/>
    <xf numFmtId="0" fontId="7" fillId="0" borderId="0" xfId="0" applyFont="1"/>
    <xf numFmtId="164" fontId="0" fillId="0" borderId="0" xfId="0" applyNumberFormat="1"/>
    <xf numFmtId="0" fontId="8" fillId="0" borderId="1" xfId="0" applyFont="1" applyBorder="1"/>
    <xf numFmtId="0" fontId="2" fillId="0" borderId="1" xfId="0" applyFont="1" applyBorder="1"/>
    <xf numFmtId="0" fontId="9"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2" fillId="0" borderId="0" xfId="0" applyFont="1" applyAlignment="1">
      <alignment horizontal="left"/>
    </xf>
    <xf numFmtId="0" fontId="12" fillId="0" borderId="0" xfId="0" quotePrefix="1" applyFont="1" applyAlignment="1">
      <alignment horizontal="left"/>
    </xf>
    <xf numFmtId="3" fontId="0" fillId="0" borderId="0" xfId="0" applyNumberFormat="1"/>
    <xf numFmtId="0" fontId="0" fillId="0" borderId="0" xfId="0" applyBorder="1"/>
    <xf numFmtId="0" fontId="14" fillId="0" borderId="0" xfId="0" applyFont="1" applyAlignment="1">
      <alignment horizontal="right"/>
    </xf>
    <xf numFmtId="0" fontId="16" fillId="0" borderId="0" xfId="2" applyFont="1"/>
    <xf numFmtId="0" fontId="1" fillId="0" borderId="0" xfId="2" applyBorder="1"/>
    <xf numFmtId="0" fontId="24" fillId="0" borderId="0" xfId="4" applyFont="1" applyAlignment="1">
      <alignment vertical="center"/>
    </xf>
    <xf numFmtId="0" fontId="3" fillId="3" borderId="0" xfId="6" applyFont="1" applyFill="1" applyAlignment="1">
      <alignment vertical="center"/>
    </xf>
    <xf numFmtId="0" fontId="0" fillId="3" borderId="0" xfId="0" applyFill="1"/>
    <xf numFmtId="0" fontId="25" fillId="3" borderId="0" xfId="0" applyFont="1" applyFill="1"/>
    <xf numFmtId="0" fontId="26" fillId="3" borderId="0" xfId="0" applyFont="1" applyFill="1"/>
    <xf numFmtId="0" fontId="27" fillId="3" borderId="0" xfId="0" applyFont="1" applyFill="1"/>
    <xf numFmtId="0" fontId="13" fillId="3" borderId="0" xfId="3" applyFill="1"/>
    <xf numFmtId="0" fontId="0" fillId="3" borderId="0" xfId="0" applyFont="1" applyFill="1" applyAlignment="1">
      <alignment vertical="center"/>
    </xf>
    <xf numFmtId="0" fontId="13" fillId="0" borderId="0" xfId="3" applyAlignment="1">
      <alignment vertical="center"/>
    </xf>
    <xf numFmtId="0" fontId="2" fillId="3" borderId="0" xfId="0" applyFont="1" applyFill="1" applyAlignment="1">
      <alignment vertical="center"/>
    </xf>
    <xf numFmtId="0" fontId="23" fillId="3" borderId="0" xfId="0" applyFont="1" applyFill="1"/>
    <xf numFmtId="0" fontId="28" fillId="3" borderId="0" xfId="0" applyFont="1" applyFill="1" applyAlignment="1">
      <alignment vertical="center"/>
    </xf>
    <xf numFmtId="0" fontId="29" fillId="3" borderId="0" xfId="0" applyFont="1" applyFill="1" applyAlignment="1">
      <alignment vertical="center"/>
    </xf>
    <xf numFmtId="0" fontId="8" fillId="0" borderId="0" xfId="0" applyFont="1" applyBorder="1" applyAlignment="1">
      <alignment vertical="center"/>
    </xf>
    <xf numFmtId="0" fontId="30" fillId="3" borderId="0" xfId="3" applyFont="1" applyFill="1" applyAlignment="1">
      <alignment vertical="center"/>
    </xf>
    <xf numFmtId="0" fontId="23" fillId="0" borderId="0" xfId="0" applyFont="1" applyAlignment="1">
      <alignment vertical="center"/>
    </xf>
    <xf numFmtId="0" fontId="0" fillId="0" borderId="0" xfId="0" applyAlignment="1">
      <alignment vertical="center"/>
    </xf>
    <xf numFmtId="0" fontId="8" fillId="0" borderId="0" xfId="0" applyFont="1" applyBorder="1" applyAlignment="1"/>
    <xf numFmtId="0" fontId="31" fillId="3" borderId="0" xfId="0" applyFont="1" applyFill="1" applyAlignment="1">
      <alignment vertical="center"/>
    </xf>
    <xf numFmtId="0" fontId="32" fillId="3" borderId="0" xfId="0" applyFont="1" applyFill="1"/>
    <xf numFmtId="0" fontId="33" fillId="3" borderId="0" xfId="0" applyFont="1" applyFill="1"/>
    <xf numFmtId="0" fontId="9" fillId="5" borderId="1" xfId="7" applyFont="1" applyFill="1" applyBorder="1" applyAlignment="1">
      <alignment horizontal="center" vertical="center" wrapText="1"/>
    </xf>
    <xf numFmtId="0" fontId="4" fillId="3" borderId="0" xfId="7" applyFont="1" applyFill="1" applyAlignment="1" applyProtection="1">
      <alignment horizontal="left" vertical="center"/>
    </xf>
    <xf numFmtId="0" fontId="35" fillId="3" borderId="0" xfId="0" applyFont="1" applyFill="1"/>
    <xf numFmtId="0" fontId="9" fillId="5" borderId="2" xfId="8" applyFont="1" applyFill="1" applyBorder="1" applyAlignment="1">
      <alignment horizontal="center" vertical="center" wrapText="1"/>
    </xf>
    <xf numFmtId="0" fontId="23" fillId="0" borderId="0" xfId="2" applyFont="1" applyAlignment="1">
      <alignment vertical="center"/>
    </xf>
    <xf numFmtId="0" fontId="22" fillId="0" borderId="0" xfId="0" applyFont="1"/>
    <xf numFmtId="0" fontId="37" fillId="0" borderId="0" xfId="0" applyFont="1"/>
    <xf numFmtId="0" fontId="4" fillId="3" borderId="0" xfId="7" applyFont="1" applyFill="1" applyBorder="1" applyAlignment="1">
      <alignment vertical="center"/>
    </xf>
    <xf numFmtId="0" fontId="8" fillId="3" borderId="2" xfId="0" applyFont="1" applyFill="1" applyBorder="1"/>
    <xf numFmtId="0" fontId="8" fillId="3" borderId="6" xfId="0" applyFont="1" applyFill="1" applyBorder="1"/>
    <xf numFmtId="0" fontId="10" fillId="3" borderId="6" xfId="0" applyFont="1" applyFill="1" applyBorder="1"/>
    <xf numFmtId="0" fontId="8" fillId="3" borderId="4" xfId="0" applyFont="1" applyFill="1" applyBorder="1"/>
    <xf numFmtId="0" fontId="10" fillId="3" borderId="1" xfId="0" applyFont="1" applyFill="1" applyBorder="1"/>
    <xf numFmtId="0" fontId="16" fillId="0" borderId="0" xfId="0" applyFont="1"/>
    <xf numFmtId="0" fontId="4" fillId="3" borderId="0" xfId="0" applyFont="1" applyFill="1"/>
    <xf numFmtId="0" fontId="9" fillId="3" borderId="6" xfId="10" applyFont="1" applyFill="1" applyBorder="1" applyAlignment="1">
      <alignment horizontal="left"/>
    </xf>
    <xf numFmtId="166" fontId="19" fillId="3" borderId="6" xfId="10" applyNumberFormat="1" applyFont="1" applyFill="1" applyBorder="1" applyAlignment="1">
      <alignment horizontal="left"/>
    </xf>
    <xf numFmtId="0" fontId="19" fillId="3" borderId="6" xfId="10" applyFont="1" applyFill="1" applyBorder="1" applyAlignment="1">
      <alignment horizontal="left"/>
    </xf>
    <xf numFmtId="1" fontId="19" fillId="3" borderId="6" xfId="11" applyNumberFormat="1" applyFont="1" applyFill="1" applyBorder="1" applyAlignment="1">
      <alignment horizontal="left"/>
    </xf>
    <xf numFmtId="1" fontId="19" fillId="3" borderId="13" xfId="11" applyNumberFormat="1" applyFont="1" applyFill="1" applyBorder="1" applyAlignment="1">
      <alignment horizontal="left"/>
    </xf>
    <xf numFmtId="0" fontId="19" fillId="3" borderId="13" xfId="10" applyFont="1" applyFill="1" applyBorder="1" applyAlignment="1">
      <alignment horizontal="left"/>
    </xf>
    <xf numFmtId="1" fontId="19" fillId="3" borderId="13" xfId="10" applyNumberFormat="1" applyFont="1" applyFill="1" applyBorder="1" applyAlignment="1">
      <alignment horizontal="left"/>
    </xf>
    <xf numFmtId="1" fontId="19" fillId="3" borderId="5" xfId="11" applyNumberFormat="1" applyFont="1" applyFill="1" applyBorder="1" applyAlignment="1">
      <alignment horizontal="left"/>
    </xf>
    <xf numFmtId="0" fontId="12" fillId="3" borderId="0" xfId="0" applyFont="1" applyFill="1"/>
    <xf numFmtId="0" fontId="39" fillId="3" borderId="0" xfId="0" applyFont="1" applyFill="1"/>
    <xf numFmtId="0" fontId="9" fillId="5" borderId="1" xfId="8" applyFont="1" applyFill="1" applyBorder="1" applyAlignment="1">
      <alignment horizontal="center" vertical="center" wrapText="1"/>
    </xf>
    <xf numFmtId="166" fontId="3" fillId="3" borderId="6" xfId="10" applyNumberFormat="1" applyFill="1" applyBorder="1" applyAlignment="1">
      <alignment horizontal="left"/>
    </xf>
    <xf numFmtId="167" fontId="3" fillId="3" borderId="6" xfId="9" applyNumberFormat="1" applyFont="1" applyFill="1" applyBorder="1" applyAlignment="1" applyProtection="1">
      <alignment horizontal="center"/>
    </xf>
    <xf numFmtId="167" fontId="3" fillId="3" borderId="0" xfId="9" applyNumberFormat="1" applyFont="1" applyFill="1" applyBorder="1" applyAlignment="1" applyProtection="1">
      <alignment horizontal="right"/>
    </xf>
    <xf numFmtId="167" fontId="3" fillId="3" borderId="6" xfId="9" applyNumberFormat="1" applyFont="1" applyFill="1" applyBorder="1" applyAlignment="1" applyProtection="1">
      <alignment horizontal="right"/>
    </xf>
    <xf numFmtId="1" fontId="17" fillId="3" borderId="6" xfId="10" applyNumberFormat="1" applyFont="1" applyFill="1" applyBorder="1" applyAlignment="1">
      <alignment horizontal="center"/>
    </xf>
    <xf numFmtId="0" fontId="3" fillId="3" borderId="6" xfId="10" applyFill="1" applyBorder="1" applyAlignment="1">
      <alignment horizontal="left"/>
    </xf>
    <xf numFmtId="0" fontId="4" fillId="3" borderId="6" xfId="10" applyFont="1" applyFill="1" applyBorder="1" applyAlignment="1">
      <alignment horizontal="left"/>
    </xf>
    <xf numFmtId="167" fontId="4" fillId="3" borderId="6" xfId="9" applyNumberFormat="1" applyFont="1" applyFill="1" applyBorder="1" applyAlignment="1" applyProtection="1">
      <alignment horizontal="center"/>
    </xf>
    <xf numFmtId="167" fontId="4" fillId="3" borderId="0" xfId="9" applyNumberFormat="1" applyFont="1" applyFill="1" applyBorder="1" applyAlignment="1" applyProtection="1">
      <alignment horizontal="right"/>
    </xf>
    <xf numFmtId="167" fontId="4" fillId="3" borderId="6" xfId="9" applyNumberFormat="1" applyFont="1" applyFill="1" applyBorder="1" applyAlignment="1" applyProtection="1">
      <alignment horizontal="right"/>
    </xf>
    <xf numFmtId="1" fontId="21" fillId="3" borderId="6" xfId="10" applyNumberFormat="1" applyFont="1" applyFill="1" applyBorder="1" applyAlignment="1">
      <alignment horizontal="center"/>
    </xf>
    <xf numFmtId="166" fontId="3" fillId="3" borderId="4" xfId="10" applyNumberFormat="1" applyFill="1" applyBorder="1" applyAlignment="1">
      <alignment horizontal="left"/>
    </xf>
    <xf numFmtId="167" fontId="3" fillId="3" borderId="4" xfId="9" applyNumberFormat="1" applyFont="1" applyFill="1" applyBorder="1" applyAlignment="1" applyProtection="1">
      <alignment horizontal="center"/>
    </xf>
    <xf numFmtId="167" fontId="3" fillId="3" borderId="5" xfId="9" applyNumberFormat="1" applyFont="1" applyFill="1" applyBorder="1" applyAlignment="1" applyProtection="1">
      <alignment horizontal="right"/>
    </xf>
    <xf numFmtId="167" fontId="3" fillId="3" borderId="4" xfId="9" applyNumberFormat="1" applyFont="1" applyFill="1" applyBorder="1" applyAlignment="1" applyProtection="1">
      <alignment horizontal="right"/>
    </xf>
    <xf numFmtId="1" fontId="17" fillId="3" borderId="4" xfId="10" applyNumberFormat="1" applyFont="1" applyFill="1" applyBorder="1" applyAlignment="1">
      <alignment horizontal="center"/>
    </xf>
    <xf numFmtId="0" fontId="4" fillId="3" borderId="1" xfId="12" applyFont="1" applyFill="1" applyBorder="1" applyAlignment="1">
      <alignment horizontal="left"/>
    </xf>
    <xf numFmtId="167" fontId="4" fillId="3" borderId="1" xfId="9" applyNumberFormat="1" applyFont="1" applyFill="1" applyBorder="1" applyAlignment="1">
      <alignment horizontal="center" vertical="center"/>
    </xf>
    <xf numFmtId="167" fontId="4" fillId="3" borderId="7" xfId="9" applyNumberFormat="1" applyFont="1" applyFill="1" applyBorder="1" applyAlignment="1">
      <alignment horizontal="right"/>
    </xf>
    <xf numFmtId="167" fontId="4" fillId="3" borderId="1" xfId="9" applyNumberFormat="1" applyFont="1" applyFill="1" applyBorder="1" applyAlignment="1">
      <alignment horizontal="right"/>
    </xf>
    <xf numFmtId="1" fontId="21" fillId="3" borderId="1" xfId="10" applyNumberFormat="1" applyFont="1" applyFill="1" applyBorder="1" applyAlignment="1">
      <alignment horizontal="center"/>
    </xf>
    <xf numFmtId="0" fontId="12" fillId="3" borderId="0" xfId="0" applyFont="1" applyFill="1" applyAlignment="1">
      <alignment vertical="center"/>
    </xf>
    <xf numFmtId="0" fontId="39" fillId="3" borderId="0" xfId="0" applyFont="1" applyFill="1" applyAlignment="1">
      <alignment vertical="center"/>
    </xf>
    <xf numFmtId="0" fontId="35" fillId="5" borderId="2" xfId="0" applyFont="1" applyFill="1" applyBorder="1"/>
    <xf numFmtId="0" fontId="9" fillId="5" borderId="6" xfId="0" applyFont="1" applyFill="1" applyBorder="1"/>
    <xf numFmtId="0" fontId="3" fillId="3" borderId="2" xfId="10" applyFill="1" applyBorder="1" applyAlignment="1">
      <alignment horizontal="left"/>
    </xf>
    <xf numFmtId="167" fontId="3" fillId="3" borderId="2" xfId="9" applyNumberFormat="1" applyFont="1" applyFill="1" applyBorder="1" applyAlignment="1" applyProtection="1">
      <alignment horizontal="right"/>
    </xf>
    <xf numFmtId="166" fontId="4" fillId="3" borderId="6" xfId="10" applyNumberFormat="1" applyFont="1" applyFill="1" applyBorder="1" applyAlignment="1">
      <alignment horizontal="left"/>
    </xf>
    <xf numFmtId="0" fontId="12" fillId="3" borderId="0" xfId="0" applyFont="1" applyFill="1" applyAlignment="1">
      <alignment vertical="top"/>
    </xf>
    <xf numFmtId="0" fontId="12" fillId="3" borderId="0" xfId="0" applyFont="1" applyFill="1" applyAlignment="1">
      <alignment vertical="top" wrapText="1"/>
    </xf>
    <xf numFmtId="0" fontId="39" fillId="3" borderId="0" xfId="0" applyFont="1" applyFill="1" applyAlignment="1">
      <alignment vertical="top"/>
    </xf>
    <xf numFmtId="0" fontId="3" fillId="3" borderId="2" xfId="13" applyFont="1" applyFill="1" applyBorder="1"/>
    <xf numFmtId="0" fontId="3" fillId="3" borderId="6" xfId="13" applyFont="1" applyFill="1" applyBorder="1"/>
    <xf numFmtId="0" fontId="4" fillId="3" borderId="6" xfId="13" applyFont="1" applyFill="1" applyBorder="1"/>
    <xf numFmtId="0" fontId="3" fillId="3" borderId="4" xfId="13" applyFont="1" applyFill="1" applyBorder="1"/>
    <xf numFmtId="0" fontId="40" fillId="6" borderId="2" xfId="0" applyFont="1" applyFill="1" applyBorder="1" applyAlignment="1">
      <alignment horizontal="right" wrapText="1"/>
    </xf>
    <xf numFmtId="0" fontId="4" fillId="3" borderId="0" xfId="0" applyFont="1" applyFill="1" applyAlignment="1">
      <alignment vertical="top" wrapText="1"/>
    </xf>
    <xf numFmtId="0" fontId="4" fillId="3" borderId="0" xfId="0" applyFont="1" applyFill="1" applyAlignment="1">
      <alignment vertical="top"/>
    </xf>
    <xf numFmtId="0" fontId="4" fillId="3" borderId="0" xfId="0" applyFont="1" applyFill="1" applyAlignment="1">
      <alignment horizontal="left" vertical="top" wrapText="1"/>
    </xf>
    <xf numFmtId="0" fontId="9" fillId="5" borderId="2" xfId="0" applyFont="1" applyFill="1" applyBorder="1" applyAlignment="1">
      <alignment horizontal="right" vertical="top" wrapText="1"/>
    </xf>
    <xf numFmtId="0" fontId="9" fillId="5" borderId="4" xfId="0" applyFont="1" applyFill="1" applyBorder="1" applyAlignment="1">
      <alignment horizontal="left" vertical="center" wrapText="1"/>
    </xf>
    <xf numFmtId="0" fontId="8" fillId="3" borderId="1" xfId="0" applyFont="1" applyFill="1" applyBorder="1" applyAlignment="1">
      <alignment horizontal="left" vertical="center" wrapText="1"/>
    </xf>
    <xf numFmtId="169" fontId="19" fillId="3" borderId="13" xfId="0" applyNumberFormat="1" applyFont="1" applyFill="1" applyBorder="1" applyAlignment="1">
      <alignment horizontal="right"/>
    </xf>
    <xf numFmtId="169" fontId="19" fillId="3" borderId="0" xfId="0" applyNumberFormat="1" applyFont="1" applyFill="1" applyAlignment="1">
      <alignment horizontal="right"/>
    </xf>
    <xf numFmtId="0" fontId="12" fillId="3" borderId="0" xfId="0" applyFont="1" applyFill="1" applyAlignment="1">
      <alignment horizontal="left"/>
    </xf>
    <xf numFmtId="0" fontId="42" fillId="3" borderId="0" xfId="3" applyFont="1" applyFill="1" applyAlignment="1"/>
    <xf numFmtId="0" fontId="43" fillId="3" borderId="0" xfId="0" applyFont="1" applyFill="1" applyAlignment="1">
      <alignment horizontal="left"/>
    </xf>
    <xf numFmtId="0" fontId="3" fillId="3" borderId="0" xfId="0" applyFont="1" applyFill="1"/>
    <xf numFmtId="0" fontId="6" fillId="3" borderId="0" xfId="0" applyFont="1" applyFill="1"/>
    <xf numFmtId="0" fontId="44" fillId="3" borderId="0" xfId="0" applyFont="1" applyFill="1"/>
    <xf numFmtId="0" fontId="18" fillId="3" borderId="13" xfId="0" applyFont="1" applyFill="1" applyBorder="1" applyAlignment="1">
      <alignment vertical="top" wrapText="1"/>
    </xf>
    <xf numFmtId="0" fontId="19" fillId="3" borderId="14" xfId="0" applyFont="1" applyFill="1" applyBorder="1" applyAlignment="1">
      <alignment vertical="top" wrapText="1"/>
    </xf>
    <xf numFmtId="0" fontId="19" fillId="3" borderId="13" xfId="0" applyFont="1" applyFill="1" applyBorder="1" applyAlignment="1">
      <alignment vertical="top" wrapText="1"/>
    </xf>
    <xf numFmtId="0" fontId="9" fillId="3" borderId="13" xfId="0" applyFont="1" applyFill="1" applyBorder="1" applyAlignment="1">
      <alignment vertical="top" wrapText="1"/>
    </xf>
    <xf numFmtId="0" fontId="19" fillId="3" borderId="6" xfId="0" applyFont="1" applyFill="1" applyBorder="1" applyAlignment="1">
      <alignment vertical="top" wrapText="1"/>
    </xf>
    <xf numFmtId="0" fontId="19" fillId="3" borderId="4" xfId="0" applyFont="1" applyFill="1" applyBorder="1" applyAlignment="1">
      <alignment vertical="top" wrapText="1"/>
    </xf>
    <xf numFmtId="0" fontId="12" fillId="0" borderId="0" xfId="16" applyFont="1"/>
    <xf numFmtId="0" fontId="4" fillId="3" borderId="0" xfId="0" applyFont="1" applyFill="1" applyAlignment="1">
      <alignment vertical="center"/>
    </xf>
    <xf numFmtId="0" fontId="19" fillId="0" borderId="1" xfId="0" applyFont="1" applyBorder="1" applyAlignment="1">
      <alignment vertical="top"/>
    </xf>
    <xf numFmtId="164" fontId="4" fillId="3" borderId="1" xfId="15" applyNumberFormat="1" applyFont="1" applyFill="1" applyBorder="1" applyAlignment="1">
      <alignment horizontal="left"/>
    </xf>
    <xf numFmtId="3" fontId="4" fillId="3" borderId="1" xfId="14" applyNumberFormat="1" applyFont="1" applyFill="1" applyBorder="1" applyAlignment="1">
      <alignment horizontal="right" vertical="center"/>
    </xf>
    <xf numFmtId="0" fontId="24" fillId="3" borderId="0" xfId="4" applyFont="1" applyFill="1" applyAlignment="1">
      <alignment vertical="center"/>
    </xf>
    <xf numFmtId="0" fontId="4" fillId="3" borderId="9" xfId="0" applyFont="1" applyFill="1" applyBorder="1" applyAlignment="1">
      <alignment vertical="top" wrapText="1"/>
    </xf>
    <xf numFmtId="0" fontId="6" fillId="3" borderId="0" xfId="0" applyFont="1" applyFill="1" applyAlignment="1"/>
    <xf numFmtId="0" fontId="13" fillId="3" borderId="0" xfId="3" quotePrefix="1" applyFill="1"/>
    <xf numFmtId="0" fontId="13" fillId="3" borderId="0" xfId="3" applyFill="1" applyAlignment="1" applyProtection="1">
      <alignment horizontal="left" vertical="center"/>
    </xf>
    <xf numFmtId="0" fontId="1" fillId="0" borderId="0" xfId="2" applyAlignment="1">
      <alignment vertical="center"/>
    </xf>
    <xf numFmtId="0" fontId="8" fillId="0" borderId="0" xfId="2" applyFont="1" applyAlignment="1">
      <alignment vertical="center"/>
    </xf>
    <xf numFmtId="0" fontId="4" fillId="3" borderId="2" xfId="12" applyFont="1" applyFill="1" applyBorder="1" applyAlignment="1">
      <alignment horizontal="left"/>
    </xf>
    <xf numFmtId="0" fontId="0" fillId="3" borderId="0" xfId="0" applyFill="1" applyBorder="1"/>
    <xf numFmtId="0" fontId="12" fillId="3" borderId="0" xfId="0" applyFont="1" applyFill="1" applyBorder="1"/>
    <xf numFmtId="0" fontId="16" fillId="0" borderId="0" xfId="2" applyFont="1" applyBorder="1"/>
    <xf numFmtId="164" fontId="17" fillId="3" borderId="6" xfId="10" applyNumberFormat="1" applyFont="1" applyFill="1" applyBorder="1" applyAlignment="1">
      <alignment horizontal="center"/>
    </xf>
    <xf numFmtId="0" fontId="0" fillId="3" borderId="0" xfId="0" applyFont="1" applyFill="1"/>
    <xf numFmtId="167" fontId="0" fillId="3" borderId="0" xfId="0" applyNumberFormat="1" applyFill="1"/>
    <xf numFmtId="0" fontId="9" fillId="5" borderId="2" xfId="0" applyFont="1" applyFill="1" applyBorder="1" applyAlignment="1">
      <alignment vertical="center"/>
    </xf>
    <xf numFmtId="0" fontId="9" fillId="5" borderId="4" xfId="0" applyFont="1" applyFill="1" applyBorder="1" applyAlignment="1">
      <alignment vertical="center"/>
    </xf>
    <xf numFmtId="1" fontId="0" fillId="3" borderId="0" xfId="0" applyNumberFormat="1" applyFill="1"/>
    <xf numFmtId="164" fontId="17" fillId="3" borderId="2" xfId="10" applyNumberFormat="1" applyFont="1" applyFill="1" applyBorder="1" applyAlignment="1">
      <alignment horizontal="center"/>
    </xf>
    <xf numFmtId="0" fontId="0" fillId="3" borderId="6" xfId="0" applyFill="1" applyBorder="1"/>
    <xf numFmtId="164" fontId="17" fillId="3" borderId="4" xfId="10" applyNumberFormat="1" applyFont="1" applyFill="1" applyBorder="1" applyAlignment="1">
      <alignment horizontal="center"/>
    </xf>
    <xf numFmtId="0" fontId="45" fillId="3" borderId="0" xfId="0" applyFont="1" applyFill="1"/>
    <xf numFmtId="0" fontId="46" fillId="3" borderId="6" xfId="0" applyFont="1" applyFill="1" applyBorder="1" applyAlignment="1">
      <alignment vertical="center"/>
    </xf>
    <xf numFmtId="0" fontId="46" fillId="3" borderId="6" xfId="7" applyFont="1" applyFill="1" applyBorder="1" applyAlignment="1">
      <alignment horizontal="center" vertical="center" wrapText="1"/>
    </xf>
    <xf numFmtId="0" fontId="9" fillId="5" borderId="2" xfId="7" applyFont="1" applyFill="1" applyBorder="1" applyAlignment="1">
      <alignment horizontal="center" vertical="center" wrapText="1"/>
    </xf>
    <xf numFmtId="0" fontId="9" fillId="5" borderId="1" xfId="7" applyFont="1" applyFill="1" applyBorder="1" applyAlignment="1">
      <alignment horizontal="center" vertical="center" wrapText="1"/>
    </xf>
    <xf numFmtId="0" fontId="47" fillId="0" borderId="0" xfId="2" applyFont="1" applyAlignment="1">
      <alignment horizontal="right" vertical="center"/>
    </xf>
    <xf numFmtId="0" fontId="9" fillId="5" borderId="1" xfId="0" applyFont="1" applyFill="1" applyBorder="1" applyAlignment="1">
      <alignment vertical="center"/>
    </xf>
    <xf numFmtId="0" fontId="13" fillId="3" borderId="0" xfId="3" quotePrefix="1" applyFill="1" applyAlignment="1"/>
    <xf numFmtId="0" fontId="0" fillId="0" borderId="0" xfId="0" applyAlignment="1">
      <alignment horizontal="left"/>
    </xf>
    <xf numFmtId="164" fontId="0" fillId="3" borderId="0" xfId="0" applyNumberFormat="1" applyFill="1"/>
    <xf numFmtId="0" fontId="8" fillId="0" borderId="3" xfId="0" applyFont="1" applyBorder="1"/>
    <xf numFmtId="0" fontId="48" fillId="0" borderId="0" xfId="3" applyFont="1"/>
    <xf numFmtId="0" fontId="49" fillId="0" borderId="0" xfId="0" applyFont="1"/>
    <xf numFmtId="164" fontId="19" fillId="3" borderId="2" xfId="10" applyNumberFormat="1" applyFont="1" applyFill="1" applyBorder="1" applyAlignment="1">
      <alignment horizontal="right" indent="1"/>
    </xf>
    <xf numFmtId="164" fontId="19" fillId="3" borderId="6" xfId="10" applyNumberFormat="1" applyFont="1" applyFill="1" applyBorder="1" applyAlignment="1">
      <alignment horizontal="right" indent="1"/>
    </xf>
    <xf numFmtId="164" fontId="19" fillId="3" borderId="6" xfId="11" applyNumberFormat="1" applyFont="1" applyFill="1" applyBorder="1" applyAlignment="1">
      <alignment horizontal="right" indent="1"/>
    </xf>
    <xf numFmtId="164" fontId="9" fillId="3" borderId="6" xfId="10" applyNumberFormat="1" applyFont="1" applyFill="1" applyBorder="1" applyAlignment="1">
      <alignment horizontal="right" indent="1"/>
    </xf>
    <xf numFmtId="164" fontId="8" fillId="0" borderId="1" xfId="1" applyNumberFormat="1" applyFont="1" applyBorder="1" applyAlignment="1">
      <alignment horizontal="right" indent="1"/>
    </xf>
    <xf numFmtId="3" fontId="8" fillId="0" borderId="1" xfId="1" applyNumberFormat="1" applyFont="1" applyBorder="1" applyAlignment="1">
      <alignment horizontal="right" indent="1"/>
    </xf>
    <xf numFmtId="164" fontId="8" fillId="0" borderId="7" xfId="1" applyNumberFormat="1" applyFont="1" applyBorder="1" applyAlignment="1">
      <alignment horizontal="right" indent="1"/>
    </xf>
    <xf numFmtId="3" fontId="0" fillId="0" borderId="10" xfId="0" applyNumberFormat="1" applyBorder="1" applyAlignment="1">
      <alignment horizontal="right" indent="1"/>
    </xf>
    <xf numFmtId="0" fontId="10" fillId="5" borderId="1" xfId="0" applyFont="1" applyFill="1" applyBorder="1" applyAlignment="1">
      <alignment horizontal="left" vertical="center" wrapText="1"/>
    </xf>
    <xf numFmtId="0" fontId="10" fillId="5" borderId="1" xfId="0" applyFont="1" applyFill="1" applyBorder="1" applyAlignment="1">
      <alignment horizontal="center" vertical="top" wrapText="1"/>
    </xf>
    <xf numFmtId="0" fontId="0" fillId="3" borderId="2" xfId="0" applyFill="1" applyBorder="1"/>
    <xf numFmtId="0" fontId="16" fillId="3" borderId="0" xfId="0" applyFont="1" applyFill="1" applyBorder="1"/>
    <xf numFmtId="0" fontId="50" fillId="3" borderId="0" xfId="0" applyFont="1" applyFill="1" applyBorder="1"/>
    <xf numFmtId="168" fontId="19" fillId="3" borderId="1" xfId="9" applyNumberFormat="1" applyFont="1" applyFill="1" applyBorder="1" applyAlignment="1">
      <alignment horizontal="right" vertical="center"/>
    </xf>
    <xf numFmtId="167" fontId="3" fillId="3" borderId="2" xfId="9" applyNumberFormat="1" applyFont="1" applyFill="1" applyBorder="1" applyAlignment="1">
      <alignment horizontal="right" vertical="center"/>
    </xf>
    <xf numFmtId="167" fontId="3" fillId="3" borderId="6" xfId="9" applyNumberFormat="1" applyFont="1" applyFill="1" applyBorder="1" applyAlignment="1">
      <alignment horizontal="right" vertical="center"/>
    </xf>
    <xf numFmtId="167" fontId="4" fillId="3" borderId="6" xfId="9" applyNumberFormat="1" applyFont="1" applyFill="1" applyBorder="1" applyAlignment="1">
      <alignment horizontal="right" vertical="center"/>
    </xf>
    <xf numFmtId="167" fontId="3" fillId="3" borderId="4" xfId="9" applyNumberFormat="1" applyFont="1" applyFill="1" applyBorder="1" applyAlignment="1">
      <alignment horizontal="right" vertical="center"/>
    </xf>
    <xf numFmtId="168" fontId="18" fillId="3" borderId="6" xfId="9" applyNumberFormat="1" applyFont="1" applyFill="1" applyBorder="1" applyAlignment="1">
      <alignment horizontal="right"/>
    </xf>
    <xf numFmtId="168" fontId="19" fillId="3" borderId="2" xfId="9" applyNumberFormat="1" applyFont="1" applyFill="1" applyBorder="1" applyAlignment="1">
      <alignment horizontal="right"/>
    </xf>
    <xf numFmtId="168" fontId="19" fillId="3" borderId="6" xfId="9" applyNumberFormat="1" applyFont="1" applyFill="1" applyBorder="1" applyAlignment="1">
      <alignment horizontal="right"/>
    </xf>
    <xf numFmtId="168" fontId="9" fillId="3" borderId="6" xfId="9" applyNumberFormat="1" applyFont="1" applyFill="1" applyBorder="1" applyAlignment="1">
      <alignment horizontal="right"/>
    </xf>
    <xf numFmtId="168" fontId="19" fillId="3" borderId="4" xfId="9" applyNumberFormat="1" applyFont="1" applyFill="1" applyBorder="1" applyAlignment="1">
      <alignment horizontal="right"/>
    </xf>
    <xf numFmtId="170" fontId="19" fillId="0" borderId="1" xfId="9" applyNumberFormat="1" applyFont="1" applyFill="1" applyBorder="1" applyAlignment="1">
      <alignment horizontal="right" vertical="center"/>
    </xf>
    <xf numFmtId="168" fontId="3" fillId="3" borderId="13" xfId="9" applyNumberFormat="1" applyFont="1" applyFill="1" applyBorder="1" applyAlignment="1">
      <alignment horizontal="right"/>
    </xf>
    <xf numFmtId="168" fontId="3" fillId="3" borderId="6" xfId="9" applyNumberFormat="1" applyFont="1" applyFill="1" applyBorder="1" applyAlignment="1">
      <alignment horizontal="right"/>
    </xf>
    <xf numFmtId="168" fontId="4" fillId="3" borderId="13" xfId="9" applyNumberFormat="1" applyFont="1" applyFill="1" applyBorder="1" applyAlignment="1">
      <alignment horizontal="right"/>
    </xf>
    <xf numFmtId="168" fontId="4" fillId="3" borderId="6" xfId="9" applyNumberFormat="1" applyFont="1" applyFill="1" applyBorder="1" applyAlignment="1">
      <alignment horizontal="right"/>
    </xf>
    <xf numFmtId="168" fontId="3" fillId="3" borderId="4" xfId="9" applyNumberFormat="1" applyFont="1" applyFill="1" applyBorder="1" applyAlignment="1">
      <alignment horizontal="right"/>
    </xf>
    <xf numFmtId="168" fontId="9" fillId="3" borderId="3" xfId="9" applyNumberFormat="1" applyFont="1" applyFill="1" applyBorder="1" applyAlignment="1">
      <alignment horizontal="right"/>
    </xf>
    <xf numFmtId="168" fontId="9" fillId="3" borderId="1" xfId="9" applyNumberFormat="1" applyFont="1" applyFill="1" applyBorder="1" applyAlignment="1">
      <alignment horizontal="right"/>
    </xf>
    <xf numFmtId="1" fontId="8" fillId="0" borderId="1" xfId="1" applyNumberFormat="1" applyFont="1" applyBorder="1" applyAlignment="1">
      <alignment horizontal="right" indent="1"/>
    </xf>
    <xf numFmtId="167" fontId="3" fillId="3" borderId="2" xfId="9" applyNumberFormat="1" applyFont="1" applyFill="1" applyBorder="1" applyAlignment="1" applyProtection="1">
      <alignment horizontal="right" indent="1"/>
    </xf>
    <xf numFmtId="164" fontId="17" fillId="3" borderId="2" xfId="9" applyNumberFormat="1" applyFont="1" applyFill="1" applyBorder="1" applyAlignment="1" applyProtection="1">
      <alignment horizontal="right" indent="1"/>
    </xf>
    <xf numFmtId="167" fontId="3" fillId="3" borderId="6" xfId="9" applyNumberFormat="1" applyFont="1" applyFill="1" applyBorder="1" applyAlignment="1" applyProtection="1">
      <alignment horizontal="right" indent="1"/>
    </xf>
    <xf numFmtId="164" fontId="17" fillId="3" borderId="6" xfId="9" applyNumberFormat="1" applyFont="1" applyFill="1" applyBorder="1" applyAlignment="1" applyProtection="1">
      <alignment horizontal="right" indent="1"/>
    </xf>
    <xf numFmtId="164" fontId="17" fillId="3" borderId="6" xfId="9" applyNumberFormat="1" applyFont="1" applyFill="1" applyBorder="1" applyAlignment="1">
      <alignment horizontal="right" indent="1"/>
    </xf>
    <xf numFmtId="164" fontId="17" fillId="3" borderId="0" xfId="9" applyNumberFormat="1" applyFont="1" applyFill="1" applyBorder="1" applyAlignment="1" applyProtection="1">
      <alignment horizontal="right" indent="1"/>
    </xf>
    <xf numFmtId="167" fontId="4" fillId="3" borderId="6" xfId="9" applyNumberFormat="1" applyFont="1" applyFill="1" applyBorder="1" applyAlignment="1" applyProtection="1">
      <alignment horizontal="right" indent="1"/>
    </xf>
    <xf numFmtId="164" fontId="21" fillId="3" borderId="6" xfId="9" applyNumberFormat="1" applyFont="1" applyFill="1" applyBorder="1" applyAlignment="1" applyProtection="1">
      <alignment horizontal="right" indent="1"/>
    </xf>
    <xf numFmtId="167" fontId="3" fillId="3" borderId="6" xfId="9" applyNumberFormat="1" applyFont="1" applyFill="1" applyBorder="1" applyAlignment="1">
      <alignment horizontal="right" indent="1"/>
    </xf>
    <xf numFmtId="167" fontId="4" fillId="3" borderId="1" xfId="9" applyNumberFormat="1" applyFont="1" applyFill="1" applyBorder="1" applyAlignment="1">
      <alignment horizontal="right" indent="1"/>
    </xf>
    <xf numFmtId="164" fontId="21" fillId="3" borderId="1" xfId="9" applyNumberFormat="1" applyFont="1" applyFill="1" applyBorder="1" applyAlignment="1">
      <alignment horizontal="right" indent="1"/>
    </xf>
    <xf numFmtId="0" fontId="10" fillId="0" borderId="1" xfId="0" applyFont="1" applyBorder="1"/>
    <xf numFmtId="164" fontId="10" fillId="0" borderId="4" xfId="1" applyNumberFormat="1" applyFont="1" applyBorder="1" applyAlignment="1">
      <alignment horizontal="right" indent="1"/>
    </xf>
    <xf numFmtId="3" fontId="10" fillId="0" borderId="1" xfId="1" applyNumberFormat="1" applyFont="1" applyBorder="1" applyAlignment="1">
      <alignment horizontal="right" indent="1"/>
    </xf>
    <xf numFmtId="0" fontId="23" fillId="0" borderId="0" xfId="0" applyFont="1"/>
    <xf numFmtId="164" fontId="17" fillId="3" borderId="0" xfId="9" applyNumberFormat="1" applyFont="1" applyFill="1" applyBorder="1" applyAlignment="1">
      <alignment horizontal="right" indent="1"/>
    </xf>
    <xf numFmtId="164" fontId="9" fillId="3" borderId="1" xfId="10" applyNumberFormat="1" applyFont="1" applyFill="1" applyBorder="1" applyAlignment="1">
      <alignment horizontal="right" indent="1"/>
    </xf>
    <xf numFmtId="0" fontId="10" fillId="5" borderId="1" xfId="0" applyFont="1" applyFill="1" applyBorder="1" applyAlignment="1">
      <alignment horizontal="center" vertical="center" wrapText="1"/>
    </xf>
    <xf numFmtId="164" fontId="0" fillId="3" borderId="0" xfId="0" applyNumberFormat="1" applyFill="1" applyAlignment="1">
      <alignment horizontal="center"/>
    </xf>
    <xf numFmtId="0" fontId="9" fillId="5" borderId="1" xfId="7" applyFont="1" applyFill="1" applyBorder="1" applyAlignment="1">
      <alignment horizontal="center" vertical="center" wrapText="1"/>
    </xf>
    <xf numFmtId="0" fontId="53" fillId="3" borderId="0" xfId="6" applyFont="1" applyFill="1" applyAlignment="1">
      <alignment vertical="center"/>
    </xf>
    <xf numFmtId="0" fontId="49" fillId="0" borderId="0" xfId="2" applyFont="1" applyAlignment="1">
      <alignment vertical="center"/>
    </xf>
    <xf numFmtId="0" fontId="9" fillId="3" borderId="6" xfId="0" applyFont="1" applyFill="1" applyBorder="1" applyAlignment="1">
      <alignment vertical="top" wrapText="1"/>
    </xf>
    <xf numFmtId="0" fontId="9" fillId="5" borderId="2" xfId="7" applyFont="1" applyFill="1" applyBorder="1" applyAlignment="1">
      <alignment horizontal="center" vertical="center" wrapText="1"/>
    </xf>
    <xf numFmtId="0" fontId="20" fillId="5" borderId="1" xfId="7" applyFont="1" applyFill="1" applyBorder="1" applyAlignment="1">
      <alignment horizontal="center" vertical="center" wrapText="1"/>
    </xf>
    <xf numFmtId="0" fontId="19" fillId="3" borderId="0" xfId="6" applyFont="1" applyFill="1" applyAlignment="1">
      <alignment horizontal="center" vertical="center"/>
    </xf>
    <xf numFmtId="0" fontId="54" fillId="3" borderId="0" xfId="0" applyFont="1" applyFill="1" applyAlignment="1">
      <alignment horizontal="center"/>
    </xf>
    <xf numFmtId="0" fontId="54" fillId="0" borderId="0" xfId="2" applyFont="1" applyAlignment="1">
      <alignment horizontal="center" vertical="center"/>
    </xf>
    <xf numFmtId="0" fontId="54" fillId="0" borderId="0" xfId="0" applyFont="1" applyAlignment="1">
      <alignment horizontal="center"/>
    </xf>
    <xf numFmtId="0" fontId="54" fillId="0" borderId="0" xfId="2" applyFont="1" applyBorder="1" applyAlignment="1">
      <alignment horizontal="center"/>
    </xf>
    <xf numFmtId="0" fontId="54" fillId="3" borderId="0" xfId="0" applyFont="1" applyFill="1" applyBorder="1" applyAlignment="1">
      <alignment horizontal="center"/>
    </xf>
    <xf numFmtId="0" fontId="19" fillId="3" borderId="2" xfId="0" applyFont="1" applyFill="1" applyBorder="1" applyAlignment="1">
      <alignment vertical="top" wrapText="1"/>
    </xf>
    <xf numFmtId="168" fontId="19" fillId="3" borderId="2" xfId="9" applyNumberFormat="1" applyFont="1" applyFill="1" applyBorder="1" applyAlignment="1" applyProtection="1">
      <alignment horizontal="right"/>
    </xf>
    <xf numFmtId="168" fontId="19" fillId="3" borderId="6" xfId="9" applyNumberFormat="1" applyFont="1" applyFill="1" applyBorder="1" applyAlignment="1" applyProtection="1">
      <alignment horizontal="right"/>
    </xf>
    <xf numFmtId="168" fontId="19" fillId="3" borderId="4" xfId="9" applyNumberFormat="1" applyFont="1" applyFill="1" applyBorder="1" applyAlignment="1" applyProtection="1">
      <alignment horizontal="right"/>
    </xf>
    <xf numFmtId="0" fontId="9" fillId="5" borderId="2" xfId="7" applyFont="1" applyFill="1" applyBorder="1" applyAlignment="1">
      <alignment horizontal="left" vertical="center" wrapText="1"/>
    </xf>
    <xf numFmtId="0" fontId="10" fillId="0" borderId="16" xfId="0" applyFont="1" applyFill="1" applyBorder="1"/>
    <xf numFmtId="1" fontId="9" fillId="3" borderId="17" xfId="11" applyNumberFormat="1" applyFont="1" applyFill="1" applyBorder="1" applyAlignment="1">
      <alignment horizontal="right" indent="1"/>
    </xf>
    <xf numFmtId="1" fontId="9" fillId="3" borderId="18" xfId="11" applyNumberFormat="1" applyFont="1" applyFill="1" applyBorder="1" applyAlignment="1">
      <alignment horizontal="right" indent="1"/>
    </xf>
    <xf numFmtId="0" fontId="9" fillId="3" borderId="19" xfId="10" applyFont="1" applyFill="1" applyBorder="1" applyAlignment="1">
      <alignment horizontal="left"/>
    </xf>
    <xf numFmtId="1" fontId="9" fillId="3" borderId="20" xfId="11" applyNumberFormat="1" applyFont="1" applyFill="1" applyBorder="1" applyAlignment="1">
      <alignment horizontal="right" indent="1"/>
    </xf>
    <xf numFmtId="1" fontId="9" fillId="3" borderId="21" xfId="11" applyNumberFormat="1" applyFont="1" applyFill="1" applyBorder="1" applyAlignment="1">
      <alignment horizontal="right" indent="1"/>
    </xf>
    <xf numFmtId="0" fontId="19" fillId="3" borderId="19" xfId="0" applyFont="1" applyFill="1" applyBorder="1" applyAlignment="1">
      <alignment vertical="top" wrapText="1"/>
    </xf>
    <xf numFmtId="1" fontId="19" fillId="3" borderId="20" xfId="11" applyNumberFormat="1" applyFont="1" applyFill="1" applyBorder="1" applyAlignment="1">
      <alignment horizontal="right" indent="1"/>
    </xf>
    <xf numFmtId="1" fontId="19" fillId="3" borderId="21" xfId="11" applyNumberFormat="1" applyFont="1" applyFill="1" applyBorder="1" applyAlignment="1">
      <alignment horizontal="right" indent="1"/>
    </xf>
    <xf numFmtId="1" fontId="18" fillId="3" borderId="20" xfId="11" applyNumberFormat="1" applyFont="1" applyFill="1" applyBorder="1" applyAlignment="1">
      <alignment horizontal="right" indent="1"/>
    </xf>
    <xf numFmtId="0" fontId="9" fillId="3" borderId="19" xfId="0" applyFont="1" applyFill="1" applyBorder="1" applyAlignment="1">
      <alignment vertical="top" wrapText="1"/>
    </xf>
    <xf numFmtId="0" fontId="19" fillId="3" borderId="22" xfId="0" applyFont="1" applyFill="1" applyBorder="1" applyAlignment="1">
      <alignment vertical="top" wrapText="1"/>
    </xf>
    <xf numFmtId="1" fontId="19" fillId="3" borderId="23" xfId="11" applyNumberFormat="1" applyFont="1" applyFill="1" applyBorder="1" applyAlignment="1">
      <alignment horizontal="right" indent="1"/>
    </xf>
    <xf numFmtId="1" fontId="18" fillId="3" borderId="23" xfId="11" applyNumberFormat="1" applyFont="1" applyFill="1" applyBorder="1" applyAlignment="1">
      <alignment horizontal="right" indent="1"/>
    </xf>
    <xf numFmtId="1" fontId="19" fillId="3" borderId="24" xfId="11" applyNumberFormat="1" applyFont="1" applyFill="1" applyBorder="1" applyAlignment="1">
      <alignment horizontal="right" indent="1"/>
    </xf>
    <xf numFmtId="0" fontId="9" fillId="5" borderId="1" xfId="7" applyFont="1" applyFill="1" applyBorder="1" applyAlignment="1">
      <alignment horizontal="center" vertical="center" wrapText="1"/>
    </xf>
    <xf numFmtId="2" fontId="0" fillId="0" borderId="0" xfId="0" applyNumberFormat="1"/>
    <xf numFmtId="0" fontId="19" fillId="5" borderId="1" xfId="7" applyFont="1" applyFill="1" applyBorder="1" applyAlignment="1">
      <alignment horizontal="center" vertical="center" wrapText="1"/>
    </xf>
    <xf numFmtId="170" fontId="0" fillId="3" borderId="2" xfId="0" applyNumberFormat="1" applyFill="1" applyBorder="1"/>
    <xf numFmtId="170" fontId="0" fillId="3" borderId="6" xfId="0" applyNumberFormat="1" applyFill="1" applyBorder="1"/>
    <xf numFmtId="170" fontId="0" fillId="3" borderId="4" xfId="0" applyNumberFormat="1" applyFill="1" applyBorder="1"/>
    <xf numFmtId="0" fontId="55" fillId="0" borderId="0" xfId="2" applyFont="1" applyAlignment="1">
      <alignment horizontal="right" vertical="center"/>
    </xf>
    <xf numFmtId="0" fontId="54" fillId="0" borderId="0" xfId="0" applyFont="1"/>
    <xf numFmtId="0" fontId="54" fillId="3" borderId="0" xfId="0" applyFont="1" applyFill="1"/>
    <xf numFmtId="0" fontId="19" fillId="3" borderId="0" xfId="6" applyFont="1" applyFill="1" applyAlignment="1">
      <alignment vertical="center"/>
    </xf>
    <xf numFmtId="0" fontId="8" fillId="0" borderId="0" xfId="0" applyFont="1"/>
    <xf numFmtId="0" fontId="2" fillId="0" borderId="0" xfId="0" applyFont="1" applyBorder="1"/>
    <xf numFmtId="0" fontId="2" fillId="0" borderId="13" xfId="0" applyFont="1" applyBorder="1"/>
    <xf numFmtId="0" fontId="2" fillId="0" borderId="5" xfId="0" applyFont="1" applyBorder="1"/>
    <xf numFmtId="0" fontId="0" fillId="0" borderId="9" xfId="0" applyBorder="1"/>
    <xf numFmtId="0" fontId="2" fillId="0" borderId="9" xfId="0" applyFont="1" applyBorder="1"/>
    <xf numFmtId="0" fontId="8" fillId="2" borderId="5"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54" fillId="0" borderId="0" xfId="0" applyFont="1" applyBorder="1"/>
    <xf numFmtId="0" fontId="8" fillId="0" borderId="0" xfId="0" applyFont="1" applyBorder="1"/>
    <xf numFmtId="3" fontId="8" fillId="0" borderId="13" xfId="1" applyNumberFormat="1" applyFont="1" applyBorder="1" applyAlignment="1"/>
    <xf numFmtId="3" fontId="8" fillId="0" borderId="0" xfId="1" applyNumberFormat="1" applyFont="1" applyBorder="1" applyAlignment="1"/>
    <xf numFmtId="0" fontId="54" fillId="0" borderId="9" xfId="0" applyFont="1" applyBorder="1"/>
    <xf numFmtId="0" fontId="8" fillId="0" borderId="9" xfId="0" applyFont="1" applyBorder="1"/>
    <xf numFmtId="3" fontId="8" fillId="0" borderId="5" xfId="1" applyNumberFormat="1" applyFont="1" applyBorder="1" applyAlignment="1"/>
    <xf numFmtId="3" fontId="8" fillId="0" borderId="9" xfId="1" applyNumberFormat="1" applyFont="1" applyBorder="1" applyAlignment="1"/>
    <xf numFmtId="164" fontId="8" fillId="0" borderId="9" xfId="0" applyNumberFormat="1" applyFont="1" applyFill="1" applyBorder="1" applyAlignment="1">
      <alignment horizontal="right" indent="1"/>
    </xf>
    <xf numFmtId="164" fontId="8" fillId="0" borderId="4" xfId="0" applyNumberFormat="1" applyFont="1" applyFill="1" applyBorder="1" applyAlignment="1">
      <alignment horizontal="right" indent="1"/>
    </xf>
    <xf numFmtId="2" fontId="8" fillId="0" borderId="9" xfId="0" applyNumberFormat="1" applyFont="1" applyBorder="1" applyAlignment="1">
      <alignment horizontal="right" indent="1"/>
    </xf>
    <xf numFmtId="1" fontId="8" fillId="0" borderId="9" xfId="0" applyNumberFormat="1" applyFont="1" applyBorder="1" applyAlignment="1">
      <alignment horizontal="right" indent="1"/>
    </xf>
    <xf numFmtId="0" fontId="19" fillId="7" borderId="5" xfId="7" applyFont="1" applyFill="1" applyBorder="1" applyAlignment="1">
      <alignment horizontal="center" vertical="top" wrapText="1"/>
    </xf>
    <xf numFmtId="0" fontId="19" fillId="7" borderId="9" xfId="7" applyFont="1" applyFill="1" applyBorder="1" applyAlignment="1">
      <alignment horizontal="center" vertical="top" wrapText="1"/>
    </xf>
    <xf numFmtId="0" fontId="8" fillId="7" borderId="9" xfId="0" applyFont="1" applyFill="1" applyBorder="1" applyAlignment="1">
      <alignment horizontal="center" vertical="top" wrapText="1"/>
    </xf>
    <xf numFmtId="0" fontId="19" fillId="7" borderId="0" xfId="7" applyFont="1" applyFill="1" applyBorder="1" applyAlignment="1">
      <alignment horizontal="center" vertical="top" wrapText="1"/>
    </xf>
    <xf numFmtId="0" fontId="8" fillId="7" borderId="0" xfId="0" applyFont="1" applyFill="1" applyBorder="1" applyAlignment="1">
      <alignment horizontal="center" vertical="top" wrapText="1"/>
    </xf>
    <xf numFmtId="0" fontId="19" fillId="7" borderId="0" xfId="8" applyFont="1" applyFill="1" applyBorder="1" applyAlignment="1">
      <alignment horizontal="center" vertical="top" wrapText="1"/>
    </xf>
    <xf numFmtId="0" fontId="19" fillId="7" borderId="10" xfId="7" applyFont="1" applyFill="1" applyBorder="1" applyAlignment="1">
      <alignment horizontal="center" vertical="top" wrapText="1"/>
    </xf>
    <xf numFmtId="0" fontId="8" fillId="0" borderId="0" xfId="0" applyFont="1" applyAlignment="1">
      <alignment horizontal="center" vertical="center"/>
    </xf>
    <xf numFmtId="0" fontId="19" fillId="7" borderId="13" xfId="7" applyFont="1" applyFill="1" applyBorder="1" applyAlignment="1">
      <alignment horizontal="center" vertical="top" wrapText="1"/>
    </xf>
    <xf numFmtId="0" fontId="8" fillId="7" borderId="10" xfId="0" applyFont="1" applyFill="1" applyBorder="1" applyAlignment="1">
      <alignment horizontal="center" vertical="top" wrapText="1"/>
    </xf>
    <xf numFmtId="1" fontId="8" fillId="0" borderId="8" xfId="0" applyNumberFormat="1" applyFont="1" applyBorder="1" applyAlignment="1">
      <alignment horizontal="right" indent="1"/>
    </xf>
    <xf numFmtId="0" fontId="8" fillId="0" borderId="9" xfId="0" applyFont="1" applyBorder="1" applyAlignment="1">
      <alignment horizontal="right" indent="1"/>
    </xf>
    <xf numFmtId="0" fontId="8" fillId="0" borderId="8" xfId="0" applyFont="1" applyBorder="1" applyAlignment="1">
      <alignment horizontal="right" indent="1"/>
    </xf>
    <xf numFmtId="0" fontId="8" fillId="0" borderId="5" xfId="0" applyFont="1" applyBorder="1" applyAlignment="1">
      <alignment horizontal="right" indent="1"/>
    </xf>
    <xf numFmtId="171" fontId="8" fillId="0" borderId="0" xfId="0" applyNumberFormat="1" applyFont="1" applyBorder="1" applyAlignment="1">
      <alignment horizontal="right" indent="1"/>
    </xf>
    <xf numFmtId="171" fontId="8" fillId="0" borderId="9" xfId="0" applyNumberFormat="1" applyFont="1" applyBorder="1" applyAlignment="1">
      <alignment horizontal="right" indent="1"/>
    </xf>
    <xf numFmtId="3" fontId="8" fillId="0" borderId="0" xfId="0" applyNumberFormat="1" applyFont="1" applyBorder="1" applyAlignment="1">
      <alignment horizontal="right" indent="1"/>
    </xf>
    <xf numFmtId="3" fontId="8" fillId="0" borderId="9" xfId="0" applyNumberFormat="1" applyFont="1" applyBorder="1" applyAlignment="1">
      <alignment horizontal="right" indent="1"/>
    </xf>
    <xf numFmtId="0" fontId="49" fillId="0" borderId="0" xfId="0" applyFont="1" applyAlignment="1">
      <alignment vertical="center" wrapText="1"/>
    </xf>
    <xf numFmtId="0" fontId="49" fillId="0" borderId="0" xfId="0" applyFont="1" applyAlignment="1">
      <alignment vertical="center"/>
    </xf>
    <xf numFmtId="0" fontId="49" fillId="0" borderId="0" xfId="0" applyFont="1" applyAlignment="1">
      <alignment horizontal="center" vertical="center"/>
    </xf>
    <xf numFmtId="0" fontId="49" fillId="0" borderId="0" xfId="0" applyFont="1" applyFill="1" applyAlignment="1">
      <alignment horizontal="center" vertical="center"/>
    </xf>
    <xf numFmtId="0" fontId="49" fillId="0" borderId="0" xfId="0" applyFont="1" applyFill="1" applyAlignment="1">
      <alignment vertical="center"/>
    </xf>
    <xf numFmtId="0" fontId="49" fillId="0" borderId="0" xfId="0" applyFont="1" applyFill="1" applyAlignment="1">
      <alignment horizontal="center" vertical="center" wrapText="1"/>
    </xf>
    <xf numFmtId="164" fontId="49" fillId="0" borderId="0" xfId="0" applyNumberFormat="1" applyFont="1" applyFill="1" applyAlignment="1">
      <alignment vertical="center"/>
    </xf>
    <xf numFmtId="0" fontId="49" fillId="3" borderId="0" xfId="0" applyFont="1" applyFill="1" applyAlignment="1">
      <alignment vertical="center"/>
    </xf>
    <xf numFmtId="0" fontId="3" fillId="3" borderId="0" xfId="0" applyFont="1" applyFill="1" applyAlignment="1">
      <alignment vertical="center"/>
    </xf>
    <xf numFmtId="3" fontId="2" fillId="0" borderId="0" xfId="0" applyNumberFormat="1" applyFont="1" applyBorder="1"/>
    <xf numFmtId="3" fontId="2" fillId="0" borderId="0" xfId="0" applyNumberFormat="1" applyFont="1"/>
    <xf numFmtId="0" fontId="8" fillId="7" borderId="14" xfId="0" applyFont="1" applyFill="1" applyBorder="1" applyAlignment="1">
      <alignment horizontal="center" vertical="center"/>
    </xf>
    <xf numFmtId="0" fontId="8" fillId="7" borderId="12" xfId="0" applyFont="1" applyFill="1" applyBorder="1" applyAlignment="1">
      <alignment horizontal="center" vertical="center"/>
    </xf>
    <xf numFmtId="0" fontId="12" fillId="0" borderId="0" xfId="2" applyFont="1"/>
    <xf numFmtId="0" fontId="5" fillId="0" borderId="0" xfId="0" applyFont="1"/>
    <xf numFmtId="172" fontId="0" fillId="3" borderId="0" xfId="0" applyNumberFormat="1" applyFill="1"/>
    <xf numFmtId="2" fontId="8" fillId="0" borderId="0" xfId="0" applyNumberFormat="1" applyFont="1" applyBorder="1" applyAlignment="1">
      <alignment horizontal="right" indent="1"/>
    </xf>
    <xf numFmtId="0" fontId="8" fillId="7" borderId="5" xfId="0" applyFont="1" applyFill="1" applyBorder="1" applyAlignment="1">
      <alignment horizontal="center" vertical="top" wrapText="1"/>
    </xf>
    <xf numFmtId="0" fontId="8" fillId="7" borderId="8" xfId="0" applyFont="1" applyFill="1" applyBorder="1" applyAlignment="1">
      <alignment horizontal="center" vertical="top" wrapText="1"/>
    </xf>
    <xf numFmtId="2" fontId="8" fillId="0" borderId="5" xfId="0" applyNumberFormat="1" applyFont="1" applyBorder="1" applyAlignment="1">
      <alignment horizontal="right" indent="1"/>
    </xf>
    <xf numFmtId="2" fontId="8" fillId="0" borderId="8" xfId="0" applyNumberFormat="1" applyFont="1" applyBorder="1" applyAlignment="1">
      <alignment horizontal="right" indent="1"/>
    </xf>
    <xf numFmtId="2" fontId="8" fillId="0" borderId="13" xfId="0" applyNumberFormat="1" applyFont="1" applyBorder="1" applyAlignment="1">
      <alignment horizontal="right" indent="1"/>
    </xf>
    <xf numFmtId="2" fontId="8" fillId="0" borderId="10" xfId="0" applyNumberFormat="1" applyFont="1" applyBorder="1" applyAlignment="1">
      <alignment horizontal="right" indent="1"/>
    </xf>
    <xf numFmtId="0" fontId="4" fillId="3" borderId="5" xfId="12" applyFont="1" applyFill="1" applyBorder="1" applyAlignment="1">
      <alignment horizontal="left"/>
    </xf>
    <xf numFmtId="3" fontId="8" fillId="0" borderId="2" xfId="1" applyNumberFormat="1" applyFont="1" applyBorder="1" applyAlignment="1">
      <alignment horizontal="right" indent="1"/>
    </xf>
    <xf numFmtId="1" fontId="8" fillId="0" borderId="5" xfId="0" applyNumberFormat="1" applyFont="1" applyFill="1" applyBorder="1" applyAlignment="1">
      <alignment horizontal="right" indent="1"/>
    </xf>
    <xf numFmtId="164" fontId="8" fillId="0" borderId="5" xfId="0" applyNumberFormat="1" applyFont="1" applyBorder="1" applyAlignment="1">
      <alignment horizontal="right" indent="1"/>
    </xf>
    <xf numFmtId="164" fontId="8" fillId="0" borderId="8" xfId="0" applyNumberFormat="1" applyFont="1" applyFill="1" applyBorder="1" applyAlignment="1">
      <alignment horizontal="right" indent="1"/>
    </xf>
    <xf numFmtId="0" fontId="3" fillId="0" borderId="14" xfId="0" applyFont="1" applyBorder="1"/>
    <xf numFmtId="0" fontId="22" fillId="0" borderId="12" xfId="0" applyFont="1" applyBorder="1"/>
    <xf numFmtId="0" fontId="3" fillId="0" borderId="12" xfId="0" applyFont="1" applyBorder="1"/>
    <xf numFmtId="0" fontId="16" fillId="0" borderId="12" xfId="0" applyFont="1" applyBorder="1"/>
    <xf numFmtId="0" fontId="12" fillId="0" borderId="12" xfId="0" quotePrefix="1" applyFont="1" applyBorder="1" applyAlignment="1">
      <alignment horizontal="left"/>
    </xf>
    <xf numFmtId="0" fontId="0" fillId="0" borderId="12" xfId="0" applyBorder="1"/>
    <xf numFmtId="0" fontId="48" fillId="0" borderId="12" xfId="3" applyFont="1" applyBorder="1"/>
    <xf numFmtId="0" fontId="3" fillId="0" borderId="12" xfId="0" applyFont="1" applyFill="1" applyBorder="1"/>
    <xf numFmtId="3" fontId="2" fillId="0" borderId="12" xfId="0" applyNumberFormat="1" applyFont="1" applyBorder="1"/>
    <xf numFmtId="3" fontId="3" fillId="0" borderId="12" xfId="0" applyNumberFormat="1" applyFont="1" applyBorder="1"/>
    <xf numFmtId="0" fontId="12" fillId="3" borderId="12" xfId="0" applyFont="1" applyFill="1" applyBorder="1"/>
    <xf numFmtId="0" fontId="12" fillId="3" borderId="12" xfId="0" applyFont="1" applyFill="1" applyBorder="1" applyAlignment="1">
      <alignment vertical="top"/>
    </xf>
    <xf numFmtId="0" fontId="12" fillId="3" borderId="12" xfId="0" applyFont="1" applyFill="1" applyBorder="1" applyAlignment="1">
      <alignment vertical="top" wrapText="1"/>
    </xf>
    <xf numFmtId="0" fontId="0" fillId="3" borderId="12" xfId="0" applyFill="1" applyBorder="1"/>
    <xf numFmtId="0" fontId="12" fillId="3" borderId="11" xfId="0" applyFont="1" applyFill="1" applyBorder="1" applyAlignment="1">
      <alignment vertical="top" wrapText="1"/>
    </xf>
    <xf numFmtId="0" fontId="3" fillId="0" borderId="13" xfId="0" applyFont="1" applyBorder="1"/>
    <xf numFmtId="0" fontId="22" fillId="0" borderId="0" xfId="0" applyFont="1" applyBorder="1"/>
    <xf numFmtId="0" fontId="3" fillId="0" borderId="0" xfId="0" applyFont="1" applyBorder="1"/>
    <xf numFmtId="0" fontId="3" fillId="0" borderId="0" xfId="2" applyFont="1" applyBorder="1"/>
    <xf numFmtId="0" fontId="3" fillId="0" borderId="0" xfId="0" applyFont="1" applyFill="1" applyBorder="1"/>
    <xf numFmtId="3" fontId="3" fillId="0" borderId="0" xfId="0" applyNumberFormat="1" applyFont="1" applyBorder="1"/>
    <xf numFmtId="0" fontId="12" fillId="3" borderId="0" xfId="0" applyFont="1" applyFill="1" applyBorder="1" applyAlignment="1">
      <alignment vertical="center"/>
    </xf>
    <xf numFmtId="0" fontId="16" fillId="0" borderId="0" xfId="0" applyFont="1" applyBorder="1"/>
    <xf numFmtId="0" fontId="12" fillId="0" borderId="0" xfId="0" applyFont="1" applyBorder="1" applyAlignment="1">
      <alignment horizontal="left"/>
    </xf>
    <xf numFmtId="0" fontId="22" fillId="0" borderId="10" xfId="0" applyFont="1" applyBorder="1"/>
    <xf numFmtId="0" fontId="4" fillId="0" borderId="0" xfId="2" applyFont="1" applyBorder="1"/>
    <xf numFmtId="0" fontId="2" fillId="0" borderId="0" xfId="0" applyFont="1" applyFill="1" applyBorder="1"/>
    <xf numFmtId="0" fontId="3" fillId="0" borderId="5" xfId="0" applyFont="1" applyBorder="1"/>
    <xf numFmtId="0" fontId="2" fillId="0" borderId="9" xfId="0" applyFont="1" applyFill="1" applyBorder="1"/>
    <xf numFmtId="3" fontId="2" fillId="0" borderId="9" xfId="0" applyNumberFormat="1" applyFont="1" applyBorder="1"/>
    <xf numFmtId="0" fontId="22" fillId="0" borderId="9" xfId="0" applyFont="1" applyBorder="1"/>
    <xf numFmtId="0" fontId="22" fillId="0" borderId="8" xfId="0" applyFont="1" applyBorder="1"/>
    <xf numFmtId="0" fontId="22" fillId="0" borderId="14" xfId="0" applyFont="1" applyBorder="1"/>
    <xf numFmtId="0" fontId="22" fillId="0" borderId="11" xfId="0" applyFont="1" applyBorder="1"/>
    <xf numFmtId="0" fontId="12" fillId="0" borderId="13" xfId="2" applyFont="1" applyBorder="1"/>
    <xf numFmtId="0" fontId="3" fillId="0" borderId="10" xfId="2" applyFont="1" applyBorder="1"/>
    <xf numFmtId="0" fontId="22" fillId="0" borderId="13" xfId="0" applyFont="1" applyBorder="1"/>
    <xf numFmtId="0" fontId="4" fillId="0" borderId="10" xfId="2" applyFont="1" applyBorder="1"/>
    <xf numFmtId="0" fontId="2" fillId="0" borderId="10" xfId="0" applyFont="1" applyBorder="1"/>
    <xf numFmtId="0" fontId="2" fillId="0" borderId="8" xfId="0" applyFont="1" applyBorder="1"/>
    <xf numFmtId="0" fontId="16" fillId="0" borderId="2" xfId="0" applyFont="1" applyBorder="1"/>
    <xf numFmtId="0" fontId="22" fillId="0" borderId="6" xfId="0" applyFont="1" applyBorder="1"/>
    <xf numFmtId="0" fontId="16" fillId="0" borderId="6" xfId="0" applyFont="1" applyBorder="1"/>
    <xf numFmtId="0" fontId="3" fillId="0" borderId="4" xfId="0" applyFont="1" applyFill="1" applyBorder="1"/>
    <xf numFmtId="0" fontId="3" fillId="0" borderId="2" xfId="0" applyFont="1" applyFill="1" applyBorder="1"/>
    <xf numFmtId="0" fontId="3" fillId="0" borderId="6" xfId="0" applyFont="1" applyFill="1" applyBorder="1"/>
    <xf numFmtId="0" fontId="2" fillId="0" borderId="6" xfId="0" applyFont="1" applyFill="1" applyBorder="1"/>
    <xf numFmtId="0" fontId="2" fillId="0" borderId="4" xfId="0" applyFont="1" applyFill="1" applyBorder="1"/>
    <xf numFmtId="0" fontId="4" fillId="0" borderId="14" xfId="0" applyFont="1" applyBorder="1" applyAlignment="1">
      <alignment horizontal="left"/>
    </xf>
    <xf numFmtId="0" fontId="3" fillId="0" borderId="11" xfId="0" applyFont="1" applyBorder="1"/>
    <xf numFmtId="0" fontId="3" fillId="0" borderId="13" xfId="0" applyFont="1" applyBorder="1" applyAlignment="1">
      <alignment horizontal="left"/>
    </xf>
    <xf numFmtId="0" fontId="3" fillId="0" borderId="10" xfId="0" applyFont="1" applyBorder="1"/>
    <xf numFmtId="0" fontId="3" fillId="0" borderId="13" xfId="0" quotePrefix="1" applyFont="1" applyBorder="1" applyAlignment="1">
      <alignment horizontal="left"/>
    </xf>
    <xf numFmtId="0" fontId="3" fillId="0" borderId="14" xfId="0" applyFont="1" applyFill="1" applyBorder="1"/>
    <xf numFmtId="0" fontId="3" fillId="0" borderId="13" xfId="0" applyFont="1" applyFill="1" applyBorder="1"/>
    <xf numFmtId="0" fontId="2" fillId="0" borderId="13" xfId="0" applyFont="1" applyFill="1" applyBorder="1"/>
    <xf numFmtId="0" fontId="2" fillId="0" borderId="5" xfId="0" applyFont="1" applyFill="1" applyBorder="1"/>
    <xf numFmtId="0" fontId="3" fillId="0" borderId="11" xfId="0" applyFont="1" applyFill="1" applyBorder="1"/>
    <xf numFmtId="0" fontId="3" fillId="0" borderId="10" xfId="0" applyFont="1" applyFill="1" applyBorder="1"/>
    <xf numFmtId="0" fontId="0" fillId="0" borderId="13" xfId="0" applyBorder="1"/>
    <xf numFmtId="0" fontId="2" fillId="0" borderId="10" xfId="0" applyFont="1" applyFill="1" applyBorder="1"/>
    <xf numFmtId="0" fontId="0" fillId="0" borderId="5" xfId="0" applyBorder="1"/>
    <xf numFmtId="0" fontId="2" fillId="0" borderId="8" xfId="0" applyFont="1" applyFill="1" applyBorder="1"/>
    <xf numFmtId="164" fontId="8" fillId="0" borderId="0" xfId="1" applyNumberFormat="1" applyFont="1" applyBorder="1" applyAlignment="1">
      <alignment horizontal="right" indent="1"/>
    </xf>
    <xf numFmtId="3" fontId="8" fillId="0" borderId="0" xfId="1" applyNumberFormat="1" applyFont="1" applyBorder="1" applyAlignment="1">
      <alignment horizontal="right" indent="1"/>
    </xf>
    <xf numFmtId="0" fontId="40" fillId="5" borderId="1" xfId="0" applyFont="1" applyFill="1" applyBorder="1" applyAlignment="1">
      <alignment horizontal="right" vertical="center" wrapText="1"/>
    </xf>
    <xf numFmtId="164" fontId="8" fillId="0" borderId="0" xfId="0" applyNumberFormat="1" applyFont="1" applyFill="1" applyBorder="1" applyAlignment="1">
      <alignment horizontal="center"/>
    </xf>
    <xf numFmtId="164" fontId="8" fillId="0" borderId="9" xfId="0" applyNumberFormat="1" applyFont="1" applyFill="1" applyBorder="1" applyAlignment="1">
      <alignment horizontal="center"/>
    </xf>
    <xf numFmtId="1" fontId="8" fillId="0" borderId="0" xfId="0" applyNumberFormat="1" applyFont="1" applyBorder="1" applyAlignment="1">
      <alignment horizontal="center"/>
    </xf>
    <xf numFmtId="1" fontId="8" fillId="0" borderId="9" xfId="0" applyNumberFormat="1" applyFont="1" applyBorder="1" applyAlignment="1">
      <alignment horizontal="center"/>
    </xf>
    <xf numFmtId="1" fontId="8" fillId="0" borderId="14" xfId="0" applyNumberFormat="1" applyFont="1" applyFill="1" applyBorder="1" applyAlignment="1">
      <alignment horizontal="center" vertical="center"/>
    </xf>
    <xf numFmtId="1" fontId="8" fillId="0" borderId="12" xfId="0" applyNumberFormat="1" applyFont="1" applyBorder="1" applyAlignment="1">
      <alignment horizontal="center" vertical="center"/>
    </xf>
    <xf numFmtId="1" fontId="8" fillId="0" borderId="11" xfId="0" applyNumberFormat="1" applyFont="1" applyBorder="1" applyAlignment="1">
      <alignment horizontal="center" vertical="center"/>
    </xf>
    <xf numFmtId="164" fontId="8" fillId="0" borderId="0" xfId="0" applyNumberFormat="1" applyFont="1" applyBorder="1" applyAlignment="1">
      <alignment horizontal="center"/>
    </xf>
    <xf numFmtId="164" fontId="8" fillId="0" borderId="14" xfId="0" applyNumberFormat="1" applyFont="1" applyBorder="1" applyAlignment="1">
      <alignment horizontal="center"/>
    </xf>
    <xf numFmtId="164" fontId="8" fillId="0" borderId="12" xfId="0" applyNumberFormat="1" applyFont="1" applyFill="1" applyBorder="1" applyAlignment="1">
      <alignment horizontal="center"/>
    </xf>
    <xf numFmtId="164" fontId="8" fillId="0" borderId="11" xfId="0" applyNumberFormat="1" applyFont="1" applyFill="1" applyBorder="1" applyAlignment="1">
      <alignment horizontal="center"/>
    </xf>
    <xf numFmtId="164" fontId="8" fillId="0" borderId="10" xfId="0" applyNumberFormat="1" applyFont="1" applyBorder="1" applyAlignment="1">
      <alignment horizontal="center"/>
    </xf>
    <xf numFmtId="164" fontId="8" fillId="0" borderId="12" xfId="0" applyNumberFormat="1" applyFont="1" applyBorder="1" applyAlignment="1">
      <alignment horizontal="center"/>
    </xf>
    <xf numFmtId="164" fontId="8" fillId="0" borderId="11" xfId="0" applyNumberFormat="1" applyFont="1" applyBorder="1" applyAlignment="1">
      <alignment horizontal="center"/>
    </xf>
    <xf numFmtId="164" fontId="8" fillId="0" borderId="10" xfId="1" applyNumberFormat="1" applyFont="1" applyBorder="1" applyAlignment="1">
      <alignment horizontal="center"/>
    </xf>
    <xf numFmtId="164" fontId="8" fillId="0" borderId="8" xfId="1" applyNumberFormat="1" applyFont="1" applyBorder="1" applyAlignment="1">
      <alignment horizontal="center"/>
    </xf>
    <xf numFmtId="164" fontId="8" fillId="0" borderId="4" xfId="0" applyNumberFormat="1" applyFont="1" applyFill="1" applyBorder="1" applyAlignment="1">
      <alignment horizontal="center"/>
    </xf>
    <xf numFmtId="164" fontId="8" fillId="0" borderId="2" xfId="0" applyNumberFormat="1" applyFont="1" applyFill="1" applyBorder="1" applyAlignment="1">
      <alignment horizontal="center"/>
    </xf>
    <xf numFmtId="1" fontId="2" fillId="0" borderId="12" xfId="0" applyNumberFormat="1" applyFont="1" applyBorder="1" applyAlignment="1">
      <alignment horizontal="center"/>
    </xf>
    <xf numFmtId="1" fontId="2" fillId="0" borderId="0" xfId="0" applyNumberFormat="1" applyFont="1" applyBorder="1" applyAlignment="1">
      <alignment horizontal="center"/>
    </xf>
    <xf numFmtId="0" fontId="2" fillId="0" borderId="9" xfId="0" applyFont="1" applyBorder="1" applyAlignment="1">
      <alignment horizontal="center"/>
    </xf>
    <xf numFmtId="0" fontId="2" fillId="0" borderId="0" xfId="0" applyFont="1" applyAlignment="1">
      <alignment horizontal="center"/>
    </xf>
    <xf numFmtId="0" fontId="8" fillId="0" borderId="25" xfId="0" applyFont="1" applyBorder="1"/>
    <xf numFmtId="0" fontId="54" fillId="0" borderId="26" xfId="0" applyFont="1" applyBorder="1" applyAlignment="1">
      <alignment horizontal="center"/>
    </xf>
    <xf numFmtId="0" fontId="8" fillId="0" borderId="26" xfId="0" applyFont="1" applyBorder="1" applyAlignment="1">
      <alignment horizontal="center"/>
    </xf>
    <xf numFmtId="3" fontId="8" fillId="0" borderId="25" xfId="1" applyNumberFormat="1" applyFont="1" applyBorder="1" applyAlignment="1"/>
    <xf numFmtId="3" fontId="8" fillId="0" borderId="26" xfId="1" applyNumberFormat="1" applyFont="1" applyBorder="1" applyAlignment="1"/>
    <xf numFmtId="164" fontId="8" fillId="0" borderId="27" xfId="1" applyNumberFormat="1" applyFont="1" applyBorder="1" applyAlignment="1">
      <alignment horizontal="center"/>
    </xf>
    <xf numFmtId="164" fontId="8" fillId="0" borderId="26" xfId="0" applyNumberFormat="1" applyFont="1" applyFill="1" applyBorder="1" applyAlignment="1">
      <alignment horizontal="center"/>
    </xf>
    <xf numFmtId="164" fontId="8" fillId="0" borderId="28" xfId="0" applyNumberFormat="1" applyFont="1" applyFill="1" applyBorder="1" applyAlignment="1">
      <alignment horizontal="center"/>
    </xf>
    <xf numFmtId="3" fontId="8" fillId="0" borderId="28" xfId="1" applyNumberFormat="1" applyFont="1" applyBorder="1" applyAlignment="1">
      <alignment horizontal="right" indent="1"/>
    </xf>
    <xf numFmtId="1" fontId="8" fillId="0" borderId="25" xfId="0" applyNumberFormat="1" applyFont="1" applyBorder="1" applyAlignment="1">
      <alignment horizontal="center"/>
    </xf>
    <xf numFmtId="1" fontId="8" fillId="0" borderId="26" xfId="0" applyNumberFormat="1" applyFont="1" applyBorder="1" applyAlignment="1">
      <alignment horizontal="center"/>
    </xf>
    <xf numFmtId="1" fontId="8" fillId="0" borderId="27" xfId="0" applyNumberFormat="1" applyFont="1" applyBorder="1" applyAlignment="1">
      <alignment horizontal="center"/>
    </xf>
    <xf numFmtId="3" fontId="8" fillId="0" borderId="26" xfId="0" applyNumberFormat="1" applyFont="1" applyBorder="1" applyAlignment="1">
      <alignment horizontal="right" indent="1"/>
    </xf>
    <xf numFmtId="3" fontId="8" fillId="0" borderId="27" xfId="0" applyNumberFormat="1" applyFont="1" applyBorder="1" applyAlignment="1">
      <alignment horizontal="right" indent="1"/>
    </xf>
    <xf numFmtId="165" fontId="8" fillId="3" borderId="26" xfId="0" applyNumberFormat="1" applyFont="1" applyFill="1" applyBorder="1" applyAlignment="1">
      <alignment horizontal="center" vertical="center"/>
    </xf>
    <xf numFmtId="3" fontId="8" fillId="0" borderId="25" xfId="0" applyNumberFormat="1" applyFont="1" applyBorder="1" applyAlignment="1">
      <alignment horizontal="right" indent="1"/>
    </xf>
    <xf numFmtId="171" fontId="8" fillId="0" borderId="27" xfId="0" applyNumberFormat="1" applyFont="1" applyBorder="1" applyAlignment="1">
      <alignment horizontal="right" indent="1"/>
    </xf>
    <xf numFmtId="164" fontId="8" fillId="0" borderId="26" xfId="0" applyNumberFormat="1" applyFont="1" applyBorder="1" applyAlignment="1">
      <alignment horizontal="center"/>
    </xf>
    <xf numFmtId="0" fontId="8" fillId="0" borderId="25" xfId="0" applyFont="1" applyBorder="1" applyAlignment="1">
      <alignment horizontal="center"/>
    </xf>
    <xf numFmtId="0" fontId="8" fillId="0" borderId="27" xfId="0" applyFont="1" applyBorder="1" applyAlignment="1">
      <alignment horizontal="center"/>
    </xf>
    <xf numFmtId="0" fontId="8" fillId="0" borderId="19" xfId="0" applyFont="1" applyBorder="1"/>
    <xf numFmtId="0" fontId="54" fillId="0" borderId="20" xfId="0" applyFont="1" applyBorder="1" applyAlignment="1">
      <alignment horizontal="center"/>
    </xf>
    <xf numFmtId="0" fontId="8" fillId="0" borderId="20" xfId="0" applyFont="1" applyBorder="1" applyAlignment="1">
      <alignment horizontal="center"/>
    </xf>
    <xf numFmtId="3" fontId="8" fillId="0" borderId="19" xfId="1" applyNumberFormat="1" applyFont="1" applyBorder="1" applyAlignment="1"/>
    <xf numFmtId="3" fontId="8" fillId="0" borderId="20" xfId="1" applyNumberFormat="1" applyFont="1" applyBorder="1" applyAlignment="1"/>
    <xf numFmtId="164" fontId="8" fillId="0" borderId="21" xfId="1" applyNumberFormat="1" applyFont="1" applyBorder="1" applyAlignment="1">
      <alignment horizontal="center"/>
    </xf>
    <xf numFmtId="164" fontId="8" fillId="0" borderId="20" xfId="0" applyNumberFormat="1" applyFont="1" applyFill="1" applyBorder="1" applyAlignment="1">
      <alignment horizontal="center"/>
    </xf>
    <xf numFmtId="164" fontId="8" fillId="0" borderId="29" xfId="0" applyNumberFormat="1" applyFont="1" applyFill="1" applyBorder="1" applyAlignment="1">
      <alignment horizontal="center"/>
    </xf>
    <xf numFmtId="3" fontId="8" fillId="0" borderId="29" xfId="1" applyNumberFormat="1" applyFont="1" applyBorder="1" applyAlignment="1">
      <alignment horizontal="right" indent="1"/>
    </xf>
    <xf numFmtId="1" fontId="8" fillId="0" borderId="19" xfId="0" applyNumberFormat="1" applyFont="1" applyBorder="1" applyAlignment="1">
      <alignment horizontal="center"/>
    </xf>
    <xf numFmtId="1" fontId="8" fillId="0" borderId="20" xfId="0" applyNumberFormat="1" applyFont="1" applyBorder="1" applyAlignment="1">
      <alignment horizontal="center"/>
    </xf>
    <xf numFmtId="1" fontId="8" fillId="0" borderId="21" xfId="0" applyNumberFormat="1" applyFont="1" applyBorder="1" applyAlignment="1">
      <alignment horizontal="center"/>
    </xf>
    <xf numFmtId="3" fontId="8" fillId="0" borderId="20" xfId="0" applyNumberFormat="1" applyFont="1" applyBorder="1" applyAlignment="1">
      <alignment horizontal="right" indent="1"/>
    </xf>
    <xf numFmtId="3" fontId="8" fillId="0" borderId="21" xfId="0" applyNumberFormat="1" applyFont="1" applyBorder="1" applyAlignment="1">
      <alignment horizontal="right" indent="1"/>
    </xf>
    <xf numFmtId="165" fontId="8" fillId="3" borderId="20" xfId="0" applyNumberFormat="1" applyFont="1" applyFill="1" applyBorder="1" applyAlignment="1">
      <alignment horizontal="center" vertical="center"/>
    </xf>
    <xf numFmtId="3" fontId="8" fillId="0" borderId="19" xfId="0" applyNumberFormat="1" applyFont="1" applyBorder="1" applyAlignment="1">
      <alignment horizontal="right" indent="1"/>
    </xf>
    <xf numFmtId="171" fontId="8" fillId="0" borderId="21" xfId="0" applyNumberFormat="1" applyFont="1" applyBorder="1" applyAlignment="1">
      <alignment horizontal="right" indent="1"/>
    </xf>
    <xf numFmtId="164" fontId="8" fillId="0" borderId="20" xfId="0" applyNumberFormat="1" applyFont="1" applyBorder="1" applyAlignment="1">
      <alignment horizontal="center"/>
    </xf>
    <xf numFmtId="0" fontId="8" fillId="0" borderId="19" xfId="0" applyFont="1" applyBorder="1" applyAlignment="1">
      <alignment horizontal="center"/>
    </xf>
    <xf numFmtId="0" fontId="8" fillId="0" borderId="21" xfId="0" applyFont="1" applyBorder="1" applyAlignment="1">
      <alignment horizontal="center"/>
    </xf>
    <xf numFmtId="164" fontId="8" fillId="0" borderId="29" xfId="0" applyNumberFormat="1" applyFont="1" applyFill="1" applyBorder="1" applyAlignment="1">
      <alignment horizontal="right" indent="1"/>
    </xf>
    <xf numFmtId="0" fontId="8" fillId="0" borderId="22" xfId="0" applyFont="1" applyBorder="1"/>
    <xf numFmtId="0" fontId="54" fillId="0" borderId="23" xfId="0" applyFont="1" applyBorder="1" applyAlignment="1">
      <alignment horizontal="center"/>
    </xf>
    <xf numFmtId="0" fontId="8" fillId="0" borderId="23" xfId="0" applyFont="1" applyBorder="1" applyAlignment="1">
      <alignment horizontal="center"/>
    </xf>
    <xf numFmtId="3" fontId="8" fillId="0" borderId="22" xfId="1" applyNumberFormat="1" applyFont="1" applyBorder="1" applyAlignment="1"/>
    <xf numFmtId="3" fontId="8" fillId="0" borderId="23" xfId="1" applyNumberFormat="1" applyFont="1" applyBorder="1" applyAlignment="1"/>
    <xf numFmtId="164" fontId="8" fillId="0" borderId="24" xfId="1" applyNumberFormat="1" applyFont="1" applyBorder="1" applyAlignment="1">
      <alignment horizontal="center"/>
    </xf>
    <xf numFmtId="164" fontId="8" fillId="0" borderId="23" xfId="0" applyNumberFormat="1" applyFont="1" applyFill="1" applyBorder="1" applyAlignment="1">
      <alignment horizontal="center"/>
    </xf>
    <xf numFmtId="164" fontId="8" fillId="0" borderId="30" xfId="0" applyNumberFormat="1" applyFont="1" applyFill="1" applyBorder="1" applyAlignment="1">
      <alignment horizontal="center"/>
    </xf>
    <xf numFmtId="164" fontId="8" fillId="0" borderId="30" xfId="0" applyNumberFormat="1" applyFont="1" applyFill="1" applyBorder="1" applyAlignment="1">
      <alignment horizontal="right" indent="1"/>
    </xf>
    <xf numFmtId="1" fontId="8" fillId="0" borderId="22" xfId="0" applyNumberFormat="1" applyFont="1" applyBorder="1" applyAlignment="1">
      <alignment horizontal="center"/>
    </xf>
    <xf numFmtId="2" fontId="8" fillId="0" borderId="22" xfId="0" applyNumberFormat="1" applyFont="1" applyBorder="1" applyAlignment="1">
      <alignment horizontal="right" indent="1"/>
    </xf>
    <xf numFmtId="2" fontId="8" fillId="0" borderId="23" xfId="0" applyNumberFormat="1" applyFont="1" applyBorder="1" applyAlignment="1">
      <alignment horizontal="right" indent="1"/>
    </xf>
    <xf numFmtId="2" fontId="8" fillId="0" borderId="24" xfId="0" applyNumberFormat="1" applyFont="1" applyBorder="1" applyAlignment="1">
      <alignment horizontal="right" indent="1"/>
    </xf>
    <xf numFmtId="3" fontId="8" fillId="0" borderId="23" xfId="0" applyNumberFormat="1" applyFont="1" applyBorder="1" applyAlignment="1">
      <alignment horizontal="right" indent="1"/>
    </xf>
    <xf numFmtId="3" fontId="8" fillId="0" borderId="24" xfId="0" applyNumberFormat="1" applyFont="1" applyBorder="1" applyAlignment="1">
      <alignment horizontal="right" indent="1"/>
    </xf>
    <xf numFmtId="1" fontId="8" fillId="0" borderId="23" xfId="0" applyNumberFormat="1" applyFont="1" applyFill="1" applyBorder="1" applyAlignment="1">
      <alignment horizontal="center" vertical="center"/>
    </xf>
    <xf numFmtId="1" fontId="8" fillId="0" borderId="23" xfId="0" applyNumberFormat="1" applyFont="1" applyBorder="1" applyAlignment="1">
      <alignment horizontal="center" vertical="center"/>
    </xf>
    <xf numFmtId="3" fontId="8" fillId="0" borderId="22" xfId="0" applyNumberFormat="1" applyFont="1" applyBorder="1" applyAlignment="1">
      <alignment horizontal="right" indent="1"/>
    </xf>
    <xf numFmtId="171" fontId="8" fillId="0" borderId="24" xfId="0" applyNumberFormat="1" applyFont="1" applyBorder="1" applyAlignment="1">
      <alignment horizontal="right" indent="1"/>
    </xf>
    <xf numFmtId="164" fontId="8" fillId="0" borderId="23" xfId="0" applyNumberFormat="1" applyFont="1" applyBorder="1" applyAlignment="1">
      <alignment horizontal="center"/>
    </xf>
    <xf numFmtId="0" fontId="8" fillId="0" borderId="22" xfId="0" applyFont="1" applyBorder="1" applyAlignment="1">
      <alignment horizontal="center"/>
    </xf>
    <xf numFmtId="0" fontId="8" fillId="0" borderId="24" xfId="0" applyFont="1" applyBorder="1" applyAlignment="1">
      <alignment horizontal="center"/>
    </xf>
    <xf numFmtId="168" fontId="0" fillId="0" borderId="0" xfId="0" applyNumberFormat="1"/>
    <xf numFmtId="0" fontId="35" fillId="5" borderId="6" xfId="0" applyFont="1" applyFill="1" applyBorder="1"/>
    <xf numFmtId="0" fontId="9" fillId="5" borderId="2" xfId="7" applyFont="1" applyFill="1" applyBorder="1" applyAlignment="1">
      <alignment horizontal="center" vertical="center" wrapText="1"/>
    </xf>
    <xf numFmtId="0" fontId="9" fillId="5" borderId="1" xfId="7" applyFont="1" applyFill="1" applyBorder="1" applyAlignment="1">
      <alignment horizontal="center" vertical="center" wrapText="1"/>
    </xf>
    <xf numFmtId="168" fontId="22" fillId="0" borderId="0" xfId="0" applyNumberFormat="1" applyFont="1"/>
    <xf numFmtId="164" fontId="0" fillId="3" borderId="2" xfId="0" applyNumberFormat="1" applyFill="1" applyBorder="1"/>
    <xf numFmtId="164" fontId="0" fillId="3" borderId="6" xfId="0" applyNumberFormat="1" applyFill="1" applyBorder="1"/>
    <xf numFmtId="164" fontId="0" fillId="3" borderId="4" xfId="0" applyNumberFormat="1" applyFill="1" applyBorder="1"/>
    <xf numFmtId="0" fontId="3" fillId="3" borderId="6" xfId="10" applyFont="1" applyFill="1" applyBorder="1" applyAlignment="1">
      <alignment horizontal="left"/>
    </xf>
    <xf numFmtId="0" fontId="9" fillId="5" borderId="2" xfId="7" applyFont="1" applyFill="1" applyBorder="1" applyAlignment="1">
      <alignment horizontal="center" vertical="center" wrapText="1"/>
    </xf>
    <xf numFmtId="0" fontId="9" fillId="5" borderId="4" xfId="7" applyFont="1" applyFill="1" applyBorder="1" applyAlignment="1">
      <alignment horizontal="center" vertical="center" wrapText="1"/>
    </xf>
    <xf numFmtId="0" fontId="9" fillId="5" borderId="3" xfId="7" applyFont="1" applyFill="1" applyBorder="1" applyAlignment="1">
      <alignment horizontal="center" vertical="center" wrapText="1"/>
    </xf>
    <xf numFmtId="0" fontId="9" fillId="5" borderId="15" xfId="7" applyFont="1" applyFill="1" applyBorder="1" applyAlignment="1">
      <alignment horizontal="center" vertical="center" wrapText="1"/>
    </xf>
    <xf numFmtId="0" fontId="9" fillId="5" borderId="1" xfId="7"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1" xfId="8" applyFont="1" applyFill="1" applyBorder="1" applyAlignment="1">
      <alignment horizontal="center" vertical="center" wrapText="1"/>
    </xf>
    <xf numFmtId="0" fontId="15" fillId="0" borderId="0" xfId="0" applyFont="1" applyAlignment="1">
      <alignment horizontal="left" wrapText="1"/>
    </xf>
    <xf numFmtId="0" fontId="12" fillId="3" borderId="0" xfId="0" applyFont="1" applyFill="1" applyAlignment="1">
      <alignment horizontal="left" vertical="top" wrapText="1"/>
    </xf>
    <xf numFmtId="0" fontId="9" fillId="3" borderId="0" xfId="0" applyFont="1" applyFill="1" applyAlignment="1">
      <alignment horizontal="center" vertical="center" wrapText="1"/>
    </xf>
    <xf numFmtId="0" fontId="9" fillId="5" borderId="1"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9" fillId="5" borderId="2" xfId="0" applyFont="1" applyFill="1" applyBorder="1" applyAlignment="1">
      <alignment horizontal="left" vertical="center"/>
    </xf>
    <xf numFmtId="0" fontId="9" fillId="5" borderId="4" xfId="0" applyFont="1" applyFill="1" applyBorder="1" applyAlignment="1">
      <alignment horizontal="left" vertical="center"/>
    </xf>
    <xf numFmtId="0" fontId="9" fillId="5" borderId="7" xfId="7" applyFont="1" applyFill="1" applyBorder="1" applyAlignment="1">
      <alignment horizontal="center" vertical="center" wrapText="1"/>
    </xf>
    <xf numFmtId="0" fontId="39" fillId="3" borderId="0" xfId="0" applyFont="1" applyFill="1" applyAlignment="1">
      <alignment horizontal="left" wrapText="1"/>
    </xf>
    <xf numFmtId="0" fontId="9" fillId="5" borderId="14" xfId="7" applyFont="1" applyFill="1" applyBorder="1" applyAlignment="1">
      <alignment horizontal="center" vertical="center" wrapText="1"/>
    </xf>
    <xf numFmtId="0" fontId="9" fillId="5" borderId="12" xfId="7" applyFont="1" applyFill="1" applyBorder="1" applyAlignment="1">
      <alignment horizontal="center" vertical="center" wrapText="1"/>
    </xf>
    <xf numFmtId="0" fontId="9" fillId="5" borderId="11" xfId="7" applyFont="1" applyFill="1" applyBorder="1" applyAlignment="1">
      <alignment horizontal="center" vertical="center" wrapText="1"/>
    </xf>
    <xf numFmtId="0" fontId="9" fillId="5" borderId="5" xfId="7" applyFont="1" applyFill="1" applyBorder="1" applyAlignment="1">
      <alignment horizontal="center" vertical="center" wrapText="1"/>
    </xf>
    <xf numFmtId="0" fontId="9" fillId="5" borderId="9" xfId="7" applyFont="1" applyFill="1" applyBorder="1" applyAlignment="1">
      <alignment horizontal="center" vertical="center" wrapText="1"/>
    </xf>
    <xf numFmtId="0" fontId="9" fillId="5" borderId="8" xfId="7" applyFont="1" applyFill="1" applyBorder="1" applyAlignment="1">
      <alignment horizontal="center" vertical="center" wrapText="1"/>
    </xf>
    <xf numFmtId="0" fontId="49" fillId="0" borderId="9" xfId="0" applyFont="1" applyBorder="1" applyAlignment="1">
      <alignment horizontal="center" vertical="center"/>
    </xf>
    <xf numFmtId="0" fontId="10" fillId="7" borderId="12" xfId="2" applyFont="1" applyFill="1" applyBorder="1" applyAlignment="1">
      <alignment horizontal="center" vertical="center"/>
    </xf>
    <xf numFmtId="0" fontId="10" fillId="7" borderId="11" xfId="2" applyFont="1" applyFill="1" applyBorder="1" applyAlignment="1">
      <alignment horizontal="center" vertical="center"/>
    </xf>
    <xf numFmtId="0" fontId="9" fillId="7" borderId="14" xfId="7" applyFont="1" applyFill="1" applyBorder="1" applyAlignment="1">
      <alignment horizontal="center" vertical="center" wrapText="1"/>
    </xf>
    <xf numFmtId="0" fontId="9" fillId="7" borderId="12" xfId="7" applyFont="1" applyFill="1" applyBorder="1" applyAlignment="1">
      <alignment horizontal="center" vertical="center" wrapText="1"/>
    </xf>
    <xf numFmtId="0" fontId="9" fillId="7" borderId="11" xfId="7" applyFont="1" applyFill="1" applyBorder="1" applyAlignment="1">
      <alignment horizontal="center" vertical="center" wrapText="1"/>
    </xf>
    <xf numFmtId="0" fontId="9" fillId="7" borderId="8" xfId="7" applyFont="1" applyFill="1" applyBorder="1" applyAlignment="1">
      <alignment horizontal="center" vertical="center" wrapText="1"/>
    </xf>
    <xf numFmtId="0" fontId="9" fillId="7" borderId="9" xfId="7"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14" xfId="0" applyFont="1" applyFill="1" applyBorder="1" applyAlignment="1">
      <alignment horizontal="center" vertical="center"/>
    </xf>
    <xf numFmtId="0" fontId="10" fillId="7" borderId="12" xfId="0" applyFont="1" applyFill="1" applyBorder="1" applyAlignment="1">
      <alignment horizontal="center" vertical="center"/>
    </xf>
    <xf numFmtId="0" fontId="10" fillId="7" borderId="11" xfId="0" applyFont="1" applyFill="1" applyBorder="1" applyAlignment="1">
      <alignment horizontal="center" vertical="center"/>
    </xf>
    <xf numFmtId="0" fontId="12" fillId="3" borderId="0" xfId="0" applyFont="1" applyFill="1" applyBorder="1" applyAlignment="1">
      <alignment horizontal="left" vertical="top" wrapText="1"/>
    </xf>
    <xf numFmtId="0" fontId="12" fillId="3" borderId="9" xfId="0" applyFont="1" applyFill="1" applyBorder="1" applyAlignment="1">
      <alignment horizontal="left" vertical="top" wrapText="1"/>
    </xf>
    <xf numFmtId="0" fontId="12" fillId="3" borderId="10" xfId="0" applyFont="1" applyFill="1" applyBorder="1" applyAlignment="1">
      <alignment horizontal="left" vertical="top" wrapText="1"/>
    </xf>
    <xf numFmtId="0" fontId="9" fillId="7" borderId="13" xfId="7" applyFont="1" applyFill="1" applyBorder="1" applyAlignment="1">
      <alignment horizontal="center" vertical="center" wrapText="1"/>
    </xf>
    <xf numFmtId="0" fontId="9" fillId="7" borderId="0" xfId="7" applyFont="1" applyFill="1" applyBorder="1" applyAlignment="1">
      <alignment horizontal="center" vertical="center" wrapText="1"/>
    </xf>
    <xf numFmtId="0" fontId="9" fillId="7" borderId="14" xfId="0" applyFont="1" applyFill="1" applyBorder="1" applyAlignment="1">
      <alignment horizontal="center" vertical="top" wrapText="1"/>
    </xf>
    <xf numFmtId="0" fontId="9" fillId="7" borderId="13" xfId="0" applyFont="1" applyFill="1" applyBorder="1" applyAlignment="1">
      <alignment horizontal="center" vertical="top" wrapText="1"/>
    </xf>
    <xf numFmtId="0" fontId="10" fillId="7" borderId="2"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10" fillId="7" borderId="1" xfId="0" applyFont="1" applyFill="1" applyBorder="1" applyAlignment="1">
      <alignment horizontal="center" vertical="center" wrapText="1"/>
    </xf>
  </cellXfs>
  <cellStyles count="18">
    <cellStyle name="Lien hypertexte" xfId="3" builtinId="8"/>
    <cellStyle name="Milliers" xfId="9" builtinId="3"/>
    <cellStyle name="Normal" xfId="0" builtinId="0"/>
    <cellStyle name="Normal 10 2" xfId="16"/>
    <cellStyle name="Normal 2" xfId="4"/>
    <cellStyle name="Normal 2 10" xfId="6"/>
    <cellStyle name="Normal 2 10 6" xfId="17"/>
    <cellStyle name="Normal 2 3 4" xfId="13"/>
    <cellStyle name="Normal 4" xfId="2"/>
    <cellStyle name="Normal_B4" xfId="12"/>
    <cellStyle name="Normal_B4.1" xfId="11"/>
    <cellStyle name="Normal_C3" xfId="15"/>
    <cellStyle name="Normal_C4" xfId="8"/>
    <cellStyle name="Normal_C4.1" xfId="7"/>
    <cellStyle name="Normal_C6.5" xfId="10"/>
    <cellStyle name="Normal_T_C3 (version 1) 2" xfId="14"/>
    <cellStyle name="Pourcentage" xfId="1" builtinId="5"/>
    <cellStyle name="Pourcentage 2" xfId="5"/>
  </cellStyles>
  <dxfs count="314">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externalLink" Target="externalLinks/externalLink48.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61" Type="http://schemas.openxmlformats.org/officeDocument/2006/relationships/externalLink" Target="externalLinks/externalLink46.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styles" Target="styles.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fr-FR" sz="1300" b="1">
                <a:effectLst/>
              </a:rPr>
              <a:t>Figure 1 - Ratio nouveaux entrants en doctorat en 2021 / </a:t>
            </a:r>
          </a:p>
          <a:p>
            <a:pPr>
              <a:defRPr sz="1300" b="1"/>
            </a:pPr>
            <a:r>
              <a:rPr lang="fr-FR" sz="1300" b="1">
                <a:effectLst/>
              </a:rPr>
              <a:t>dans l’enseignement supérieur 5 ans auparavant</a:t>
            </a:r>
            <a:endParaRPr lang="en-US" sz="1300" b="1"/>
          </a:p>
        </c:rich>
      </c:tx>
      <c:layout>
        <c:manualLayout>
          <c:xMode val="edge"/>
          <c:yMode val="edge"/>
          <c:x val="0.18512651449589917"/>
          <c:y val="0"/>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22017583679121669"/>
          <c:y val="0.10206996186568522"/>
          <c:w val="0.81197002181091049"/>
          <c:h val="0.79159282568259137"/>
        </c:manualLayout>
      </c:layout>
      <c:barChart>
        <c:barDir val="bar"/>
        <c:grouping val="clustered"/>
        <c:varyColors val="0"/>
        <c:ser>
          <c:idx val="2"/>
          <c:order val="0"/>
          <c:spPr>
            <a:solidFill>
              <a:schemeClr val="accent3"/>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369-4C3F-B73C-135662E54850}"/>
              </c:ext>
            </c:extLst>
          </c:dPt>
          <c:dPt>
            <c:idx val="34"/>
            <c:invertIfNegative val="0"/>
            <c:bubble3D val="0"/>
            <c:spPr>
              <a:solidFill>
                <a:schemeClr val="accent2"/>
              </a:solidFill>
              <a:ln>
                <a:noFill/>
              </a:ln>
              <a:effectLst/>
            </c:spPr>
            <c:extLst>
              <c:ext xmlns:c16="http://schemas.microsoft.com/office/drawing/2014/chart" uri="{C3380CC4-5D6E-409C-BE32-E72D297353CC}">
                <c16:uniqueId val="{00000003-F0D1-4F7C-9CB5-B44CAA48E8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 Attract doctorat'!$B$7:$B$48</c:f>
              <c:strCache>
                <c:ptCount val="42"/>
                <c:pt idx="0">
                  <c:v>UE à 25</c:v>
                </c:pt>
                <c:pt idx="1">
                  <c:v>OCDE (36)</c:v>
                </c:pt>
                <c:pt idx="3">
                  <c:v>Croatie</c:v>
                </c:pt>
                <c:pt idx="4">
                  <c:v>Luxembourg</c:v>
                </c:pt>
                <c:pt idx="5">
                  <c:v>Suisse</c:v>
                </c:pt>
                <c:pt idx="6">
                  <c:v>Portugal</c:v>
                </c:pt>
                <c:pt idx="7">
                  <c:v>Finlande</c:v>
                </c:pt>
                <c:pt idx="8">
                  <c:v>Estonie</c:v>
                </c:pt>
                <c:pt idx="9">
                  <c:v>Tchéquie</c:v>
                </c:pt>
                <c:pt idx="10">
                  <c:v>Corée</c:v>
                </c:pt>
                <c:pt idx="11">
                  <c:v>Hongrie</c:v>
                </c:pt>
                <c:pt idx="12">
                  <c:v>Allemagne***</c:v>
                </c:pt>
                <c:pt idx="13">
                  <c:v>Espagne</c:v>
                </c:pt>
                <c:pt idx="14">
                  <c:v>Italie</c:v>
                </c:pt>
                <c:pt idx="15">
                  <c:v>Autriche</c:v>
                </c:pt>
                <c:pt idx="16">
                  <c:v>République slovaque</c:v>
                </c:pt>
                <c:pt idx="17">
                  <c:v>Islande</c:v>
                </c:pt>
                <c:pt idx="18">
                  <c:v>Norvège</c:v>
                </c:pt>
                <c:pt idx="19">
                  <c:v>Grèce**</c:v>
                </c:pt>
                <c:pt idx="20">
                  <c:v>Slovénie</c:v>
                </c:pt>
                <c:pt idx="21">
                  <c:v>Roumanie</c:v>
                </c:pt>
                <c:pt idx="22">
                  <c:v>Bulgarie</c:v>
                </c:pt>
                <c:pt idx="23">
                  <c:v>États-Unis**</c:v>
                </c:pt>
                <c:pt idx="24">
                  <c:v>Suède</c:v>
                </c:pt>
                <c:pt idx="25">
                  <c:v>Irlande</c:v>
                </c:pt>
                <c:pt idx="26">
                  <c:v>Danemark</c:v>
                </c:pt>
                <c:pt idx="27">
                  <c:v>Israël</c:v>
                </c:pt>
                <c:pt idx="28">
                  <c:v>Nouvelle-Zélande</c:v>
                </c:pt>
                <c:pt idx="29">
                  <c:v>Canada**</c:v>
                </c:pt>
                <c:pt idx="30">
                  <c:v>Lituanie</c:v>
                </c:pt>
                <c:pt idx="31">
                  <c:v>Lettonie</c:v>
                </c:pt>
                <c:pt idx="32">
                  <c:v>Australie</c:v>
                </c:pt>
                <c:pt idx="33">
                  <c:v>FRANCE</c:v>
                </c:pt>
                <c:pt idx="34">
                  <c:v>Pays-Bas</c:v>
                </c:pt>
                <c:pt idx="35">
                  <c:v>Japon</c:v>
                </c:pt>
                <c:pt idx="36">
                  <c:v>Chili</c:v>
                </c:pt>
                <c:pt idx="37">
                  <c:v>Belgique**</c:v>
                </c:pt>
                <c:pt idx="38">
                  <c:v>Turquie</c:v>
                </c:pt>
                <c:pt idx="39">
                  <c:v>Mexique***</c:v>
                </c:pt>
                <c:pt idx="40">
                  <c:v>Pologne</c:v>
                </c:pt>
                <c:pt idx="41">
                  <c:v>Colombie</c:v>
                </c:pt>
              </c:strCache>
            </c:strRef>
          </c:cat>
          <c:val>
            <c:numRef>
              <c:f>'1 - Attract doctorat'!$E$7:$E$48</c:f>
              <c:numCache>
                <c:formatCode>0.0</c:formatCode>
                <c:ptCount val="42"/>
                <c:pt idx="0">
                  <c:v>3.7137094964186526</c:v>
                </c:pt>
                <c:pt idx="1">
                  <c:v>2.7577922506657315</c:v>
                </c:pt>
                <c:pt idx="3">
                  <c:v>13.281172625532337</c:v>
                </c:pt>
                <c:pt idx="4">
                  <c:v>9.1377091377091375</c:v>
                </c:pt>
                <c:pt idx="5">
                  <c:v>9.0059303982714507</c:v>
                </c:pt>
                <c:pt idx="6">
                  <c:v>8.38450933700965</c:v>
                </c:pt>
                <c:pt idx="7">
                  <c:v>6.3544455129038129</c:v>
                </c:pt>
                <c:pt idx="8">
                  <c:v>5.5957505754753543</c:v>
                </c:pt>
                <c:pt idx="9">
                  <c:v>5.516581632653061</c:v>
                </c:pt>
                <c:pt idx="10">
                  <c:v>5.4647785682195247</c:v>
                </c:pt>
                <c:pt idx="11">
                  <c:v>5.3952635090060044</c:v>
                </c:pt>
                <c:pt idx="12">
                  <c:v>5.1622043203579118</c:v>
                </c:pt>
                <c:pt idx="13">
                  <c:v>5.0368043657592487</c:v>
                </c:pt>
                <c:pt idx="14">
                  <c:v>4.9401419356576302</c:v>
                </c:pt>
                <c:pt idx="15">
                  <c:v>4.5382754701053178</c:v>
                </c:pt>
                <c:pt idx="16">
                  <c:v>4.4673333133139241</c:v>
                </c:pt>
                <c:pt idx="17">
                  <c:v>4.3142857142857141</c:v>
                </c:pt>
                <c:pt idx="18">
                  <c:v>4.2324487739334904</c:v>
                </c:pt>
                <c:pt idx="19">
                  <c:v>4.1266588232317485</c:v>
                </c:pt>
                <c:pt idx="20">
                  <c:v>4.1189267585206668</c:v>
                </c:pt>
                <c:pt idx="21">
                  <c:v>3.8472982862473559</c:v>
                </c:pt>
                <c:pt idx="22">
                  <c:v>3.375678290497623</c:v>
                </c:pt>
                <c:pt idx="23">
                  <c:v>3.3755136209724137</c:v>
                </c:pt>
                <c:pt idx="24">
                  <c:v>3.295565446069324</c:v>
                </c:pt>
                <c:pt idx="25">
                  <c:v>3.1821891951192067</c:v>
                </c:pt>
                <c:pt idx="26">
                  <c:v>3.0479720771665901</c:v>
                </c:pt>
                <c:pt idx="27">
                  <c:v>2.7825916358761402</c:v>
                </c:pt>
                <c:pt idx="28">
                  <c:v>2.680976504137329</c:v>
                </c:pt>
                <c:pt idx="29">
                  <c:v>2.4593341085582154</c:v>
                </c:pt>
                <c:pt idx="30">
                  <c:v>2.2837184309511014</c:v>
                </c:pt>
                <c:pt idx="31">
                  <c:v>2.1835808947789737</c:v>
                </c:pt>
                <c:pt idx="32">
                  <c:v>2.1444838944589844</c:v>
                </c:pt>
                <c:pt idx="33">
                  <c:v>2.0241452318749604</c:v>
                </c:pt>
                <c:pt idx="34">
                  <c:v>2.0231915733236199</c:v>
                </c:pt>
                <c:pt idx="35">
                  <c:v>1.5702154701700195</c:v>
                </c:pt>
                <c:pt idx="36">
                  <c:v>1.5529536416503205</c:v>
                </c:pt>
                <c:pt idx="37">
                  <c:v>1.4932736276872285</c:v>
                </c:pt>
                <c:pt idx="38">
                  <c:v>1.461841513176624</c:v>
                </c:pt>
                <c:pt idx="39">
                  <c:v>1.5348515789108048</c:v>
                </c:pt>
                <c:pt idx="40">
                  <c:v>1.1480587586782278</c:v>
                </c:pt>
                <c:pt idx="41">
                  <c:v>0.25905525421986758</c:v>
                </c:pt>
              </c:numCache>
            </c:numRef>
          </c:val>
          <c:extLst>
            <c:ext xmlns:c16="http://schemas.microsoft.com/office/drawing/2014/chart" uri="{C3380CC4-5D6E-409C-BE32-E72D297353CC}">
              <c16:uniqueId val="{00000000-86E0-4CF7-B145-5061F0D66733}"/>
            </c:ext>
          </c:extLst>
        </c:ser>
        <c:dLbls>
          <c:showLegendKey val="0"/>
          <c:showVal val="0"/>
          <c:showCatName val="0"/>
          <c:showSerName val="0"/>
          <c:showPercent val="0"/>
          <c:showBubbleSize val="0"/>
        </c:dLbls>
        <c:gapWidth val="182"/>
        <c:axId val="464619128"/>
        <c:axId val="464616176"/>
        <c:extLst/>
      </c:barChart>
      <c:catAx>
        <c:axId val="464619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64616176"/>
        <c:crosses val="autoZero"/>
        <c:auto val="1"/>
        <c:lblAlgn val="ctr"/>
        <c:lblOffset val="100"/>
        <c:noMultiLvlLbl val="0"/>
      </c:catAx>
      <c:valAx>
        <c:axId val="464616176"/>
        <c:scaling>
          <c:orientation val="minMax"/>
          <c:max val="1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64619128"/>
        <c:crossesAt val="1"/>
        <c:crossBetween val="between"/>
        <c:majorUnit val="2"/>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200">
                <a:latin typeface="+mn-lt"/>
              </a:defRPr>
            </a:pPr>
            <a:r>
              <a:rPr lang="en-US" sz="1200">
                <a:latin typeface="+mn-lt"/>
                <a:cs typeface="Arial" panose="020B0604020202020204" pitchFamily="34" charset="0"/>
              </a:rPr>
              <a:t>Figure</a:t>
            </a:r>
            <a:r>
              <a:rPr lang="en-US" sz="1200" baseline="0">
                <a:latin typeface="+mn-lt"/>
                <a:cs typeface="Arial" panose="020B0604020202020204" pitchFamily="34" charset="0"/>
              </a:rPr>
              <a:t> 2</a:t>
            </a:r>
            <a:r>
              <a:rPr lang="en-US" sz="1200">
                <a:latin typeface="+mn-lt"/>
                <a:cs typeface="Arial" panose="020B0604020202020204" pitchFamily="34" charset="0"/>
              </a:rPr>
              <a:t> - Âge moyen * des diplômés de doctorat en 2021 dans les</a:t>
            </a:r>
            <a:r>
              <a:rPr lang="en-US" sz="1200" baseline="0">
                <a:latin typeface="+mn-lt"/>
                <a:cs typeface="Arial" panose="020B0604020202020204" pitchFamily="34" charset="0"/>
              </a:rPr>
              <a:t> pays de l'OCDE</a:t>
            </a:r>
            <a:endParaRPr lang="en-US" sz="1200">
              <a:latin typeface="+mn-lt"/>
              <a:cs typeface="Arial" panose="020B0604020202020204" pitchFamily="34" charset="0"/>
            </a:endParaRPr>
          </a:p>
        </c:rich>
      </c:tx>
      <c:layout>
        <c:manualLayout>
          <c:xMode val="edge"/>
          <c:yMode val="edge"/>
          <c:x val="0.10742009355777872"/>
          <c:y val="6.3072831365473415E-3"/>
        </c:manualLayout>
      </c:layout>
      <c:overlay val="0"/>
    </c:title>
    <c:autoTitleDeleted val="0"/>
    <c:plotArea>
      <c:layout>
        <c:manualLayout>
          <c:layoutTarget val="inner"/>
          <c:xMode val="edge"/>
          <c:yMode val="edge"/>
          <c:x val="0.16268456158304712"/>
          <c:y val="7.7889448105513528E-2"/>
          <c:w val="0.80872021425517926"/>
          <c:h val="0.84016824092188591"/>
        </c:manualLayout>
      </c:layout>
      <c:barChart>
        <c:barDir val="bar"/>
        <c:grouping val="clustered"/>
        <c:varyColors val="0"/>
        <c:ser>
          <c:idx val="0"/>
          <c:order val="0"/>
          <c:tx>
            <c:strRef>
              <c:f>'2 - Age moyen'!$C$6:$C$7</c:f>
              <c:strCache>
                <c:ptCount val="2"/>
                <c:pt idx="0">
                  <c:v>Age moyen au 1/1/2021</c:v>
                </c:pt>
              </c:strCache>
            </c:strRef>
          </c:tx>
          <c:invertIfNegative val="0"/>
          <c:dPt>
            <c:idx val="38"/>
            <c:invertIfNegative val="0"/>
            <c:bubble3D val="0"/>
            <c:spPr>
              <a:solidFill>
                <a:schemeClr val="accent2"/>
              </a:solidFill>
            </c:spPr>
            <c:extLst>
              <c:ext xmlns:c16="http://schemas.microsoft.com/office/drawing/2014/chart" uri="{C3380CC4-5D6E-409C-BE32-E72D297353CC}">
                <c16:uniqueId val="{00000001-ED98-4015-8E6E-B90B038D1A20}"/>
              </c:ext>
            </c:extLst>
          </c:dPt>
          <c:dLbls>
            <c:dLbl>
              <c:idx val="0"/>
              <c:layout>
                <c:manualLayout>
                  <c:x val="-7.5477603853517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2-492B-BA59-B09F2A80FF7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'2 - Age moyen'!$B$8:$B$46</c:f>
              <c:strCache>
                <c:ptCount val="39"/>
                <c:pt idx="0">
                  <c:v>Costa Rica</c:v>
                </c:pt>
                <c:pt idx="1">
                  <c:v>Colombie</c:v>
                </c:pt>
                <c:pt idx="2">
                  <c:v>Bulgarie</c:v>
                </c:pt>
                <c:pt idx="3">
                  <c:v>Portugal</c:v>
                </c:pt>
                <c:pt idx="4">
                  <c:v>Corée</c:v>
                </c:pt>
                <c:pt idx="5">
                  <c:v>Finlande</c:v>
                </c:pt>
                <c:pt idx="6">
                  <c:v>Israël</c:v>
                </c:pt>
                <c:pt idx="7">
                  <c:v>Croatie</c:v>
                </c:pt>
                <c:pt idx="8">
                  <c:v>Lettonie</c:v>
                </c:pt>
                <c:pt idx="9">
                  <c:v>Chili</c:v>
                </c:pt>
                <c:pt idx="10">
                  <c:v>Islande</c:v>
                </c:pt>
                <c:pt idx="11">
                  <c:v>Grèce</c:v>
                </c:pt>
                <c:pt idx="12">
                  <c:v>Norvège</c:v>
                </c:pt>
                <c:pt idx="13">
                  <c:v>Brésil</c:v>
                </c:pt>
                <c:pt idx="14">
                  <c:v>Australie</c:v>
                </c:pt>
                <c:pt idx="15">
                  <c:v>Slovénie</c:v>
                </c:pt>
                <c:pt idx="16">
                  <c:v>Turquie</c:v>
                </c:pt>
                <c:pt idx="17">
                  <c:v>Espagne</c:v>
                </c:pt>
                <c:pt idx="18">
                  <c:v>Nouvelle-Zélande</c:v>
                </c:pt>
                <c:pt idx="19">
                  <c:v>Suède</c:v>
                </c:pt>
                <c:pt idx="20">
                  <c:v>Irlande</c:v>
                </c:pt>
                <c:pt idx="21">
                  <c:v>Estonie</c:v>
                </c:pt>
                <c:pt idx="22">
                  <c:v>Canada</c:v>
                </c:pt>
                <c:pt idx="23">
                  <c:v>Hongrie</c:v>
                </c:pt>
                <c:pt idx="24">
                  <c:v>Tchéquie</c:v>
                </c:pt>
                <c:pt idx="25">
                  <c:v>Lituanie</c:v>
                </c:pt>
                <c:pt idx="26">
                  <c:v>Pologne</c:v>
                </c:pt>
                <c:pt idx="27">
                  <c:v>Autriche</c:v>
                </c:pt>
                <c:pt idx="28">
                  <c:v>Roumanie</c:v>
                </c:pt>
                <c:pt idx="29">
                  <c:v>Danemark</c:v>
                </c:pt>
                <c:pt idx="30">
                  <c:v>Royaume-Uni</c:v>
                </c:pt>
                <c:pt idx="31">
                  <c:v>Belgique</c:v>
                </c:pt>
                <c:pt idx="32">
                  <c:v>Suisse</c:v>
                </c:pt>
                <c:pt idx="33">
                  <c:v>Italie</c:v>
                </c:pt>
                <c:pt idx="34">
                  <c:v>Allemagne</c:v>
                </c:pt>
                <c:pt idx="35">
                  <c:v>Pays-Bas</c:v>
                </c:pt>
                <c:pt idx="36">
                  <c:v>Luxembourg</c:v>
                </c:pt>
                <c:pt idx="37">
                  <c:v>Slovaquie</c:v>
                </c:pt>
                <c:pt idx="38">
                  <c:v>FRANCE</c:v>
                </c:pt>
              </c:strCache>
            </c:strRef>
          </c:cat>
          <c:val>
            <c:numRef>
              <c:f>'2 - Age moyen'!$C$8:$C$46</c:f>
              <c:numCache>
                <c:formatCode>0.0</c:formatCode>
                <c:ptCount val="39"/>
                <c:pt idx="0">
                  <c:v>48.515789473684208</c:v>
                </c:pt>
                <c:pt idx="1">
                  <c:v>41.686965811965813</c:v>
                </c:pt>
                <c:pt idx="2">
                  <c:v>40.54917319408181</c:v>
                </c:pt>
                <c:pt idx="3">
                  <c:v>39.792307692307695</c:v>
                </c:pt>
                <c:pt idx="4">
                  <c:v>39.744612200170501</c:v>
                </c:pt>
                <c:pt idx="5">
                  <c:v>39.418137553256237</c:v>
                </c:pt>
                <c:pt idx="6">
                  <c:v>39.284798534798533</c:v>
                </c:pt>
                <c:pt idx="7">
                  <c:v>38.924694708276796</c:v>
                </c:pt>
                <c:pt idx="8">
                  <c:v>38.258389261744966</c:v>
                </c:pt>
                <c:pt idx="9">
                  <c:v>38.172297297297298</c:v>
                </c:pt>
                <c:pt idx="10">
                  <c:v>37.662650602409641</c:v>
                </c:pt>
                <c:pt idx="11">
                  <c:v>37.655408970976254</c:v>
                </c:pt>
                <c:pt idx="12">
                  <c:v>37.62932061978546</c:v>
                </c:pt>
                <c:pt idx="13">
                  <c:v>37.379417879417879</c:v>
                </c:pt>
                <c:pt idx="14">
                  <c:v>37.245928723153177</c:v>
                </c:pt>
                <c:pt idx="15">
                  <c:v>37.065432098765434</c:v>
                </c:pt>
                <c:pt idx="16">
                  <c:v>36.856046065259115</c:v>
                </c:pt>
                <c:pt idx="17">
                  <c:v>36.637616738505749</c:v>
                </c:pt>
                <c:pt idx="18">
                  <c:v>36.586470588235294</c:v>
                </c:pt>
                <c:pt idx="19">
                  <c:v>36.403716216216218</c:v>
                </c:pt>
                <c:pt idx="20">
                  <c:v>35.991851368970011</c:v>
                </c:pt>
                <c:pt idx="21">
                  <c:v>35.549549549549546</c:v>
                </c:pt>
                <c:pt idx="22">
                  <c:v>35.54833468724614</c:v>
                </c:pt>
                <c:pt idx="23">
                  <c:v>35.524188204108682</c:v>
                </c:pt>
                <c:pt idx="24">
                  <c:v>35.441983630235917</c:v>
                </c:pt>
                <c:pt idx="25">
                  <c:v>34.365435356200528</c:v>
                </c:pt>
                <c:pt idx="26">
                  <c:v>34.186523098298018</c:v>
                </c:pt>
                <c:pt idx="27">
                  <c:v>33.97232734153264</c:v>
                </c:pt>
                <c:pt idx="28">
                  <c:v>33.780257510729612</c:v>
                </c:pt>
                <c:pt idx="29">
                  <c:v>33.509779951100242</c:v>
                </c:pt>
                <c:pt idx="30">
                  <c:v>33.315229965295785</c:v>
                </c:pt>
                <c:pt idx="31">
                  <c:v>33.282038173142467</c:v>
                </c:pt>
                <c:pt idx="32">
                  <c:v>32.944518125552605</c:v>
                </c:pt>
                <c:pt idx="33">
                  <c:v>32.825535582368872</c:v>
                </c:pt>
                <c:pt idx="34">
                  <c:v>32.567435086846871</c:v>
                </c:pt>
                <c:pt idx="35">
                  <c:v>32.24544931979306</c:v>
                </c:pt>
                <c:pt idx="36">
                  <c:v>32.225165562913908</c:v>
                </c:pt>
                <c:pt idx="37">
                  <c:v>31.851665375677769</c:v>
                </c:pt>
                <c:pt idx="38">
                  <c:v>31.623041232600894</c:v>
                </c:pt>
              </c:numCache>
            </c:numRef>
          </c:val>
          <c:extLst>
            <c:ext xmlns:c16="http://schemas.microsoft.com/office/drawing/2014/chart" uri="{C3380CC4-5D6E-409C-BE32-E72D297353CC}">
              <c16:uniqueId val="{00000004-D565-4A16-8996-C8EC0FCB3CC2}"/>
            </c:ext>
          </c:extLst>
        </c:ser>
        <c:dLbls>
          <c:showLegendKey val="0"/>
          <c:showVal val="0"/>
          <c:showCatName val="0"/>
          <c:showSerName val="0"/>
          <c:showPercent val="0"/>
          <c:showBubbleSize val="0"/>
        </c:dLbls>
        <c:gapWidth val="150"/>
        <c:axId val="206272384"/>
        <c:axId val="206273920"/>
      </c:barChart>
      <c:catAx>
        <c:axId val="206272384"/>
        <c:scaling>
          <c:orientation val="maxMin"/>
        </c:scaling>
        <c:delete val="0"/>
        <c:axPos val="l"/>
        <c:numFmt formatCode="General" sourceLinked="0"/>
        <c:majorTickMark val="none"/>
        <c:minorTickMark val="none"/>
        <c:tickLblPos val="low"/>
        <c:spPr>
          <a:noFill/>
          <a:ln w="9525">
            <a:solidFill>
              <a:srgbClr val="000000"/>
            </a:solidFill>
            <a:prstDash val="solid"/>
          </a:ln>
        </c:spPr>
        <c:txPr>
          <a:bodyPr rot="0" vert="horz"/>
          <a:lstStyle/>
          <a:p>
            <a:pPr>
              <a:defRPr lang="en-US" sz="800" b="0" i="0" u="none" baseline="0">
                <a:solidFill>
                  <a:srgbClr val="000000"/>
                </a:solidFill>
                <a:latin typeface="Arial Narrow"/>
                <a:ea typeface="Arial Narrow"/>
                <a:cs typeface="Arial Narrow"/>
              </a:defRPr>
            </a:pPr>
            <a:endParaRPr lang="fr-FR"/>
          </a:p>
        </c:txPr>
        <c:crossAx val="206273920"/>
        <c:crosses val="autoZero"/>
        <c:auto val="1"/>
        <c:lblAlgn val="ctr"/>
        <c:lblOffset val="0"/>
        <c:noMultiLvlLbl val="0"/>
      </c:catAx>
      <c:valAx>
        <c:axId val="206273920"/>
        <c:scaling>
          <c:orientation val="minMax"/>
          <c:max val="42"/>
          <c:min val="30"/>
        </c:scaling>
        <c:delete val="0"/>
        <c:axPos val="t"/>
        <c:majorGridlines>
          <c:spPr>
            <a:ln w="9525" cmpd="sng">
              <a:solidFill>
                <a:srgbClr val="CCCCCC"/>
              </a:solidFill>
              <a:prstDash val="solid"/>
            </a:ln>
          </c:spPr>
        </c:majorGridlines>
        <c:numFmt formatCode="General" sourceLinked="0"/>
        <c:majorTickMark val="in"/>
        <c:minorTickMark val="none"/>
        <c:tickLblPos val="nextTo"/>
        <c:spPr>
          <a:noFill/>
          <a:ln w="9525">
            <a:solidFill>
              <a:srgbClr val="000000"/>
            </a:solidFill>
            <a:prstDash val="solid"/>
          </a:ln>
        </c:spPr>
        <c:txPr>
          <a:bodyPr rot="-60000000" vert="horz"/>
          <a:lstStyle/>
          <a:p>
            <a:pPr>
              <a:defRPr lang="en-US" sz="800" b="0" i="0" u="none" baseline="0">
                <a:solidFill>
                  <a:srgbClr val="000000"/>
                </a:solidFill>
                <a:latin typeface="Arial Narrow"/>
                <a:ea typeface="Arial Narrow"/>
                <a:cs typeface="Arial Narrow"/>
              </a:defRPr>
            </a:pPr>
            <a:endParaRPr lang="fr-FR"/>
          </a:p>
        </c:txPr>
        <c:crossAx val="206272384"/>
        <c:crosses val="autoZero"/>
        <c:crossBetween val="between"/>
        <c:majorUnit val="3"/>
      </c:valAx>
      <c:spPr>
        <a:solidFill>
          <a:srgbClr val="FFFFFF"/>
        </a:solidFill>
        <a:ln w="9525">
          <a:solidFill>
            <a:srgbClr val="000000"/>
          </a:solidFill>
        </a:ln>
      </c:spPr>
    </c:plotArea>
    <c:plotVisOnly val="1"/>
    <c:dispBlanksAs val="gap"/>
    <c:showDLblsOverMax val="1"/>
  </c:chart>
  <c:spPr>
    <a:solidFill>
      <a:srgbClr val="FFFFFF"/>
    </a:solidFill>
    <a:ln w="6350">
      <a:solidFill>
        <a:sysClr val="windowText" lastClr="000000"/>
      </a:solidFill>
    </a:ln>
  </c:spPr>
  <c:txPr>
    <a:bodyPr rot="0" vert="horz"/>
    <a:lstStyle/>
    <a:p>
      <a:pPr>
        <a:defRPr lang="en-US" u="none" baseline="0"/>
      </a:pPr>
      <a:endParaRPr lang="fr-FR"/>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fr-FR" sz="1600" b="1"/>
              <a:t>Répartition des doctorants (1) en 2021 </a:t>
            </a:r>
          </a:p>
          <a:p>
            <a:pPr>
              <a:defRPr sz="1400" b="1"/>
            </a:pPr>
            <a:r>
              <a:rPr lang="fr-FR" sz="1600" b="1" i="0" u="none" strike="noStrike" baseline="0">
                <a:effectLst/>
              </a:rPr>
              <a:t>selon sept grands domaines de formation</a:t>
            </a:r>
            <a:endParaRPr lang="fr-FR" sz="1600" b="1"/>
          </a:p>
        </c:rich>
      </c:tx>
      <c:layout>
        <c:manualLayout>
          <c:xMode val="edge"/>
          <c:yMode val="edge"/>
          <c:x val="0.24049208967017663"/>
          <c:y val="0"/>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3719811441696278"/>
          <c:y val="0.2002705958885232"/>
          <c:w val="0.83561728289712256"/>
          <c:h val="0.65191810991229071"/>
        </c:manualLayout>
      </c:layout>
      <c:barChart>
        <c:barDir val="bar"/>
        <c:grouping val="stacked"/>
        <c:varyColors val="0"/>
        <c:ser>
          <c:idx val="0"/>
          <c:order val="0"/>
          <c:tx>
            <c:strRef>
              <c:f>'3 - Doct. discipline'!$C$5</c:f>
              <c:strCache>
                <c:ptCount val="1"/>
                <c:pt idx="0">
                  <c:v>TIC* - Sciences naturelles (2), mathématiques et statistiques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discipline'!$C$6:$C$36</c:f>
              <c:numCache>
                <c:formatCode>0.0</c:formatCode>
                <c:ptCount val="31"/>
                <c:pt idx="0">
                  <c:v>9.3083723348933951</c:v>
                </c:pt>
                <c:pt idx="1">
                  <c:v>12.648401826484019</c:v>
                </c:pt>
                <c:pt idx="2">
                  <c:v>13.211520778334767</c:v>
                </c:pt>
                <c:pt idx="3">
                  <c:v>14.178454842219804</c:v>
                </c:pt>
                <c:pt idx="4">
                  <c:v>15.861304218023628</c:v>
                </c:pt>
                <c:pt idx="5">
                  <c:v>18.438301510401825</c:v>
                </c:pt>
                <c:pt idx="6">
                  <c:v>18.990860013897056</c:v>
                </c:pt>
                <c:pt idx="7">
                  <c:v>19.554679593032549</c:v>
                </c:pt>
                <c:pt idx="8">
                  <c:v>20.191431175934365</c:v>
                </c:pt>
                <c:pt idx="9">
                  <c:v>20.432901841819866</c:v>
                </c:pt>
                <c:pt idx="10">
                  <c:v>20.64737616478666</c:v>
                </c:pt>
                <c:pt idx="11">
                  <c:v>20.732382016138292</c:v>
                </c:pt>
                <c:pt idx="12">
                  <c:v>21.456176964451359</c:v>
                </c:pt>
                <c:pt idx="13">
                  <c:v>22.331723662166159</c:v>
                </c:pt>
                <c:pt idx="14">
                  <c:v>22.500248896558588</c:v>
                </c:pt>
                <c:pt idx="15">
                  <c:v>23.325808878856282</c:v>
                </c:pt>
                <c:pt idx="16">
                  <c:v>25.074380921865703</c:v>
                </c:pt>
                <c:pt idx="17">
                  <c:v>25.124295657938351</c:v>
                </c:pt>
                <c:pt idx="18">
                  <c:v>27.005781330610208</c:v>
                </c:pt>
                <c:pt idx="19">
                  <c:v>27.516531961792801</c:v>
                </c:pt>
                <c:pt idx="20">
                  <c:v>28.302566411526342</c:v>
                </c:pt>
                <c:pt idx="21">
                  <c:v>28.463476070528966</c:v>
                </c:pt>
                <c:pt idx="22">
                  <c:v>32.147505422993497</c:v>
                </c:pt>
                <c:pt idx="23">
                  <c:v>36.817856859162774</c:v>
                </c:pt>
                <c:pt idx="24">
                  <c:v>49.579681631193004</c:v>
                </c:pt>
                <c:pt idx="26">
                  <c:v>23.950229131189545</c:v>
                </c:pt>
                <c:pt idx="27">
                  <c:v>22.418313881114354</c:v>
                </c:pt>
                <c:pt idx="29">
                  <c:v>28.286489413111244</c:v>
                </c:pt>
                <c:pt idx="30">
                  <c:v>27.776915515546591</c:v>
                </c:pt>
              </c:numCache>
            </c:numRef>
          </c:val>
          <c:extLst>
            <c:ext xmlns:c16="http://schemas.microsoft.com/office/drawing/2014/chart" uri="{C3380CC4-5D6E-409C-BE32-E72D297353CC}">
              <c16:uniqueId val="{00000000-55FC-43D0-A0D0-DBB47FC682B6}"/>
            </c:ext>
          </c:extLst>
        </c:ser>
        <c:ser>
          <c:idx val="1"/>
          <c:order val="1"/>
          <c:tx>
            <c:strRef>
              <c:f>'3 - Doct. discipline'!$D$5</c:f>
              <c:strCache>
                <c:ptCount val="1"/>
                <c:pt idx="0">
                  <c:v>Santé et protection sociale</c:v>
                </c:pt>
              </c:strCache>
            </c:strRef>
          </c:tx>
          <c:spPr>
            <a:solidFill>
              <a:schemeClr val="accent2"/>
            </a:solidFill>
            <a:ln>
              <a:noFill/>
            </a:ln>
            <a:effectLst/>
          </c:spPr>
          <c:invertIfNegative val="0"/>
          <c:dLbls>
            <c:dLbl>
              <c:idx val="24"/>
              <c:delete val="1"/>
              <c:extLst>
                <c:ext xmlns:c15="http://schemas.microsoft.com/office/drawing/2012/chart" uri="{CE6537A1-D6FC-4f65-9D91-7224C49458BB}"/>
                <c:ext xmlns:c16="http://schemas.microsoft.com/office/drawing/2014/chart" uri="{C3380CC4-5D6E-409C-BE32-E72D297353CC}">
                  <c16:uniqueId val="{00000000-65CD-4910-898C-FDD14570AA8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discipline'!$D$6:$D$36</c:f>
              <c:numCache>
                <c:formatCode>0.0</c:formatCode>
                <c:ptCount val="31"/>
                <c:pt idx="0">
                  <c:v>19.678453804818862</c:v>
                </c:pt>
                <c:pt idx="1">
                  <c:v>14.733637747336378</c:v>
                </c:pt>
                <c:pt idx="2">
                  <c:v>25.346305579450064</c:v>
                </c:pt>
                <c:pt idx="3">
                  <c:v>35.168661588683356</c:v>
                </c:pt>
                <c:pt idx="4">
                  <c:v>12.598626689981659</c:v>
                </c:pt>
                <c:pt idx="5">
                  <c:v>22.000569962952408</c:v>
                </c:pt>
                <c:pt idx="6">
                  <c:v>18.19979688919771</c:v>
                </c:pt>
                <c:pt idx="7">
                  <c:v>20.598732221807918</c:v>
                </c:pt>
                <c:pt idx="8">
                  <c:v>17.927681555758131</c:v>
                </c:pt>
                <c:pt idx="9">
                  <c:v>13.609624183360008</c:v>
                </c:pt>
                <c:pt idx="10">
                  <c:v>8.5335948994605193</c:v>
                </c:pt>
                <c:pt idx="11">
                  <c:v>18.960927795233669</c:v>
                </c:pt>
                <c:pt idx="12">
                  <c:v>34.834763547328706</c:v>
                </c:pt>
                <c:pt idx="13">
                  <c:v>17.019808810485859</c:v>
                </c:pt>
                <c:pt idx="14">
                  <c:v>13.493512096372747</c:v>
                </c:pt>
                <c:pt idx="15">
                  <c:v>21.018309505894155</c:v>
                </c:pt>
                <c:pt idx="16">
                  <c:v>13.278711035840161</c:v>
                </c:pt>
                <c:pt idx="17">
                  <c:v>22.406363937686443</c:v>
                </c:pt>
                <c:pt idx="18">
                  <c:v>24.829405538801929</c:v>
                </c:pt>
                <c:pt idx="19">
                  <c:v>10.360029390154299</c:v>
                </c:pt>
                <c:pt idx="20">
                  <c:v>13.678523187753264</c:v>
                </c:pt>
                <c:pt idx="21">
                  <c:v>16.383291351805205</c:v>
                </c:pt>
                <c:pt idx="22">
                  <c:v>10.325379609544468</c:v>
                </c:pt>
                <c:pt idx="23">
                  <c:v>4.5055206926682034</c:v>
                </c:pt>
                <c:pt idx="24" formatCode="0">
                  <c:v>0</c:v>
                </c:pt>
                <c:pt idx="26">
                  <c:v>18.911247531633116</c:v>
                </c:pt>
                <c:pt idx="27">
                  <c:v>20.626276369858907</c:v>
                </c:pt>
                <c:pt idx="29">
                  <c:v>15.340626505735214</c:v>
                </c:pt>
                <c:pt idx="30">
                  <c:v>9.4935071653991407</c:v>
                </c:pt>
              </c:numCache>
            </c:numRef>
          </c:val>
          <c:extLst>
            <c:ext xmlns:c16="http://schemas.microsoft.com/office/drawing/2014/chart" uri="{C3380CC4-5D6E-409C-BE32-E72D297353CC}">
              <c16:uniqueId val="{00000002-55FC-43D0-A0D0-DBB47FC682B6}"/>
            </c:ext>
          </c:extLst>
        </c:ser>
        <c:ser>
          <c:idx val="2"/>
          <c:order val="2"/>
          <c:tx>
            <c:strRef>
              <c:f>'3 - Doct. discipline'!$E$5</c:f>
              <c:strCache>
                <c:ptCount val="1"/>
                <c:pt idx="0">
                  <c:v>Ingénierie, industries de transformation et construction</c:v>
                </c:pt>
              </c:strCache>
            </c:strRef>
          </c:tx>
          <c:spPr>
            <a:solidFill>
              <a:schemeClr val="accent3"/>
            </a:solidFill>
            <a:ln>
              <a:noFill/>
            </a:ln>
            <a:effectLst/>
          </c:spPr>
          <c:invertIfNegative val="0"/>
          <c:dLbls>
            <c:dLbl>
              <c:idx val="24"/>
              <c:layout>
                <c:manualLayout>
                  <c:x val="-1.0569773465948092E-2"/>
                  <c:y val="4.31657990549381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D-4910-898C-FDD14570AA8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discipline'!$E$6:$E$36</c:f>
              <c:numCache>
                <c:formatCode>0.0</c:formatCode>
                <c:ptCount val="31"/>
                <c:pt idx="0">
                  <c:v>27.400762697174553</c:v>
                </c:pt>
                <c:pt idx="1">
                  <c:v>13.850837138508371</c:v>
                </c:pt>
                <c:pt idx="2">
                  <c:v>22.190253018123574</c:v>
                </c:pt>
                <c:pt idx="3">
                  <c:v>24.232861806311206</c:v>
                </c:pt>
                <c:pt idx="4">
                  <c:v>18.51409561990873</c:v>
                </c:pt>
                <c:pt idx="5">
                  <c:v>17.497862638928467</c:v>
                </c:pt>
                <c:pt idx="6">
                  <c:v>17.520979207867871</c:v>
                </c:pt>
                <c:pt idx="7">
                  <c:v>21.951739199914773</c:v>
                </c:pt>
                <c:pt idx="8">
                  <c:v>15.952597994530537</c:v>
                </c:pt>
                <c:pt idx="9">
                  <c:v>18.837459661671062</c:v>
                </c:pt>
                <c:pt idx="10">
                  <c:v>19.176066699362433</c:v>
                </c:pt>
                <c:pt idx="11">
                  <c:v>12.972222512187228</c:v>
                </c:pt>
                <c:pt idx="12">
                  <c:v>21.129870690802331</c:v>
                </c:pt>
                <c:pt idx="13">
                  <c:v>10.091652705233074</c:v>
                </c:pt>
                <c:pt idx="14">
                  <c:v>17.266783924600936</c:v>
                </c:pt>
                <c:pt idx="15">
                  <c:v>17.858038625532981</c:v>
                </c:pt>
                <c:pt idx="16">
                  <c:v>22.035062022245615</c:v>
                </c:pt>
                <c:pt idx="17">
                  <c:v>18.221743453762016</c:v>
                </c:pt>
                <c:pt idx="18">
                  <c:v>14.1453789244704</c:v>
                </c:pt>
                <c:pt idx="19">
                  <c:v>17.413666421748715</c:v>
                </c:pt>
                <c:pt idx="20">
                  <c:v>24.439441692931112</c:v>
                </c:pt>
                <c:pt idx="21">
                  <c:v>14.263224181360201</c:v>
                </c:pt>
                <c:pt idx="22">
                  <c:v>14.316702819956618</c:v>
                </c:pt>
                <c:pt idx="23">
                  <c:v>10.656922710302648</c:v>
                </c:pt>
                <c:pt idx="24">
                  <c:v>13.66481845823642</c:v>
                </c:pt>
                <c:pt idx="26">
                  <c:v>16.428466424224133</c:v>
                </c:pt>
                <c:pt idx="27">
                  <c:v>17.115579543965012</c:v>
                </c:pt>
                <c:pt idx="29">
                  <c:v>14.813516704592313</c:v>
                </c:pt>
                <c:pt idx="30">
                  <c:v>19.106006518702468</c:v>
                </c:pt>
              </c:numCache>
            </c:numRef>
          </c:val>
          <c:extLst>
            <c:ext xmlns:c16="http://schemas.microsoft.com/office/drawing/2014/chart" uri="{C3380CC4-5D6E-409C-BE32-E72D297353CC}">
              <c16:uniqueId val="{00000004-55FC-43D0-A0D0-DBB47FC682B6}"/>
            </c:ext>
          </c:extLst>
        </c:ser>
        <c:ser>
          <c:idx val="3"/>
          <c:order val="3"/>
          <c:tx>
            <c:strRef>
              <c:f>'3 - Doct. discipline'!$F$5</c:f>
              <c:strCache>
                <c:ptCount val="1"/>
                <c:pt idx="0">
                  <c:v>Sciences sociales, journalisme et information - Sciences de l'éducation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discipline'!$F$6:$F$36</c:f>
              <c:numCache>
                <c:formatCode>0.0</c:formatCode>
                <c:ptCount val="31"/>
                <c:pt idx="0">
                  <c:v>8.5846767204021504</c:v>
                </c:pt>
                <c:pt idx="1">
                  <c:v>24.657534246575342</c:v>
                </c:pt>
                <c:pt idx="2">
                  <c:v>12.99795331177884</c:v>
                </c:pt>
                <c:pt idx="3">
                  <c:v>11.120783460282917</c:v>
                </c:pt>
                <c:pt idx="4">
                  <c:v>22.164882500959614</c:v>
                </c:pt>
                <c:pt idx="5">
                  <c:v>17.811342262752923</c:v>
                </c:pt>
                <c:pt idx="6">
                  <c:v>18.654123683788551</c:v>
                </c:pt>
                <c:pt idx="7">
                  <c:v>14.004154903318597</c:v>
                </c:pt>
                <c:pt idx="8">
                  <c:v>12.154360376785171</c:v>
                </c:pt>
                <c:pt idx="9">
                  <c:v>11.294517413827753</c:v>
                </c:pt>
                <c:pt idx="10">
                  <c:v>13.536047081902893</c:v>
                </c:pt>
                <c:pt idx="11">
                  <c:v>19.829430984268818</c:v>
                </c:pt>
                <c:pt idx="12">
                  <c:v>11.252149547680576</c:v>
                </c:pt>
                <c:pt idx="13">
                  <c:v>19.414605302059723</c:v>
                </c:pt>
                <c:pt idx="14">
                  <c:v>14.210334185112666</c:v>
                </c:pt>
                <c:pt idx="15">
                  <c:v>15.951843491346878</c:v>
                </c:pt>
                <c:pt idx="16">
                  <c:v>11.214354373598205</c:v>
                </c:pt>
                <c:pt idx="17">
                  <c:v>12.669870732515745</c:v>
                </c:pt>
                <c:pt idx="18">
                  <c:v>9.2873592562453791</c:v>
                </c:pt>
                <c:pt idx="19">
                  <c:v>14.915503306392358</c:v>
                </c:pt>
                <c:pt idx="20">
                  <c:v>9.1130121566861781</c:v>
                </c:pt>
                <c:pt idx="21">
                  <c:v>17.758186397984886</c:v>
                </c:pt>
                <c:pt idx="22">
                  <c:v>12.060737527114968</c:v>
                </c:pt>
                <c:pt idx="23">
                  <c:v>13.18293748510605</c:v>
                </c:pt>
                <c:pt idx="24">
                  <c:v>18.243605795027729</c:v>
                </c:pt>
                <c:pt idx="26">
                  <c:v>13.311710465476295</c:v>
                </c:pt>
                <c:pt idx="27">
                  <c:v>13.327041130661609</c:v>
                </c:pt>
                <c:pt idx="29">
                  <c:v>18.277538525224418</c:v>
                </c:pt>
                <c:pt idx="30">
                  <c:v>23.850173314708471</c:v>
                </c:pt>
              </c:numCache>
            </c:numRef>
          </c:val>
          <c:extLst>
            <c:ext xmlns:c16="http://schemas.microsoft.com/office/drawing/2014/chart" uri="{C3380CC4-5D6E-409C-BE32-E72D297353CC}">
              <c16:uniqueId val="{00000005-55FC-43D0-A0D0-DBB47FC682B6}"/>
            </c:ext>
          </c:extLst>
        </c:ser>
        <c:ser>
          <c:idx val="4"/>
          <c:order val="4"/>
          <c:tx>
            <c:strRef>
              <c:f>'3 - Doct. discipline'!$G$5</c:f>
              <c:strCache>
                <c:ptCount val="1"/>
                <c:pt idx="0">
                  <c:v>Lettres et arts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discipline'!$G$6:$G$36</c:f>
              <c:numCache>
                <c:formatCode>0.0</c:formatCode>
                <c:ptCount val="31"/>
                <c:pt idx="0">
                  <c:v>17.130351880741895</c:v>
                </c:pt>
                <c:pt idx="1">
                  <c:v>13.546423135464231</c:v>
                </c:pt>
                <c:pt idx="2">
                  <c:v>14.733188977545753</c:v>
                </c:pt>
                <c:pt idx="3">
                  <c:v>9.956474428726878</c:v>
                </c:pt>
                <c:pt idx="4">
                  <c:v>14.074295219004561</c:v>
                </c:pt>
                <c:pt idx="5">
                  <c:v>11.76973496722713</c:v>
                </c:pt>
                <c:pt idx="6">
                  <c:v>15.751777219520017</c:v>
                </c:pt>
                <c:pt idx="7">
                  <c:v>10.451179886006498</c:v>
                </c:pt>
                <c:pt idx="8">
                  <c:v>12.44302643573382</c:v>
                </c:pt>
                <c:pt idx="9">
                  <c:v>15.984261031914079</c:v>
                </c:pt>
                <c:pt idx="10">
                  <c:v>9.9068170671897988</c:v>
                </c:pt>
                <c:pt idx="11">
                  <c:v>15.118427508168313</c:v>
                </c:pt>
                <c:pt idx="12">
                  <c:v>5.8149166656011522</c:v>
                </c:pt>
                <c:pt idx="13">
                  <c:v>17.42386912387898</c:v>
                </c:pt>
                <c:pt idx="14">
                  <c:v>18.056615670527329</c:v>
                </c:pt>
                <c:pt idx="15">
                  <c:v>10.283421118635566</c:v>
                </c:pt>
                <c:pt idx="16">
                  <c:v>12.96287819837964</c:v>
                </c:pt>
                <c:pt idx="17">
                  <c:v>6.935697712959894</c:v>
                </c:pt>
                <c:pt idx="18">
                  <c:v>11.98017221663768</c:v>
                </c:pt>
                <c:pt idx="19">
                  <c:v>13.372520205731082</c:v>
                </c:pt>
                <c:pt idx="20">
                  <c:v>10.250637850817949</c:v>
                </c:pt>
                <c:pt idx="21">
                  <c:v>13.497061293031065</c:v>
                </c:pt>
                <c:pt idx="22">
                  <c:v>17.049891540130151</c:v>
                </c:pt>
                <c:pt idx="23">
                  <c:v>20.726030661688782</c:v>
                </c:pt>
                <c:pt idx="24">
                  <c:v>7.6193883026292282</c:v>
                </c:pt>
                <c:pt idx="26">
                  <c:v>13.97888156879295</c:v>
                </c:pt>
                <c:pt idx="27">
                  <c:v>13.175620796221146</c:v>
                </c:pt>
                <c:pt idx="29">
                  <c:v>14.265418067465047</c:v>
                </c:pt>
                <c:pt idx="30">
                  <c:v>10.455791815406903</c:v>
                </c:pt>
              </c:numCache>
            </c:numRef>
          </c:val>
          <c:extLst>
            <c:ext xmlns:c16="http://schemas.microsoft.com/office/drawing/2014/chart" uri="{C3380CC4-5D6E-409C-BE32-E72D297353CC}">
              <c16:uniqueId val="{00000006-55FC-43D0-A0D0-DBB47FC682B6}"/>
            </c:ext>
          </c:extLst>
        </c:ser>
        <c:ser>
          <c:idx val="5"/>
          <c:order val="5"/>
          <c:tx>
            <c:strRef>
              <c:f>'3 - Doct. discipline'!$H$5</c:f>
              <c:strCache>
                <c:ptCount val="1"/>
                <c:pt idx="0">
                  <c:v>Commerce, administration et droit -  Services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discipline'!$H$6:$H$36</c:f>
              <c:numCache>
                <c:formatCode>0.0</c:formatCode>
                <c:ptCount val="31"/>
                <c:pt idx="0">
                  <c:v>12.991853007453633</c:v>
                </c:pt>
                <c:pt idx="1">
                  <c:v>18.173515981735161</c:v>
                </c:pt>
                <c:pt idx="2">
                  <c:v>9.3346780173820179</c:v>
                </c:pt>
                <c:pt idx="3">
                  <c:v>0</c:v>
                </c:pt>
                <c:pt idx="4">
                  <c:v>15.191708960634623</c:v>
                </c:pt>
                <c:pt idx="5">
                  <c:v>11.997720148190368</c:v>
                </c:pt>
                <c:pt idx="6">
                  <c:v>8.7765246672724349</c:v>
                </c:pt>
                <c:pt idx="7">
                  <c:v>7.2604272092899382</c:v>
                </c:pt>
                <c:pt idx="8">
                  <c:v>18.140382862351871</c:v>
                </c:pt>
                <c:pt idx="9">
                  <c:v>17.181914544695964</c:v>
                </c:pt>
                <c:pt idx="10">
                  <c:v>25.993133889161353</c:v>
                </c:pt>
                <c:pt idx="11">
                  <c:v>9.9293297284883657</c:v>
                </c:pt>
                <c:pt idx="12">
                  <c:v>3.9689789823271835</c:v>
                </c:pt>
                <c:pt idx="13">
                  <c:v>9.5791859662954568</c:v>
                </c:pt>
                <c:pt idx="14">
                  <c:v>11.724687219991372</c:v>
                </c:pt>
                <c:pt idx="15">
                  <c:v>7.022824178580386</c:v>
                </c:pt>
                <c:pt idx="16">
                  <c:v>11.420332311072459</c:v>
                </c:pt>
                <c:pt idx="17">
                  <c:v>7.4328803447132916</c:v>
                </c:pt>
                <c:pt idx="18">
                  <c:v>10.31810614884666</c:v>
                </c:pt>
                <c:pt idx="19">
                  <c:v>12.233651726671566</c:v>
                </c:pt>
                <c:pt idx="20">
                  <c:v>9.7013357346540587</c:v>
                </c:pt>
                <c:pt idx="21">
                  <c:v>7.5251889168765738</c:v>
                </c:pt>
                <c:pt idx="22">
                  <c:v>8.0694143167028187</c:v>
                </c:pt>
                <c:pt idx="23">
                  <c:v>13.931209786321396</c:v>
                </c:pt>
                <c:pt idx="24">
                  <c:v>10.892505812913615</c:v>
                </c:pt>
                <c:pt idx="26">
                  <c:v>10.757634615670412</c:v>
                </c:pt>
                <c:pt idx="27">
                  <c:v>10.379814530728773</c:v>
                </c:pt>
                <c:pt idx="29">
                  <c:v>8.2667540892969633</c:v>
                </c:pt>
                <c:pt idx="30">
                  <c:v>7.4189042371566041</c:v>
                </c:pt>
              </c:numCache>
            </c:numRef>
          </c:val>
          <c:extLst>
            <c:ext xmlns:c16="http://schemas.microsoft.com/office/drawing/2014/chart" uri="{C3380CC4-5D6E-409C-BE32-E72D297353CC}">
              <c16:uniqueId val="{00000007-55FC-43D0-A0D0-DBB47FC682B6}"/>
            </c:ext>
          </c:extLst>
        </c:ser>
        <c:ser>
          <c:idx val="6"/>
          <c:order val="6"/>
          <c:tx>
            <c:strRef>
              <c:f>'3 - Doct. discipline'!$I$5</c:f>
              <c:strCache>
                <c:ptCount val="1"/>
                <c:pt idx="0">
                  <c:v>Agriculture, sylviculture, halieutique et sciences vétérinaires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 Doct. discipline'!$B$6:$B$36</c:f>
              <c:strCache>
                <c:ptCount val="31"/>
                <c:pt idx="0">
                  <c:v>Roumanie</c:v>
                </c:pt>
                <c:pt idx="1">
                  <c:v>Bulgarie</c:v>
                </c:pt>
                <c:pt idx="2">
                  <c:v>Grèce</c:v>
                </c:pt>
                <c:pt idx="3">
                  <c:v>Danemark</c:v>
                </c:pt>
                <c:pt idx="4">
                  <c:v>Portugal</c:v>
                </c:pt>
                <c:pt idx="5">
                  <c:v>Slovénie</c:v>
                </c:pt>
                <c:pt idx="6">
                  <c:v>Finlande</c:v>
                </c:pt>
                <c:pt idx="7">
                  <c:v>Belgique</c:v>
                </c:pt>
                <c:pt idx="8">
                  <c:v>Slovaquie</c:v>
                </c:pt>
                <c:pt idx="9">
                  <c:v>Autriche</c:v>
                </c:pt>
                <c:pt idx="10">
                  <c:v>Lettonie</c:v>
                </c:pt>
                <c:pt idx="11">
                  <c:v>Espagne</c:v>
                </c:pt>
                <c:pt idx="12">
                  <c:v>Suède</c:v>
                </c:pt>
                <c:pt idx="13">
                  <c:v>Hongrie</c:v>
                </c:pt>
                <c:pt idx="14">
                  <c:v>Pologne</c:v>
                </c:pt>
                <c:pt idx="15">
                  <c:v>Croatie</c:v>
                </c:pt>
                <c:pt idx="16">
                  <c:v>Tchéquie</c:v>
                </c:pt>
                <c:pt idx="17">
                  <c:v>Pays-Bas</c:v>
                </c:pt>
                <c:pt idx="18">
                  <c:v>Allemagne</c:v>
                </c:pt>
                <c:pt idx="19">
                  <c:v>Lituanie</c:v>
                </c:pt>
                <c:pt idx="20">
                  <c:v>Italie</c:v>
                </c:pt>
                <c:pt idx="21">
                  <c:v>Irlande</c:v>
                </c:pt>
                <c:pt idx="22">
                  <c:v>Estonie</c:v>
                </c:pt>
                <c:pt idx="23">
                  <c:v>FRANCE</c:v>
                </c:pt>
                <c:pt idx="24">
                  <c:v>Luxembourg</c:v>
                </c:pt>
                <c:pt idx="26">
                  <c:v>UE à 25</c:v>
                </c:pt>
                <c:pt idx="27">
                  <c:v>UE hors France</c:v>
                </c:pt>
                <c:pt idx="29">
                  <c:v>Royaume-Uni</c:v>
                </c:pt>
                <c:pt idx="30">
                  <c:v>Canada</c:v>
                </c:pt>
              </c:strCache>
            </c:strRef>
          </c:cat>
          <c:val>
            <c:numRef>
              <c:f>'3 - Doct. discipline'!$I$6:$I$36</c:f>
              <c:numCache>
                <c:formatCode>0.0</c:formatCode>
                <c:ptCount val="31"/>
                <c:pt idx="0">
                  <c:v>4.905529554515514</c:v>
                </c:pt>
                <c:pt idx="1">
                  <c:v>2.3896499238964992</c:v>
                </c:pt>
                <c:pt idx="2">
                  <c:v>2.1861003173849851</c:v>
                </c:pt>
                <c:pt idx="3">
                  <c:v>5.3427638737758434</c:v>
                </c:pt>
                <c:pt idx="4">
                  <c:v>1.5950867914871838</c:v>
                </c:pt>
                <c:pt idx="5">
                  <c:v>0.48446850954687948</c:v>
                </c:pt>
                <c:pt idx="6">
                  <c:v>2.1059383184563583</c:v>
                </c:pt>
                <c:pt idx="7">
                  <c:v>6.1790869866297342</c:v>
                </c:pt>
                <c:pt idx="8">
                  <c:v>3.1905195989061075</c:v>
                </c:pt>
                <c:pt idx="9">
                  <c:v>2.6593213227112678</c:v>
                </c:pt>
                <c:pt idx="10">
                  <c:v>2.2069641981363417</c:v>
                </c:pt>
                <c:pt idx="11">
                  <c:v>2.4572794555153084</c:v>
                </c:pt>
                <c:pt idx="12">
                  <c:v>1.543143601808681</c:v>
                </c:pt>
                <c:pt idx="13">
                  <c:v>4.1391544298807528</c:v>
                </c:pt>
                <c:pt idx="14">
                  <c:v>2.7478180068363587</c:v>
                </c:pt>
                <c:pt idx="15">
                  <c:v>4.5397542011537499</c:v>
                </c:pt>
                <c:pt idx="16">
                  <c:v>4.014281136998215</c:v>
                </c:pt>
                <c:pt idx="17">
                  <c:v>7.2091481604242631</c:v>
                </c:pt>
                <c:pt idx="18">
                  <c:v>2.433796584387748</c:v>
                </c:pt>
                <c:pt idx="19">
                  <c:v>4.1880969875091845</c:v>
                </c:pt>
                <c:pt idx="20">
                  <c:v>4.514482965631097</c:v>
                </c:pt>
                <c:pt idx="21">
                  <c:v>2.1095717884130982</c:v>
                </c:pt>
                <c:pt idx="22">
                  <c:v>6.0303687635574841</c:v>
                </c:pt>
                <c:pt idx="23">
                  <c:v>0.17952180475017879</c:v>
                </c:pt>
                <c:pt idx="24">
                  <c:v>0</c:v>
                </c:pt>
                <c:pt idx="26">
                  <c:v>2.6618302630135418</c:v>
                </c:pt>
                <c:pt idx="27">
                  <c:v>2.957353747450191</c:v>
                </c:pt>
                <c:pt idx="29">
                  <c:v>0.74965669457479567</c:v>
                </c:pt>
                <c:pt idx="30">
                  <c:v>1.8987014330798282</c:v>
                </c:pt>
              </c:numCache>
            </c:numRef>
          </c:val>
          <c:extLst>
            <c:ext xmlns:c16="http://schemas.microsoft.com/office/drawing/2014/chart" uri="{C3380CC4-5D6E-409C-BE32-E72D297353CC}">
              <c16:uniqueId val="{00000001-2497-4F28-B146-F47A25E2F6B8}"/>
            </c:ext>
          </c:extLst>
        </c:ser>
        <c:dLbls>
          <c:dLblPos val="inBase"/>
          <c:showLegendKey val="0"/>
          <c:showVal val="1"/>
          <c:showCatName val="0"/>
          <c:showSerName val="0"/>
          <c:showPercent val="0"/>
          <c:showBubbleSize val="0"/>
        </c:dLbls>
        <c:gapWidth val="150"/>
        <c:overlap val="100"/>
        <c:axId val="957178808"/>
        <c:axId val="957177496"/>
        <c:extLst/>
      </c:barChart>
      <c:catAx>
        <c:axId val="957178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957177496"/>
        <c:crosses val="autoZero"/>
        <c:auto val="1"/>
        <c:lblAlgn val="ctr"/>
        <c:lblOffset val="100"/>
        <c:noMultiLvlLbl val="0"/>
      </c:catAx>
      <c:valAx>
        <c:axId val="957177496"/>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fr-FR"/>
          </a:p>
        </c:txPr>
        <c:crossAx val="957178808"/>
        <c:crosses val="autoZero"/>
        <c:crossBetween val="between"/>
      </c:valAx>
      <c:spPr>
        <a:noFill/>
        <a:ln>
          <a:noFill/>
        </a:ln>
        <a:effectLst/>
      </c:spPr>
    </c:plotArea>
    <c:legend>
      <c:legendPos val="b"/>
      <c:layout>
        <c:manualLayout>
          <c:xMode val="edge"/>
          <c:yMode val="edge"/>
          <c:x val="0"/>
          <c:y val="6.6920931891506302E-2"/>
          <c:w val="0.63089173693762723"/>
          <c:h val="0.1266650690650281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defRPr>
      </a:pPr>
      <a:endParaRPr lang="fr-FR"/>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Figure 4 - Part (%) des doctorants étrangers mobiles (2020-21) dans les pays de l'OCDE</a:t>
            </a:r>
          </a:p>
        </c:rich>
      </c:tx>
      <c:layout>
        <c:manualLayout>
          <c:xMode val="edge"/>
          <c:yMode val="edge"/>
          <c:x val="0.10879313608140102"/>
          <c:y val="1.0262495444258919E-3"/>
        </c:manualLayout>
      </c:layout>
      <c:overlay val="0"/>
    </c:title>
    <c:autoTitleDeleted val="0"/>
    <c:plotArea>
      <c:layout>
        <c:manualLayout>
          <c:layoutTarget val="inner"/>
          <c:xMode val="edge"/>
          <c:yMode val="edge"/>
          <c:x val="0.23419451470905819"/>
          <c:y val="8.3252000421786751E-2"/>
          <c:w val="0.73867314805862205"/>
          <c:h val="0.78733401342360876"/>
        </c:manualLayout>
      </c:layout>
      <c:barChart>
        <c:barDir val="bar"/>
        <c:grouping val="clustered"/>
        <c:varyColors val="0"/>
        <c:ser>
          <c:idx val="1"/>
          <c:order val="0"/>
          <c:spPr>
            <a:solidFill>
              <a:schemeClr val="accent1">
                <a:lumMod val="40000"/>
                <a:lumOff val="60000"/>
              </a:schemeClr>
            </a:solidFill>
          </c:spPr>
          <c:invertIfNegative val="0"/>
          <c:dPt>
            <c:idx val="0"/>
            <c:invertIfNegative val="0"/>
            <c:bubble3D val="0"/>
            <c:spPr>
              <a:solidFill>
                <a:schemeClr val="accent1">
                  <a:lumMod val="40000"/>
                  <a:lumOff val="60000"/>
                </a:schemeClr>
              </a:solidFill>
              <a:ln>
                <a:solidFill>
                  <a:srgbClr val="FFC000"/>
                </a:solidFill>
              </a:ln>
            </c:spPr>
            <c:extLst>
              <c:ext xmlns:c16="http://schemas.microsoft.com/office/drawing/2014/chart" uri="{C3380CC4-5D6E-409C-BE32-E72D297353CC}">
                <c16:uniqueId val="{0000001A-E9E8-4482-9A72-92CEB4C6F0CD}"/>
              </c:ext>
            </c:extLst>
          </c:dPt>
          <c:dPt>
            <c:idx val="7"/>
            <c:invertIfNegative val="0"/>
            <c:bubble3D val="0"/>
            <c:spPr>
              <a:solidFill>
                <a:schemeClr val="accent2"/>
              </a:solidFill>
            </c:spPr>
            <c:extLst>
              <c:ext xmlns:c16="http://schemas.microsoft.com/office/drawing/2014/chart" uri="{C3380CC4-5D6E-409C-BE32-E72D297353CC}">
                <c16:uniqueId val="{0000001A-619F-406B-8242-288E326BC520}"/>
              </c:ext>
            </c:extLst>
          </c:dPt>
          <c:dPt>
            <c:idx val="29"/>
            <c:invertIfNegative val="0"/>
            <c:bubble3D val="0"/>
            <c:extLst>
              <c:ext xmlns:c16="http://schemas.microsoft.com/office/drawing/2014/chart" uri="{C3380CC4-5D6E-409C-BE32-E72D297353CC}">
                <c16:uniqueId val="{00000000-0330-47F8-8E12-52613A7A2558}"/>
              </c:ext>
            </c:extLst>
          </c:dPt>
          <c:dPt>
            <c:idx val="30"/>
            <c:invertIfNegative val="0"/>
            <c:bubble3D val="0"/>
            <c:extLst>
              <c:ext xmlns:c16="http://schemas.microsoft.com/office/drawing/2014/chart" uri="{C3380CC4-5D6E-409C-BE32-E72D297353CC}">
                <c16:uniqueId val="{00000001-0330-47F8-8E12-52613A7A2558}"/>
              </c:ext>
            </c:extLst>
          </c:dPt>
          <c:dPt>
            <c:idx val="32"/>
            <c:invertIfNegative val="0"/>
            <c:bubble3D val="0"/>
            <c:extLst>
              <c:ext xmlns:c16="http://schemas.microsoft.com/office/drawing/2014/chart" uri="{C3380CC4-5D6E-409C-BE32-E72D297353CC}">
                <c16:uniqueId val="{00000002-0330-47F8-8E12-52613A7A2558}"/>
              </c:ext>
            </c:extLst>
          </c:dPt>
          <c:dPt>
            <c:idx val="33"/>
            <c:invertIfNegative val="0"/>
            <c:bubble3D val="0"/>
            <c:extLst>
              <c:ext xmlns:c16="http://schemas.microsoft.com/office/drawing/2014/chart" uri="{C3380CC4-5D6E-409C-BE32-E72D297353CC}">
                <c16:uniqueId val="{00000004-0330-47F8-8E12-52613A7A2558}"/>
              </c:ext>
            </c:extLst>
          </c:dPt>
          <c:dPt>
            <c:idx val="34"/>
            <c:invertIfNegative val="0"/>
            <c:bubble3D val="0"/>
            <c:spPr>
              <a:solidFill>
                <a:srgbClr val="7030A0"/>
              </a:solidFill>
            </c:spPr>
            <c:extLst>
              <c:ext xmlns:c16="http://schemas.microsoft.com/office/drawing/2014/chart" uri="{C3380CC4-5D6E-409C-BE32-E72D297353CC}">
                <c16:uniqueId val="{00000006-0330-47F8-8E12-52613A7A2558}"/>
              </c:ext>
            </c:extLst>
          </c:dPt>
          <c:dPt>
            <c:idx val="35"/>
            <c:invertIfNegative val="0"/>
            <c:bubble3D val="0"/>
            <c:extLst>
              <c:ext xmlns:c16="http://schemas.microsoft.com/office/drawing/2014/chart" uri="{C3380CC4-5D6E-409C-BE32-E72D297353CC}">
                <c16:uniqueId val="{00000008-0330-47F8-8E12-52613A7A2558}"/>
              </c:ext>
            </c:extLst>
          </c:dPt>
          <c:dPt>
            <c:idx val="36"/>
            <c:invertIfNegative val="0"/>
            <c:bubble3D val="0"/>
            <c:spPr>
              <a:solidFill>
                <a:srgbClr val="C00000"/>
              </a:solidFill>
            </c:spPr>
            <c:extLst>
              <c:ext xmlns:c16="http://schemas.microsoft.com/office/drawing/2014/chart" uri="{C3380CC4-5D6E-409C-BE32-E72D297353CC}">
                <c16:uniqueId val="{0000000A-0330-47F8-8E12-52613A7A2558}"/>
              </c:ext>
            </c:extLst>
          </c:dPt>
          <c:dPt>
            <c:idx val="37"/>
            <c:invertIfNegative val="0"/>
            <c:bubble3D val="0"/>
            <c:spPr>
              <a:solidFill>
                <a:srgbClr val="C00000"/>
              </a:solidFill>
            </c:spPr>
            <c:extLst>
              <c:ext xmlns:c16="http://schemas.microsoft.com/office/drawing/2014/chart" uri="{C3380CC4-5D6E-409C-BE32-E72D297353CC}">
                <c16:uniqueId val="{0000000C-0330-47F8-8E12-52613A7A2558}"/>
              </c:ext>
            </c:extLst>
          </c:dPt>
          <c:dPt>
            <c:idx val="38"/>
            <c:invertIfNegative val="0"/>
            <c:bubble3D val="0"/>
            <c:spPr>
              <a:solidFill>
                <a:srgbClr val="C00000"/>
              </a:solidFill>
            </c:spPr>
            <c:extLst>
              <c:ext xmlns:c16="http://schemas.microsoft.com/office/drawing/2014/chart" uri="{C3380CC4-5D6E-409C-BE32-E72D297353CC}">
                <c16:uniqueId val="{0000000E-0330-47F8-8E12-52613A7A2558}"/>
              </c:ext>
            </c:extLst>
          </c:dPt>
          <c:dPt>
            <c:idx val="39"/>
            <c:invertIfNegative val="0"/>
            <c:bubble3D val="0"/>
            <c:spPr>
              <a:solidFill>
                <a:srgbClr val="C00000"/>
              </a:solidFill>
            </c:spPr>
            <c:extLst>
              <c:ext xmlns:c16="http://schemas.microsoft.com/office/drawing/2014/chart" uri="{C3380CC4-5D6E-409C-BE32-E72D297353CC}">
                <c16:uniqueId val="{00000010-0330-47F8-8E12-52613A7A2558}"/>
              </c:ext>
            </c:extLst>
          </c:dPt>
          <c:dPt>
            <c:idx val="40"/>
            <c:invertIfNegative val="0"/>
            <c:bubble3D val="0"/>
            <c:spPr>
              <a:solidFill>
                <a:srgbClr val="C00000"/>
              </a:solidFill>
            </c:spPr>
            <c:extLst>
              <c:ext xmlns:c16="http://schemas.microsoft.com/office/drawing/2014/chart" uri="{C3380CC4-5D6E-409C-BE32-E72D297353CC}">
                <c16:uniqueId val="{00000012-0330-47F8-8E12-52613A7A2558}"/>
              </c:ext>
            </c:extLst>
          </c:dPt>
          <c:dPt>
            <c:idx val="41"/>
            <c:invertIfNegative val="0"/>
            <c:bubble3D val="0"/>
            <c:spPr>
              <a:solidFill>
                <a:srgbClr val="C00000"/>
              </a:solidFill>
            </c:spPr>
            <c:extLst>
              <c:ext xmlns:c16="http://schemas.microsoft.com/office/drawing/2014/chart" uri="{C3380CC4-5D6E-409C-BE32-E72D297353CC}">
                <c16:uniqueId val="{00000014-0330-47F8-8E12-52613A7A2558}"/>
              </c:ext>
            </c:extLst>
          </c:dPt>
          <c:dPt>
            <c:idx val="42"/>
            <c:invertIfNegative val="0"/>
            <c:bubble3D val="0"/>
            <c:spPr>
              <a:solidFill>
                <a:srgbClr val="C00000"/>
              </a:solidFill>
            </c:spPr>
            <c:extLst>
              <c:ext xmlns:c16="http://schemas.microsoft.com/office/drawing/2014/chart" uri="{C3380CC4-5D6E-409C-BE32-E72D297353CC}">
                <c16:uniqueId val="{00000016-0330-47F8-8E12-52613A7A2558}"/>
              </c:ext>
            </c:extLst>
          </c:dPt>
          <c:dLbls>
            <c:dLbl>
              <c:idx val="33"/>
              <c:delete val="1"/>
              <c:extLst>
                <c:ext xmlns:c15="http://schemas.microsoft.com/office/drawing/2012/chart" uri="{CE6537A1-D6FC-4f65-9D91-7224C49458BB}"/>
                <c:ext xmlns:c16="http://schemas.microsoft.com/office/drawing/2014/chart" uri="{C3380CC4-5D6E-409C-BE32-E72D297353CC}">
                  <c16:uniqueId val="{00000004-0330-47F8-8E12-52613A7A2558}"/>
                </c:ext>
              </c:extLst>
            </c:dLbl>
            <c:dLbl>
              <c:idx val="35"/>
              <c:delete val="1"/>
              <c:extLst>
                <c:ext xmlns:c15="http://schemas.microsoft.com/office/drawing/2012/chart" uri="{CE6537A1-D6FC-4f65-9D91-7224C49458BB}"/>
                <c:ext xmlns:c16="http://schemas.microsoft.com/office/drawing/2014/chart" uri="{C3380CC4-5D6E-409C-BE32-E72D297353CC}">
                  <c16:uniqueId val="{00000008-0330-47F8-8E12-52613A7A2558}"/>
                </c:ext>
              </c:extLst>
            </c:dLbl>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 Doct. mobile'!$B$6:$B$48</c:f>
              <c:strCache>
                <c:ptCount val="43"/>
                <c:pt idx="0">
                  <c:v>Luxembourg</c:v>
                </c:pt>
                <c:pt idx="1">
                  <c:v>Suisse</c:v>
                </c:pt>
                <c:pt idx="2">
                  <c:v>Pays-Bas</c:v>
                </c:pt>
                <c:pt idx="3">
                  <c:v>Nouvelle-Zélande</c:v>
                </c:pt>
                <c:pt idx="4">
                  <c:v>Royaume-Uni</c:v>
                </c:pt>
                <c:pt idx="5">
                  <c:v>Islande</c:v>
                </c:pt>
                <c:pt idx="6">
                  <c:v>Autriche</c:v>
                </c:pt>
                <c:pt idx="7">
                  <c:v>FRANCE</c:v>
                </c:pt>
                <c:pt idx="8">
                  <c:v>Irlande</c:v>
                </c:pt>
                <c:pt idx="9">
                  <c:v>Danemark</c:v>
                </c:pt>
                <c:pt idx="10">
                  <c:v>Suède</c:v>
                </c:pt>
                <c:pt idx="11">
                  <c:v>Portugal</c:v>
                </c:pt>
                <c:pt idx="12">
                  <c:v>Australie</c:v>
                </c:pt>
                <c:pt idx="13">
                  <c:v>Estonie</c:v>
                </c:pt>
                <c:pt idx="14">
                  <c:v>Finlande</c:v>
                </c:pt>
                <c:pt idx="15">
                  <c:v>Belgique</c:v>
                </c:pt>
                <c:pt idx="16">
                  <c:v>Chili</c:v>
                </c:pt>
                <c:pt idx="17">
                  <c:v>Rép. Tchèque</c:v>
                </c:pt>
                <c:pt idx="18">
                  <c:v>Allemagne</c:v>
                </c:pt>
                <c:pt idx="19">
                  <c:v>Norvège</c:v>
                </c:pt>
                <c:pt idx="20">
                  <c:v>Japon</c:v>
                </c:pt>
                <c:pt idx="21">
                  <c:v>Slovénie</c:v>
                </c:pt>
                <c:pt idx="22">
                  <c:v>Espagne</c:v>
                </c:pt>
                <c:pt idx="23">
                  <c:v>Lettonie</c:v>
                </c:pt>
                <c:pt idx="24">
                  <c:v>Israël</c:v>
                </c:pt>
                <c:pt idx="25">
                  <c:v>Pologne</c:v>
                </c:pt>
                <c:pt idx="26">
                  <c:v>Italie</c:v>
                </c:pt>
                <c:pt idx="27">
                  <c:v>Bulgarie</c:v>
                </c:pt>
                <c:pt idx="28">
                  <c:v>Mexique</c:v>
                </c:pt>
                <c:pt idx="29">
                  <c:v>Croatie</c:v>
                </c:pt>
                <c:pt idx="30">
                  <c:v>Lituanie</c:v>
                </c:pt>
                <c:pt idx="31">
                  <c:v>Roumanie</c:v>
                </c:pt>
                <c:pt idx="32">
                  <c:v>Grèce</c:v>
                </c:pt>
                <c:pt idx="34">
                  <c:v>Moyenne UE à 25 (1)</c:v>
                </c:pt>
                <c:pt idx="36">
                  <c:v>Canada</c:v>
                </c:pt>
                <c:pt idx="37">
                  <c:v>Hongrie</c:v>
                </c:pt>
                <c:pt idx="38">
                  <c:v>Etats-Unis</c:v>
                </c:pt>
                <c:pt idx="39">
                  <c:v>Corée du Sud</c:v>
                </c:pt>
                <c:pt idx="40">
                  <c:v>Slovaquie</c:v>
                </c:pt>
                <c:pt idx="41">
                  <c:v>Turquie</c:v>
                </c:pt>
                <c:pt idx="42">
                  <c:v>Colombie</c:v>
                </c:pt>
              </c:strCache>
            </c:strRef>
          </c:cat>
          <c:val>
            <c:numRef>
              <c:f>'4 - Doct. mobile'!$C$6:$C$48</c:f>
              <c:numCache>
                <c:formatCode>_-* #\ ##0_-;\-* #\ ##0_-;_-* "-"??_-;_-@_-</c:formatCode>
                <c:ptCount val="43"/>
                <c:pt idx="0">
                  <c:v>90.556251117868001</c:v>
                </c:pt>
                <c:pt idx="1">
                  <c:v>56.944027611044</c:v>
                </c:pt>
                <c:pt idx="2">
                  <c:v>48.327997154038002</c:v>
                </c:pt>
                <c:pt idx="3">
                  <c:v>46.971176197414998</c:v>
                </c:pt>
                <c:pt idx="4">
                  <c:v>40.919588679013003</c:v>
                </c:pt>
                <c:pt idx="5">
                  <c:v>39.481707317073003</c:v>
                </c:pt>
                <c:pt idx="6">
                  <c:v>39.002813989994998</c:v>
                </c:pt>
                <c:pt idx="7">
                  <c:v>37.882278179362935</c:v>
                </c:pt>
                <c:pt idx="8">
                  <c:v>37.485582468281002</c:v>
                </c:pt>
                <c:pt idx="9">
                  <c:v>36.311207834603003</c:v>
                </c:pt>
                <c:pt idx="10">
                  <c:v>35.800876512679999</c:v>
                </c:pt>
                <c:pt idx="11">
                  <c:v>33.114726173238999</c:v>
                </c:pt>
                <c:pt idx="12">
                  <c:v>32.789404777717003</c:v>
                </c:pt>
                <c:pt idx="13">
                  <c:v>29.088937093276002</c:v>
                </c:pt>
                <c:pt idx="14">
                  <c:v>26.473889571863999</c:v>
                </c:pt>
                <c:pt idx="15">
                  <c:v>26.344945136890999</c:v>
                </c:pt>
                <c:pt idx="16">
                  <c:v>24.430989016616</c:v>
                </c:pt>
                <c:pt idx="17">
                  <c:v>24.383210509451999</c:v>
                </c:pt>
                <c:pt idx="18">
                  <c:v>22.484006865346</c:v>
                </c:pt>
                <c:pt idx="19">
                  <c:v>22.230554960359999</c:v>
                </c:pt>
                <c:pt idx="20">
                  <c:v>21.675493620804001</c:v>
                </c:pt>
                <c:pt idx="21">
                  <c:v>20.832145910516001</c:v>
                </c:pt>
                <c:pt idx="22">
                  <c:v>19.464075075419998</c:v>
                </c:pt>
                <c:pt idx="23">
                  <c:v>12.898479646886001</c:v>
                </c:pt>
                <c:pt idx="24">
                  <c:v>11.842427208221</c:v>
                </c:pt>
                <c:pt idx="25">
                  <c:v>9.8824681684622995</c:v>
                </c:pt>
                <c:pt idx="26">
                  <c:v>9.6202911601381</c:v>
                </c:pt>
                <c:pt idx="27">
                  <c:v>9.3150684931507008</c:v>
                </c:pt>
                <c:pt idx="28">
                  <c:v>8.4387290815145999</c:v>
                </c:pt>
                <c:pt idx="29">
                  <c:v>8.1514923501379002</c:v>
                </c:pt>
                <c:pt idx="30">
                  <c:v>7.8618662747979</c:v>
                </c:pt>
                <c:pt idx="31">
                  <c:v>4.4635118738082999</c:v>
                </c:pt>
                <c:pt idx="32">
                  <c:v>1.6966748731943</c:v>
                </c:pt>
                <c:pt idx="34" formatCode="#,##0">
                  <c:v>25.268621807304999</c:v>
                </c:pt>
                <c:pt idx="35" formatCode="General">
                  <c:v>0</c:v>
                </c:pt>
                <c:pt idx="36">
                  <c:v>35.365047061816</c:v>
                </c:pt>
                <c:pt idx="37">
                  <c:v>27.939292401694999</c:v>
                </c:pt>
                <c:pt idx="38">
                  <c:v>22.177088024947</c:v>
                </c:pt>
                <c:pt idx="39">
                  <c:v>17.436625232455999</c:v>
                </c:pt>
                <c:pt idx="40">
                  <c:v>12.412640534792001</c:v>
                </c:pt>
                <c:pt idx="41">
                  <c:v>6.7041291013131996</c:v>
                </c:pt>
                <c:pt idx="42">
                  <c:v>2.2512188127330002</c:v>
                </c:pt>
              </c:numCache>
            </c:numRef>
          </c:val>
          <c:extLst>
            <c:ext xmlns:c16="http://schemas.microsoft.com/office/drawing/2014/chart" uri="{C3380CC4-5D6E-409C-BE32-E72D297353CC}">
              <c16:uniqueId val="{00000019-0330-47F8-8E12-52613A7A2558}"/>
            </c:ext>
          </c:extLst>
        </c:ser>
        <c:dLbls>
          <c:showLegendKey val="0"/>
          <c:showVal val="0"/>
          <c:showCatName val="0"/>
          <c:showSerName val="0"/>
          <c:showPercent val="0"/>
          <c:showBubbleSize val="0"/>
        </c:dLbls>
        <c:gapWidth val="150"/>
        <c:axId val="207247616"/>
        <c:axId val="207249408"/>
      </c:barChart>
      <c:catAx>
        <c:axId val="207247616"/>
        <c:scaling>
          <c:orientation val="maxMin"/>
        </c:scaling>
        <c:delete val="0"/>
        <c:axPos val="l"/>
        <c:numFmt formatCode="#,##0" sourceLinked="0"/>
        <c:majorTickMark val="none"/>
        <c:minorTickMark val="none"/>
        <c:tickLblPos val="nextTo"/>
        <c:crossAx val="207249408"/>
        <c:crosses val="autoZero"/>
        <c:auto val="1"/>
        <c:lblAlgn val="ctr"/>
        <c:lblOffset val="100"/>
        <c:noMultiLvlLbl val="0"/>
      </c:catAx>
      <c:valAx>
        <c:axId val="207249408"/>
        <c:scaling>
          <c:orientation val="minMax"/>
          <c:max val="60"/>
        </c:scaling>
        <c:delete val="0"/>
        <c:axPos val="t"/>
        <c:majorGridlines/>
        <c:title>
          <c:tx>
            <c:rich>
              <a:bodyPr/>
              <a:lstStyle/>
              <a:p>
                <a:pPr>
                  <a:defRPr b="0"/>
                </a:pPr>
                <a:r>
                  <a:rPr lang="fr-FR" b="0"/>
                  <a:t>En %</a:t>
                </a:r>
              </a:p>
            </c:rich>
          </c:tx>
          <c:layout>
            <c:manualLayout>
              <c:xMode val="edge"/>
              <c:yMode val="edge"/>
              <c:x val="0.9156626950629414"/>
              <c:y val="3.2262932859790615E-2"/>
            </c:manualLayout>
          </c:layout>
          <c:overlay val="0"/>
        </c:title>
        <c:numFmt formatCode="General" sourceLinked="0"/>
        <c:majorTickMark val="out"/>
        <c:minorTickMark val="none"/>
        <c:tickLblPos val="nextTo"/>
        <c:crossAx val="207247616"/>
        <c:crosses val="autoZero"/>
        <c:crossBetween val="midCat"/>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431576260833064"/>
          <c:y val="0.15560545087490102"/>
          <c:w val="0.68749753957360871"/>
          <c:h val="0.77133941590634503"/>
        </c:manualLayout>
      </c:layout>
      <c:barChart>
        <c:barDir val="bar"/>
        <c:grouping val="clustered"/>
        <c:varyColors val="0"/>
        <c:ser>
          <c:idx val="3"/>
          <c:order val="0"/>
          <c:tx>
            <c:strRef>
              <c:f>'5 - Mobile discip'!$C$5</c:f>
              <c:strCache>
                <c:ptCount val="1"/>
                <c:pt idx="0">
                  <c:v>FRANCE</c:v>
                </c:pt>
              </c:strCache>
            </c:strRef>
          </c:tx>
          <c:spPr>
            <a:solidFill>
              <a:schemeClr val="accent1">
                <a:lumMod val="75000"/>
              </a:schemeClr>
            </a:solidFill>
          </c:spPr>
          <c:invertIfNegative val="0"/>
          <c:dLbls>
            <c:dLbl>
              <c:idx val="7"/>
              <c:numFmt formatCode="#,##0.0" sourceLinked="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61A-4E71-9667-40F43BEE0CC4}"/>
                </c:ext>
              </c:extLst>
            </c:dLbl>
            <c:dLbl>
              <c:idx val="9"/>
              <c:numFmt formatCode="#,##0.0" sourceLinked="0"/>
              <c:spPr>
                <a:noFill/>
                <a:ln>
                  <a:noFill/>
                </a:ln>
                <a:effectLst/>
              </c:spPr>
              <c:txPr>
                <a:bodyPr wrap="square" lIns="38100" tIns="19050" rIns="38100" bIns="19050" anchor="ctr">
                  <a:spAutoFit/>
                </a:bodyPr>
                <a:lstStyle/>
                <a:p>
                  <a:pPr>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61A-4E71-9667-40F43BEE0CC4}"/>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'5 - Mobile discip'!$B$6:$B$16</c15:sqref>
                  </c15:fullRef>
                </c:ext>
              </c:extLst>
              <c:f>'5 - Mobile discip'!$B$7:$B$16</c:f>
              <c:strCache>
                <c:ptCount val="10"/>
                <c:pt idx="0">
                  <c:v>Education</c:v>
                </c:pt>
                <c:pt idx="1">
                  <c:v>Lettres et Arts</c:v>
                </c:pt>
                <c:pt idx="2">
                  <c:v>Sciences sociales,  journalisme et information</c:v>
                </c:pt>
                <c:pt idx="3">
                  <c:v>Commerce, administration et droit</c:v>
                </c:pt>
                <c:pt idx="4">
                  <c:v>Sciences naturelles, mathématiques et statistiques</c:v>
                </c:pt>
                <c:pt idx="5">
                  <c:v>Technologies de l'information 
et de la communication (TIC)</c:v>
                </c:pt>
                <c:pt idx="6">
                  <c:v>Ingénierie, industrie de transformation et construction</c:v>
                </c:pt>
                <c:pt idx="7">
                  <c:v>Agriculture, sylviculture, 
halieutique et sciences vétérinaires</c:v>
                </c:pt>
                <c:pt idx="8">
                  <c:v>Santé et protection sociale</c:v>
                </c:pt>
                <c:pt idx="9">
                  <c:v>Services</c:v>
                </c:pt>
              </c:strCache>
            </c:strRef>
          </c:cat>
          <c:val>
            <c:numRef>
              <c:extLst>
                <c:ext xmlns:c15="http://schemas.microsoft.com/office/drawing/2012/chart" uri="{02D57815-91ED-43cb-92C2-25804820EDAC}">
                  <c15:fullRef>
                    <c15:sqref>'5 - Mobile discip'!$C$6:$C$16</c15:sqref>
                  </c15:fullRef>
                </c:ext>
              </c:extLst>
              <c:f>'5 - Mobile discip'!$C$7:$C$16</c:f>
              <c:numCache>
                <c:formatCode>_-* #\ ##0.0_-;\-* #\ ##0.0_-;_-* "-"??_-;_-@_-</c:formatCode>
                <c:ptCount val="10"/>
                <c:pt idx="0">
                  <c:v>1.2832879010274691</c:v>
                </c:pt>
                <c:pt idx="1">
                  <c:v>20.557768924302788</c:v>
                </c:pt>
                <c:pt idx="2">
                  <c:v>10.928915915286224</c:v>
                </c:pt>
                <c:pt idx="3">
                  <c:v>12.954497798280562</c:v>
                </c:pt>
                <c:pt idx="4">
                  <c:v>31.113440972950304</c:v>
                </c:pt>
                <c:pt idx="5">
                  <c:v>5.5315579786118683</c:v>
                </c:pt>
                <c:pt idx="6">
                  <c:v>13.822604319563849</c:v>
                </c:pt>
                <c:pt idx="7">
                  <c:v>0.14258754455860767</c:v>
                </c:pt>
                <c:pt idx="8">
                  <c:v>3.2711260222268819</c:v>
                </c:pt>
                <c:pt idx="9">
                  <c:v>0.39421262319144473</c:v>
                </c:pt>
              </c:numCache>
            </c:numRef>
          </c:val>
          <c:extLst>
            <c:ext xmlns:c16="http://schemas.microsoft.com/office/drawing/2014/chart" uri="{C3380CC4-5D6E-409C-BE32-E72D297353CC}">
              <c16:uniqueId val="{00000000-0281-48E1-AF86-A3C967626070}"/>
            </c:ext>
          </c:extLst>
        </c:ser>
        <c:ser>
          <c:idx val="4"/>
          <c:order val="1"/>
          <c:tx>
            <c:strRef>
              <c:f>'5 - Mobile discip'!$D$5</c:f>
              <c:strCache>
                <c:ptCount val="1"/>
                <c:pt idx="0">
                  <c:v>Allemagne</c:v>
                </c:pt>
              </c:strCache>
            </c:strRef>
          </c:tx>
          <c:spPr>
            <a:solidFill>
              <a:srgbClr val="C00000"/>
            </a:solidFill>
          </c:spPr>
          <c:invertIfNegative val="0"/>
          <c:cat>
            <c:strRef>
              <c:extLst>
                <c:ext xmlns:c15="http://schemas.microsoft.com/office/drawing/2012/chart" uri="{02D57815-91ED-43cb-92C2-25804820EDAC}">
                  <c15:fullRef>
                    <c15:sqref>'5 - Mobile discip'!$B$6:$B$16</c15:sqref>
                  </c15:fullRef>
                </c:ext>
              </c:extLst>
              <c:f>'5 - Mobile discip'!$B$7:$B$16</c:f>
              <c:strCache>
                <c:ptCount val="10"/>
                <c:pt idx="0">
                  <c:v>Education</c:v>
                </c:pt>
                <c:pt idx="1">
                  <c:v>Lettres et Arts</c:v>
                </c:pt>
                <c:pt idx="2">
                  <c:v>Sciences sociales,  journalisme et information</c:v>
                </c:pt>
                <c:pt idx="3">
                  <c:v>Commerce, administration et droit</c:v>
                </c:pt>
                <c:pt idx="4">
                  <c:v>Sciences naturelles, mathématiques et statistiques</c:v>
                </c:pt>
                <c:pt idx="5">
                  <c:v>Technologies de l'information 
et de la communication (TIC)</c:v>
                </c:pt>
                <c:pt idx="6">
                  <c:v>Ingénierie, industrie de transformation et construction</c:v>
                </c:pt>
                <c:pt idx="7">
                  <c:v>Agriculture, sylviculture, 
halieutique et sciences vétérinaires</c:v>
                </c:pt>
                <c:pt idx="8">
                  <c:v>Santé et protection sociale</c:v>
                </c:pt>
                <c:pt idx="9">
                  <c:v>Services</c:v>
                </c:pt>
              </c:strCache>
            </c:strRef>
          </c:cat>
          <c:val>
            <c:numRef>
              <c:extLst>
                <c:ext xmlns:c15="http://schemas.microsoft.com/office/drawing/2012/chart" uri="{02D57815-91ED-43cb-92C2-25804820EDAC}">
                  <c15:fullRef>
                    <c15:sqref>'5 - Mobile discip'!$D$6:$D$16</c15:sqref>
                  </c15:fullRef>
                </c:ext>
              </c:extLst>
              <c:f>'5 - Mobile discip'!$D$7:$D$16</c:f>
              <c:numCache>
                <c:formatCode>_-* #\ ##0.0_-;\-* #\ ##0.0_-;_-* "-"??_-;_-@_-</c:formatCode>
                <c:ptCount val="10"/>
                <c:pt idx="0">
                  <c:v>1.25285823170732</c:v>
                </c:pt>
                <c:pt idx="1">
                  <c:v>13.833841463414601</c:v>
                </c:pt>
                <c:pt idx="2">
                  <c:v>6.3929115853658498</c:v>
                </c:pt>
                <c:pt idx="3">
                  <c:v>6.3524199695121997</c:v>
                </c:pt>
                <c:pt idx="4">
                  <c:v>30.630716463414601</c:v>
                </c:pt>
                <c:pt idx="5">
                  <c:v>5.5402057926829302</c:v>
                </c:pt>
                <c:pt idx="6">
                  <c:v>15.965605945122</c:v>
                </c:pt>
                <c:pt idx="7">
                  <c:v>3.0059070121951201</c:v>
                </c:pt>
                <c:pt idx="8">
                  <c:v>16.615853658536601</c:v>
                </c:pt>
                <c:pt idx="9">
                  <c:v>0.40967987804877998</c:v>
                </c:pt>
              </c:numCache>
            </c:numRef>
          </c:val>
          <c:extLst>
            <c:ext xmlns:c16="http://schemas.microsoft.com/office/drawing/2014/chart" uri="{C3380CC4-5D6E-409C-BE32-E72D297353CC}">
              <c16:uniqueId val="{00000001-0281-48E1-AF86-A3C967626070}"/>
            </c:ext>
          </c:extLst>
        </c:ser>
        <c:ser>
          <c:idx val="5"/>
          <c:order val="2"/>
          <c:tx>
            <c:strRef>
              <c:f>'5 - Mobile discip'!$E$5</c:f>
              <c:strCache>
                <c:ptCount val="1"/>
                <c:pt idx="0">
                  <c:v>Canada</c:v>
                </c:pt>
              </c:strCache>
            </c:strRef>
          </c:tx>
          <c:spPr>
            <a:solidFill>
              <a:schemeClr val="accent4">
                <a:lumMod val="60000"/>
                <a:lumOff val="40000"/>
              </a:schemeClr>
            </a:solidFill>
          </c:spPr>
          <c:invertIfNegative val="0"/>
          <c:cat>
            <c:strRef>
              <c:extLst>
                <c:ext xmlns:c15="http://schemas.microsoft.com/office/drawing/2012/chart" uri="{02D57815-91ED-43cb-92C2-25804820EDAC}">
                  <c15:fullRef>
                    <c15:sqref>'5 - Mobile discip'!$B$6:$B$16</c15:sqref>
                  </c15:fullRef>
                </c:ext>
              </c:extLst>
              <c:f>'5 - Mobile discip'!$B$7:$B$16</c:f>
              <c:strCache>
                <c:ptCount val="10"/>
                <c:pt idx="0">
                  <c:v>Education</c:v>
                </c:pt>
                <c:pt idx="1">
                  <c:v>Lettres et Arts</c:v>
                </c:pt>
                <c:pt idx="2">
                  <c:v>Sciences sociales,  journalisme et information</c:v>
                </c:pt>
                <c:pt idx="3">
                  <c:v>Commerce, administration et droit</c:v>
                </c:pt>
                <c:pt idx="4">
                  <c:v>Sciences naturelles, mathématiques et statistiques</c:v>
                </c:pt>
                <c:pt idx="5">
                  <c:v>Technologies de l'information 
et de la communication (TIC)</c:v>
                </c:pt>
                <c:pt idx="6">
                  <c:v>Ingénierie, industrie de transformation et construction</c:v>
                </c:pt>
                <c:pt idx="7">
                  <c:v>Agriculture, sylviculture, 
halieutique et sciences vétérinaires</c:v>
                </c:pt>
                <c:pt idx="8">
                  <c:v>Santé et protection sociale</c:v>
                </c:pt>
                <c:pt idx="9">
                  <c:v>Services</c:v>
                </c:pt>
              </c:strCache>
            </c:strRef>
          </c:cat>
          <c:val>
            <c:numRef>
              <c:extLst>
                <c:ext xmlns:c15="http://schemas.microsoft.com/office/drawing/2012/chart" uri="{02D57815-91ED-43cb-92C2-25804820EDAC}">
                  <c15:fullRef>
                    <c15:sqref>'5 - Mobile discip'!$E$6:$E$16</c15:sqref>
                  </c15:fullRef>
                </c:ext>
              </c:extLst>
              <c:f>'5 - Mobile discip'!$E$7:$E$16</c:f>
              <c:numCache>
                <c:formatCode>_-* #\ ##0.0_-;\-* #\ ##0.0_-;_-* "-"??_-;_-@_-</c:formatCode>
                <c:ptCount val="10"/>
                <c:pt idx="0">
                  <c:v>2.3604837534605898</c:v>
                </c:pt>
                <c:pt idx="1">
                  <c:v>7.3582981203555304</c:v>
                </c:pt>
                <c:pt idx="2">
                  <c:v>9.7770654232842809</c:v>
                </c:pt>
                <c:pt idx="3">
                  <c:v>4.7209675069211698</c:v>
                </c:pt>
                <c:pt idx="4">
                  <c:v>27.407839137403499</c:v>
                </c:pt>
                <c:pt idx="5">
                  <c:v>6.4111904414978902</c:v>
                </c:pt>
                <c:pt idx="6">
                  <c:v>32.070523094856497</c:v>
                </c:pt>
                <c:pt idx="7">
                  <c:v>2.7247559376366</c:v>
                </c:pt>
                <c:pt idx="8">
                  <c:v>6.2800524551945198</c:v>
                </c:pt>
                <c:pt idx="9">
                  <c:v>0.83054057992132002</c:v>
                </c:pt>
              </c:numCache>
            </c:numRef>
          </c:val>
          <c:extLst>
            <c:ext xmlns:c16="http://schemas.microsoft.com/office/drawing/2014/chart" uri="{C3380CC4-5D6E-409C-BE32-E72D297353CC}">
              <c16:uniqueId val="{00000002-0281-48E1-AF86-A3C967626070}"/>
            </c:ext>
          </c:extLst>
        </c:ser>
        <c:ser>
          <c:idx val="0"/>
          <c:order val="3"/>
          <c:tx>
            <c:strRef>
              <c:f>'5 - Mobile discip'!$F$5</c:f>
              <c:strCache>
                <c:ptCount val="1"/>
                <c:pt idx="0">
                  <c:v>Royaume-Uni</c:v>
                </c:pt>
              </c:strCache>
            </c:strRef>
          </c:tx>
          <c:spPr>
            <a:solidFill>
              <a:schemeClr val="accent3">
                <a:lumMod val="60000"/>
                <a:lumOff val="40000"/>
              </a:schemeClr>
            </a:solidFill>
          </c:spPr>
          <c:invertIfNegative val="0"/>
          <c:cat>
            <c:strRef>
              <c:extLst>
                <c:ext xmlns:c15="http://schemas.microsoft.com/office/drawing/2012/chart" uri="{02D57815-91ED-43cb-92C2-25804820EDAC}">
                  <c15:fullRef>
                    <c15:sqref>'5 - Mobile discip'!$B$6:$B$16</c15:sqref>
                  </c15:fullRef>
                </c:ext>
              </c:extLst>
              <c:f>'5 - Mobile discip'!$B$7:$B$16</c:f>
              <c:strCache>
                <c:ptCount val="10"/>
                <c:pt idx="0">
                  <c:v>Education</c:v>
                </c:pt>
                <c:pt idx="1">
                  <c:v>Lettres et Arts</c:v>
                </c:pt>
                <c:pt idx="2">
                  <c:v>Sciences sociales,  journalisme et information</c:v>
                </c:pt>
                <c:pt idx="3">
                  <c:v>Commerce, administration et droit</c:v>
                </c:pt>
                <c:pt idx="4">
                  <c:v>Sciences naturelles, mathématiques et statistiques</c:v>
                </c:pt>
                <c:pt idx="5">
                  <c:v>Technologies de l'information 
et de la communication (TIC)</c:v>
                </c:pt>
                <c:pt idx="6">
                  <c:v>Ingénierie, industrie de transformation et construction</c:v>
                </c:pt>
                <c:pt idx="7">
                  <c:v>Agriculture, sylviculture, 
halieutique et sciences vétérinaires</c:v>
                </c:pt>
                <c:pt idx="8">
                  <c:v>Santé et protection sociale</c:v>
                </c:pt>
                <c:pt idx="9">
                  <c:v>Services</c:v>
                </c:pt>
              </c:strCache>
            </c:strRef>
          </c:cat>
          <c:val>
            <c:numRef>
              <c:extLst>
                <c:ext xmlns:c15="http://schemas.microsoft.com/office/drawing/2012/chart" uri="{02D57815-91ED-43cb-92C2-25804820EDAC}">
                  <c15:fullRef>
                    <c15:sqref>'5 - Mobile discip'!$F$6:$F$16</c15:sqref>
                  </c15:fullRef>
                </c:ext>
              </c:extLst>
              <c:f>'5 - Mobile discip'!$F$7:$F$16</c:f>
              <c:numCache>
                <c:formatCode>_-* #\ ##0.0_-;\-* #\ ##0.0_-;_-* "-"??_-;_-@_-</c:formatCode>
                <c:ptCount val="10"/>
                <c:pt idx="0">
                  <c:v>3.2413408300785398</c:v>
                </c:pt>
                <c:pt idx="1">
                  <c:v>12.2789175501094</c:v>
                </c:pt>
                <c:pt idx="2">
                  <c:v>11.2497961285892</c:v>
                </c:pt>
                <c:pt idx="3">
                  <c:v>11.477745826001099</c:v>
                </c:pt>
                <c:pt idx="4">
                  <c:v>21.119425726426002</c:v>
                </c:pt>
                <c:pt idx="5">
                  <c:v>6.5685651744710096</c:v>
                </c:pt>
                <c:pt idx="6">
                  <c:v>20.6268938581055</c:v>
                </c:pt>
                <c:pt idx="7">
                  <c:v>0.64288166874115005</c:v>
                </c:pt>
                <c:pt idx="8">
                  <c:v>12.572535301944299</c:v>
                </c:pt>
                <c:pt idx="9">
                  <c:v>0</c:v>
                </c:pt>
              </c:numCache>
            </c:numRef>
          </c:val>
          <c:extLst>
            <c:ext xmlns:c16="http://schemas.microsoft.com/office/drawing/2014/chart" uri="{C3380CC4-5D6E-409C-BE32-E72D297353CC}">
              <c16:uniqueId val="{00000003-0281-48E1-AF86-A3C967626070}"/>
            </c:ext>
          </c:extLst>
        </c:ser>
        <c:dLbls>
          <c:showLegendKey val="0"/>
          <c:showVal val="0"/>
          <c:showCatName val="0"/>
          <c:showSerName val="0"/>
          <c:showPercent val="0"/>
          <c:showBubbleSize val="0"/>
        </c:dLbls>
        <c:gapWidth val="150"/>
        <c:axId val="207441280"/>
        <c:axId val="207451264"/>
      </c:barChart>
      <c:catAx>
        <c:axId val="207441280"/>
        <c:scaling>
          <c:orientation val="maxMin"/>
        </c:scaling>
        <c:delete val="0"/>
        <c:axPos val="l"/>
        <c:numFmt formatCode="General" sourceLinked="0"/>
        <c:majorTickMark val="none"/>
        <c:minorTickMark val="none"/>
        <c:tickLblPos val="nextTo"/>
        <c:txPr>
          <a:bodyPr/>
          <a:lstStyle/>
          <a:p>
            <a:pPr>
              <a:defRPr sz="900">
                <a:latin typeface="+mn-lt"/>
              </a:defRPr>
            </a:pPr>
            <a:endParaRPr lang="fr-FR"/>
          </a:p>
        </c:txPr>
        <c:crossAx val="207451264"/>
        <c:crosses val="autoZero"/>
        <c:auto val="1"/>
        <c:lblAlgn val="ctr"/>
        <c:lblOffset val="100"/>
        <c:noMultiLvlLbl val="0"/>
      </c:catAx>
      <c:valAx>
        <c:axId val="207451264"/>
        <c:scaling>
          <c:orientation val="minMax"/>
          <c:max val="35"/>
        </c:scaling>
        <c:delete val="0"/>
        <c:axPos val="t"/>
        <c:majorGridlines/>
        <c:numFmt formatCode="#,##0_ ;\-#,##0\ " sourceLinked="0"/>
        <c:majorTickMark val="out"/>
        <c:minorTickMark val="none"/>
        <c:tickLblPos val="nextTo"/>
        <c:crossAx val="207441280"/>
        <c:crosses val="autoZero"/>
        <c:crossBetween val="between"/>
      </c:valAx>
    </c:plotArea>
    <c:legend>
      <c:legendPos val="r"/>
      <c:layout>
        <c:manualLayout>
          <c:xMode val="edge"/>
          <c:yMode val="edge"/>
          <c:x val="0.80224607302923678"/>
          <c:y val="0.1623055451401908"/>
          <c:w val="0.15921488671550693"/>
          <c:h val="0.29839196155526437"/>
        </c:manualLayout>
      </c:layout>
      <c:overlay val="0"/>
      <c:spPr>
        <a:solidFill>
          <a:schemeClr val="bg1"/>
        </a:solidFill>
        <a:ln>
          <a:solidFill>
            <a:schemeClr val="accent1"/>
          </a:solidFill>
        </a:ln>
      </c:spPr>
      <c:txPr>
        <a:bodyPr/>
        <a:lstStyle/>
        <a:p>
          <a:pPr>
            <a:defRPr sz="900"/>
          </a:pPr>
          <a:endParaRPr lang="fr-FR"/>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03095033912837"/>
          <c:y val="0.12108674877178814"/>
          <c:w val="0.79239581332821207"/>
          <c:h val="0.82178273549139691"/>
        </c:manualLayout>
      </c:layout>
      <c:barChart>
        <c:barDir val="bar"/>
        <c:grouping val="clustered"/>
        <c:varyColors val="0"/>
        <c:ser>
          <c:idx val="2"/>
          <c:order val="0"/>
          <c:spPr>
            <a:solidFill>
              <a:srgbClr val="0070C0"/>
            </a:solidFill>
          </c:spPr>
          <c:invertIfNegative val="0"/>
          <c:dPt>
            <c:idx val="15"/>
            <c:invertIfNegative val="0"/>
            <c:bubble3D val="0"/>
            <c:spPr>
              <a:solidFill>
                <a:schemeClr val="accent2"/>
              </a:solidFill>
            </c:spPr>
            <c:extLst>
              <c:ext xmlns:c16="http://schemas.microsoft.com/office/drawing/2014/chart" uri="{C3380CC4-5D6E-409C-BE32-E72D297353CC}">
                <c16:uniqueId val="{00000001-601B-40D3-BFCC-36923BD653AC}"/>
              </c:ext>
            </c:extLst>
          </c:dPt>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 Femmes mobiles'!$B$6:$B$46</c:f>
              <c:strCache>
                <c:ptCount val="41"/>
                <c:pt idx="0">
                  <c:v>UE à 25</c:v>
                </c:pt>
                <c:pt idx="2">
                  <c:v>Slovénie</c:v>
                </c:pt>
                <c:pt idx="3">
                  <c:v>Croatie</c:v>
                </c:pt>
                <c:pt idx="4">
                  <c:v>Irlande</c:v>
                </c:pt>
                <c:pt idx="5">
                  <c:v>Pologne</c:v>
                </c:pt>
                <c:pt idx="6">
                  <c:v>Corée du sud</c:v>
                </c:pt>
                <c:pt idx="7">
                  <c:v>Nouvelle-Zélande</c:v>
                </c:pt>
                <c:pt idx="8">
                  <c:v>Autriche</c:v>
                </c:pt>
                <c:pt idx="9">
                  <c:v>Islande</c:v>
                </c:pt>
                <c:pt idx="10">
                  <c:v>Chili</c:v>
                </c:pt>
                <c:pt idx="11">
                  <c:v>Royaume-Uni</c:v>
                </c:pt>
                <c:pt idx="12">
                  <c:v>Espagne</c:v>
                </c:pt>
                <c:pt idx="13">
                  <c:v>Bulgarie</c:v>
                </c:pt>
                <c:pt idx="14">
                  <c:v>Allemagne</c:v>
                </c:pt>
                <c:pt idx="15">
                  <c:v>FRANCE</c:v>
                </c:pt>
                <c:pt idx="16">
                  <c:v>Suisse</c:v>
                </c:pt>
                <c:pt idx="17">
                  <c:v>Portugal</c:v>
                </c:pt>
                <c:pt idx="18">
                  <c:v>Danemark</c:v>
                </c:pt>
                <c:pt idx="19">
                  <c:v>Israel</c:v>
                </c:pt>
                <c:pt idx="20">
                  <c:v>Rép. Tchèque</c:v>
                </c:pt>
                <c:pt idx="21">
                  <c:v>Japon</c:v>
                </c:pt>
                <c:pt idx="22">
                  <c:v>Pays-Bas</c:v>
                </c:pt>
                <c:pt idx="23">
                  <c:v>Australie</c:v>
                </c:pt>
                <c:pt idx="24">
                  <c:v>Italie</c:v>
                </c:pt>
                <c:pt idx="25">
                  <c:v>Belgique</c:v>
                </c:pt>
                <c:pt idx="26">
                  <c:v>Suède</c:v>
                </c:pt>
                <c:pt idx="27">
                  <c:v>Finlande</c:v>
                </c:pt>
                <c:pt idx="28">
                  <c:v>Hongrie</c:v>
                </c:pt>
                <c:pt idx="29">
                  <c:v>Grèce</c:v>
                </c:pt>
                <c:pt idx="30">
                  <c:v>Norvège</c:v>
                </c:pt>
                <c:pt idx="31">
                  <c:v>Luxembourg</c:v>
                </c:pt>
                <c:pt idx="32">
                  <c:v>Lituanie</c:v>
                </c:pt>
                <c:pt idx="33">
                  <c:v>Canada</c:v>
                </c:pt>
                <c:pt idx="34">
                  <c:v>Estonie</c:v>
                </c:pt>
                <c:pt idx="35">
                  <c:v>Brésil</c:v>
                </c:pt>
                <c:pt idx="36">
                  <c:v>Roumanie</c:v>
                </c:pt>
                <c:pt idx="37">
                  <c:v>Colombie</c:v>
                </c:pt>
                <c:pt idx="38">
                  <c:v>Slovaquie</c:v>
                </c:pt>
                <c:pt idx="39">
                  <c:v>Turquie</c:v>
                </c:pt>
                <c:pt idx="40">
                  <c:v>Lettonie</c:v>
                </c:pt>
              </c:strCache>
            </c:strRef>
          </c:cat>
          <c:val>
            <c:numRef>
              <c:f>'6 - Femmes mobiles'!$C$6:$C$46</c:f>
              <c:numCache>
                <c:formatCode>_-* #\ ##0.0_-;\-* #\ ##0.0_-;_-* "-"??_-;_-@_-</c:formatCode>
                <c:ptCount val="41"/>
                <c:pt idx="0">
                  <c:v>46.844621167848572</c:v>
                </c:pt>
                <c:pt idx="2">
                  <c:v>52.667578659370726</c:v>
                </c:pt>
                <c:pt idx="3">
                  <c:v>51.384615384615387</c:v>
                </c:pt>
                <c:pt idx="4">
                  <c:v>51.16083916083916</c:v>
                </c:pt>
                <c:pt idx="5">
                  <c:v>50.842418235877105</c:v>
                </c:pt>
                <c:pt idx="6">
                  <c:v>50.813920853213581</c:v>
                </c:pt>
                <c:pt idx="7">
                  <c:v>49.798652529703261</c:v>
                </c:pt>
                <c:pt idx="8">
                  <c:v>49.09803576199684</c:v>
                </c:pt>
                <c:pt idx="9">
                  <c:v>49.034749034749034</c:v>
                </c:pt>
                <c:pt idx="10">
                  <c:v>48.755567199371157</c:v>
                </c:pt>
                <c:pt idx="11">
                  <c:v>48.47847547105026</c:v>
                </c:pt>
                <c:pt idx="12">
                  <c:v>47.763595409203049</c:v>
                </c:pt>
                <c:pt idx="13">
                  <c:v>47.385620915032682</c:v>
                </c:pt>
                <c:pt idx="14">
                  <c:v>47.27504048114735</c:v>
                </c:pt>
                <c:pt idx="15">
                  <c:v>47.171314741035857</c:v>
                </c:pt>
                <c:pt idx="16">
                  <c:v>46.99255550431517</c:v>
                </c:pt>
                <c:pt idx="17">
                  <c:v>46.733539094650205</c:v>
                </c:pt>
                <c:pt idx="18">
                  <c:v>46.718609529517529</c:v>
                </c:pt>
                <c:pt idx="19">
                  <c:v>45.798898071625345</c:v>
                </c:pt>
                <c:pt idx="20">
                  <c:v>45.353857706025906</c:v>
                </c:pt>
                <c:pt idx="21">
                  <c:v>44.708872458410355</c:v>
                </c:pt>
                <c:pt idx="22">
                  <c:v>44.693902588639432</c:v>
                </c:pt>
                <c:pt idx="23">
                  <c:v>44.615473641571668</c:v>
                </c:pt>
                <c:pt idx="24">
                  <c:v>44.430577223088925</c:v>
                </c:pt>
                <c:pt idx="25">
                  <c:v>44.286871961102108</c:v>
                </c:pt>
                <c:pt idx="26">
                  <c:v>44.278046485331537</c:v>
                </c:pt>
                <c:pt idx="27">
                  <c:v>44.054108621037756</c:v>
                </c:pt>
                <c:pt idx="28">
                  <c:v>43.703703703703702</c:v>
                </c:pt>
                <c:pt idx="29">
                  <c:v>43.356643356643353</c:v>
                </c:pt>
                <c:pt idx="30">
                  <c:v>42.987951807228917</c:v>
                </c:pt>
                <c:pt idx="31">
                  <c:v>42.563697412601279</c:v>
                </c:pt>
                <c:pt idx="32">
                  <c:v>42.523364485981311</c:v>
                </c:pt>
                <c:pt idx="33">
                  <c:v>41.101999712271613</c:v>
                </c:pt>
                <c:pt idx="34">
                  <c:v>39.448173005219985</c:v>
                </c:pt>
                <c:pt idx="35">
                  <c:v>38.372930165586752</c:v>
                </c:pt>
                <c:pt idx="36">
                  <c:v>36.990291262135919</c:v>
                </c:pt>
                <c:pt idx="37">
                  <c:v>35.031847133757964</c:v>
                </c:pt>
                <c:pt idx="38">
                  <c:v>33.414932680538556</c:v>
                </c:pt>
                <c:pt idx="39">
                  <c:v>32.709036946064884</c:v>
                </c:pt>
                <c:pt idx="40">
                  <c:v>30.038022813688212</c:v>
                </c:pt>
              </c:numCache>
            </c:numRef>
          </c:val>
          <c:extLst>
            <c:ext xmlns:c16="http://schemas.microsoft.com/office/drawing/2014/chart" uri="{C3380CC4-5D6E-409C-BE32-E72D297353CC}">
              <c16:uniqueId val="{00000000-DF2E-49A1-83EB-B149A11A3D49}"/>
            </c:ext>
          </c:extLst>
        </c:ser>
        <c:dLbls>
          <c:showLegendKey val="0"/>
          <c:showVal val="0"/>
          <c:showCatName val="0"/>
          <c:showSerName val="0"/>
          <c:showPercent val="0"/>
          <c:showBubbleSize val="0"/>
        </c:dLbls>
        <c:gapWidth val="150"/>
        <c:axId val="207328000"/>
        <c:axId val="207329536"/>
      </c:barChart>
      <c:catAx>
        <c:axId val="207328000"/>
        <c:scaling>
          <c:orientation val="maxMin"/>
        </c:scaling>
        <c:delete val="0"/>
        <c:axPos val="l"/>
        <c:numFmt formatCode="General" sourceLinked="1"/>
        <c:majorTickMark val="none"/>
        <c:minorTickMark val="none"/>
        <c:tickLblPos val="nextTo"/>
        <c:txPr>
          <a:bodyPr/>
          <a:lstStyle/>
          <a:p>
            <a:pPr>
              <a:defRPr sz="900">
                <a:latin typeface="+mn-lt"/>
                <a:cs typeface="Arial" panose="020B0604020202020204" pitchFamily="34" charset="0"/>
              </a:defRPr>
            </a:pPr>
            <a:endParaRPr lang="fr-FR"/>
          </a:p>
        </c:txPr>
        <c:crossAx val="207329536"/>
        <c:crosses val="autoZero"/>
        <c:auto val="1"/>
        <c:lblAlgn val="ctr"/>
        <c:lblOffset val="100"/>
        <c:noMultiLvlLbl val="0"/>
      </c:catAx>
      <c:valAx>
        <c:axId val="207329536"/>
        <c:scaling>
          <c:orientation val="minMax"/>
        </c:scaling>
        <c:delete val="0"/>
        <c:axPos val="t"/>
        <c:majorGridlines/>
        <c:title>
          <c:tx>
            <c:rich>
              <a:bodyPr/>
              <a:lstStyle/>
              <a:p>
                <a:pPr>
                  <a:defRPr/>
                </a:pPr>
                <a:r>
                  <a:rPr lang="en-US"/>
                  <a:t>En %</a:t>
                </a:r>
              </a:p>
            </c:rich>
          </c:tx>
          <c:layout>
            <c:manualLayout>
              <c:xMode val="edge"/>
              <c:yMode val="edge"/>
              <c:x val="0.91926192649687299"/>
              <c:y val="6.2646689997083685E-2"/>
            </c:manualLayout>
          </c:layout>
          <c:overlay val="0"/>
        </c:title>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207328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38371151251364"/>
          <c:y val="0.32042577658894728"/>
          <c:w val="0.74544645330534609"/>
          <c:h val="0.60480876703084319"/>
        </c:manualLayout>
      </c:layout>
      <c:barChart>
        <c:barDir val="bar"/>
        <c:grouping val="percentStacked"/>
        <c:varyColors val="0"/>
        <c:ser>
          <c:idx val="0"/>
          <c:order val="0"/>
          <c:tx>
            <c:strRef>
              <c:f>'7 - Répart. continent'!$C$4</c:f>
              <c:strCache>
                <c:ptCount val="1"/>
                <c:pt idx="0">
                  <c:v>Amérique du Nord</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continent'!$C$5:$C$12</c:f>
              <c:numCache>
                <c:formatCode>_-* #\ ##0\ _€_-;\-* #\ ##0\ _€_-;_-* "-"??\ _€_-;_-@_-</c:formatCode>
                <c:ptCount val="8"/>
                <c:pt idx="0">
                  <c:v>1.7529880478087649</c:v>
                </c:pt>
                <c:pt idx="1">
                  <c:v>1.9025604551920341</c:v>
                </c:pt>
                <c:pt idx="2">
                  <c:v>1.6194331983805668</c:v>
                </c:pt>
                <c:pt idx="3">
                  <c:v>3.0453720082803626</c:v>
                </c:pt>
                <c:pt idx="4">
                  <c:v>2.5075179273652557</c:v>
                </c:pt>
                <c:pt idx="5">
                  <c:v>6.8522254173998887</c:v>
                </c:pt>
                <c:pt idx="6">
                  <c:v>1.6196503271479137</c:v>
                </c:pt>
                <c:pt idx="7">
                  <c:v>6.8335491296216375</c:v>
                </c:pt>
              </c:numCache>
            </c:numRef>
          </c:val>
          <c:extLst>
            <c:ext xmlns:c16="http://schemas.microsoft.com/office/drawing/2014/chart" uri="{C3380CC4-5D6E-409C-BE32-E72D297353CC}">
              <c16:uniqueId val="{00000000-B891-47A0-8558-CC119738B3A5}"/>
            </c:ext>
          </c:extLst>
        </c:ser>
        <c:ser>
          <c:idx val="1"/>
          <c:order val="1"/>
          <c:tx>
            <c:strRef>
              <c:f>'7 - Répart. continent'!$D$4</c:f>
              <c:strCache>
                <c:ptCount val="1"/>
                <c:pt idx="0">
                  <c:v>Amérique du Sud, Caraïbes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continent'!$D$5:$D$12</c:f>
              <c:numCache>
                <c:formatCode>_-* #\ ##0\ _€_-;\-* #\ ##0\ _€_-;_-* "-"??\ _€_-;_-@_-</c:formatCode>
                <c:ptCount val="8"/>
                <c:pt idx="0">
                  <c:v>11.008597190186622</c:v>
                </c:pt>
                <c:pt idx="1">
                  <c:v>10.090682788051209</c:v>
                </c:pt>
                <c:pt idx="2">
                  <c:v>11.82821306660316</c:v>
                </c:pt>
                <c:pt idx="3">
                  <c:v>5.1412363942071524</c:v>
                </c:pt>
                <c:pt idx="4">
                  <c:v>7.5456858662965534</c:v>
                </c:pt>
                <c:pt idx="5">
                  <c:v>3.6439332160178548</c:v>
                </c:pt>
                <c:pt idx="6">
                  <c:v>57.250884908291326</c:v>
                </c:pt>
                <c:pt idx="7">
                  <c:v>9.4087181700474751</c:v>
                </c:pt>
              </c:numCache>
            </c:numRef>
          </c:val>
          <c:extLst>
            <c:ext xmlns:c16="http://schemas.microsoft.com/office/drawing/2014/chart" uri="{C3380CC4-5D6E-409C-BE32-E72D297353CC}">
              <c16:uniqueId val="{00000001-B891-47A0-8558-CC119738B3A5}"/>
            </c:ext>
          </c:extLst>
        </c:ser>
        <c:ser>
          <c:idx val="2"/>
          <c:order val="2"/>
          <c:tx>
            <c:strRef>
              <c:f>'7 - Répart. continent'!$E$4</c:f>
              <c:strCache>
                <c:ptCount val="1"/>
                <c:pt idx="0">
                  <c:v>Europe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continent'!$E$5:$E$12</c:f>
              <c:numCache>
                <c:formatCode>_-* #\ ##0\ _€_-;\-* #\ ##0\ _€_-;_-* "-"??\ _€_-;_-@_-</c:formatCode>
                <c:ptCount val="8"/>
                <c:pt idx="0">
                  <c:v>22.080100650031454</c:v>
                </c:pt>
                <c:pt idx="1">
                  <c:v>25.542318634423896</c:v>
                </c:pt>
                <c:pt idx="2">
                  <c:v>18.988648090815275</c:v>
                </c:pt>
                <c:pt idx="3">
                  <c:v>9.5008659041598378</c:v>
                </c:pt>
                <c:pt idx="4">
                  <c:v>34.464492250751796</c:v>
                </c:pt>
                <c:pt idx="5">
                  <c:v>28.170736941499634</c:v>
                </c:pt>
                <c:pt idx="6">
                  <c:v>24.809610640351817</c:v>
                </c:pt>
                <c:pt idx="7">
                  <c:v>15.566105596317076</c:v>
                </c:pt>
              </c:numCache>
            </c:numRef>
          </c:val>
          <c:extLst>
            <c:ext xmlns:c16="http://schemas.microsoft.com/office/drawing/2014/chart" uri="{C3380CC4-5D6E-409C-BE32-E72D297353CC}">
              <c16:uniqueId val="{00000002-B891-47A0-8558-CC119738B3A5}"/>
            </c:ext>
          </c:extLst>
        </c:ser>
        <c:ser>
          <c:idx val="3"/>
          <c:order val="3"/>
          <c:tx>
            <c:strRef>
              <c:f>'7 - Répart. continent'!$F$4</c:f>
              <c:strCache>
                <c:ptCount val="1"/>
                <c:pt idx="0">
                  <c:v>Afrique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continent'!$F$5:$F$12</c:f>
              <c:numCache>
                <c:formatCode>_-* #\ ##0\ _€_-;\-* #\ ##0\ _€_-;_-* "-"??\ _€_-;_-@_-</c:formatCode>
                <c:ptCount val="8"/>
                <c:pt idx="0">
                  <c:v>32.509960159362549</c:v>
                </c:pt>
                <c:pt idx="1">
                  <c:v>27.987197724039831</c:v>
                </c:pt>
                <c:pt idx="2">
                  <c:v>36.548384536000633</c:v>
                </c:pt>
                <c:pt idx="3">
                  <c:v>4.9849150173562586</c:v>
                </c:pt>
                <c:pt idx="4">
                  <c:v>7.3143650242886888</c:v>
                </c:pt>
                <c:pt idx="5">
                  <c:v>9.4617794755139712</c:v>
                </c:pt>
                <c:pt idx="6">
                  <c:v>4.1671135900461227</c:v>
                </c:pt>
                <c:pt idx="7">
                  <c:v>13.552006905481226</c:v>
                </c:pt>
              </c:numCache>
            </c:numRef>
          </c:val>
          <c:extLst>
            <c:ext xmlns:c16="http://schemas.microsoft.com/office/drawing/2014/chart" uri="{C3380CC4-5D6E-409C-BE32-E72D297353CC}">
              <c16:uniqueId val="{00000003-B891-47A0-8558-CC119738B3A5}"/>
            </c:ext>
          </c:extLst>
        </c:ser>
        <c:ser>
          <c:idx val="4"/>
          <c:order val="4"/>
          <c:tx>
            <c:strRef>
              <c:f>'7 - Répart. continent'!$G$4</c:f>
              <c:strCache>
                <c:ptCount val="1"/>
                <c:pt idx="0">
                  <c:v>Océanie</c:v>
                </c:pt>
              </c:strCache>
            </c:strRef>
          </c:tx>
          <c:invertIfNegative val="0"/>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continent'!$G$5:$G$12</c:f>
              <c:numCache>
                <c:formatCode>_-* #\ ##0\ _€_-;\-* #\ ##0\ _€_-;_-* "-"??\ _€_-;_-@_-</c:formatCode>
                <c:ptCount val="8"/>
                <c:pt idx="0">
                  <c:v>0.15097504717970225</c:v>
                </c:pt>
                <c:pt idx="1">
                  <c:v>0.21337126600284495</c:v>
                </c:pt>
                <c:pt idx="2">
                  <c:v>9.5260776375327455E-2</c:v>
                </c:pt>
                <c:pt idx="3">
                  <c:v>1.4011027110339311</c:v>
                </c:pt>
                <c:pt idx="4">
                  <c:v>0.28452463566967384</c:v>
                </c:pt>
                <c:pt idx="5">
                  <c:v>1.0429632173054637</c:v>
                </c:pt>
                <c:pt idx="6">
                  <c:v>7.5083127748578782E-2</c:v>
                </c:pt>
                <c:pt idx="7">
                  <c:v>0.60422960725075525</c:v>
                </c:pt>
              </c:numCache>
            </c:numRef>
          </c:val>
          <c:extLst>
            <c:ext xmlns:c16="http://schemas.microsoft.com/office/drawing/2014/chart" uri="{C3380CC4-5D6E-409C-BE32-E72D297353CC}">
              <c16:uniqueId val="{00000004-B891-47A0-8558-CC119738B3A5}"/>
            </c:ext>
          </c:extLst>
        </c:ser>
        <c:ser>
          <c:idx val="5"/>
          <c:order val="5"/>
          <c:tx>
            <c:strRef>
              <c:f>'7 - Répart. continent'!$H$4</c:f>
              <c:strCache>
                <c:ptCount val="1"/>
                <c:pt idx="0">
                  <c:v>Asie</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continent'!$H$5:$H$12</c:f>
              <c:numCache>
                <c:formatCode>_-* #\ ##0\ _€_-;\-* #\ ##0\ _€_-;_-* "-"??\ _€_-;_-@_-</c:formatCode>
                <c:ptCount val="8"/>
                <c:pt idx="0">
                  <c:v>32.484797651499264</c:v>
                </c:pt>
                <c:pt idx="1">
                  <c:v>34.254978662873398</c:v>
                </c:pt>
                <c:pt idx="2">
                  <c:v>30.904183535762485</c:v>
                </c:pt>
                <c:pt idx="3">
                  <c:v>75.925871704541208</c:v>
                </c:pt>
                <c:pt idx="4">
                  <c:v>44.707379134860048</c:v>
                </c:pt>
                <c:pt idx="5">
                  <c:v>50.82836173226319</c:v>
                </c:pt>
                <c:pt idx="6">
                  <c:v>12.077657406414245</c:v>
                </c:pt>
                <c:pt idx="7">
                  <c:v>53.833980722198248</c:v>
                </c:pt>
              </c:numCache>
            </c:numRef>
          </c:val>
          <c:extLst>
            <c:ext xmlns:c16="http://schemas.microsoft.com/office/drawing/2014/chart" uri="{C3380CC4-5D6E-409C-BE32-E72D297353CC}">
              <c16:uniqueId val="{00000005-B891-47A0-8558-CC119738B3A5}"/>
            </c:ext>
          </c:extLst>
        </c:ser>
        <c:ser>
          <c:idx val="6"/>
          <c:order val="6"/>
          <c:tx>
            <c:strRef>
              <c:f>'7 - Répart. continent'!$I$4</c:f>
              <c:strCache>
                <c:ptCount val="1"/>
                <c:pt idx="0">
                  <c:v>Non localisé</c:v>
                </c:pt>
              </c:strCache>
            </c:strRef>
          </c:tx>
          <c:invertIfNegative val="0"/>
          <c:cat>
            <c:strRef>
              <c:f>'7 - Répart. continent'!$B$5:$B$12</c:f>
              <c:strCache>
                <c:ptCount val="8"/>
                <c:pt idx="0">
                  <c:v>FRANCE</c:v>
                </c:pt>
                <c:pt idx="1">
                  <c:v>France (femmes)</c:v>
                </c:pt>
                <c:pt idx="2">
                  <c:v>France (hommes)</c:v>
                </c:pt>
                <c:pt idx="3">
                  <c:v>Australie</c:v>
                </c:pt>
                <c:pt idx="4">
                  <c:v>Allemagne</c:v>
                </c:pt>
                <c:pt idx="5">
                  <c:v>Royaume-Uni</c:v>
                </c:pt>
                <c:pt idx="6">
                  <c:v>Espagne</c:v>
                </c:pt>
                <c:pt idx="7">
                  <c:v>Canada</c:v>
                </c:pt>
              </c:strCache>
            </c:strRef>
          </c:cat>
          <c:val>
            <c:numRef>
              <c:f>'7 - Répart. continent'!$I$5:$I$12</c:f>
              <c:numCache>
                <c:formatCode>_-* #\ ##0\ _€_-;\-* #\ ##0\ _€_-;_-* "-"??\ _€_-;_-@_-</c:formatCode>
                <c:ptCount val="8"/>
                <c:pt idx="0">
                  <c:v>1.2581253931641853E-2</c:v>
                </c:pt>
                <c:pt idx="1">
                  <c:v>8.8904694167852068E-3</c:v>
                </c:pt>
                <c:pt idx="2">
                  <c:v>1.5876796062554578E-2</c:v>
                </c:pt>
                <c:pt idx="3">
                  <c:v>6.3626042125159788E-4</c:v>
                </c:pt>
                <c:pt idx="4">
                  <c:v>3.1760351607679853</c:v>
                </c:pt>
                <c:pt idx="5">
                  <c:v>0</c:v>
                </c:pt>
                <c:pt idx="6">
                  <c:v>0</c:v>
                </c:pt>
                <c:pt idx="7">
                  <c:v>0.2014098690835851</c:v>
                </c:pt>
              </c:numCache>
            </c:numRef>
          </c:val>
          <c:extLst>
            <c:ext xmlns:c16="http://schemas.microsoft.com/office/drawing/2014/chart" uri="{C3380CC4-5D6E-409C-BE32-E72D297353CC}">
              <c16:uniqueId val="{00000006-B891-47A0-8558-CC119738B3A5}"/>
            </c:ext>
          </c:extLst>
        </c:ser>
        <c:dLbls>
          <c:showLegendKey val="0"/>
          <c:showVal val="0"/>
          <c:showCatName val="0"/>
          <c:showSerName val="0"/>
          <c:showPercent val="0"/>
          <c:showBubbleSize val="0"/>
        </c:dLbls>
        <c:gapWidth val="100"/>
        <c:overlap val="100"/>
        <c:axId val="207673600"/>
        <c:axId val="210178048"/>
      </c:barChart>
      <c:catAx>
        <c:axId val="207673600"/>
        <c:scaling>
          <c:orientation val="maxMin"/>
        </c:scaling>
        <c:delete val="0"/>
        <c:axPos val="l"/>
        <c:numFmt formatCode="General" sourceLinked="0"/>
        <c:majorTickMark val="none"/>
        <c:minorTickMark val="none"/>
        <c:tickLblPos val="nextTo"/>
        <c:txPr>
          <a:bodyPr/>
          <a:lstStyle/>
          <a:p>
            <a:pPr>
              <a:defRPr sz="900"/>
            </a:pPr>
            <a:endParaRPr lang="fr-FR"/>
          </a:p>
        </c:txPr>
        <c:crossAx val="210178048"/>
        <c:crosses val="autoZero"/>
        <c:auto val="1"/>
        <c:lblAlgn val="ctr"/>
        <c:lblOffset val="100"/>
        <c:noMultiLvlLbl val="0"/>
      </c:catAx>
      <c:valAx>
        <c:axId val="210178048"/>
        <c:scaling>
          <c:orientation val="minMax"/>
        </c:scaling>
        <c:delete val="0"/>
        <c:axPos val="t"/>
        <c:majorGridlines/>
        <c:numFmt formatCode="0%" sourceLinked="1"/>
        <c:majorTickMark val="out"/>
        <c:minorTickMark val="none"/>
        <c:tickLblPos val="nextTo"/>
        <c:crossAx val="207673600"/>
        <c:crosses val="autoZero"/>
        <c:crossBetween val="between"/>
      </c:valAx>
    </c:plotArea>
    <c:legend>
      <c:legendPos val="r"/>
      <c:layout>
        <c:manualLayout>
          <c:xMode val="edge"/>
          <c:yMode val="edge"/>
          <c:x val="0.16930625744679956"/>
          <c:y val="8.7280114672981857E-2"/>
          <c:w val="0.79681118600210521"/>
          <c:h val="0.16359665004957363"/>
        </c:manualLayout>
      </c:layout>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fr-FR" sz="1200" b="1">
                <a:effectLst/>
              </a:rPr>
              <a:t>Figure 8 - Effectifs des docteurs diplômés dans les pays de l'OCDE et de l'UE, année 2021</a:t>
            </a:r>
            <a:r>
              <a:rPr lang="fr-FR" sz="1200" b="0">
                <a:effectLst/>
              </a:rPr>
              <a:t> (en milliers)</a:t>
            </a:r>
            <a:endParaRPr lang="en-US" sz="1200" b="0"/>
          </a:p>
        </c:rich>
      </c:tx>
      <c:layout>
        <c:manualLayout>
          <c:xMode val="edge"/>
          <c:yMode val="edge"/>
          <c:x val="0.16053773669738228"/>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23491318186453689"/>
          <c:y val="8.8630695972163775E-2"/>
          <c:w val="0.73629336210274332"/>
          <c:h val="0.83431721798134006"/>
        </c:manualLayout>
      </c:layout>
      <c:barChart>
        <c:barDir val="bar"/>
        <c:grouping val="clustered"/>
        <c:varyColors val="0"/>
        <c:ser>
          <c:idx val="2"/>
          <c:order val="0"/>
          <c:tx>
            <c:v>Total</c:v>
          </c:tx>
          <c:spPr>
            <a:solidFill>
              <a:schemeClr val="accent3"/>
            </a:solidFill>
            <a:ln>
              <a:noFill/>
            </a:ln>
            <a:effectLst/>
          </c:spPr>
          <c:invertIfNegative val="0"/>
          <c:dPt>
            <c:idx val="0"/>
            <c:invertIfNegative val="0"/>
            <c:bubble3D val="0"/>
            <c:spPr>
              <a:solidFill>
                <a:schemeClr val="accent4"/>
              </a:solidFill>
              <a:ln>
                <a:solidFill>
                  <a:schemeClr val="accent4"/>
                </a:solidFill>
              </a:ln>
              <a:effectLst/>
            </c:spPr>
            <c:extLst>
              <c:ext xmlns:c16="http://schemas.microsoft.com/office/drawing/2014/chart" uri="{C3380CC4-5D6E-409C-BE32-E72D297353CC}">
                <c16:uniqueId val="{00000002-12A0-49AE-9768-43C47E4F1F1F}"/>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3-58AC-47A9-A9CC-D12E3758E70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'8 - Diplom doctor'!$B$6:$B$45</c:f>
              <c:strCache>
                <c:ptCount val="40"/>
                <c:pt idx="0">
                  <c:v>États-Unis</c:v>
                </c:pt>
                <c:pt idx="1">
                  <c:v>Allemagne</c:v>
                </c:pt>
                <c:pt idx="2">
                  <c:v>Royaume-Uni</c:v>
                </c:pt>
                <c:pt idx="3">
                  <c:v>Corée</c:v>
                </c:pt>
                <c:pt idx="4">
                  <c:v>Japon</c:v>
                </c:pt>
                <c:pt idx="5">
                  <c:v>Mexique</c:v>
                </c:pt>
                <c:pt idx="6">
                  <c:v>FRANCE</c:v>
                </c:pt>
                <c:pt idx="7">
                  <c:v>Espagne</c:v>
                </c:pt>
                <c:pt idx="8">
                  <c:v>Turquie</c:v>
                </c:pt>
                <c:pt idx="9">
                  <c:v>Australie</c:v>
                </c:pt>
                <c:pt idx="10">
                  <c:v>Italie</c:v>
                </c:pt>
                <c:pt idx="11">
                  <c:v>Canada</c:v>
                </c:pt>
                <c:pt idx="12">
                  <c:v>Pays-Bas</c:v>
                </c:pt>
                <c:pt idx="13">
                  <c:v>Suisse</c:v>
                </c:pt>
                <c:pt idx="14">
                  <c:v>Suède</c:v>
                </c:pt>
                <c:pt idx="15">
                  <c:v>Belgique</c:v>
                </c:pt>
                <c:pt idx="16">
                  <c:v>Pologne</c:v>
                </c:pt>
                <c:pt idx="17">
                  <c:v>Roumanie</c:v>
                </c:pt>
                <c:pt idx="18">
                  <c:v>Tchéquie</c:v>
                </c:pt>
                <c:pt idx="19">
                  <c:v>Autriche</c:v>
                </c:pt>
                <c:pt idx="20">
                  <c:v>Portugal</c:v>
                </c:pt>
                <c:pt idx="21">
                  <c:v>République slovaque</c:v>
                </c:pt>
                <c:pt idx="22">
                  <c:v>Danemark</c:v>
                </c:pt>
                <c:pt idx="23">
                  <c:v>Grèce</c:v>
                </c:pt>
                <c:pt idx="24">
                  <c:v>Norvège</c:v>
                </c:pt>
                <c:pt idx="25">
                  <c:v>Nouvelle-Zélande</c:v>
                </c:pt>
                <c:pt idx="26">
                  <c:v>Finlande</c:v>
                </c:pt>
                <c:pt idx="27">
                  <c:v>Israël</c:v>
                </c:pt>
                <c:pt idx="28">
                  <c:v>Irlande</c:v>
                </c:pt>
                <c:pt idx="29">
                  <c:v>Hongrie</c:v>
                </c:pt>
                <c:pt idx="30">
                  <c:v>Bulgarie</c:v>
                </c:pt>
                <c:pt idx="31">
                  <c:v>Colombie</c:v>
                </c:pt>
                <c:pt idx="32">
                  <c:v>Chili</c:v>
                </c:pt>
                <c:pt idx="33">
                  <c:v>Croatie</c:v>
                </c:pt>
                <c:pt idx="34">
                  <c:v>Slovénie</c:v>
                </c:pt>
                <c:pt idx="35">
                  <c:v>Lituanie</c:v>
                </c:pt>
                <c:pt idx="36">
                  <c:v>Estonie</c:v>
                </c:pt>
                <c:pt idx="37">
                  <c:v>Luxembourg</c:v>
                </c:pt>
                <c:pt idx="38">
                  <c:v>Lettonie</c:v>
                </c:pt>
                <c:pt idx="39">
                  <c:v>Islande</c:v>
                </c:pt>
              </c:strCache>
            </c:strRef>
          </c:cat>
          <c:val>
            <c:numRef>
              <c:f>'8 - Diplom doctor'!$D$6:$D$45</c:f>
              <c:numCache>
                <c:formatCode>_-* #\ ##0.0_-;\-* #\ ##0.0_-;_-* "-"??_-;_-@_-</c:formatCode>
                <c:ptCount val="40"/>
                <c:pt idx="0">
                  <c:v>72.418000000000006</c:v>
                </c:pt>
                <c:pt idx="1">
                  <c:v>28.152999999999999</c:v>
                </c:pt>
                <c:pt idx="2">
                  <c:v>25.07</c:v>
                </c:pt>
                <c:pt idx="3">
                  <c:v>16.420000000000002</c:v>
                </c:pt>
                <c:pt idx="4">
                  <c:v>16.004999999999999</c:v>
                </c:pt>
                <c:pt idx="5">
                  <c:v>14.587</c:v>
                </c:pt>
                <c:pt idx="6">
                  <c:v>13.587999999999999</c:v>
                </c:pt>
                <c:pt idx="7">
                  <c:v>11.135999999999999</c:v>
                </c:pt>
                <c:pt idx="8">
                  <c:v>8.8569999999999993</c:v>
                </c:pt>
                <c:pt idx="9">
                  <c:v>8.4740000000000002</c:v>
                </c:pt>
                <c:pt idx="10">
                  <c:v>8.1219999999999999</c:v>
                </c:pt>
                <c:pt idx="11">
                  <c:v>7.3860000000000001</c:v>
                </c:pt>
                <c:pt idx="12">
                  <c:v>5.2190000000000003</c:v>
                </c:pt>
                <c:pt idx="13">
                  <c:v>4.524</c:v>
                </c:pt>
                <c:pt idx="14">
                  <c:v>2.96</c:v>
                </c:pt>
                <c:pt idx="15">
                  <c:v>2.9340000000000002</c:v>
                </c:pt>
                <c:pt idx="16">
                  <c:v>2.879</c:v>
                </c:pt>
                <c:pt idx="17">
                  <c:v>2.5640000000000001</c:v>
                </c:pt>
                <c:pt idx="18">
                  <c:v>2.121</c:v>
                </c:pt>
                <c:pt idx="19">
                  <c:v>2.117</c:v>
                </c:pt>
                <c:pt idx="20">
                  <c:v>2.08</c:v>
                </c:pt>
                <c:pt idx="21">
                  <c:v>2.08</c:v>
                </c:pt>
                <c:pt idx="22">
                  <c:v>2.0449999999999999</c:v>
                </c:pt>
                <c:pt idx="23">
                  <c:v>1.9390000000000001</c:v>
                </c:pt>
                <c:pt idx="24">
                  <c:v>1.6779999999999999</c:v>
                </c:pt>
                <c:pt idx="25">
                  <c:v>1.6779999999999999</c:v>
                </c:pt>
                <c:pt idx="26">
                  <c:v>1.643</c:v>
                </c:pt>
                <c:pt idx="27">
                  <c:v>1.64</c:v>
                </c:pt>
                <c:pt idx="28">
                  <c:v>1.534</c:v>
                </c:pt>
                <c:pt idx="29">
                  <c:v>1.5089999999999999</c:v>
                </c:pt>
                <c:pt idx="30">
                  <c:v>1.149</c:v>
                </c:pt>
                <c:pt idx="31">
                  <c:v>0.93600000000000005</c:v>
                </c:pt>
                <c:pt idx="32">
                  <c:v>0.88600000000000001</c:v>
                </c:pt>
                <c:pt idx="33">
                  <c:v>0.73699999999999999</c:v>
                </c:pt>
                <c:pt idx="34">
                  <c:v>0.40500000000000003</c:v>
                </c:pt>
                <c:pt idx="35">
                  <c:v>0.379</c:v>
                </c:pt>
                <c:pt idx="36">
                  <c:v>0.222</c:v>
                </c:pt>
                <c:pt idx="37">
                  <c:v>0.151</c:v>
                </c:pt>
                <c:pt idx="38">
                  <c:v>0.14899999999999999</c:v>
                </c:pt>
                <c:pt idx="39">
                  <c:v>8.3000000000000004E-2</c:v>
                </c:pt>
              </c:numCache>
            </c:numRef>
          </c:val>
          <c:extLst>
            <c:ext xmlns:c16="http://schemas.microsoft.com/office/drawing/2014/chart" uri="{C3380CC4-5D6E-409C-BE32-E72D297353CC}">
              <c16:uniqueId val="{00000000-12A0-49AE-9768-43C47E4F1F1F}"/>
            </c:ext>
          </c:extLst>
        </c:ser>
        <c:ser>
          <c:idx val="0"/>
          <c:order val="1"/>
          <c:tx>
            <c:strRef>
              <c:f>'8 - Diplom doctor'!$E$5</c:f>
              <c:strCache>
                <c:ptCount val="1"/>
                <c:pt idx="0">
                  <c:v>dont hors santé et protection sociale</c:v>
                </c:pt>
              </c:strCache>
            </c:strRef>
          </c:tx>
          <c:spPr>
            <a:solidFill>
              <a:schemeClr val="accent1"/>
            </a:solidFill>
            <a:ln>
              <a:noFill/>
            </a:ln>
            <a:effectLst/>
          </c:spPr>
          <c:invertIfNegative val="0"/>
          <c:cat>
            <c:strRef>
              <c:f>'8 - Diplom doctor'!$B$6:$B$45</c:f>
              <c:strCache>
                <c:ptCount val="40"/>
                <c:pt idx="0">
                  <c:v>États-Unis</c:v>
                </c:pt>
                <c:pt idx="1">
                  <c:v>Allemagne</c:v>
                </c:pt>
                <c:pt idx="2">
                  <c:v>Royaume-Uni</c:v>
                </c:pt>
                <c:pt idx="3">
                  <c:v>Corée</c:v>
                </c:pt>
                <c:pt idx="4">
                  <c:v>Japon</c:v>
                </c:pt>
                <c:pt idx="5">
                  <c:v>Mexique</c:v>
                </c:pt>
                <c:pt idx="6">
                  <c:v>FRANCE</c:v>
                </c:pt>
                <c:pt idx="7">
                  <c:v>Espagne</c:v>
                </c:pt>
                <c:pt idx="8">
                  <c:v>Turquie</c:v>
                </c:pt>
                <c:pt idx="9">
                  <c:v>Australie</c:v>
                </c:pt>
                <c:pt idx="10">
                  <c:v>Italie</c:v>
                </c:pt>
                <c:pt idx="11">
                  <c:v>Canada</c:v>
                </c:pt>
                <c:pt idx="12">
                  <c:v>Pays-Bas</c:v>
                </c:pt>
                <c:pt idx="13">
                  <c:v>Suisse</c:v>
                </c:pt>
                <c:pt idx="14">
                  <c:v>Suède</c:v>
                </c:pt>
                <c:pt idx="15">
                  <c:v>Belgique</c:v>
                </c:pt>
                <c:pt idx="16">
                  <c:v>Pologne</c:v>
                </c:pt>
                <c:pt idx="17">
                  <c:v>Roumanie</c:v>
                </c:pt>
                <c:pt idx="18">
                  <c:v>Tchéquie</c:v>
                </c:pt>
                <c:pt idx="19">
                  <c:v>Autriche</c:v>
                </c:pt>
                <c:pt idx="20">
                  <c:v>Portugal</c:v>
                </c:pt>
                <c:pt idx="21">
                  <c:v>République slovaque</c:v>
                </c:pt>
                <c:pt idx="22">
                  <c:v>Danemark</c:v>
                </c:pt>
                <c:pt idx="23">
                  <c:v>Grèce</c:v>
                </c:pt>
                <c:pt idx="24">
                  <c:v>Norvège</c:v>
                </c:pt>
                <c:pt idx="25">
                  <c:v>Nouvelle-Zélande</c:v>
                </c:pt>
                <c:pt idx="26">
                  <c:v>Finlande</c:v>
                </c:pt>
                <c:pt idx="27">
                  <c:v>Israël</c:v>
                </c:pt>
                <c:pt idx="28">
                  <c:v>Irlande</c:v>
                </c:pt>
                <c:pt idx="29">
                  <c:v>Hongrie</c:v>
                </c:pt>
                <c:pt idx="30">
                  <c:v>Bulgarie</c:v>
                </c:pt>
                <c:pt idx="31">
                  <c:v>Colombie</c:v>
                </c:pt>
                <c:pt idx="32">
                  <c:v>Chili</c:v>
                </c:pt>
                <c:pt idx="33">
                  <c:v>Croatie</c:v>
                </c:pt>
                <c:pt idx="34">
                  <c:v>Slovénie</c:v>
                </c:pt>
                <c:pt idx="35">
                  <c:v>Lituanie</c:v>
                </c:pt>
                <c:pt idx="36">
                  <c:v>Estonie</c:v>
                </c:pt>
                <c:pt idx="37">
                  <c:v>Luxembourg</c:v>
                </c:pt>
                <c:pt idx="38">
                  <c:v>Lettonie</c:v>
                </c:pt>
                <c:pt idx="39">
                  <c:v>Islande</c:v>
                </c:pt>
              </c:strCache>
            </c:strRef>
          </c:cat>
          <c:val>
            <c:numRef>
              <c:f>'8 - Diplom doctor'!$E$6:$E$45</c:f>
              <c:numCache>
                <c:formatCode>_-* #\ ##0.0_-;\-* #\ ##0.0_-;_-* "-"??_-;_-@_-</c:formatCode>
                <c:ptCount val="40"/>
                <c:pt idx="0">
                  <c:v>64.066999999999993</c:v>
                </c:pt>
                <c:pt idx="1">
                  <c:v>19.149000000000001</c:v>
                </c:pt>
                <c:pt idx="2">
                  <c:v>20.713000000000001</c:v>
                </c:pt>
                <c:pt idx="3">
                  <c:v>13.763</c:v>
                </c:pt>
                <c:pt idx="4">
                  <c:v>8.93</c:v>
                </c:pt>
                <c:pt idx="5">
                  <c:v>13.804</c:v>
                </c:pt>
                <c:pt idx="6">
                  <c:v>10.728999999999999</c:v>
                </c:pt>
                <c:pt idx="7">
                  <c:v>8.9559999999999995</c:v>
                </c:pt>
                <c:pt idx="8">
                  <c:v>7.9470000000000001</c:v>
                </c:pt>
                <c:pt idx="9">
                  <c:v>7.0670000000000002</c:v>
                </c:pt>
                <c:pt idx="10">
                  <c:v>7.0620000000000003</c:v>
                </c:pt>
                <c:pt idx="11">
                  <c:v>6.5490000000000004</c:v>
                </c:pt>
                <c:pt idx="12">
                  <c:v>3.2320000000000002</c:v>
                </c:pt>
                <c:pt idx="13">
                  <c:v>3.1869999999999998</c:v>
                </c:pt>
                <c:pt idx="14">
                  <c:v>2.0710000000000002</c:v>
                </c:pt>
                <c:pt idx="15">
                  <c:v>2.246</c:v>
                </c:pt>
                <c:pt idx="16">
                  <c:v>2.4929999999999999</c:v>
                </c:pt>
                <c:pt idx="17">
                  <c:v>2.169</c:v>
                </c:pt>
                <c:pt idx="18">
                  <c:v>1.8779999999999999</c:v>
                </c:pt>
                <c:pt idx="19">
                  <c:v>1.766</c:v>
                </c:pt>
                <c:pt idx="20">
                  <c:v>1.8280000000000001</c:v>
                </c:pt>
                <c:pt idx="21">
                  <c:v>1.1279999999999999</c:v>
                </c:pt>
                <c:pt idx="22">
                  <c:v>1.379</c:v>
                </c:pt>
                <c:pt idx="23">
                  <c:v>1.4670000000000001</c:v>
                </c:pt>
                <c:pt idx="24">
                  <c:v>1.18</c:v>
                </c:pt>
                <c:pt idx="25">
                  <c:v>1.454</c:v>
                </c:pt>
                <c:pt idx="26">
                  <c:v>1.2430000000000001</c:v>
                </c:pt>
                <c:pt idx="27">
                  <c:v>1.3979999999999999</c:v>
                </c:pt>
                <c:pt idx="28">
                  <c:v>1.2310000000000001</c:v>
                </c:pt>
                <c:pt idx="29">
                  <c:v>1.125</c:v>
                </c:pt>
                <c:pt idx="30">
                  <c:v>0.98899999999999999</c:v>
                </c:pt>
                <c:pt idx="31">
                  <c:v>0.874</c:v>
                </c:pt>
                <c:pt idx="32">
                  <c:v>0.80300000000000005</c:v>
                </c:pt>
                <c:pt idx="33">
                  <c:v>0.52500000000000002</c:v>
                </c:pt>
                <c:pt idx="34">
                  <c:v>0.313</c:v>
                </c:pt>
                <c:pt idx="35">
                  <c:v>0.32400000000000001</c:v>
                </c:pt>
                <c:pt idx="36">
                  <c:v>0.20599999999999999</c:v>
                </c:pt>
                <c:pt idx="37">
                  <c:v>0.151</c:v>
                </c:pt>
                <c:pt idx="38">
                  <c:v>0.126</c:v>
                </c:pt>
                <c:pt idx="39">
                  <c:v>6.9000000000000006E-2</c:v>
                </c:pt>
              </c:numCache>
            </c:numRef>
          </c:val>
          <c:extLst>
            <c:ext xmlns:c16="http://schemas.microsoft.com/office/drawing/2014/chart" uri="{C3380CC4-5D6E-409C-BE32-E72D297353CC}">
              <c16:uniqueId val="{00000003-AD1C-4C5B-86F5-E49A8573D77C}"/>
            </c:ext>
          </c:extLst>
        </c:ser>
        <c:dLbls>
          <c:showLegendKey val="0"/>
          <c:showVal val="0"/>
          <c:showCatName val="0"/>
          <c:showSerName val="0"/>
          <c:showPercent val="0"/>
          <c:showBubbleSize val="0"/>
        </c:dLbls>
        <c:gapWidth val="182"/>
        <c:axId val="464619128"/>
        <c:axId val="464616176"/>
        <c:extLst/>
      </c:barChart>
      <c:catAx>
        <c:axId val="464619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64616176"/>
        <c:crosses val="autoZero"/>
        <c:auto val="1"/>
        <c:lblAlgn val="ctr"/>
        <c:lblOffset val="100"/>
        <c:noMultiLvlLbl val="0"/>
      </c:catAx>
      <c:valAx>
        <c:axId val="464616176"/>
        <c:scaling>
          <c:orientation val="minMax"/>
          <c:max val="3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464619128"/>
        <c:crossesAt val="1"/>
        <c:crossBetween val="between"/>
        <c:majorUnit val="5"/>
      </c:valAx>
      <c:spPr>
        <a:noFill/>
        <a:ln>
          <a:solidFill>
            <a:schemeClr val="accent1"/>
          </a:solidFill>
        </a:ln>
        <a:effectLst/>
      </c:spPr>
    </c:plotArea>
    <c:legend>
      <c:legendPos val="r"/>
      <c:layout>
        <c:manualLayout>
          <c:xMode val="edge"/>
          <c:yMode val="edge"/>
          <c:x val="0.6471653006564364"/>
          <c:y val="0.48541096485076768"/>
          <c:w val="0.25467519014110968"/>
          <c:h val="9.414838412374025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5400000" vert="horz"/>
          <a:lstStyle/>
          <a:p>
            <a:pPr>
              <a:defRPr sz="1300"/>
            </a:pPr>
            <a:r>
              <a:rPr lang="fr-FR" sz="1300" b="1" i="0" u="none" strike="noStrike" baseline="0">
                <a:effectLst/>
              </a:rPr>
              <a:t>Figure 9 - Part (%) des femmes parmi les docteurs diplômés en 2021, pour trois domaines d'études </a:t>
            </a:r>
            <a:endParaRPr lang="en-US" sz="1300"/>
          </a:p>
        </c:rich>
      </c:tx>
      <c:layout>
        <c:manualLayout>
          <c:xMode val="edge"/>
          <c:yMode val="edge"/>
          <c:x val="1.3292442205581918E-3"/>
          <c:y val="0.19643121070833128"/>
        </c:manualLayout>
      </c:layout>
      <c:overlay val="0"/>
    </c:title>
    <c:autoTitleDeleted val="0"/>
    <c:plotArea>
      <c:layout>
        <c:manualLayout>
          <c:layoutTarget val="inner"/>
          <c:xMode val="edge"/>
          <c:yMode val="edge"/>
          <c:x val="9.4655829110694339E-2"/>
          <c:y val="1.863202955120713E-2"/>
          <c:w val="0.84743552295185687"/>
          <c:h val="0.86716928571468632"/>
        </c:manualLayout>
      </c:layout>
      <c:lineChart>
        <c:grouping val="standard"/>
        <c:varyColors val="0"/>
        <c:ser>
          <c:idx val="0"/>
          <c:order val="0"/>
          <c:tx>
            <c:strRef>
              <c:f>'9 - Diplomées discipline'!$G$5</c:f>
              <c:strCache>
                <c:ptCount val="1"/>
                <c:pt idx="0">
                  <c:v>Sciences naturelles, mathématiques et statistiques</c:v>
                </c:pt>
              </c:strCache>
            </c:strRef>
          </c:tx>
          <c:spPr>
            <a:ln w="28575">
              <a:noFill/>
            </a:ln>
          </c:spPr>
          <c:cat>
            <c:strRef>
              <c:f>'9 - Diplomées discipline'!$B$6:$B$49</c:f>
              <c:strCache>
                <c:ptCount val="44"/>
                <c:pt idx="0">
                  <c:v>UE à 25 (1)</c:v>
                </c:pt>
                <c:pt idx="2">
                  <c:v>Brésil</c:v>
                </c:pt>
                <c:pt idx="3">
                  <c:v>Irlande</c:v>
                </c:pt>
                <c:pt idx="4">
                  <c:v>Bulgarie</c:v>
                </c:pt>
                <c:pt idx="5">
                  <c:v>Roumanie</c:v>
                </c:pt>
                <c:pt idx="6">
                  <c:v>Lettonie</c:v>
                </c:pt>
                <c:pt idx="7">
                  <c:v>Croatie</c:v>
                </c:pt>
                <c:pt idx="8">
                  <c:v>Slovénie</c:v>
                </c:pt>
                <c:pt idx="9">
                  <c:v>Pologne</c:v>
                </c:pt>
                <c:pt idx="10">
                  <c:v>Nelle-Zélande</c:v>
                </c:pt>
                <c:pt idx="11">
                  <c:v>Finlande</c:v>
                </c:pt>
                <c:pt idx="12">
                  <c:v>Mexique</c:v>
                </c:pt>
                <c:pt idx="13">
                  <c:v>États-Unis</c:v>
                </c:pt>
                <c:pt idx="14">
                  <c:v>Norvège</c:v>
                </c:pt>
                <c:pt idx="15">
                  <c:v>Portugal</c:v>
                </c:pt>
                <c:pt idx="16">
                  <c:v>Estonie</c:v>
                </c:pt>
                <c:pt idx="17">
                  <c:v>Israël</c:v>
                </c:pt>
                <c:pt idx="18">
                  <c:v>Lituanie</c:v>
                </c:pt>
                <c:pt idx="19">
                  <c:v>Pays-Bas</c:v>
                </c:pt>
                <c:pt idx="20">
                  <c:v>Grèce</c:v>
                </c:pt>
                <c:pt idx="21">
                  <c:v>Islande</c:v>
                </c:pt>
                <c:pt idx="22">
                  <c:v>Danemark</c:v>
                </c:pt>
                <c:pt idx="23">
                  <c:v>Australie</c:v>
                </c:pt>
                <c:pt idx="24">
                  <c:v>Royaume-Uni</c:v>
                </c:pt>
                <c:pt idx="25">
                  <c:v>Espagne</c:v>
                </c:pt>
                <c:pt idx="26">
                  <c:v>Slovaquie</c:v>
                </c:pt>
                <c:pt idx="27">
                  <c:v>Italie</c:v>
                </c:pt>
                <c:pt idx="28">
                  <c:v>Canada</c:v>
                </c:pt>
                <c:pt idx="29">
                  <c:v>Hongrie</c:v>
                </c:pt>
                <c:pt idx="30">
                  <c:v>Suisse</c:v>
                </c:pt>
                <c:pt idx="31">
                  <c:v>Allemagne</c:v>
                </c:pt>
                <c:pt idx="32">
                  <c:v>Belgique</c:v>
                </c:pt>
                <c:pt idx="33">
                  <c:v>Turquie</c:v>
                </c:pt>
                <c:pt idx="34">
                  <c:v>Suède</c:v>
                </c:pt>
                <c:pt idx="35">
                  <c:v>FRANCE</c:v>
                </c:pt>
                <c:pt idx="36">
                  <c:v>Tchéquie</c:v>
                </c:pt>
                <c:pt idx="37">
                  <c:v>Chili</c:v>
                </c:pt>
                <c:pt idx="38">
                  <c:v>Luxembourg</c:v>
                </c:pt>
                <c:pt idx="39">
                  <c:v>Autriche</c:v>
                </c:pt>
                <c:pt idx="40">
                  <c:v>Corée</c:v>
                </c:pt>
                <c:pt idx="41">
                  <c:v>Colombie</c:v>
                </c:pt>
                <c:pt idx="42">
                  <c:v>Costa Rica</c:v>
                </c:pt>
                <c:pt idx="43">
                  <c:v>Japon</c:v>
                </c:pt>
              </c:strCache>
            </c:strRef>
          </c:cat>
          <c:val>
            <c:numRef>
              <c:f>'9 - Diplomées discipline'!$G$6:$G$49</c:f>
              <c:numCache>
                <c:formatCode>0</c:formatCode>
                <c:ptCount val="44"/>
                <c:pt idx="0">
                  <c:v>43.935309973045825</c:v>
                </c:pt>
                <c:pt idx="2">
                  <c:v>51.48</c:v>
                </c:pt>
                <c:pt idx="3">
                  <c:v>52.252000000000002</c:v>
                </c:pt>
                <c:pt idx="4">
                  <c:v>64.924999999999997</c:v>
                </c:pt>
                <c:pt idx="5">
                  <c:v>64.804000000000002</c:v>
                </c:pt>
                <c:pt idx="6">
                  <c:v>54.286000000000001</c:v>
                </c:pt>
                <c:pt idx="7">
                  <c:v>58.475000000000001</c:v>
                </c:pt>
                <c:pt idx="8">
                  <c:v>51.515000000000001</c:v>
                </c:pt>
                <c:pt idx="9">
                  <c:v>52.883000000000003</c:v>
                </c:pt>
                <c:pt idx="10">
                  <c:v>47.043999999999997</c:v>
                </c:pt>
                <c:pt idx="11">
                  <c:v>44.491999999999997</c:v>
                </c:pt>
                <c:pt idx="12">
                  <c:v>43.531999999999996</c:v>
                </c:pt>
                <c:pt idx="13">
                  <c:v>43.889000000000003</c:v>
                </c:pt>
                <c:pt idx="14">
                  <c:v>39.497999999999998</c:v>
                </c:pt>
                <c:pt idx="15">
                  <c:v>52.600999999999999</c:v>
                </c:pt>
                <c:pt idx="16">
                  <c:v>55.171999999999997</c:v>
                </c:pt>
                <c:pt idx="17">
                  <c:v>43.494999999999997</c:v>
                </c:pt>
                <c:pt idx="18">
                  <c:v>55.555999999999997</c:v>
                </c:pt>
                <c:pt idx="19">
                  <c:v>39.366999999999997</c:v>
                </c:pt>
                <c:pt idx="20">
                  <c:v>47.481999999999999</c:v>
                </c:pt>
                <c:pt idx="21">
                  <c:v>42.423999999999999</c:v>
                </c:pt>
                <c:pt idx="22">
                  <c:v>40.774000000000001</c:v>
                </c:pt>
                <c:pt idx="23">
                  <c:v>47.118000000000002</c:v>
                </c:pt>
                <c:pt idx="24">
                  <c:v>42.816000000000003</c:v>
                </c:pt>
                <c:pt idx="25">
                  <c:v>50.334000000000003</c:v>
                </c:pt>
                <c:pt idx="26">
                  <c:v>59.387</c:v>
                </c:pt>
                <c:pt idx="27">
                  <c:v>48.777999999999999</c:v>
                </c:pt>
                <c:pt idx="28">
                  <c:v>44.530999999999999</c:v>
                </c:pt>
                <c:pt idx="29">
                  <c:v>43.356999999999999</c:v>
                </c:pt>
                <c:pt idx="30">
                  <c:v>41.051000000000002</c:v>
                </c:pt>
                <c:pt idx="31">
                  <c:v>40.82</c:v>
                </c:pt>
                <c:pt idx="32">
                  <c:v>39.445</c:v>
                </c:pt>
                <c:pt idx="33">
                  <c:v>50.636000000000003</c:v>
                </c:pt>
                <c:pt idx="34">
                  <c:v>40.451000000000001</c:v>
                </c:pt>
                <c:pt idx="35">
                  <c:v>39.443872296601441</c:v>
                </c:pt>
                <c:pt idx="36">
                  <c:v>48.649000000000001</c:v>
                </c:pt>
                <c:pt idx="37">
                  <c:v>39.317999999999998</c:v>
                </c:pt>
                <c:pt idx="38">
                  <c:v>41.463000000000001</c:v>
                </c:pt>
                <c:pt idx="39">
                  <c:v>34.307000000000002</c:v>
                </c:pt>
                <c:pt idx="40">
                  <c:v>37.170999999999999</c:v>
                </c:pt>
                <c:pt idx="41">
                  <c:v>40.719000000000001</c:v>
                </c:pt>
                <c:pt idx="42">
                  <c:v>37.5</c:v>
                </c:pt>
                <c:pt idx="43">
                  <c:v>21.974</c:v>
                </c:pt>
              </c:numCache>
            </c:numRef>
          </c:val>
          <c:smooth val="0"/>
          <c:extLst>
            <c:ext xmlns:c16="http://schemas.microsoft.com/office/drawing/2014/chart" uri="{C3380CC4-5D6E-409C-BE32-E72D297353CC}">
              <c16:uniqueId val="{00000000-0ED1-4BA3-8E4E-AAE796AAB27B}"/>
            </c:ext>
          </c:extLst>
        </c:ser>
        <c:ser>
          <c:idx val="1"/>
          <c:order val="1"/>
          <c:tx>
            <c:strRef>
              <c:f>'9 - Diplomées discipline'!$I$5</c:f>
              <c:strCache>
                <c:ptCount val="1"/>
                <c:pt idx="0">
                  <c:v>Ingénierie, industries de transformation et construction</c:v>
                </c:pt>
              </c:strCache>
            </c:strRef>
          </c:tx>
          <c:spPr>
            <a:ln w="28575">
              <a:noFill/>
            </a:ln>
          </c:spPr>
          <c:cat>
            <c:strRef>
              <c:f>'9 - Diplomées discipline'!$B$6:$B$49</c:f>
              <c:strCache>
                <c:ptCount val="44"/>
                <c:pt idx="0">
                  <c:v>UE à 25 (1)</c:v>
                </c:pt>
                <c:pt idx="2">
                  <c:v>Brésil</c:v>
                </c:pt>
                <c:pt idx="3">
                  <c:v>Irlande</c:v>
                </c:pt>
                <c:pt idx="4">
                  <c:v>Bulgarie</c:v>
                </c:pt>
                <c:pt idx="5">
                  <c:v>Roumanie</c:v>
                </c:pt>
                <c:pt idx="6">
                  <c:v>Lettonie</c:v>
                </c:pt>
                <c:pt idx="7">
                  <c:v>Croatie</c:v>
                </c:pt>
                <c:pt idx="8">
                  <c:v>Slovénie</c:v>
                </c:pt>
                <c:pt idx="9">
                  <c:v>Pologne</c:v>
                </c:pt>
                <c:pt idx="10">
                  <c:v>Nelle-Zélande</c:v>
                </c:pt>
                <c:pt idx="11">
                  <c:v>Finlande</c:v>
                </c:pt>
                <c:pt idx="12">
                  <c:v>Mexique</c:v>
                </c:pt>
                <c:pt idx="13">
                  <c:v>États-Unis</c:v>
                </c:pt>
                <c:pt idx="14">
                  <c:v>Norvège</c:v>
                </c:pt>
                <c:pt idx="15">
                  <c:v>Portugal</c:v>
                </c:pt>
                <c:pt idx="16">
                  <c:v>Estonie</c:v>
                </c:pt>
                <c:pt idx="17">
                  <c:v>Israël</c:v>
                </c:pt>
                <c:pt idx="18">
                  <c:v>Lituanie</c:v>
                </c:pt>
                <c:pt idx="19">
                  <c:v>Pays-Bas</c:v>
                </c:pt>
                <c:pt idx="20">
                  <c:v>Grèce</c:v>
                </c:pt>
                <c:pt idx="21">
                  <c:v>Islande</c:v>
                </c:pt>
                <c:pt idx="22">
                  <c:v>Danemark</c:v>
                </c:pt>
                <c:pt idx="23">
                  <c:v>Australie</c:v>
                </c:pt>
                <c:pt idx="24">
                  <c:v>Royaume-Uni</c:v>
                </c:pt>
                <c:pt idx="25">
                  <c:v>Espagne</c:v>
                </c:pt>
                <c:pt idx="26">
                  <c:v>Slovaquie</c:v>
                </c:pt>
                <c:pt idx="27">
                  <c:v>Italie</c:v>
                </c:pt>
                <c:pt idx="28">
                  <c:v>Canada</c:v>
                </c:pt>
                <c:pt idx="29">
                  <c:v>Hongrie</c:v>
                </c:pt>
                <c:pt idx="30">
                  <c:v>Suisse</c:v>
                </c:pt>
                <c:pt idx="31">
                  <c:v>Allemagne</c:v>
                </c:pt>
                <c:pt idx="32">
                  <c:v>Belgique</c:v>
                </c:pt>
                <c:pt idx="33">
                  <c:v>Turquie</c:v>
                </c:pt>
                <c:pt idx="34">
                  <c:v>Suède</c:v>
                </c:pt>
                <c:pt idx="35">
                  <c:v>FRANCE</c:v>
                </c:pt>
                <c:pt idx="36">
                  <c:v>Tchéquie</c:v>
                </c:pt>
                <c:pt idx="37">
                  <c:v>Chili</c:v>
                </c:pt>
                <c:pt idx="38">
                  <c:v>Luxembourg</c:v>
                </c:pt>
                <c:pt idx="39">
                  <c:v>Autriche</c:v>
                </c:pt>
                <c:pt idx="40">
                  <c:v>Corée</c:v>
                </c:pt>
                <c:pt idx="41">
                  <c:v>Colombie</c:v>
                </c:pt>
                <c:pt idx="42">
                  <c:v>Costa Rica</c:v>
                </c:pt>
                <c:pt idx="43">
                  <c:v>Japon</c:v>
                </c:pt>
              </c:strCache>
            </c:strRef>
          </c:cat>
          <c:val>
            <c:numRef>
              <c:f>'9 - Diplomées discipline'!$I$6:$I$49</c:f>
              <c:numCache>
                <c:formatCode>0</c:formatCode>
                <c:ptCount val="44"/>
                <c:pt idx="0">
                  <c:v>29.437884101805079</c:v>
                </c:pt>
                <c:pt idx="2">
                  <c:v>46.046999999999997</c:v>
                </c:pt>
                <c:pt idx="3">
                  <c:v>34.841999999999999</c:v>
                </c:pt>
                <c:pt idx="4">
                  <c:v>34.426000000000002</c:v>
                </c:pt>
                <c:pt idx="5">
                  <c:v>38.573999999999998</c:v>
                </c:pt>
                <c:pt idx="6">
                  <c:v>33.332999999999998</c:v>
                </c:pt>
                <c:pt idx="7">
                  <c:v>34.188000000000002</c:v>
                </c:pt>
                <c:pt idx="8">
                  <c:v>35.802</c:v>
                </c:pt>
                <c:pt idx="9">
                  <c:v>42.35</c:v>
                </c:pt>
                <c:pt idx="10">
                  <c:v>26.838000000000001</c:v>
                </c:pt>
                <c:pt idx="11">
                  <c:v>28.268999999999998</c:v>
                </c:pt>
                <c:pt idx="12">
                  <c:v>34.914999999999999</c:v>
                </c:pt>
                <c:pt idx="13">
                  <c:v>26.766999999999999</c:v>
                </c:pt>
                <c:pt idx="14">
                  <c:v>23.957999999999998</c:v>
                </c:pt>
                <c:pt idx="15">
                  <c:v>39.673999999999999</c:v>
                </c:pt>
                <c:pt idx="16">
                  <c:v>35</c:v>
                </c:pt>
                <c:pt idx="17">
                  <c:v>33.01</c:v>
                </c:pt>
                <c:pt idx="18">
                  <c:v>22.785</c:v>
                </c:pt>
                <c:pt idx="19">
                  <c:v>30.518999999999998</c:v>
                </c:pt>
                <c:pt idx="20">
                  <c:v>35.545000000000002</c:v>
                </c:pt>
                <c:pt idx="21">
                  <c:v>50</c:v>
                </c:pt>
                <c:pt idx="22">
                  <c:v>32.203000000000003</c:v>
                </c:pt>
                <c:pt idx="23">
                  <c:v>30.548999999999999</c:v>
                </c:pt>
                <c:pt idx="24">
                  <c:v>28.65</c:v>
                </c:pt>
                <c:pt idx="25">
                  <c:v>31.241</c:v>
                </c:pt>
                <c:pt idx="26">
                  <c:v>28.302</c:v>
                </c:pt>
                <c:pt idx="27">
                  <c:v>35.518000000000001</c:v>
                </c:pt>
                <c:pt idx="28">
                  <c:v>25.145</c:v>
                </c:pt>
                <c:pt idx="29">
                  <c:v>30.128</c:v>
                </c:pt>
                <c:pt idx="30">
                  <c:v>30.888999999999999</c:v>
                </c:pt>
                <c:pt idx="31">
                  <c:v>19.853000000000002</c:v>
                </c:pt>
                <c:pt idx="32">
                  <c:v>30.609000000000002</c:v>
                </c:pt>
                <c:pt idx="33">
                  <c:v>33.731000000000002</c:v>
                </c:pt>
                <c:pt idx="34">
                  <c:v>28.606999999999999</c:v>
                </c:pt>
                <c:pt idx="35">
                  <c:v>30.744336569579289</c:v>
                </c:pt>
                <c:pt idx="36">
                  <c:v>23.183</c:v>
                </c:pt>
                <c:pt idx="37">
                  <c:v>35.145000000000003</c:v>
                </c:pt>
                <c:pt idx="38">
                  <c:v>17.646999999999998</c:v>
                </c:pt>
                <c:pt idx="39">
                  <c:v>29.007999999999999</c:v>
                </c:pt>
                <c:pt idx="40">
                  <c:v>16.638999999999999</c:v>
                </c:pt>
                <c:pt idx="41">
                  <c:v>24.876000000000001</c:v>
                </c:pt>
                <c:pt idx="42">
                  <c:v>50</c:v>
                </c:pt>
                <c:pt idx="43">
                  <c:v>18.914999999999999</c:v>
                </c:pt>
              </c:numCache>
            </c:numRef>
          </c:val>
          <c:smooth val="0"/>
          <c:extLst>
            <c:ext xmlns:c16="http://schemas.microsoft.com/office/drawing/2014/chart" uri="{C3380CC4-5D6E-409C-BE32-E72D297353CC}">
              <c16:uniqueId val="{00000001-0ED1-4BA3-8E4E-AAE796AAB27B}"/>
            </c:ext>
          </c:extLst>
        </c:ser>
        <c:ser>
          <c:idx val="2"/>
          <c:order val="2"/>
          <c:tx>
            <c:strRef>
              <c:f>'9 - Diplomées discipline'!$K$5</c:f>
              <c:strCache>
                <c:ptCount val="1"/>
                <c:pt idx="0">
                  <c:v>Santé et protection sociale</c:v>
                </c:pt>
              </c:strCache>
            </c:strRef>
          </c:tx>
          <c:spPr>
            <a:ln w="28575">
              <a:noFill/>
            </a:ln>
          </c:spPr>
          <c:cat>
            <c:strRef>
              <c:f>'9 - Diplomées discipline'!$B$6:$B$49</c:f>
              <c:strCache>
                <c:ptCount val="44"/>
                <c:pt idx="0">
                  <c:v>UE à 25 (1)</c:v>
                </c:pt>
                <c:pt idx="2">
                  <c:v>Brésil</c:v>
                </c:pt>
                <c:pt idx="3">
                  <c:v>Irlande</c:v>
                </c:pt>
                <c:pt idx="4">
                  <c:v>Bulgarie</c:v>
                </c:pt>
                <c:pt idx="5">
                  <c:v>Roumanie</c:v>
                </c:pt>
                <c:pt idx="6">
                  <c:v>Lettonie</c:v>
                </c:pt>
                <c:pt idx="7">
                  <c:v>Croatie</c:v>
                </c:pt>
                <c:pt idx="8">
                  <c:v>Slovénie</c:v>
                </c:pt>
                <c:pt idx="9">
                  <c:v>Pologne</c:v>
                </c:pt>
                <c:pt idx="10">
                  <c:v>Nelle-Zélande</c:v>
                </c:pt>
                <c:pt idx="11">
                  <c:v>Finlande</c:v>
                </c:pt>
                <c:pt idx="12">
                  <c:v>Mexique</c:v>
                </c:pt>
                <c:pt idx="13">
                  <c:v>États-Unis</c:v>
                </c:pt>
                <c:pt idx="14">
                  <c:v>Norvège</c:v>
                </c:pt>
                <c:pt idx="15">
                  <c:v>Portugal</c:v>
                </c:pt>
                <c:pt idx="16">
                  <c:v>Estonie</c:v>
                </c:pt>
                <c:pt idx="17">
                  <c:v>Israël</c:v>
                </c:pt>
                <c:pt idx="18">
                  <c:v>Lituanie</c:v>
                </c:pt>
                <c:pt idx="19">
                  <c:v>Pays-Bas</c:v>
                </c:pt>
                <c:pt idx="20">
                  <c:v>Grèce</c:v>
                </c:pt>
                <c:pt idx="21">
                  <c:v>Islande</c:v>
                </c:pt>
                <c:pt idx="22">
                  <c:v>Danemark</c:v>
                </c:pt>
                <c:pt idx="23">
                  <c:v>Australie</c:v>
                </c:pt>
                <c:pt idx="24">
                  <c:v>Royaume-Uni</c:v>
                </c:pt>
                <c:pt idx="25">
                  <c:v>Espagne</c:v>
                </c:pt>
                <c:pt idx="26">
                  <c:v>Slovaquie</c:v>
                </c:pt>
                <c:pt idx="27">
                  <c:v>Italie</c:v>
                </c:pt>
                <c:pt idx="28">
                  <c:v>Canada</c:v>
                </c:pt>
                <c:pt idx="29">
                  <c:v>Hongrie</c:v>
                </c:pt>
                <c:pt idx="30">
                  <c:v>Suisse</c:v>
                </c:pt>
                <c:pt idx="31">
                  <c:v>Allemagne</c:v>
                </c:pt>
                <c:pt idx="32">
                  <c:v>Belgique</c:v>
                </c:pt>
                <c:pt idx="33">
                  <c:v>Turquie</c:v>
                </c:pt>
                <c:pt idx="34">
                  <c:v>Suède</c:v>
                </c:pt>
                <c:pt idx="35">
                  <c:v>FRANCE</c:v>
                </c:pt>
                <c:pt idx="36">
                  <c:v>Tchéquie</c:v>
                </c:pt>
                <c:pt idx="37">
                  <c:v>Chili</c:v>
                </c:pt>
                <c:pt idx="38">
                  <c:v>Luxembourg</c:v>
                </c:pt>
                <c:pt idx="39">
                  <c:v>Autriche</c:v>
                </c:pt>
                <c:pt idx="40">
                  <c:v>Corée</c:v>
                </c:pt>
                <c:pt idx="41">
                  <c:v>Colombie</c:v>
                </c:pt>
                <c:pt idx="42">
                  <c:v>Costa Rica</c:v>
                </c:pt>
                <c:pt idx="43">
                  <c:v>Japon</c:v>
                </c:pt>
              </c:strCache>
            </c:strRef>
          </c:cat>
          <c:val>
            <c:numRef>
              <c:f>'9 - Diplomées discipline'!$K$6:$K$49</c:f>
              <c:numCache>
                <c:formatCode>0</c:formatCode>
                <c:ptCount val="44"/>
                <c:pt idx="0">
                  <c:v>59.546092115247532</c:v>
                </c:pt>
                <c:pt idx="2">
                  <c:v>68.319999999999993</c:v>
                </c:pt>
                <c:pt idx="3">
                  <c:v>64.686000000000007</c:v>
                </c:pt>
                <c:pt idx="4">
                  <c:v>57.5</c:v>
                </c:pt>
                <c:pt idx="5">
                  <c:v>68.353999999999999</c:v>
                </c:pt>
                <c:pt idx="6">
                  <c:v>78.260999999999996</c:v>
                </c:pt>
                <c:pt idx="7">
                  <c:v>62.735999999999997</c:v>
                </c:pt>
                <c:pt idx="8">
                  <c:v>69.564999999999998</c:v>
                </c:pt>
                <c:pt idx="9">
                  <c:v>70.983999999999995</c:v>
                </c:pt>
                <c:pt idx="10">
                  <c:v>68.570999999999998</c:v>
                </c:pt>
                <c:pt idx="11">
                  <c:v>65.5</c:v>
                </c:pt>
                <c:pt idx="12">
                  <c:v>56.704999999999998</c:v>
                </c:pt>
                <c:pt idx="13">
                  <c:v>74.888999999999996</c:v>
                </c:pt>
                <c:pt idx="14">
                  <c:v>63.052</c:v>
                </c:pt>
                <c:pt idx="15">
                  <c:v>67.856999999999999</c:v>
                </c:pt>
                <c:pt idx="16">
                  <c:v>81.25</c:v>
                </c:pt>
                <c:pt idx="17">
                  <c:v>67.873000000000005</c:v>
                </c:pt>
                <c:pt idx="18">
                  <c:v>60</c:v>
                </c:pt>
                <c:pt idx="19">
                  <c:v>60.140999999999998</c:v>
                </c:pt>
                <c:pt idx="20">
                  <c:v>50.636000000000003</c:v>
                </c:pt>
                <c:pt idx="21">
                  <c:v>50</c:v>
                </c:pt>
                <c:pt idx="22">
                  <c:v>62.012</c:v>
                </c:pt>
                <c:pt idx="23">
                  <c:v>60.244</c:v>
                </c:pt>
                <c:pt idx="24">
                  <c:v>61.34</c:v>
                </c:pt>
                <c:pt idx="25">
                  <c:v>59.587000000000003</c:v>
                </c:pt>
                <c:pt idx="26">
                  <c:v>60.122999999999998</c:v>
                </c:pt>
                <c:pt idx="27">
                  <c:v>62.546999999999997</c:v>
                </c:pt>
                <c:pt idx="28">
                  <c:v>64.897999999999996</c:v>
                </c:pt>
                <c:pt idx="29">
                  <c:v>57.585000000000001</c:v>
                </c:pt>
                <c:pt idx="30">
                  <c:v>57.701000000000001</c:v>
                </c:pt>
                <c:pt idx="31">
                  <c:v>58.808999999999997</c:v>
                </c:pt>
                <c:pt idx="32">
                  <c:v>54.796999999999997</c:v>
                </c:pt>
                <c:pt idx="33">
                  <c:v>68.022000000000006</c:v>
                </c:pt>
                <c:pt idx="34">
                  <c:v>57.606999999999999</c:v>
                </c:pt>
                <c:pt idx="35">
                  <c:v>55.722543352601157</c:v>
                </c:pt>
                <c:pt idx="36">
                  <c:v>57.613</c:v>
                </c:pt>
                <c:pt idx="37">
                  <c:v>59.524000000000001</c:v>
                </c:pt>
                <c:pt idx="39">
                  <c:v>50.783000000000001</c:v>
                </c:pt>
                <c:pt idx="40">
                  <c:v>55.363</c:v>
                </c:pt>
                <c:pt idx="41">
                  <c:v>50</c:v>
                </c:pt>
                <c:pt idx="43">
                  <c:v>33.621000000000002</c:v>
                </c:pt>
              </c:numCache>
            </c:numRef>
          </c:val>
          <c:smooth val="0"/>
          <c:extLst>
            <c:ext xmlns:c16="http://schemas.microsoft.com/office/drawing/2014/chart" uri="{C3380CC4-5D6E-409C-BE32-E72D297353CC}">
              <c16:uniqueId val="{00000002-EF3A-444F-9E2F-F2E9F332D8E1}"/>
            </c:ext>
          </c:extLst>
        </c:ser>
        <c:ser>
          <c:idx val="3"/>
          <c:order val="3"/>
          <c:tx>
            <c:strRef>
              <c:f>'9 - Diplomées discipline'!$M$5</c:f>
              <c:strCache>
                <c:ptCount val="1"/>
                <c:pt idx="0">
                  <c:v>Tous domaines d'études</c:v>
                </c:pt>
              </c:strCache>
            </c:strRef>
          </c:tx>
          <c:spPr>
            <a:ln w="28575">
              <a:noFill/>
            </a:ln>
          </c:spPr>
          <c:cat>
            <c:strRef>
              <c:f>'9 - Diplomées discipline'!$B$6:$B$49</c:f>
              <c:strCache>
                <c:ptCount val="44"/>
                <c:pt idx="0">
                  <c:v>UE à 25 (1)</c:v>
                </c:pt>
                <c:pt idx="2">
                  <c:v>Brésil</c:v>
                </c:pt>
                <c:pt idx="3">
                  <c:v>Irlande</c:v>
                </c:pt>
                <c:pt idx="4">
                  <c:v>Bulgarie</c:v>
                </c:pt>
                <c:pt idx="5">
                  <c:v>Roumanie</c:v>
                </c:pt>
                <c:pt idx="6">
                  <c:v>Lettonie</c:v>
                </c:pt>
                <c:pt idx="7">
                  <c:v>Croatie</c:v>
                </c:pt>
                <c:pt idx="8">
                  <c:v>Slovénie</c:v>
                </c:pt>
                <c:pt idx="9">
                  <c:v>Pologne</c:v>
                </c:pt>
                <c:pt idx="10">
                  <c:v>Nelle-Zélande</c:v>
                </c:pt>
                <c:pt idx="11">
                  <c:v>Finlande</c:v>
                </c:pt>
                <c:pt idx="12">
                  <c:v>Mexique</c:v>
                </c:pt>
                <c:pt idx="13">
                  <c:v>États-Unis</c:v>
                </c:pt>
                <c:pt idx="14">
                  <c:v>Norvège</c:v>
                </c:pt>
                <c:pt idx="15">
                  <c:v>Portugal</c:v>
                </c:pt>
                <c:pt idx="16">
                  <c:v>Estonie</c:v>
                </c:pt>
                <c:pt idx="17">
                  <c:v>Israël</c:v>
                </c:pt>
                <c:pt idx="18">
                  <c:v>Lituanie</c:v>
                </c:pt>
                <c:pt idx="19">
                  <c:v>Pays-Bas</c:v>
                </c:pt>
                <c:pt idx="20">
                  <c:v>Grèce</c:v>
                </c:pt>
                <c:pt idx="21">
                  <c:v>Islande</c:v>
                </c:pt>
                <c:pt idx="22">
                  <c:v>Danemark</c:v>
                </c:pt>
                <c:pt idx="23">
                  <c:v>Australie</c:v>
                </c:pt>
                <c:pt idx="24">
                  <c:v>Royaume-Uni</c:v>
                </c:pt>
                <c:pt idx="25">
                  <c:v>Espagne</c:v>
                </c:pt>
                <c:pt idx="26">
                  <c:v>Slovaquie</c:v>
                </c:pt>
                <c:pt idx="27">
                  <c:v>Italie</c:v>
                </c:pt>
                <c:pt idx="28">
                  <c:v>Canada</c:v>
                </c:pt>
                <c:pt idx="29">
                  <c:v>Hongrie</c:v>
                </c:pt>
                <c:pt idx="30">
                  <c:v>Suisse</c:v>
                </c:pt>
                <c:pt idx="31">
                  <c:v>Allemagne</c:v>
                </c:pt>
                <c:pt idx="32">
                  <c:v>Belgique</c:v>
                </c:pt>
                <c:pt idx="33">
                  <c:v>Turquie</c:v>
                </c:pt>
                <c:pt idx="34">
                  <c:v>Suède</c:v>
                </c:pt>
                <c:pt idx="35">
                  <c:v>FRANCE</c:v>
                </c:pt>
                <c:pt idx="36">
                  <c:v>Tchéquie</c:v>
                </c:pt>
                <c:pt idx="37">
                  <c:v>Chili</c:v>
                </c:pt>
                <c:pt idx="38">
                  <c:v>Luxembourg</c:v>
                </c:pt>
                <c:pt idx="39">
                  <c:v>Autriche</c:v>
                </c:pt>
                <c:pt idx="40">
                  <c:v>Corée</c:v>
                </c:pt>
                <c:pt idx="41">
                  <c:v>Colombie</c:v>
                </c:pt>
                <c:pt idx="42">
                  <c:v>Costa Rica</c:v>
                </c:pt>
                <c:pt idx="43">
                  <c:v>Japon</c:v>
                </c:pt>
              </c:strCache>
            </c:strRef>
          </c:cat>
          <c:val>
            <c:numRef>
              <c:f>'9 - Diplomées discipline'!$M$6:$M$49</c:f>
              <c:numCache>
                <c:formatCode>0</c:formatCode>
                <c:ptCount val="44"/>
                <c:pt idx="0">
                  <c:v>47.510703555988236</c:v>
                </c:pt>
                <c:pt idx="2">
                  <c:v>55.596383503360201</c:v>
                </c:pt>
                <c:pt idx="3">
                  <c:v>54.758800521512399</c:v>
                </c:pt>
                <c:pt idx="4">
                  <c:v>54.656222802436901</c:v>
                </c:pt>
                <c:pt idx="5">
                  <c:v>54.524180967238699</c:v>
                </c:pt>
                <c:pt idx="6">
                  <c:v>54.3624161073826</c:v>
                </c:pt>
                <c:pt idx="7">
                  <c:v>54.138398914518298</c:v>
                </c:pt>
                <c:pt idx="8">
                  <c:v>53.580246913580197</c:v>
                </c:pt>
                <c:pt idx="9">
                  <c:v>53.386592566863499</c:v>
                </c:pt>
                <c:pt idx="10">
                  <c:v>52.352941176470601</c:v>
                </c:pt>
                <c:pt idx="11">
                  <c:v>52.2824102251978</c:v>
                </c:pt>
                <c:pt idx="12">
                  <c:v>52.149173921985302</c:v>
                </c:pt>
                <c:pt idx="13">
                  <c:v>51.998122013863998</c:v>
                </c:pt>
                <c:pt idx="14">
                  <c:v>50.953516090584003</c:v>
                </c:pt>
                <c:pt idx="15">
                  <c:v>50.913461538461497</c:v>
                </c:pt>
                <c:pt idx="16">
                  <c:v>50.900900900900901</c:v>
                </c:pt>
                <c:pt idx="17">
                  <c:v>50.548780487804898</c:v>
                </c:pt>
                <c:pt idx="18">
                  <c:v>50.131926121371997</c:v>
                </c:pt>
                <c:pt idx="19">
                  <c:v>50.0479018969151</c:v>
                </c:pt>
                <c:pt idx="20">
                  <c:v>49.8194945848375</c:v>
                </c:pt>
                <c:pt idx="21">
                  <c:v>49.397590361445801</c:v>
                </c:pt>
                <c:pt idx="22">
                  <c:v>49.339853300733502</c:v>
                </c:pt>
                <c:pt idx="23">
                  <c:v>49.032334198725501</c:v>
                </c:pt>
                <c:pt idx="24">
                  <c:v>49.026725169525299</c:v>
                </c:pt>
                <c:pt idx="25">
                  <c:v>49.003232758620697</c:v>
                </c:pt>
                <c:pt idx="26">
                  <c:v>48.954298993028701</c:v>
                </c:pt>
                <c:pt idx="27">
                  <c:v>48.879586308790898</c:v>
                </c:pt>
                <c:pt idx="28">
                  <c:v>48.090982940698602</c:v>
                </c:pt>
                <c:pt idx="29">
                  <c:v>47.448641484426801</c:v>
                </c:pt>
                <c:pt idx="30">
                  <c:v>47.038019451812602</c:v>
                </c:pt>
                <c:pt idx="31">
                  <c:v>45.916953788228597</c:v>
                </c:pt>
                <c:pt idx="32">
                  <c:v>45.398773006135002</c:v>
                </c:pt>
                <c:pt idx="33">
                  <c:v>44.270068872078603</c:v>
                </c:pt>
                <c:pt idx="34">
                  <c:v>44.222972972972997</c:v>
                </c:pt>
                <c:pt idx="35">
                  <c:v>43.66900745674365</c:v>
                </c:pt>
                <c:pt idx="36">
                  <c:v>43.517208863743498</c:v>
                </c:pt>
                <c:pt idx="37">
                  <c:v>41.840767927724499</c:v>
                </c:pt>
                <c:pt idx="38">
                  <c:v>41.721854304635798</c:v>
                </c:pt>
                <c:pt idx="39">
                  <c:v>39.971651311126898</c:v>
                </c:pt>
                <c:pt idx="40">
                  <c:v>39.366626065773403</c:v>
                </c:pt>
                <c:pt idx="41">
                  <c:v>37.927350427350397</c:v>
                </c:pt>
                <c:pt idx="42">
                  <c:v>34.306569343065703</c:v>
                </c:pt>
                <c:pt idx="43">
                  <c:v>31.596376132458602</c:v>
                </c:pt>
              </c:numCache>
            </c:numRef>
          </c:val>
          <c:smooth val="0"/>
          <c:extLst>
            <c:ext xmlns:c16="http://schemas.microsoft.com/office/drawing/2014/chart" uri="{C3380CC4-5D6E-409C-BE32-E72D297353CC}">
              <c16:uniqueId val="{00000002-0ED1-4BA3-8E4E-AAE796AAB27B}"/>
            </c:ext>
          </c:extLst>
        </c:ser>
        <c:dLbls>
          <c:showLegendKey val="0"/>
          <c:showVal val="0"/>
          <c:showCatName val="0"/>
          <c:showSerName val="0"/>
          <c:showPercent val="0"/>
          <c:showBubbleSize val="0"/>
        </c:dLbls>
        <c:marker val="1"/>
        <c:smooth val="0"/>
        <c:axId val="216329216"/>
        <c:axId val="216417024"/>
      </c:lineChart>
      <c:catAx>
        <c:axId val="216329216"/>
        <c:scaling>
          <c:orientation val="minMax"/>
        </c:scaling>
        <c:delete val="0"/>
        <c:axPos val="b"/>
        <c:numFmt formatCode="General" sourceLinked="0"/>
        <c:majorTickMark val="out"/>
        <c:minorTickMark val="none"/>
        <c:tickLblPos val="nextTo"/>
        <c:crossAx val="216417024"/>
        <c:crosses val="autoZero"/>
        <c:auto val="1"/>
        <c:lblAlgn val="ctr"/>
        <c:lblOffset val="100"/>
        <c:noMultiLvlLbl val="0"/>
      </c:catAx>
      <c:valAx>
        <c:axId val="216417024"/>
        <c:scaling>
          <c:orientation val="minMax"/>
          <c:max val="80"/>
        </c:scaling>
        <c:delete val="0"/>
        <c:axPos val="l"/>
        <c:majorGridlines/>
        <c:numFmt formatCode="0" sourceLinked="1"/>
        <c:majorTickMark val="out"/>
        <c:minorTickMark val="none"/>
        <c:tickLblPos val="nextTo"/>
        <c:txPr>
          <a:bodyPr rot="-5400000" vert="horz"/>
          <a:lstStyle/>
          <a:p>
            <a:pPr>
              <a:defRPr/>
            </a:pPr>
            <a:endParaRPr lang="fr-FR"/>
          </a:p>
        </c:txPr>
        <c:crossAx val="216329216"/>
        <c:crosses val="autoZero"/>
        <c:crossBetween val="between"/>
        <c:majorUnit val="10"/>
      </c:valAx>
    </c:plotArea>
    <c:legend>
      <c:legendPos val="r"/>
      <c:layout>
        <c:manualLayout>
          <c:xMode val="edge"/>
          <c:yMode val="edge"/>
          <c:x val="9.4347034849353459E-2"/>
          <c:y val="0.54951252873326206"/>
          <c:w val="0.1992705814695552"/>
          <c:h val="0.25766618931612906"/>
        </c:manualLayout>
      </c:layout>
      <c:overlay val="0"/>
      <c:txPr>
        <a:bodyPr rot="-5400000" vert="horz" anchor="ctr" anchorCtr="1"/>
        <a:lstStyle/>
        <a:p>
          <a:pPr>
            <a:defRPr/>
          </a:pPr>
          <a:endParaRPr lang="fr-FR"/>
        </a:p>
      </c:txPr>
    </c:legend>
    <c:plotVisOnly val="1"/>
    <c:dispBlanksAs val="gap"/>
    <c:showDLblsOverMax val="0"/>
  </c:chart>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28574</xdr:colOff>
      <xdr:row>1</xdr:row>
      <xdr:rowOff>76201</xdr:rowOff>
    </xdr:from>
    <xdr:to>
      <xdr:col>10</xdr:col>
      <xdr:colOff>676275</xdr:colOff>
      <xdr:row>18</xdr:row>
      <xdr:rowOff>0</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8574" y="381001"/>
          <a:ext cx="9810751" cy="1427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Sources </a:t>
          </a:r>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L’enquête auprès des Ecoles Doctorales du SIES</a:t>
          </a:r>
          <a:r>
            <a:rPr lang="fr-FR" sz="1100">
              <a:solidFill>
                <a:schemeClr val="dk1"/>
              </a:solidFill>
              <a:effectLst/>
              <a:latin typeface="+mn-lt"/>
              <a:ea typeface="+mn-ea"/>
              <a:cs typeface="+mn-cs"/>
            </a:rPr>
            <a:t> est réalisée chaque année auprès des écoles doctorales (écoles internes aux établissements publics d’enseignement supérieur habilités à délivrer le doctorat) par le service statistique (SIES) du MESR. Seules les thèses de recherche sont prises en compte.</a:t>
          </a:r>
        </a:p>
        <a:p>
          <a:r>
            <a:rPr lang="fr-FR" sz="1100">
              <a:solidFill>
                <a:schemeClr val="dk1"/>
              </a:solidFill>
              <a:effectLst/>
              <a:latin typeface="+mn-lt"/>
              <a:ea typeface="+mn-ea"/>
              <a:cs typeface="+mn-cs"/>
            </a:rPr>
            <a:t>L’enquête demande le nombre total d'inscrits et de nouveaux inscrits par domaine scientifique de la thèse, par établissement d'inscription, par sexe et par année universitaire, </a:t>
          </a:r>
        </a:p>
        <a:p>
          <a:r>
            <a:rPr lang="fr-FR" sz="1100">
              <a:solidFill>
                <a:schemeClr val="dk1"/>
              </a:solidFill>
              <a:effectLst/>
              <a:latin typeface="+mn-lt"/>
              <a:ea typeface="+mn-ea"/>
              <a:cs typeface="+mn-cs"/>
            </a:rPr>
            <a:t>le nombre de soutenances effectuées par année civile. Pour les seuls nouveaux inscrits, on sait combien perçoivent un financement et lequel, combien sont inscrits en cotutelles, par continent on connaît La répartition selon le diplôme précédent de plus haut niveau. Pour les seules soutenances, on connaît les intervalles de durée</a:t>
          </a:r>
        </a:p>
        <a:p>
          <a:r>
            <a:rPr lang="fr-FR" sz="1100">
              <a:solidFill>
                <a:schemeClr val="dk1"/>
              </a:solidFill>
              <a:effectLst/>
              <a:latin typeface="+mn-lt"/>
              <a:ea typeface="+mn-ea"/>
              <a:cs typeface="+mn-cs"/>
            </a:rPr>
            <a:t>Voir à : </a:t>
          </a:r>
          <a:r>
            <a:rPr lang="fr-FR" sz="1100" u="sng">
              <a:solidFill>
                <a:schemeClr val="dk1"/>
              </a:solidFill>
              <a:effectLst/>
              <a:latin typeface="+mn-lt"/>
              <a:ea typeface="+mn-ea"/>
              <a:cs typeface="+mn-cs"/>
              <a:hlinkClick xmlns:r="http://schemas.openxmlformats.org/officeDocument/2006/relationships" r:id=""/>
            </a:rPr>
            <a:t>Enquête auprès des écoles doctorales | ESR</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 </a:t>
          </a:r>
        </a:p>
        <a:p>
          <a:r>
            <a:rPr lang="fr-FR" sz="1100" b="1">
              <a:solidFill>
                <a:schemeClr val="dk1"/>
              </a:solidFill>
              <a:effectLst/>
              <a:latin typeface="+mn-lt"/>
              <a:ea typeface="+mn-ea"/>
              <a:cs typeface="+mn-cs"/>
            </a:rPr>
            <a:t>La collecte UOE, collecte conjointe, par l’</a:t>
          </a:r>
          <a:r>
            <a:rPr lang="fr-FR" sz="1100" b="1" u="sng">
              <a:solidFill>
                <a:schemeClr val="dk1"/>
              </a:solidFill>
              <a:effectLst/>
              <a:latin typeface="+mn-lt"/>
              <a:ea typeface="+mn-ea"/>
              <a:cs typeface="+mn-cs"/>
            </a:rPr>
            <a:t>U</a:t>
          </a:r>
          <a:r>
            <a:rPr lang="fr-FR" sz="1100" b="1">
              <a:solidFill>
                <a:schemeClr val="dk1"/>
              </a:solidFill>
              <a:effectLst/>
              <a:latin typeface="+mn-lt"/>
              <a:ea typeface="+mn-ea"/>
              <a:cs typeface="+mn-cs"/>
            </a:rPr>
            <a:t>nesco, l’</a:t>
          </a:r>
          <a:r>
            <a:rPr lang="fr-FR" sz="1100" b="1" u="sng">
              <a:solidFill>
                <a:schemeClr val="dk1"/>
              </a:solidFill>
              <a:effectLst/>
              <a:latin typeface="+mn-lt"/>
              <a:ea typeface="+mn-ea"/>
              <a:cs typeface="+mn-cs"/>
            </a:rPr>
            <a:t>O</a:t>
          </a:r>
          <a:r>
            <a:rPr lang="fr-FR" sz="1100" b="1">
              <a:solidFill>
                <a:schemeClr val="dk1"/>
              </a:solidFill>
              <a:effectLst/>
              <a:latin typeface="+mn-lt"/>
              <a:ea typeface="+mn-ea"/>
              <a:cs typeface="+mn-cs"/>
            </a:rPr>
            <a:t>CDE et </a:t>
          </a:r>
          <a:r>
            <a:rPr lang="fr-FR" sz="1100" b="1" u="sng">
              <a:solidFill>
                <a:schemeClr val="dk1"/>
              </a:solidFill>
              <a:effectLst/>
              <a:latin typeface="+mn-lt"/>
              <a:ea typeface="+mn-ea"/>
              <a:cs typeface="+mn-cs"/>
            </a:rPr>
            <a:t>E</a:t>
          </a:r>
          <a:r>
            <a:rPr lang="fr-FR" sz="1100" b="1">
              <a:solidFill>
                <a:schemeClr val="dk1"/>
              </a:solidFill>
              <a:effectLst/>
              <a:latin typeface="+mn-lt"/>
              <a:ea typeface="+mn-ea"/>
              <a:cs typeface="+mn-cs"/>
            </a:rPr>
            <a:t>urostat, de données internationale sur les systèmes d’éducation</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L’Unesco, l’OCDE et Eurostat organisent conjointement chaque année une collecte de données internationales sur les systèmes d’éducation. Les pays participants s’accordent sur des définitions et un champ commun. Les données récoltées sont ensuite utilisées et publiées par les différents organismes internationaux sur leurs sites internet respectifs. </a:t>
          </a:r>
        </a:p>
        <a:p>
          <a:r>
            <a:rPr lang="fr-FR" sz="1100">
              <a:solidFill>
                <a:schemeClr val="dk1"/>
              </a:solidFill>
              <a:effectLst/>
              <a:latin typeface="+mn-lt"/>
              <a:ea typeface="+mn-ea"/>
              <a:cs typeface="+mn-cs"/>
            </a:rPr>
            <a:t>Voir à : </a:t>
          </a:r>
          <a:r>
            <a:rPr lang="fr-FR" sz="1100" u="sng">
              <a:solidFill>
                <a:schemeClr val="dk1"/>
              </a:solidFill>
              <a:effectLst/>
              <a:latin typeface="+mn-lt"/>
              <a:ea typeface="+mn-ea"/>
              <a:cs typeface="+mn-cs"/>
              <a:hlinkClick xmlns:r="http://schemas.openxmlformats.org/officeDocument/2006/relationships" r:id=""/>
            </a:rPr>
            <a:t>UNESCO OECD Eurostat (UOE) joint data collection – methodology - Statistics Explained</a:t>
          </a:r>
          <a:endParaRPr lang="fr-FR" sz="1100">
            <a:solidFill>
              <a:schemeClr val="dk1"/>
            </a:solidFill>
            <a:effectLst/>
            <a:latin typeface="+mn-lt"/>
            <a:ea typeface="+mn-ea"/>
            <a:cs typeface="+mn-cs"/>
          </a:endParaRPr>
        </a:p>
        <a:p>
          <a:endParaRPr lang="fr-FR" sz="1100">
            <a:solidFill>
              <a:schemeClr val="dk1"/>
            </a:solidFill>
            <a:effectLst/>
            <a:latin typeface="+mn-lt"/>
            <a:ea typeface="+mn-ea"/>
            <a:cs typeface="+mn-cs"/>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0.0352</cdr:y>
    </cdr:from>
    <cdr:to>
      <cdr:x>0.24419</cdr:x>
      <cdr:y>0.08065</cdr:y>
    </cdr:to>
    <cdr:sp macro="" textlink="">
      <cdr:nvSpPr>
        <cdr:cNvPr id="2" name="ZoneTexte 1"/>
        <cdr:cNvSpPr txBox="1"/>
      </cdr:nvSpPr>
      <cdr:spPr>
        <a:xfrm xmlns:a="http://schemas.openxmlformats.org/drawingml/2006/main">
          <a:off x="0" y="304801"/>
          <a:ext cx="1200169" cy="3934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i="1">
              <a:latin typeface="Arial" panose="020B0604020202020204" pitchFamily="34" charset="0"/>
              <a:cs typeface="Arial" panose="020B0604020202020204" pitchFamily="34" charset="0"/>
            </a:rPr>
            <a:t>Pays </a:t>
          </a:r>
        </a:p>
        <a:p xmlns:a="http://schemas.openxmlformats.org/drawingml/2006/main">
          <a:r>
            <a:rPr lang="fr-FR" sz="900" i="1">
              <a:latin typeface="Arial" panose="020B0604020202020204" pitchFamily="34" charset="0"/>
              <a:cs typeface="Arial" panose="020B0604020202020204" pitchFamily="34" charset="0"/>
            </a:rPr>
            <a:t>d'accueil</a:t>
          </a:r>
        </a:p>
      </cdr:txBody>
    </cdr:sp>
  </cdr:relSizeAnchor>
  <cdr:relSizeAnchor xmlns:cdr="http://schemas.openxmlformats.org/drawingml/2006/chartDrawing">
    <cdr:from>
      <cdr:x>0.67054</cdr:x>
      <cdr:y>0.88321</cdr:y>
    </cdr:from>
    <cdr:to>
      <cdr:x>0.97868</cdr:x>
      <cdr:y>0.91448</cdr:y>
    </cdr:to>
    <cdr:sp macro="" textlink="">
      <cdr:nvSpPr>
        <cdr:cNvPr id="3" name="ZoneTexte 2"/>
        <cdr:cNvSpPr txBox="1"/>
      </cdr:nvSpPr>
      <cdr:spPr>
        <a:xfrm xmlns:a="http://schemas.openxmlformats.org/drawingml/2006/main">
          <a:off x="3295649" y="7647031"/>
          <a:ext cx="1514475" cy="270743"/>
        </a:xfrm>
        <a:prstGeom xmlns:a="http://schemas.openxmlformats.org/drawingml/2006/main" prst="rect">
          <a:avLst/>
        </a:prstGeom>
        <a:solidFill xmlns:a="http://schemas.openxmlformats.org/drawingml/2006/main">
          <a:srgbClr val="C00000"/>
        </a:solidFill>
      </cdr:spPr>
      <cdr:txBody>
        <a:bodyPr xmlns:a="http://schemas.openxmlformats.org/drawingml/2006/main" vertOverflow="clip" wrap="square" rtlCol="0"/>
        <a:lstStyle xmlns:a="http://schemas.openxmlformats.org/drawingml/2006/main"/>
        <a:p xmlns:a="http://schemas.openxmlformats.org/drawingml/2006/main">
          <a:r>
            <a:rPr lang="fr-FR" sz="1050" b="1">
              <a:latin typeface="Arial" panose="020B0604020202020204" pitchFamily="34" charset="0"/>
              <a:cs typeface="Arial" panose="020B0604020202020204" pitchFamily="34" charset="0"/>
            </a:rPr>
            <a:t>Etudiants étrangers</a:t>
          </a:r>
        </a:p>
      </cdr:txBody>
    </cdr:sp>
  </cdr:relSizeAnchor>
  <cdr:relSizeAnchor xmlns:cdr="http://schemas.openxmlformats.org/drawingml/2006/chartDrawing">
    <cdr:from>
      <cdr:x>0.51315</cdr:x>
      <cdr:y>0.88345</cdr:y>
    </cdr:from>
    <cdr:to>
      <cdr:x>0.6686</cdr:x>
      <cdr:y>0.91464</cdr:y>
    </cdr:to>
    <cdr:sp macro="" textlink="">
      <cdr:nvSpPr>
        <cdr:cNvPr id="4" name="ZoneTexte 1"/>
        <cdr:cNvSpPr txBox="1"/>
      </cdr:nvSpPr>
      <cdr:spPr>
        <a:xfrm xmlns:a="http://schemas.openxmlformats.org/drawingml/2006/main">
          <a:off x="2522062" y="7649109"/>
          <a:ext cx="764063" cy="270050"/>
        </a:xfrm>
        <a:prstGeom xmlns:a="http://schemas.openxmlformats.org/drawingml/2006/main" prst="rect">
          <a:avLst/>
        </a:prstGeom>
        <a:solidFill xmlns:a="http://schemas.openxmlformats.org/drawingml/2006/main">
          <a:srgbClr val="7030A0"/>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b="1">
              <a:latin typeface="Arial" panose="020B0604020202020204" pitchFamily="34" charset="0"/>
              <a:cs typeface="Arial" panose="020B0604020202020204" pitchFamily="34" charset="0"/>
            </a:rPr>
            <a:t>Moyenne</a:t>
          </a:r>
        </a:p>
      </cdr:txBody>
    </cdr:sp>
  </cdr:relSizeAnchor>
  <cdr:relSizeAnchor xmlns:cdr="http://schemas.openxmlformats.org/drawingml/2006/chartDrawing">
    <cdr:from>
      <cdr:x>0.2295</cdr:x>
      <cdr:y>0.88417</cdr:y>
    </cdr:from>
    <cdr:to>
      <cdr:x>0.51163</cdr:x>
      <cdr:y>0.91319</cdr:y>
    </cdr:to>
    <cdr:sp macro="" textlink="">
      <cdr:nvSpPr>
        <cdr:cNvPr id="5" name="ZoneTexte 1"/>
        <cdr:cNvSpPr txBox="1"/>
      </cdr:nvSpPr>
      <cdr:spPr>
        <a:xfrm xmlns:a="http://schemas.openxmlformats.org/drawingml/2006/main">
          <a:off x="1127969" y="7655343"/>
          <a:ext cx="1386631" cy="251261"/>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b="1">
              <a:latin typeface="Arial" panose="020B0604020202020204" pitchFamily="34" charset="0"/>
              <a:cs typeface="Arial" panose="020B0604020202020204" pitchFamily="34" charset="0"/>
            </a:rPr>
            <a:t>Etudiants  mobiles</a:t>
          </a:r>
        </a:p>
      </cdr:txBody>
    </cdr:sp>
  </cdr:relSizeAnchor>
  <cdr:relSizeAnchor xmlns:cdr="http://schemas.openxmlformats.org/drawingml/2006/chartDrawing">
    <cdr:from>
      <cdr:x>0.04754</cdr:x>
      <cdr:y>0.95752</cdr:y>
    </cdr:from>
    <cdr:to>
      <cdr:x>0.63908</cdr:x>
      <cdr:y>1</cdr:y>
    </cdr:to>
    <cdr:sp macro="" textlink="">
      <cdr:nvSpPr>
        <cdr:cNvPr id="6" name="ZoneTexte 5"/>
        <cdr:cNvSpPr txBox="1"/>
      </cdr:nvSpPr>
      <cdr:spPr>
        <a:xfrm xmlns:a="http://schemas.openxmlformats.org/drawingml/2006/main">
          <a:off x="257175" y="13106400"/>
          <a:ext cx="320040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0.05106</cdr:x>
      <cdr:y>0.93808</cdr:y>
    </cdr:from>
    <cdr:to>
      <cdr:x>0.47887</cdr:x>
      <cdr:y>1</cdr:y>
    </cdr:to>
    <cdr:sp macro="" textlink="">
      <cdr:nvSpPr>
        <cdr:cNvPr id="7" name="ZoneTexte 6"/>
        <cdr:cNvSpPr txBox="1"/>
      </cdr:nvSpPr>
      <cdr:spPr>
        <a:xfrm xmlns:a="http://schemas.openxmlformats.org/drawingml/2006/main">
          <a:off x="276225" y="12934950"/>
          <a:ext cx="2314575" cy="819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0.05282</cdr:x>
      <cdr:y>0.95752</cdr:y>
    </cdr:from>
    <cdr:to>
      <cdr:x>0.52465</cdr:x>
      <cdr:y>0.99496</cdr:y>
    </cdr:to>
    <cdr:sp macro="" textlink="">
      <cdr:nvSpPr>
        <cdr:cNvPr id="8" name="ZoneTexte 7"/>
        <cdr:cNvSpPr txBox="1"/>
      </cdr:nvSpPr>
      <cdr:spPr>
        <a:xfrm xmlns:a="http://schemas.openxmlformats.org/drawingml/2006/main">
          <a:off x="285750" y="12668250"/>
          <a:ext cx="25527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0.94719</cdr:y>
    </cdr:from>
    <cdr:to>
      <cdr:x>1</cdr:x>
      <cdr:y>1</cdr:y>
    </cdr:to>
    <cdr:sp macro="" textlink="">
      <cdr:nvSpPr>
        <cdr:cNvPr id="9" name="ZoneTexte 8"/>
        <cdr:cNvSpPr txBox="1"/>
      </cdr:nvSpPr>
      <cdr:spPr>
        <a:xfrm xmlns:a="http://schemas.openxmlformats.org/drawingml/2006/main">
          <a:off x="0" y="8201025"/>
          <a:ext cx="4914899"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b="0" i="0">
              <a:effectLst/>
              <a:latin typeface="Arial" panose="020B0604020202020204" pitchFamily="34" charset="0"/>
              <a:ea typeface="+mn-ea"/>
              <a:cs typeface="Arial" panose="020B0604020202020204" pitchFamily="34" charset="0"/>
            </a:rPr>
            <a:t>1: La moyenne inclut les valeurs des deux définitions : "étudiants mobiles" et "étrangers"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900" b="0" i="1">
              <a:effectLst/>
              <a:latin typeface="Arial" panose="020B0604020202020204" pitchFamily="34" charset="0"/>
              <a:ea typeface="+mn-ea"/>
              <a:cs typeface="Arial" panose="020B0604020202020204" pitchFamily="34" charset="0"/>
            </a:rPr>
            <a:t>Source: Regards sur l'Education 2023, OCDE  - SIES pour la France</a:t>
          </a:r>
          <a:endParaRPr lang="fr-FR" sz="9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0.39984</cdr:x>
      <cdr:y>0.44833</cdr:y>
    </cdr:from>
    <cdr:to>
      <cdr:x>0.60016</cdr:x>
      <cdr:y>0.55167</cdr:y>
    </cdr:to>
    <cdr:sp macro="" textlink="">
      <cdr:nvSpPr>
        <cdr:cNvPr id="10" name="ZoneTexte 9">
          <a:extLst xmlns:a="http://schemas.openxmlformats.org/drawingml/2006/main">
            <a:ext uri="{FF2B5EF4-FFF2-40B4-BE49-F238E27FC236}">
              <a16:creationId xmlns:a16="http://schemas.microsoft.com/office/drawing/2014/main" id="{77EDFDC0-70C8-4547-9648-A383AF95B455}"/>
            </a:ext>
          </a:extLst>
        </cdr:cNvPr>
        <cdr:cNvSpPr txBox="1"/>
      </cdr:nvSpPr>
      <cdr:spPr>
        <a:xfrm xmlns:a="http://schemas.openxmlformats.org/drawingml/2006/main">
          <a:off x="1825228" y="3967162"/>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0.88941</cdr:x>
      <cdr:y>0.06567</cdr:y>
    </cdr:from>
    <cdr:to>
      <cdr:x>0.97287</cdr:x>
      <cdr:y>0.09258</cdr:y>
    </cdr:to>
    <cdr:sp macro="" textlink="">
      <cdr:nvSpPr>
        <cdr:cNvPr id="11" name="ZoneTexte 10">
          <a:extLst xmlns:a="http://schemas.openxmlformats.org/drawingml/2006/main">
            <a:ext uri="{FF2B5EF4-FFF2-40B4-BE49-F238E27FC236}">
              <a16:creationId xmlns:a16="http://schemas.microsoft.com/office/drawing/2014/main" id="{393D0D54-3C53-4C7A-A6D5-057D10644471}"/>
            </a:ext>
          </a:extLst>
        </cdr:cNvPr>
        <cdr:cNvSpPr txBox="1"/>
      </cdr:nvSpPr>
      <cdr:spPr>
        <a:xfrm xmlns:a="http://schemas.openxmlformats.org/drawingml/2006/main">
          <a:off x="4371352" y="580449"/>
          <a:ext cx="410197" cy="237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50"/>
            <a:t>91</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182105</xdr:colOff>
      <xdr:row>2</xdr:row>
      <xdr:rowOff>161925</xdr:rowOff>
    </xdr:from>
    <xdr:to>
      <xdr:col>15</xdr:col>
      <xdr:colOff>590550</xdr:colOff>
      <xdr:row>24</xdr:row>
      <xdr:rowOff>104775</xdr:rowOff>
    </xdr:to>
    <xdr:graphicFrame macro="">
      <xdr:nvGraphicFramePr>
        <xdr:cNvPr id="2" name="Graphique 1">
          <a:extLst>
            <a:ext uri="{FF2B5EF4-FFF2-40B4-BE49-F238E27FC236}">
              <a16:creationId xmlns:a16="http://schemas.microsoft.com/office/drawing/2014/main" id="{66357997-B293-433F-B11B-A715E9A7F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0.029</cdr:x>
      <cdr:y>0</cdr:y>
    </cdr:from>
    <cdr:to>
      <cdr:x>0.99009</cdr:x>
      <cdr:y>0.10064</cdr:y>
    </cdr:to>
    <cdr:sp macro="" textlink="">
      <cdr:nvSpPr>
        <cdr:cNvPr id="2" name="ZoneTexte 1"/>
        <cdr:cNvSpPr txBox="1"/>
      </cdr:nvSpPr>
      <cdr:spPr>
        <a:xfrm xmlns:a="http://schemas.openxmlformats.org/drawingml/2006/main">
          <a:off x="228060" y="0"/>
          <a:ext cx="7558145" cy="5759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b="1" baseline="0"/>
            <a:t>Figure 5 - </a:t>
          </a:r>
          <a:r>
            <a:rPr lang="fr-FR" sz="1100" b="1"/>
            <a:t>Répartition des doctorants étrangers mobiles,</a:t>
          </a:r>
          <a:r>
            <a:rPr lang="fr-FR" sz="1100" b="1" baseline="0"/>
            <a:t> </a:t>
          </a:r>
          <a:r>
            <a:rPr lang="fr-FR" sz="1100" b="1">
              <a:effectLst/>
              <a:latin typeface="+mn-lt"/>
              <a:ea typeface="+mn-ea"/>
              <a:cs typeface="+mn-cs"/>
            </a:rPr>
            <a:t>selon le domaine de formation CITE*</a:t>
          </a:r>
          <a:r>
            <a:rPr lang="fr-FR" sz="1100" b="1"/>
            <a:t>, 2020-21</a:t>
          </a:r>
        </a:p>
      </cdr:txBody>
    </cdr:sp>
  </cdr:relSizeAnchor>
  <cdr:relSizeAnchor xmlns:cdr="http://schemas.openxmlformats.org/drawingml/2006/chartDrawing">
    <cdr:from>
      <cdr:x>0.00621</cdr:x>
      <cdr:y>0.94444</cdr:y>
    </cdr:from>
    <cdr:to>
      <cdr:x>0.44238</cdr:x>
      <cdr:y>1</cdr:y>
    </cdr:to>
    <cdr:sp macro="" textlink="">
      <cdr:nvSpPr>
        <cdr:cNvPr id="3" name="ZoneTexte 2"/>
        <cdr:cNvSpPr txBox="1"/>
      </cdr:nvSpPr>
      <cdr:spPr>
        <a:xfrm xmlns:a="http://schemas.openxmlformats.org/drawingml/2006/main">
          <a:off x="42877" y="4533900"/>
          <a:ext cx="3011533"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a:effectLst/>
              <a:latin typeface="+mn-lt"/>
              <a:ea typeface="+mn-ea"/>
              <a:cs typeface="Arial" panose="020B0604020202020204" pitchFamily="34" charset="0"/>
            </a:rPr>
            <a:t>*Classification Internationale Type de l'Education (CITE) 2013 de l'UNESCO</a:t>
          </a:r>
        </a:p>
      </cdr:txBody>
    </cdr:sp>
  </cdr:relSizeAnchor>
  <cdr:relSizeAnchor xmlns:cdr="http://schemas.openxmlformats.org/drawingml/2006/chartDrawing">
    <cdr:from>
      <cdr:x>0.53372</cdr:x>
      <cdr:y>0.94841</cdr:y>
    </cdr:from>
    <cdr:to>
      <cdr:x>0.73317</cdr:x>
      <cdr:y>1</cdr:y>
    </cdr:to>
    <cdr:sp macro="" textlink="">
      <cdr:nvSpPr>
        <cdr:cNvPr id="4" name="ZoneTexte 3"/>
        <cdr:cNvSpPr txBox="1"/>
      </cdr:nvSpPr>
      <cdr:spPr>
        <a:xfrm xmlns:a="http://schemas.openxmlformats.org/drawingml/2006/main">
          <a:off x="3685046" y="4552947"/>
          <a:ext cx="1377124" cy="2476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900" i="1">
              <a:effectLst/>
              <a:latin typeface="+mn-lt"/>
              <a:ea typeface="+mn-ea"/>
              <a:cs typeface="Arial" panose="020B0604020202020204" pitchFamily="34" charset="0"/>
            </a:rPr>
            <a:t>Source: Regards sur l'Education 2023, OCDE   - SIES pour la France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200">
            <a:latin typeface="+mn-lt"/>
          </a:endParaRPr>
        </a:p>
      </cdr:txBody>
    </cdr:sp>
  </cdr:relSizeAnchor>
  <cdr:relSizeAnchor xmlns:cdr="http://schemas.openxmlformats.org/drawingml/2006/chartDrawing">
    <cdr:from>
      <cdr:x>0</cdr:x>
      <cdr:y>0.13088</cdr:y>
    </cdr:from>
    <cdr:to>
      <cdr:x>0.30522</cdr:x>
      <cdr:y>0.19593</cdr:y>
    </cdr:to>
    <cdr:sp macro="" textlink="">
      <cdr:nvSpPr>
        <cdr:cNvPr id="5" name="ZoneTexte 4"/>
        <cdr:cNvSpPr txBox="1"/>
      </cdr:nvSpPr>
      <cdr:spPr>
        <a:xfrm xmlns:a="http://schemas.openxmlformats.org/drawingml/2006/main">
          <a:off x="0" y="635657"/>
          <a:ext cx="2025965" cy="315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Domaine de formation CITE *</a:t>
          </a:r>
        </a:p>
      </cdr:txBody>
    </cdr:sp>
  </cdr:relSizeAnchor>
  <cdr:relSizeAnchor xmlns:cdr="http://schemas.openxmlformats.org/drawingml/2006/chartDrawing">
    <cdr:from>
      <cdr:x>0.92816</cdr:x>
      <cdr:y>0.04902</cdr:y>
    </cdr:from>
    <cdr:to>
      <cdr:x>0.98897</cdr:x>
      <cdr:y>0.08826</cdr:y>
    </cdr:to>
    <cdr:sp macro="" textlink="">
      <cdr:nvSpPr>
        <cdr:cNvPr id="6" name="ZoneTexte 5"/>
        <cdr:cNvSpPr txBox="1"/>
      </cdr:nvSpPr>
      <cdr:spPr>
        <a:xfrm xmlns:a="http://schemas.openxmlformats.org/drawingml/2006/main">
          <a:off x="6160937" y="238097"/>
          <a:ext cx="403645" cy="1905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100"/>
            <a:t>%</a:t>
          </a: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723900</xdr:colOff>
      <xdr:row>3</xdr:row>
      <xdr:rowOff>28575</xdr:rowOff>
    </xdr:from>
    <xdr:to>
      <xdr:col>10</xdr:col>
      <xdr:colOff>419101</xdr:colOff>
      <xdr:row>39</xdr:row>
      <xdr:rowOff>28575</xdr:rowOff>
    </xdr:to>
    <xdr:graphicFrame macro="">
      <xdr:nvGraphicFramePr>
        <xdr:cNvPr id="2" name="Graphique 1">
          <a:extLst>
            <a:ext uri="{FF2B5EF4-FFF2-40B4-BE49-F238E27FC236}">
              <a16:creationId xmlns:a16="http://schemas.microsoft.com/office/drawing/2014/main" id="{F876E95B-4D8C-4D3E-873B-F807EB542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0.05758</cdr:y>
    </cdr:from>
    <cdr:to>
      <cdr:x>0.14956</cdr:x>
      <cdr:y>0.12387</cdr:y>
    </cdr:to>
    <cdr:sp macro="" textlink="">
      <cdr:nvSpPr>
        <cdr:cNvPr id="5" name="ZoneTexte 1"/>
        <cdr:cNvSpPr txBox="1"/>
      </cdr:nvSpPr>
      <cdr:spPr>
        <a:xfrm xmlns:a="http://schemas.openxmlformats.org/drawingml/2006/main">
          <a:off x="0" y="394899"/>
          <a:ext cx="752167" cy="4546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i="1">
              <a:latin typeface="Arial" panose="020B0604020202020204" pitchFamily="34" charset="0"/>
              <a:cs typeface="Arial" panose="020B0604020202020204" pitchFamily="34" charset="0"/>
            </a:rPr>
            <a:t>Pays </a:t>
          </a:r>
        </a:p>
        <a:p xmlns:a="http://schemas.openxmlformats.org/drawingml/2006/main">
          <a:r>
            <a:rPr lang="fr-FR" sz="900" i="1">
              <a:latin typeface="Arial" panose="020B0604020202020204" pitchFamily="34" charset="0"/>
              <a:cs typeface="Arial" panose="020B0604020202020204" pitchFamily="34" charset="0"/>
            </a:rPr>
            <a:t>d'accueil</a:t>
          </a:r>
        </a:p>
      </cdr:txBody>
    </cdr:sp>
  </cdr:relSizeAnchor>
  <cdr:relSizeAnchor xmlns:cdr="http://schemas.openxmlformats.org/drawingml/2006/chartDrawing">
    <cdr:from>
      <cdr:x>0.267</cdr:x>
      <cdr:y>0.04608</cdr:y>
    </cdr:from>
    <cdr:to>
      <cdr:x>0.50882</cdr:x>
      <cdr:y>0.20129</cdr:y>
    </cdr:to>
    <cdr:sp macro="" textlink="">
      <cdr:nvSpPr>
        <cdr:cNvPr id="2" name="ZoneTexte 1"/>
        <cdr:cNvSpPr txBox="1"/>
      </cdr:nvSpPr>
      <cdr:spPr>
        <a:xfrm xmlns:a="http://schemas.openxmlformats.org/drawingml/2006/main">
          <a:off x="1009650" y="2714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0.02041</cdr:x>
      <cdr:y>0</cdr:y>
    </cdr:from>
    <cdr:to>
      <cdr:x>0.98237</cdr:x>
      <cdr:y>0.08885</cdr:y>
    </cdr:to>
    <cdr:sp macro="" textlink="">
      <cdr:nvSpPr>
        <cdr:cNvPr id="4" name="ZoneTexte 3"/>
        <cdr:cNvSpPr txBox="1"/>
      </cdr:nvSpPr>
      <cdr:spPr>
        <a:xfrm xmlns:a="http://schemas.openxmlformats.org/drawingml/2006/main">
          <a:off x="76200" y="0"/>
          <a:ext cx="3591764" cy="523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100" b="1">
              <a:effectLst/>
              <a:latin typeface="+mn-lt"/>
              <a:ea typeface="+mn-ea"/>
              <a:cs typeface="+mn-cs"/>
            </a:rPr>
            <a:t>Figure</a:t>
          </a:r>
          <a:r>
            <a:rPr lang="fr-FR" sz="1100" b="1" baseline="0">
              <a:effectLst/>
              <a:latin typeface="+mn-lt"/>
              <a:ea typeface="+mn-ea"/>
              <a:cs typeface="+mn-cs"/>
            </a:rPr>
            <a:t> </a:t>
          </a:r>
          <a:r>
            <a:rPr lang="fr-FR" sz="1100" b="1">
              <a:effectLst/>
              <a:latin typeface="+mn-lt"/>
              <a:ea typeface="+mn-ea"/>
              <a:cs typeface="+mn-cs"/>
            </a:rPr>
            <a:t>6 - Part (%) des femmes parmi les doctorants étrangers mobiles (2020-21),</a:t>
          </a:r>
        </a:p>
        <a:p xmlns:a="http://schemas.openxmlformats.org/drawingml/2006/main">
          <a:pPr algn="ctr"/>
          <a:r>
            <a:rPr lang="fr-FR" sz="1100" b="1">
              <a:effectLst/>
              <a:latin typeface="+mn-lt"/>
              <a:ea typeface="+mn-ea"/>
              <a:cs typeface="+mn-cs"/>
            </a:rPr>
            <a:t>dans les pays de l'OCDE </a:t>
          </a:r>
          <a:endParaRPr lang="fr-FR" sz="1100">
            <a:effectLst/>
          </a:endParaRPr>
        </a:p>
      </cdr:txBody>
    </cdr:sp>
  </cdr:relSizeAnchor>
  <cdr:relSizeAnchor xmlns:cdr="http://schemas.openxmlformats.org/drawingml/2006/chartDrawing">
    <cdr:from>
      <cdr:x>0</cdr:x>
      <cdr:y>0.94583</cdr:y>
    </cdr:from>
    <cdr:to>
      <cdr:x>0.97029</cdr:x>
      <cdr:y>1</cdr:y>
    </cdr:to>
    <cdr:sp macro="" textlink="">
      <cdr:nvSpPr>
        <cdr:cNvPr id="3" name="ZoneTexte 2"/>
        <cdr:cNvSpPr txBox="1"/>
      </cdr:nvSpPr>
      <cdr:spPr>
        <a:xfrm xmlns:a="http://schemas.openxmlformats.org/drawingml/2006/main">
          <a:off x="0" y="6486525"/>
          <a:ext cx="4879783"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900" i="0" baseline="0">
              <a:effectLst/>
              <a:latin typeface="+mn-lt"/>
              <a:ea typeface="+mn-ea"/>
              <a:cs typeface="+mn-cs"/>
            </a:rPr>
            <a:t>Données manquantes : Costa Rica, Etats-Unis et Mexique</a:t>
          </a:r>
          <a:endParaRPr lang="fr-FR" sz="900" i="0">
            <a:effectLst/>
          </a:endParaRPr>
        </a:p>
        <a:p xmlns:a="http://schemas.openxmlformats.org/drawingml/2006/main">
          <a:pPr marL="0" indent="0"/>
          <a:r>
            <a:rPr lang="fr-FR" sz="900" i="1" baseline="0">
              <a:effectLst/>
              <a:latin typeface="+mn-lt"/>
              <a:ea typeface="+mn-ea"/>
              <a:cs typeface="Arial" panose="020B0604020202020204" pitchFamily="34" charset="0"/>
            </a:rPr>
            <a:t>Source : Regards sur l'Education 2023, OCDE   - SIES pour la France</a:t>
          </a:r>
        </a:p>
      </cdr:txBody>
    </cdr:sp>
  </cdr:relSizeAnchor>
</c:userShapes>
</file>

<file path=xl/drawings/drawing15.xml><?xml version="1.0" encoding="utf-8"?>
<xdr:wsDr xmlns:xdr="http://schemas.openxmlformats.org/drawingml/2006/spreadsheetDrawing" xmlns:a="http://schemas.openxmlformats.org/drawingml/2006/main">
  <xdr:twoCellAnchor>
    <xdr:from>
      <xdr:col>11</xdr:col>
      <xdr:colOff>19050</xdr:colOff>
      <xdr:row>0</xdr:row>
      <xdr:rowOff>116795</xdr:rowOff>
    </xdr:from>
    <xdr:to>
      <xdr:col>17</xdr:col>
      <xdr:colOff>93666</xdr:colOff>
      <xdr:row>20</xdr:row>
      <xdr:rowOff>76200</xdr:rowOff>
    </xdr:to>
    <xdr:graphicFrame macro="">
      <xdr:nvGraphicFramePr>
        <xdr:cNvPr id="2" name="Graphique 1">
          <a:extLst>
            <a:ext uri="{FF2B5EF4-FFF2-40B4-BE49-F238E27FC236}">
              <a16:creationId xmlns:a16="http://schemas.microsoft.com/office/drawing/2014/main" id="{550DD381-62E9-45E9-9D26-D3E43F64C5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0.01513</cdr:x>
      <cdr:y>0.0064</cdr:y>
    </cdr:from>
    <cdr:to>
      <cdr:x>0.99777</cdr:x>
      <cdr:y>0.08538</cdr:y>
    </cdr:to>
    <cdr:sp macro="" textlink="">
      <cdr:nvSpPr>
        <cdr:cNvPr id="2" name="ZoneTexte 1"/>
        <cdr:cNvSpPr txBox="1"/>
      </cdr:nvSpPr>
      <cdr:spPr>
        <a:xfrm xmlns:a="http://schemas.openxmlformats.org/drawingml/2006/main">
          <a:off x="70303" y="27660"/>
          <a:ext cx="4565951" cy="3413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Figure</a:t>
          </a:r>
          <a:r>
            <a:rPr lang="fr-FR" sz="1100" b="1" baseline="0"/>
            <a:t> 7 - </a:t>
          </a:r>
          <a:r>
            <a:rPr lang="fr-FR" sz="1100" b="1"/>
            <a:t> Répartition des doctorants étrangers mobiles selon le pays d'accueil et</a:t>
          </a:r>
          <a:r>
            <a:rPr lang="fr-FR" sz="1100" b="1" baseline="0"/>
            <a:t> le</a:t>
          </a:r>
          <a:r>
            <a:rPr lang="fr-FR" sz="1100" b="1"/>
            <a:t> continent d'origine (2020-21)</a:t>
          </a:r>
        </a:p>
      </cdr:txBody>
    </cdr:sp>
  </cdr:relSizeAnchor>
  <cdr:relSizeAnchor xmlns:cdr="http://schemas.openxmlformats.org/drawingml/2006/chartDrawing">
    <cdr:from>
      <cdr:x>0</cdr:x>
      <cdr:y>0.93242</cdr:y>
    </cdr:from>
    <cdr:to>
      <cdr:x>0.976</cdr:x>
      <cdr:y>1</cdr:y>
    </cdr:to>
    <cdr:sp macro="" textlink="">
      <cdr:nvSpPr>
        <cdr:cNvPr id="3" name="ZoneTexte 2"/>
        <cdr:cNvSpPr txBox="1"/>
      </cdr:nvSpPr>
      <cdr:spPr>
        <a:xfrm xmlns:a="http://schemas.openxmlformats.org/drawingml/2006/main">
          <a:off x="0" y="7096126"/>
          <a:ext cx="4769053" cy="5143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800" i="1">
              <a:effectLst/>
              <a:latin typeface="Arial" panose="020B0604020202020204" pitchFamily="34" charset="0"/>
              <a:cs typeface="Arial" panose="020B0604020202020204" pitchFamily="34" charset="0"/>
            </a:rPr>
            <a:t>Source: Regards sur l'Education 2023, OCDE </a:t>
          </a:r>
          <a:r>
            <a:rPr lang="fr-FR" sz="1000" i="1" baseline="0">
              <a:effectLst/>
              <a:latin typeface="+mn-lt"/>
              <a:ea typeface="+mn-ea"/>
              <a:cs typeface="+mn-cs"/>
            </a:rPr>
            <a:t>- SIES pour la France </a:t>
          </a:r>
          <a:endParaRPr lang="fr-FR" sz="800" i="1">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0.61404</cdr:x>
      <cdr:y>0.87985</cdr:y>
    </cdr:from>
    <cdr:to>
      <cdr:x>0.80117</cdr:x>
      <cdr:y>1</cdr:y>
    </cdr:to>
    <cdr:sp macro="" textlink="">
      <cdr:nvSpPr>
        <cdr:cNvPr id="4" name="ZoneTexte 3"/>
        <cdr:cNvSpPr txBox="1"/>
      </cdr:nvSpPr>
      <cdr:spPr>
        <a:xfrm xmlns:a="http://schemas.openxmlformats.org/drawingml/2006/main">
          <a:off x="3000375" y="72866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0.04185</cdr:x>
      <cdr:y>0.25112</cdr:y>
    </cdr:from>
    <cdr:to>
      <cdr:x>0.19074</cdr:x>
      <cdr:y>0.30464</cdr:y>
    </cdr:to>
    <cdr:sp macro="" textlink="">
      <cdr:nvSpPr>
        <cdr:cNvPr id="5" name="ZoneTexte 4"/>
        <cdr:cNvSpPr txBox="1"/>
      </cdr:nvSpPr>
      <cdr:spPr>
        <a:xfrm xmlns:a="http://schemas.openxmlformats.org/drawingml/2006/main">
          <a:off x="191646" y="957776"/>
          <a:ext cx="681834" cy="2041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900" b="1" i="1">
              <a:latin typeface="Arial" panose="020B0604020202020204" pitchFamily="34" charset="0"/>
              <a:cs typeface="Arial" panose="020B0604020202020204" pitchFamily="34" charset="0"/>
            </a:rPr>
            <a:t>Pays</a:t>
          </a:r>
          <a:r>
            <a:rPr lang="fr-FR" sz="900" b="1" i="1" baseline="0">
              <a:latin typeface="Arial" panose="020B0604020202020204" pitchFamily="34" charset="0"/>
              <a:cs typeface="Arial" panose="020B0604020202020204" pitchFamily="34" charset="0"/>
            </a:rPr>
            <a:t> d'accueil</a:t>
          </a:r>
          <a:endParaRPr lang="fr-FR" sz="900" b="1" i="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0.06834</cdr:x>
      <cdr:y>0.07047</cdr:y>
    </cdr:from>
    <cdr:to>
      <cdr:x>0.20516</cdr:x>
      <cdr:y>0.13985</cdr:y>
    </cdr:to>
    <cdr:sp macro="" textlink="">
      <cdr:nvSpPr>
        <cdr:cNvPr id="6" name="ZoneTexte 5"/>
        <cdr:cNvSpPr txBox="1"/>
      </cdr:nvSpPr>
      <cdr:spPr>
        <a:xfrm xmlns:a="http://schemas.openxmlformats.org/drawingml/2006/main">
          <a:off x="436900" y="284038"/>
          <a:ext cx="874669" cy="2796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b="1" i="1">
              <a:latin typeface="Arial" panose="020B0604020202020204" pitchFamily="34" charset="0"/>
              <a:cs typeface="Arial" panose="020B0604020202020204" pitchFamily="34" charset="0"/>
            </a:rPr>
            <a:t>Origine</a:t>
          </a: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528638</xdr:colOff>
      <xdr:row>4</xdr:row>
      <xdr:rowOff>21432</xdr:rowOff>
    </xdr:from>
    <xdr:to>
      <xdr:col>9</xdr:col>
      <xdr:colOff>614363</xdr:colOff>
      <xdr:row>44</xdr:row>
      <xdr:rowOff>161925</xdr:rowOff>
    </xdr:to>
    <xdr:graphicFrame macro="">
      <xdr:nvGraphicFramePr>
        <xdr:cNvPr id="2" name="Graphique 1">
          <a:extLst>
            <a:ext uri="{FF2B5EF4-FFF2-40B4-BE49-F238E27FC236}">
              <a16:creationId xmlns:a16="http://schemas.microsoft.com/office/drawing/2014/main" id="{9A6ACB80-A389-4C76-AB4A-9564F7D60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0.93282</cdr:y>
    </cdr:from>
    <cdr:to>
      <cdr:x>1</cdr:x>
      <cdr:y>1</cdr:y>
    </cdr:to>
    <cdr:sp macro="" textlink="">
      <cdr:nvSpPr>
        <cdr:cNvPr id="2" name="ZoneTexte 1"/>
        <cdr:cNvSpPr txBox="1"/>
      </cdr:nvSpPr>
      <cdr:spPr>
        <a:xfrm xmlns:a="http://schemas.openxmlformats.org/drawingml/2006/main">
          <a:off x="0" y="6877050"/>
          <a:ext cx="4657725" cy="495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00">
              <a:effectLst/>
              <a:latin typeface="+mn-lt"/>
              <a:ea typeface="+mn-ea"/>
              <a:cs typeface="+mn-cs"/>
            </a:rPr>
            <a:t>Données manquantes : Chypre, Malte 	         </a:t>
          </a:r>
        </a:p>
        <a:p xmlns:a="http://schemas.openxmlformats.org/drawingml/2006/main">
          <a:r>
            <a:rPr lang="fr-FR" sz="1000">
              <a:effectLst/>
              <a:latin typeface="+mn-lt"/>
              <a:ea typeface="+mn-ea"/>
              <a:cs typeface="+mn-cs"/>
            </a:rPr>
            <a:t>Source : stats.ocde, juin 2024 </a:t>
          </a:r>
          <a:r>
            <a:rPr lang="fr-FR" sz="1050" baseline="0">
              <a:effectLst/>
              <a:latin typeface="+mn-lt"/>
              <a:ea typeface="+mn-ea"/>
              <a:cs typeface="+mn-cs"/>
            </a:rPr>
            <a:t>- SIES pour la France </a:t>
          </a:r>
          <a:endParaRPr lang="fr-FR" sz="700"/>
        </a:p>
      </cdr:txBody>
    </cdr:sp>
  </cdr:relSizeAnchor>
  <cdr:relSizeAnchor xmlns:cdr="http://schemas.openxmlformats.org/drawingml/2006/chartDrawing">
    <cdr:from>
      <cdr:x>0.87169</cdr:x>
      <cdr:y>0.06527</cdr:y>
    </cdr:from>
    <cdr:to>
      <cdr:x>0.98552</cdr:x>
      <cdr:y>0.0924</cdr:y>
    </cdr:to>
    <cdr:sp macro="" textlink="">
      <cdr:nvSpPr>
        <cdr:cNvPr id="4" name="ZoneTexte 3">
          <a:extLst xmlns:a="http://schemas.openxmlformats.org/drawingml/2006/main">
            <a:ext uri="{FF2B5EF4-FFF2-40B4-BE49-F238E27FC236}">
              <a16:creationId xmlns:a16="http://schemas.microsoft.com/office/drawing/2014/main" id="{79AAAE91-FBB7-47EB-B313-CDEDA1C51D1C}"/>
            </a:ext>
          </a:extLst>
        </cdr:cNvPr>
        <cdr:cNvSpPr txBox="1"/>
      </cdr:nvSpPr>
      <cdr:spPr>
        <a:xfrm xmlns:a="http://schemas.openxmlformats.org/drawingml/2006/main">
          <a:off x="4060088" y="488676"/>
          <a:ext cx="530188" cy="203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000"/>
            <a:t>72,4</a:t>
          </a:r>
        </a:p>
      </cdr:txBody>
    </cdr:sp>
  </cdr:relSizeAnchor>
</c:userShapes>
</file>

<file path=xl/drawings/drawing19.xml><?xml version="1.0" encoding="utf-8"?>
<xdr:wsDr xmlns:xdr="http://schemas.openxmlformats.org/drawingml/2006/spreadsheetDrawing" xmlns:a="http://schemas.openxmlformats.org/drawingml/2006/main">
  <xdr:twoCellAnchor>
    <xdr:from>
      <xdr:col>14</xdr:col>
      <xdr:colOff>69850</xdr:colOff>
      <xdr:row>4</xdr:row>
      <xdr:rowOff>85725</xdr:rowOff>
    </xdr:from>
    <xdr:to>
      <xdr:col>26</xdr:col>
      <xdr:colOff>1466849</xdr:colOff>
      <xdr:row>38</xdr:row>
      <xdr:rowOff>137583</xdr:rowOff>
    </xdr:to>
    <xdr:graphicFrame macro="">
      <xdr:nvGraphicFramePr>
        <xdr:cNvPr id="2" name="Graphique 1">
          <a:extLst>
            <a:ext uri="{FF2B5EF4-FFF2-40B4-BE49-F238E27FC236}">
              <a16:creationId xmlns:a16="http://schemas.microsoft.com/office/drawing/2014/main" id="{24CAF414-1F04-4ADC-AA02-B64E54A7B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2</xdr:row>
      <xdr:rowOff>9526</xdr:rowOff>
    </xdr:from>
    <xdr:to>
      <xdr:col>9</xdr:col>
      <xdr:colOff>142875</xdr:colOff>
      <xdr:row>11</xdr:row>
      <xdr:rowOff>19050</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1" y="495301"/>
          <a:ext cx="7000874" cy="1724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Définitions :</a:t>
          </a:r>
          <a:endParaRPr lang="fr-FR" sz="1100">
            <a:solidFill>
              <a:schemeClr val="dk1"/>
            </a:solidFill>
            <a:effectLst/>
            <a:latin typeface="+mn-lt"/>
            <a:ea typeface="+mn-ea"/>
            <a:cs typeface="+mn-cs"/>
          </a:endParaRPr>
        </a:p>
        <a:p>
          <a:r>
            <a:rPr lang="fr-FR" sz="1100" b="1" u="sng">
              <a:solidFill>
                <a:schemeClr val="dk1"/>
              </a:solidFill>
              <a:effectLst/>
              <a:latin typeface="+mn-lt"/>
              <a:ea typeface="+mn-ea"/>
              <a:cs typeface="+mn-cs"/>
            </a:rPr>
            <a:t>Etudiant mobile </a:t>
          </a:r>
          <a:r>
            <a:rPr lang="fr-FR" sz="1100">
              <a:solidFill>
                <a:schemeClr val="dk1"/>
              </a:solidFill>
              <a:effectLst/>
              <a:latin typeface="+mn-lt"/>
              <a:ea typeface="+mn-ea"/>
              <a:cs typeface="+mn-cs"/>
            </a:rPr>
            <a:t>(définition internationale) : étudiant, étranger ou non, ayant physiquement traversé une frontière, à tout moment de ses études, afin d’étudier dans le but d’obtenir un diplôme. </a:t>
          </a:r>
        </a:p>
        <a:p>
          <a:r>
            <a:rPr lang="fr-FR" sz="1100">
              <a:solidFill>
                <a:schemeClr val="dk1"/>
              </a:solidFill>
              <a:effectLst/>
              <a:latin typeface="+mn-lt"/>
              <a:ea typeface="+mn-ea"/>
              <a:cs typeface="+mn-cs"/>
            </a:rPr>
            <a:t>Cette définition peut être mise en œuvre de façon approchée selon les pays, certains fournissant des statistiques d’étudiants étrangers à la place. La France ne considère que les </a:t>
          </a:r>
          <a:r>
            <a:rPr lang="fr-FR" sz="1100" b="1">
              <a:solidFill>
                <a:schemeClr val="dk1"/>
              </a:solidFill>
              <a:effectLst/>
              <a:latin typeface="+mn-lt"/>
              <a:ea typeface="+mn-ea"/>
              <a:cs typeface="+mn-cs"/>
            </a:rPr>
            <a:t>étudiants étrangers en</a:t>
          </a:r>
          <a:r>
            <a:rPr lang="fr-FR" sz="1100">
              <a:solidFill>
                <a:schemeClr val="dk1"/>
              </a:solidFill>
              <a:effectLst/>
              <a:latin typeface="+mn-lt"/>
              <a:ea typeface="+mn-ea"/>
              <a:cs typeface="+mn-cs"/>
            </a:rPr>
            <a:t> </a:t>
          </a:r>
          <a:r>
            <a:rPr lang="fr-FR" sz="1100" b="1">
              <a:solidFill>
                <a:schemeClr val="dk1"/>
              </a:solidFill>
              <a:effectLst/>
              <a:latin typeface="+mn-lt"/>
              <a:ea typeface="+mn-ea"/>
              <a:cs typeface="+mn-cs"/>
            </a:rPr>
            <a:t>mobilité de diplôme</a:t>
          </a:r>
          <a:r>
            <a:rPr lang="fr-FR" sz="1100">
              <a:solidFill>
                <a:schemeClr val="dk1"/>
              </a:solidFill>
              <a:effectLst/>
              <a:latin typeface="+mn-lt"/>
              <a:ea typeface="+mn-ea"/>
              <a:cs typeface="+mn-cs"/>
            </a:rPr>
            <a:t> (n’ayant pas obtenu leur baccalauréat en France - en l’absence d’information sur le pays d’origine de l’étudiant, la nationalité est utilisée comme approximation). </a:t>
          </a:r>
        </a:p>
        <a:p>
          <a:r>
            <a:rPr lang="fr-FR" sz="1100">
              <a:solidFill>
                <a:schemeClr val="dk1"/>
              </a:solidFill>
              <a:effectLst/>
              <a:latin typeface="+mn-lt"/>
              <a:ea typeface="+mn-ea"/>
              <a:cs typeface="+mn-cs"/>
            </a:rPr>
            <a:t>Pour toutes ces raisons, cette population est dénommée « étudiants </a:t>
          </a:r>
          <a:r>
            <a:rPr lang="fr-FR" sz="1100" u="sng">
              <a:solidFill>
                <a:schemeClr val="dk1"/>
              </a:solidFill>
              <a:effectLst/>
              <a:latin typeface="+mn-lt"/>
              <a:ea typeface="+mn-ea"/>
              <a:cs typeface="+mn-cs"/>
            </a:rPr>
            <a:t>étrangers</a:t>
          </a:r>
          <a:r>
            <a:rPr lang="fr-FR" sz="1100">
              <a:solidFill>
                <a:schemeClr val="dk1"/>
              </a:solidFill>
              <a:effectLst/>
              <a:latin typeface="+mn-lt"/>
              <a:ea typeface="+mn-ea"/>
              <a:cs typeface="+mn-cs"/>
            </a:rPr>
            <a:t> mobiles en doctorat » ou « doctorants </a:t>
          </a:r>
          <a:r>
            <a:rPr lang="fr-FR" sz="1100" u="sng">
              <a:solidFill>
                <a:schemeClr val="dk1"/>
              </a:solidFill>
              <a:effectLst/>
              <a:latin typeface="+mn-lt"/>
              <a:ea typeface="+mn-ea"/>
              <a:cs typeface="+mn-cs"/>
            </a:rPr>
            <a:t>étrangers</a:t>
          </a:r>
          <a:r>
            <a:rPr lang="fr-FR" sz="1100">
              <a:solidFill>
                <a:schemeClr val="dk1"/>
              </a:solidFill>
              <a:effectLst/>
              <a:latin typeface="+mn-lt"/>
              <a:ea typeface="+mn-ea"/>
              <a:cs typeface="+mn-cs"/>
            </a:rPr>
            <a:t> mobiles » dans la note.</a:t>
          </a:r>
        </a:p>
        <a:p>
          <a:r>
            <a:rPr lang="fr-FR" sz="1100">
              <a:solidFill>
                <a:schemeClr val="dk1"/>
              </a:solidFill>
              <a:effectLst/>
              <a:latin typeface="+mn-lt"/>
              <a:ea typeface="+mn-ea"/>
              <a:cs typeface="+mn-cs"/>
            </a:rPr>
            <a:t> </a:t>
          </a:r>
        </a:p>
        <a:p>
          <a:endParaRPr lang="fr-FR" sz="1100">
            <a:solidFill>
              <a:schemeClr val="dk1"/>
            </a:solidFill>
            <a:effectLst/>
            <a:latin typeface="+mn-lt"/>
            <a:ea typeface="+mn-ea"/>
            <a:cs typeface="+mn-cs"/>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0.93107</cdr:x>
      <cdr:y>0.00378</cdr:y>
    </cdr:from>
    <cdr:to>
      <cdr:x>0.99672</cdr:x>
      <cdr:y>1</cdr:y>
    </cdr:to>
    <cdr:sp macro="" textlink="">
      <cdr:nvSpPr>
        <cdr:cNvPr id="2" name="ZoneTexte 1"/>
        <cdr:cNvSpPr txBox="1"/>
      </cdr:nvSpPr>
      <cdr:spPr>
        <a:xfrm xmlns:a="http://schemas.openxmlformats.org/drawingml/2006/main" rot="16200000">
          <a:off x="6583982" y="2443231"/>
          <a:ext cx="5479896" cy="6350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900" i="1">
            <a:effectLst/>
            <a:latin typeface="+mn-lt"/>
            <a:ea typeface="+mn-ea"/>
            <a:cs typeface="+mn-cs"/>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1. Calcul SIES</a:t>
          </a:r>
          <a:endParaRPr lang="fr-FR" sz="900">
            <a:effectLst/>
          </a:endParaRPr>
        </a:p>
        <a:p xmlns:a="http://schemas.openxmlformats.org/drawingml/2006/main">
          <a:r>
            <a:rPr lang="fr-FR" sz="900" i="1">
              <a:effectLst/>
              <a:latin typeface="+mn-lt"/>
              <a:ea typeface="+mn-ea"/>
              <a:cs typeface="+mn-cs"/>
            </a:rPr>
            <a:t>Source: Regards sur l'Education 2023, OCDE </a:t>
          </a:r>
          <a:r>
            <a:rPr lang="fr-FR" sz="1000" baseline="0">
              <a:effectLst/>
              <a:latin typeface="+mn-lt"/>
              <a:ea typeface="+mn-ea"/>
              <a:cs typeface="+mn-cs"/>
            </a:rPr>
            <a:t>- SIES pour la France </a:t>
          </a:r>
          <a:endParaRPr lang="fr-FR" sz="900" i="1">
            <a:effectLst/>
            <a:latin typeface="+mn-lt"/>
            <a:ea typeface="+mn-ea"/>
            <a:cs typeface="+mn-cs"/>
          </a:endParaRPr>
        </a:p>
        <a:p xmlns:a="http://schemas.openxmlformats.org/drawingml/2006/main">
          <a:endParaRPr lang="fr-FR" sz="900" i="1"/>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0</xdr:colOff>
      <xdr:row>4</xdr:row>
      <xdr:rowOff>0</xdr:rowOff>
    </xdr:from>
    <xdr:to>
      <xdr:col>10</xdr:col>
      <xdr:colOff>867021</xdr:colOff>
      <xdr:row>43</xdr:row>
      <xdr:rowOff>0</xdr:rowOff>
    </xdr:to>
    <xdr:graphicFrame macro="">
      <xdr:nvGraphicFramePr>
        <xdr:cNvPr id="2" name="Graphique 1">
          <a:extLst>
            <a:ext uri="{FF2B5EF4-FFF2-40B4-BE49-F238E27FC236}">
              <a16:creationId xmlns:a16="http://schemas.microsoft.com/office/drawing/2014/main" id="{20AD1C6C-83B3-4F0F-8B00-91FCED76B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0.90942</cdr:y>
    </cdr:from>
    <cdr:to>
      <cdr:x>1</cdr:x>
      <cdr:y>1</cdr:y>
    </cdr:to>
    <cdr:sp macro="" textlink="">
      <cdr:nvSpPr>
        <cdr:cNvPr id="2" name="ZoneTexte 1"/>
        <cdr:cNvSpPr txBox="1"/>
      </cdr:nvSpPr>
      <cdr:spPr>
        <a:xfrm xmlns:a="http://schemas.openxmlformats.org/drawingml/2006/main">
          <a:off x="0" y="7077075"/>
          <a:ext cx="5439021" cy="70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effectLst/>
              <a:latin typeface="+mn-lt"/>
              <a:ea typeface="+mn-ea"/>
              <a:cs typeface="+mn-cs"/>
            </a:rPr>
            <a:t>Données manquantes : Chypre, Malte, Costa Rica                   Ruptures statistiques : Royaume-Uni</a:t>
          </a:r>
        </a:p>
        <a:p xmlns:a="http://schemas.openxmlformats.org/drawingml/2006/main">
          <a:r>
            <a:rPr lang="fr-FR" sz="900">
              <a:effectLst/>
              <a:latin typeface="+mn-lt"/>
              <a:ea typeface="+mn-ea"/>
              <a:cs typeface="+mn-cs"/>
            </a:rPr>
            <a:t>** 2021 estimé</a:t>
          </a:r>
        </a:p>
        <a:p xmlns:a="http://schemas.openxmlformats.org/drawingml/2006/main">
          <a:r>
            <a:rPr lang="fr-FR" sz="900">
              <a:effectLst/>
            </a:rPr>
            <a:t>*** Données d'entrées dans le supérieur redressées de sauts statistiques</a:t>
          </a:r>
        </a:p>
        <a:p xmlns:a="http://schemas.openxmlformats.org/drawingml/2006/main">
          <a:r>
            <a:rPr lang="fr-FR" sz="900">
              <a:effectLst/>
              <a:latin typeface="+mn-lt"/>
              <a:ea typeface="+mn-ea"/>
              <a:cs typeface="+mn-cs"/>
            </a:rPr>
            <a:t>Source : stats.ocde, juin 2024</a:t>
          </a:r>
          <a:r>
            <a:rPr lang="fr-FR" sz="900" baseline="0">
              <a:effectLst/>
              <a:latin typeface="+mn-lt"/>
              <a:ea typeface="+mn-ea"/>
              <a:cs typeface="+mn-cs"/>
            </a:rPr>
            <a:t>  - SIES pour la France ;</a:t>
          </a:r>
          <a:r>
            <a:rPr lang="fr-FR" sz="900">
              <a:effectLst/>
              <a:latin typeface="+mn-lt"/>
              <a:ea typeface="+mn-ea"/>
              <a:cs typeface="+mn-cs"/>
            </a:rPr>
            <a:t> calculs</a:t>
          </a:r>
          <a:r>
            <a:rPr lang="fr-FR" sz="900" baseline="0">
              <a:effectLst/>
              <a:latin typeface="+mn-lt"/>
              <a:ea typeface="+mn-ea"/>
              <a:cs typeface="+mn-cs"/>
            </a:rPr>
            <a:t> SIES</a:t>
          </a:r>
          <a:endParaRPr lang="fr-FR" sz="900">
            <a:effectLst/>
          </a:endParaRPr>
        </a:p>
        <a:p xmlns:a="http://schemas.openxmlformats.org/drawingml/2006/main">
          <a:endParaRPr lang="fr-FR" sz="900"/>
        </a:p>
      </cdr:txBody>
    </cdr:sp>
  </cdr:relSizeAnchor>
  <cdr:relSizeAnchor xmlns:cdr="http://schemas.openxmlformats.org/drawingml/2006/chartDrawing">
    <cdr:from>
      <cdr:x>0.89313</cdr:x>
      <cdr:y>0.12974</cdr:y>
    </cdr:from>
    <cdr:to>
      <cdr:x>0.97018</cdr:x>
      <cdr:y>0.15789</cdr:y>
    </cdr:to>
    <cdr:sp macro="" textlink="">
      <cdr:nvSpPr>
        <cdr:cNvPr id="3" name="ZoneTexte 2">
          <a:extLst xmlns:a="http://schemas.openxmlformats.org/drawingml/2006/main">
            <a:ext uri="{FF2B5EF4-FFF2-40B4-BE49-F238E27FC236}">
              <a16:creationId xmlns:a16="http://schemas.microsoft.com/office/drawing/2014/main" id="{AE50FFE0-B731-4E52-9AB3-3C53DF3AF402}"/>
            </a:ext>
          </a:extLst>
        </cdr:cNvPr>
        <cdr:cNvSpPr txBox="1"/>
      </cdr:nvSpPr>
      <cdr:spPr>
        <a:xfrm xmlns:a="http://schemas.openxmlformats.org/drawingml/2006/main">
          <a:off x="4857749" y="1009650"/>
          <a:ext cx="419101"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a:t>13,3</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745858</xdr:colOff>
      <xdr:row>5</xdr:row>
      <xdr:rowOff>44714</xdr:rowOff>
    </xdr:from>
    <xdr:to>
      <xdr:col>10</xdr:col>
      <xdr:colOff>459713</xdr:colOff>
      <xdr:row>46</xdr:row>
      <xdr:rowOff>171450</xdr:rowOff>
    </xdr:to>
    <xdr:graphicFrame macro="">
      <xdr:nvGraphicFramePr>
        <xdr:cNvPr id="2" name="Chart 1">
          <a:extLst>
            <a:ext uri="{FF2B5EF4-FFF2-40B4-BE49-F238E27FC236}">
              <a16:creationId xmlns:a16="http://schemas.microsoft.com/office/drawing/2014/main" id="{8759671D-0EBD-4E89-A537-8DD475B74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0.06017</cdr:x>
      <cdr:y>0.88067</cdr:y>
    </cdr:from>
    <cdr:to>
      <cdr:x>0.93696</cdr:x>
      <cdr:y>0.98319</cdr:y>
    </cdr:to>
    <cdr:sp macro="" textlink="">
      <cdr:nvSpPr>
        <cdr:cNvPr id="2" name="ZoneTexte 1"/>
        <cdr:cNvSpPr txBox="1"/>
      </cdr:nvSpPr>
      <cdr:spPr>
        <a:xfrm xmlns:a="http://schemas.openxmlformats.org/drawingml/2006/main">
          <a:off x="200025" y="4991101"/>
          <a:ext cx="2914650" cy="581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0.93238</cdr:y>
    </cdr:from>
    <cdr:to>
      <cdr:x>0.98629</cdr:x>
      <cdr:y>1</cdr:y>
    </cdr:to>
    <cdr:sp macro="" textlink="">
      <cdr:nvSpPr>
        <cdr:cNvPr id="3" name="ZoneTexte 2"/>
        <cdr:cNvSpPr txBox="1"/>
      </cdr:nvSpPr>
      <cdr:spPr>
        <a:xfrm xmlns:a="http://schemas.openxmlformats.org/drawingml/2006/main">
          <a:off x="0" y="7880086"/>
          <a:ext cx="4978667"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effectLst/>
              <a:latin typeface="Arial" panose="020B0604020202020204" pitchFamily="34" charset="0"/>
              <a:ea typeface="+mn-ea"/>
              <a:cs typeface="Arial" panose="020B0604020202020204" pitchFamily="34" charset="0"/>
            </a:rPr>
            <a:t>* moyenne des âges révolus précisément au 1</a:t>
          </a:r>
          <a:r>
            <a:rPr lang="fr-FR" sz="800" baseline="30000">
              <a:effectLst/>
              <a:latin typeface="Arial" panose="020B0604020202020204" pitchFamily="34" charset="0"/>
              <a:ea typeface="+mn-ea"/>
              <a:cs typeface="Arial" panose="020B0604020202020204" pitchFamily="34" charset="0"/>
            </a:rPr>
            <a:t>er</a:t>
          </a:r>
          <a:r>
            <a:rPr lang="fr-FR" sz="800">
              <a:effectLst/>
              <a:latin typeface="Arial" panose="020B0604020202020204" pitchFamily="34" charset="0"/>
              <a:ea typeface="+mn-ea"/>
              <a:cs typeface="Arial" panose="020B0604020202020204" pitchFamily="34" charset="0"/>
            </a:rPr>
            <a:t> janvier de l'année du diplôme </a:t>
          </a:r>
        </a:p>
        <a:p xmlns:a="http://schemas.openxmlformats.org/drawingml/2006/main">
          <a:r>
            <a:rPr lang="fr-FR" sz="800">
              <a:latin typeface="Arial" panose="020B0604020202020204" pitchFamily="34" charset="0"/>
              <a:cs typeface="Arial" panose="020B0604020202020204" pitchFamily="34" charset="0"/>
            </a:rPr>
            <a:t>Données manquantes : Canada, Japon,</a:t>
          </a:r>
          <a:r>
            <a:rPr lang="fr-FR" sz="800" baseline="0">
              <a:latin typeface="Arial" panose="020B0604020202020204" pitchFamily="34" charset="0"/>
              <a:cs typeface="Arial" panose="020B0604020202020204" pitchFamily="34" charset="0"/>
            </a:rPr>
            <a:t> Mexique, Etats-Unis,</a:t>
          </a:r>
          <a:endParaRPr lang="fr-FR" sz="800">
            <a:latin typeface="Arial" panose="020B0604020202020204" pitchFamily="34" charset="0"/>
            <a:cs typeface="Arial" panose="020B0604020202020204" pitchFamily="34" charset="0"/>
          </a:endParaRPr>
        </a:p>
        <a:p xmlns:a="http://schemas.openxmlformats.org/drawingml/2006/main">
          <a:r>
            <a:rPr lang="fr-FR" sz="1000" i="1">
              <a:effectLst/>
              <a:latin typeface="+mn-lt"/>
              <a:ea typeface="+mn-ea"/>
              <a:cs typeface="+mn-cs"/>
            </a:rPr>
            <a:t>Source: Regards sur l'Education 2023, OCDE  - SIES pour la France</a:t>
          </a:r>
          <a:endParaRPr lang="fr-FR" sz="6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11</xdr:col>
      <xdr:colOff>74083</xdr:colOff>
      <xdr:row>2</xdr:row>
      <xdr:rowOff>68790</xdr:rowOff>
    </xdr:from>
    <xdr:to>
      <xdr:col>21</xdr:col>
      <xdr:colOff>12700</xdr:colOff>
      <xdr:row>42</xdr:row>
      <xdr:rowOff>0</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0.89273</cdr:y>
    </cdr:from>
    <cdr:to>
      <cdr:x>1</cdr:x>
      <cdr:y>1</cdr:y>
    </cdr:to>
    <cdr:sp macro="" textlink="">
      <cdr:nvSpPr>
        <cdr:cNvPr id="2" name="ZoneTexte 1"/>
        <cdr:cNvSpPr txBox="1"/>
      </cdr:nvSpPr>
      <cdr:spPr>
        <a:xfrm xmlns:a="http://schemas.openxmlformats.org/drawingml/2006/main">
          <a:off x="0" y="7926918"/>
          <a:ext cx="6709834" cy="952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(1) et autres formations relevant de la CITE-8	* hypothèse : les effectifs en santé en France et relevant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fr-FR" sz="1100">
              <a:effectLst/>
              <a:latin typeface="+mn-lt"/>
              <a:ea typeface="+mn-ea"/>
              <a:cs typeface="+mn-cs"/>
            </a:rPr>
            <a:t>de la CITE-8 sont relevés à 20,6% de l’ensemble des « doctorants », soit la part constatée pour les 24 autres pays européens</a:t>
          </a:r>
          <a:endParaRPr lang="fr-FR">
            <a:effectLst/>
          </a:endParaRPr>
        </a:p>
        <a:p xmlns:a="http://schemas.openxmlformats.org/drawingml/2006/main">
          <a:pPr eaLnBrk="1" fontAlgn="auto" latinLnBrk="0" hangingPunct="1"/>
          <a:r>
            <a:rPr lang="fr-FR" sz="1100" b="0" i="0" baseline="0">
              <a:effectLst/>
              <a:latin typeface="+mn-lt"/>
              <a:ea typeface="+mn-ea"/>
              <a:cs typeface="+mn-cs"/>
            </a:rPr>
            <a:t>Données manquantes : Chypre, Malte</a:t>
          </a:r>
          <a:endParaRPr lang="fr-FR">
            <a:effectLst/>
          </a:endParaRPr>
        </a:p>
        <a:p xmlns:a="http://schemas.openxmlformats.org/drawingml/2006/main">
          <a:r>
            <a:rPr lang="fr-FR" sz="1100">
              <a:effectLst/>
              <a:latin typeface="+mn-lt"/>
              <a:ea typeface="+mn-ea"/>
              <a:cs typeface="+mn-cs"/>
            </a:rPr>
            <a:t>Source : stats.ocde, juin 2024</a:t>
          </a:r>
          <a:r>
            <a:rPr lang="fr-FR" sz="1100" baseline="0">
              <a:effectLst/>
              <a:latin typeface="+mn-lt"/>
              <a:ea typeface="+mn-ea"/>
              <a:cs typeface="+mn-cs"/>
            </a:rPr>
            <a:t> - SIES pour la France ;</a:t>
          </a:r>
          <a:r>
            <a:rPr lang="fr-FR" sz="1100">
              <a:effectLst/>
              <a:latin typeface="+mn-lt"/>
              <a:ea typeface="+mn-ea"/>
              <a:cs typeface="+mn-cs"/>
            </a:rPr>
            <a:t> calculs</a:t>
          </a:r>
          <a:r>
            <a:rPr lang="fr-FR" sz="1100" baseline="0">
              <a:effectLst/>
              <a:latin typeface="+mn-lt"/>
              <a:ea typeface="+mn-ea"/>
              <a:cs typeface="+mn-cs"/>
            </a:rPr>
            <a:t> SIES</a:t>
          </a:r>
          <a:endParaRPr lang="fr-FR">
            <a:effectLst/>
          </a:endParaRPr>
        </a:p>
      </cdr:txBody>
    </cdr:sp>
  </cdr:relSizeAnchor>
  <cdr:relSizeAnchor xmlns:cdr="http://schemas.openxmlformats.org/drawingml/2006/chartDrawing">
    <cdr:from>
      <cdr:x>0.89827</cdr:x>
      <cdr:y>0.16854</cdr:y>
    </cdr:from>
    <cdr:to>
      <cdr:x>1</cdr:x>
      <cdr:y>0.20144</cdr:y>
    </cdr:to>
    <cdr:sp macro="" textlink="">
      <cdr:nvSpPr>
        <cdr:cNvPr id="3" name="ZoneTexte 2"/>
        <cdr:cNvSpPr txBox="1"/>
      </cdr:nvSpPr>
      <cdr:spPr>
        <a:xfrm xmlns:a="http://schemas.openxmlformats.org/drawingml/2006/main">
          <a:off x="6789679" y="1330644"/>
          <a:ext cx="768938" cy="259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200" i="0"/>
            <a:t>en</a:t>
          </a:r>
          <a:r>
            <a:rPr lang="fr-FR" sz="1200" i="0" baseline="0"/>
            <a:t> </a:t>
          </a:r>
          <a:r>
            <a:rPr lang="fr-FR" sz="1200" i="0"/>
            <a:t>%</a:t>
          </a:r>
        </a:p>
      </cdr:txBody>
    </cdr:sp>
  </cdr:relSizeAnchor>
  <cdr:relSizeAnchor xmlns:cdr="http://schemas.openxmlformats.org/drawingml/2006/chartDrawing">
    <cdr:from>
      <cdr:x>0.89827</cdr:x>
      <cdr:y>0.89144</cdr:y>
    </cdr:from>
    <cdr:to>
      <cdr:x>1</cdr:x>
      <cdr:y>0.92434</cdr:y>
    </cdr:to>
    <cdr:sp macro="" textlink="">
      <cdr:nvSpPr>
        <cdr:cNvPr id="4" name="ZoneTexte 1"/>
        <cdr:cNvSpPr txBox="1"/>
      </cdr:nvSpPr>
      <cdr:spPr>
        <a:xfrm xmlns:a="http://schemas.openxmlformats.org/drawingml/2006/main">
          <a:off x="6027243" y="7915463"/>
          <a:ext cx="682591" cy="2921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i="1"/>
            <a:t>en</a:t>
          </a:r>
          <a:r>
            <a:rPr lang="fr-FR" sz="1200" i="1" baseline="0"/>
            <a:t> </a:t>
          </a:r>
          <a:r>
            <a:rPr lang="fr-FR" sz="1200" i="1"/>
            <a:t>%</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438150</xdr:colOff>
      <xdr:row>3</xdr:row>
      <xdr:rowOff>142875</xdr:rowOff>
    </xdr:from>
    <xdr:to>
      <xdr:col>11</xdr:col>
      <xdr:colOff>19049</xdr:colOff>
      <xdr:row>48</xdr:row>
      <xdr:rowOff>38100</xdr:rowOff>
    </xdr:to>
    <xdr:graphicFrame macro="">
      <xdr:nvGraphicFramePr>
        <xdr:cNvPr id="2" name="Graphique 1">
          <a:extLst>
            <a:ext uri="{FF2B5EF4-FFF2-40B4-BE49-F238E27FC236}">
              <a16:creationId xmlns:a16="http://schemas.microsoft.com/office/drawing/2014/main" id="{19627D9C-CCD3-46D5-A9B7-93F28F581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ache.media.education.gouv.fr/Fiche%20CNU/2015/02-Maquette/Maquette_CNU_V7.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concentration%20entreprises%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Q_SIESC1/Danielle/EESR/DONNEES/EESR11_2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travail%20sur%20qualification/2013/qualif%20bilan%20promo%202013_corrige.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fem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AS/gesbertm/Jaune/v3/chiffres-cl&#233;s%202011P_rect_DB_OJ.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r-dgesip-dgri-a/Observatoire%20Emploi%20ESR/EES%202018/X5%20Excel%20maquette%20papier/EES18%20IV.1%20et%20IV.2%20entreprises_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r-dgesip-dgri-a/Observatoire%20Emploi%20ESR/EES%202021/QP%20001/Fic%20Trav%20pour%20synthes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GESUP/Gesup%20II/2015/Gesup_mars2015v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resbranch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Travaux%20en%20cours/RETRAITE/RAPPORT%20ANNUEL/RA%202008-09%20VE/Pyramides%20des%20&#226;ges%2031-12-2006%203%20F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29A7FC23\Ni%20cherch_ent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nnees/Etudes/Besoins%20recrutement/Lissag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soutien_p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Emploi%20Scientifique\Rapport%202009\chercheurs%20en%20entreprise%20EP\bases_sas\personnel_soutien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Stats%20et%20Etudes/BLUENOTE/2003-2004/bluenot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ection%20stats/Archives/demandeur%20important/DB/jaunes/jaune%202012/retour%20documents%20DB/tableaux%20SRE/DEMOGRAPHIE%20-%20FORMATION%20-%20PERFORMANCE/donn&#233;es%20retrai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EE3FF1\OES13_IV%20chercheurs_w.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20partie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ocuments%20and%20Settings/Administrateur/Mes%20documents/exports%20antares/CPT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dgesip-dgri-a/Observatoire%20Emploi%20ESR/travaux%20avignon/Salome/5.%20NI/ADMIN/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CONC_ENT"/>
    </sheetNames>
    <sheetDataSet>
      <sheetData sheetId="0" refreshError="1"/>
      <sheetData sheetId="1">
        <row r="1">
          <cell r="A1" t="str">
            <v>trch</v>
          </cell>
          <cell r="B1" t="str">
            <v>_FREQ_</v>
          </cell>
          <cell r="C1" t="str">
            <v>dird</v>
          </cell>
          <cell r="D1" t="str">
            <v>comptage</v>
          </cell>
          <cell r="E1" t="str">
            <v>chercheur</v>
          </cell>
          <cell r="F1" t="str">
            <v>financ_pub</v>
          </cell>
        </row>
        <row r="2">
          <cell r="A2" t="str">
            <v>inf à 5</v>
          </cell>
          <cell r="B2">
            <v>1912</v>
          </cell>
          <cell r="C2">
            <v>1384949.2770000007</v>
          </cell>
          <cell r="D2">
            <v>4191.8700000001254</v>
          </cell>
          <cell r="E2">
            <v>8884.4423999999744</v>
          </cell>
          <cell r="F2">
            <v>130485.25</v>
          </cell>
        </row>
        <row r="3">
          <cell r="A3" t="str">
            <v>de 5 à 10</v>
          </cell>
          <cell r="B3">
            <v>805</v>
          </cell>
          <cell r="C3">
            <v>1156223.56</v>
          </cell>
          <cell r="D3">
            <v>1173.8699999999926</v>
          </cell>
          <cell r="E3">
            <v>7673.9803000000102</v>
          </cell>
          <cell r="F3">
            <v>84153.88</v>
          </cell>
        </row>
        <row r="4">
          <cell r="A4" t="str">
            <v>10 à 20</v>
          </cell>
          <cell r="B4">
            <v>479</v>
          </cell>
          <cell r="C4">
            <v>1290709.1599999999</v>
          </cell>
          <cell r="D4">
            <v>586.39</v>
          </cell>
          <cell r="E4">
            <v>8059.6082000000033</v>
          </cell>
          <cell r="F4">
            <v>65610.17</v>
          </cell>
        </row>
        <row r="5">
          <cell r="A5" t="str">
            <v>20 à 50</v>
          </cell>
          <cell r="B5">
            <v>351</v>
          </cell>
          <cell r="C5">
            <v>2500433.7869999995</v>
          </cell>
          <cell r="D5">
            <v>393.77</v>
          </cell>
          <cell r="E5">
            <v>11972.026600000008</v>
          </cell>
          <cell r="F5">
            <v>118106.22</v>
          </cell>
        </row>
        <row r="6">
          <cell r="A6" t="str">
            <v>50 à 100</v>
          </cell>
          <cell r="B6">
            <v>126</v>
          </cell>
          <cell r="C6">
            <v>1862564.8</v>
          </cell>
          <cell r="D6">
            <v>126.15</v>
          </cell>
          <cell r="E6">
            <v>8697.16</v>
          </cell>
          <cell r="F6">
            <v>179445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m2_branchesprincipales"/>
      <sheetName val="Feuil1"/>
      <sheetName val="FEM"/>
    </sheetNames>
    <sheetDataSet>
      <sheetData sheetId="0" refreshError="1"/>
      <sheetData sheetId="1" refreshError="1"/>
      <sheetData sheetId="2">
        <row r="1">
          <cell r="A1" t="str">
            <v>CODE_PUB</v>
          </cell>
          <cell r="B1" t="str">
            <v>fem</v>
          </cell>
          <cell r="C1" t="str">
            <v>hom</v>
          </cell>
          <cell r="D1" t="str">
            <v>tot</v>
          </cell>
          <cell r="E1" t="str">
            <v>part_fem</v>
          </cell>
        </row>
        <row r="2">
          <cell r="A2" t="str">
            <v>P00</v>
          </cell>
          <cell r="B2">
            <v>26098.5</v>
          </cell>
          <cell r="C2">
            <v>101600.74</v>
          </cell>
          <cell r="D2">
            <v>127699.24</v>
          </cell>
          <cell r="E2">
            <v>20.437474804078711</v>
          </cell>
        </row>
        <row r="3">
          <cell r="A3" t="str">
            <v>P01</v>
          </cell>
          <cell r="B3">
            <v>466.85</v>
          </cell>
          <cell r="C3">
            <v>912.59</v>
          </cell>
          <cell r="D3">
            <v>1379.44</v>
          </cell>
          <cell r="E3">
            <v>33.843443716290665</v>
          </cell>
        </row>
        <row r="4">
          <cell r="A4" t="str">
            <v>P02</v>
          </cell>
          <cell r="B4">
            <v>1190.3</v>
          </cell>
          <cell r="C4">
            <v>1368.99</v>
          </cell>
          <cell r="D4">
            <v>2559.29</v>
          </cell>
          <cell r="E4">
            <v>46.508992728452014</v>
          </cell>
        </row>
        <row r="5">
          <cell r="A5" t="str">
            <v>P03</v>
          </cell>
          <cell r="B5">
            <v>1018.61</v>
          </cell>
          <cell r="C5">
            <v>2739.58</v>
          </cell>
          <cell r="D5">
            <v>3758.19</v>
          </cell>
          <cell r="E5">
            <v>27.103738767864318</v>
          </cell>
        </row>
        <row r="6">
          <cell r="A6" t="str">
            <v>P04</v>
          </cell>
          <cell r="B6">
            <v>209.53</v>
          </cell>
          <cell r="C6">
            <v>833.85</v>
          </cell>
          <cell r="D6">
            <v>1043.3800000000001</v>
          </cell>
          <cell r="E6">
            <v>20.081849374149403</v>
          </cell>
        </row>
        <row r="7">
          <cell r="A7" t="str">
            <v>P05</v>
          </cell>
          <cell r="B7">
            <v>143.91</v>
          </cell>
          <cell r="C7">
            <v>417.41</v>
          </cell>
          <cell r="D7">
            <v>561.32000000000005</v>
          </cell>
          <cell r="E7">
            <v>25.637782370127553</v>
          </cell>
        </row>
        <row r="8">
          <cell r="A8" t="str">
            <v>P06</v>
          </cell>
          <cell r="B8">
            <v>192.67</v>
          </cell>
          <cell r="C8">
            <v>528.09</v>
          </cell>
          <cell r="D8">
            <v>720.76</v>
          </cell>
          <cell r="E8">
            <v>26.731505632942998</v>
          </cell>
        </row>
        <row r="9">
          <cell r="A9" t="str">
            <v>P07</v>
          </cell>
          <cell r="B9">
            <v>179.94</v>
          </cell>
          <cell r="C9">
            <v>938.59</v>
          </cell>
          <cell r="D9">
            <v>1118.53</v>
          </cell>
          <cell r="E9">
            <v>16.087185860012692</v>
          </cell>
        </row>
        <row r="10">
          <cell r="A10" t="str">
            <v>P08</v>
          </cell>
          <cell r="B10">
            <v>2228.06</v>
          </cell>
          <cell r="C10">
            <v>2713.42</v>
          </cell>
          <cell r="D10">
            <v>4941.4799999999996</v>
          </cell>
          <cell r="E10">
            <v>45.088920728202908</v>
          </cell>
        </row>
        <row r="11">
          <cell r="A11" t="str">
            <v>P09</v>
          </cell>
          <cell r="B11">
            <v>6115.46</v>
          </cell>
          <cell r="C11">
            <v>4935.63</v>
          </cell>
          <cell r="D11">
            <v>11051.09</v>
          </cell>
          <cell r="E11">
            <v>55.33807072424532</v>
          </cell>
        </row>
        <row r="12">
          <cell r="A12" t="str">
            <v>P10</v>
          </cell>
          <cell r="B12">
            <v>457.98</v>
          </cell>
          <cell r="C12">
            <v>2723.21</v>
          </cell>
          <cell r="D12">
            <v>3181.19</v>
          </cell>
          <cell r="E12">
            <v>14.396499423171834</v>
          </cell>
        </row>
        <row r="13">
          <cell r="A13" t="str">
            <v>P11</v>
          </cell>
          <cell r="B13">
            <v>108.25</v>
          </cell>
          <cell r="C13">
            <v>379.68</v>
          </cell>
          <cell r="D13">
            <v>487.93</v>
          </cell>
          <cell r="E13">
            <v>22.185559404012871</v>
          </cell>
        </row>
        <row r="14">
          <cell r="A14" t="str">
            <v>P12</v>
          </cell>
          <cell r="B14">
            <v>155.93</v>
          </cell>
          <cell r="C14">
            <v>392.56</v>
          </cell>
          <cell r="D14">
            <v>548.49</v>
          </cell>
          <cell r="E14">
            <v>28.428959507010156</v>
          </cell>
        </row>
        <row r="15">
          <cell r="A15" t="str">
            <v>P13</v>
          </cell>
          <cell r="B15">
            <v>192.63</v>
          </cell>
          <cell r="C15">
            <v>1208.77</v>
          </cell>
          <cell r="D15">
            <v>1401.4</v>
          </cell>
          <cell r="E15">
            <v>13.7455401741116</v>
          </cell>
        </row>
        <row r="16">
          <cell r="A16" t="str">
            <v>P14</v>
          </cell>
          <cell r="B16">
            <v>572.26</v>
          </cell>
          <cell r="C16">
            <v>5663.98</v>
          </cell>
          <cell r="D16">
            <v>6236.24</v>
          </cell>
          <cell r="E16">
            <v>9.1763626800764513</v>
          </cell>
        </row>
        <row r="17">
          <cell r="A17" t="str">
            <v>P15</v>
          </cell>
          <cell r="B17">
            <v>81.09</v>
          </cell>
          <cell r="C17">
            <v>697.22</v>
          </cell>
          <cell r="D17">
            <v>778.31</v>
          </cell>
          <cell r="E17">
            <v>10.418727756292478</v>
          </cell>
        </row>
        <row r="18">
          <cell r="A18" t="str">
            <v>P16</v>
          </cell>
          <cell r="B18">
            <v>555.36</v>
          </cell>
          <cell r="C18">
            <v>4505.3900000000003</v>
          </cell>
          <cell r="D18">
            <v>5060.75</v>
          </cell>
          <cell r="E18">
            <v>10.97386750975646</v>
          </cell>
        </row>
        <row r="19">
          <cell r="A19" t="str">
            <v>P17</v>
          </cell>
          <cell r="B19">
            <v>2702.71</v>
          </cell>
          <cell r="C19">
            <v>14931.26</v>
          </cell>
          <cell r="D19">
            <v>17633.97</v>
          </cell>
          <cell r="E19">
            <v>15.326724498227</v>
          </cell>
        </row>
        <row r="20">
          <cell r="A20" t="str">
            <v>P18</v>
          </cell>
          <cell r="B20">
            <v>1520.88</v>
          </cell>
          <cell r="C20">
            <v>10347.459999999999</v>
          </cell>
          <cell r="D20">
            <v>11868.34</v>
          </cell>
          <cell r="E20">
            <v>12.814597492151393</v>
          </cell>
        </row>
        <row r="21">
          <cell r="A21" t="str">
            <v>P19</v>
          </cell>
          <cell r="B21">
            <v>1802.64</v>
          </cell>
          <cell r="C21">
            <v>12922.6</v>
          </cell>
          <cell r="D21">
            <v>14725.24</v>
          </cell>
          <cell r="E21">
            <v>12.241837824035466</v>
          </cell>
        </row>
        <row r="22">
          <cell r="A22" t="str">
            <v>P20</v>
          </cell>
          <cell r="B22">
            <v>123</v>
          </cell>
          <cell r="C22">
            <v>1020.27</v>
          </cell>
          <cell r="D22">
            <v>1143.27</v>
          </cell>
          <cell r="E22">
            <v>10.758613450890866</v>
          </cell>
        </row>
        <row r="23">
          <cell r="A23" t="str">
            <v>P21</v>
          </cell>
          <cell r="B23">
            <v>1934.04</v>
          </cell>
          <cell r="C23">
            <v>9917.4599999999991</v>
          </cell>
          <cell r="D23">
            <v>11851.5</v>
          </cell>
          <cell r="E23">
            <v>16.318946968738135</v>
          </cell>
        </row>
        <row r="24">
          <cell r="A24" t="str">
            <v>P22</v>
          </cell>
          <cell r="B24">
            <v>141.26</v>
          </cell>
          <cell r="C24">
            <v>1136.72</v>
          </cell>
          <cell r="D24">
            <v>1277.98</v>
          </cell>
          <cell r="E24">
            <v>11.05338111707538</v>
          </cell>
        </row>
        <row r="25">
          <cell r="A25" t="str">
            <v>P23</v>
          </cell>
          <cell r="B25">
            <v>1084.08</v>
          </cell>
          <cell r="C25">
            <v>3648.79</v>
          </cell>
          <cell r="D25">
            <v>4732.87</v>
          </cell>
          <cell r="E25">
            <v>22.905340734057773</v>
          </cell>
        </row>
        <row r="26">
          <cell r="A26" t="str">
            <v>P24</v>
          </cell>
          <cell r="B26">
            <v>2164.2199999999998</v>
          </cell>
          <cell r="C26">
            <v>12994.77</v>
          </cell>
          <cell r="D26">
            <v>15158.99</v>
          </cell>
          <cell r="E26">
            <v>14.276808679206214</v>
          </cell>
        </row>
        <row r="27">
          <cell r="A27" t="str">
            <v>P25</v>
          </cell>
          <cell r="B27">
            <v>756.84</v>
          </cell>
          <cell r="C27">
            <v>3722.45</v>
          </cell>
          <cell r="D27">
            <v>4479.29</v>
          </cell>
          <cell r="E27">
            <v>16.896427782081524</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diffusion CC"/>
      <sheetName val="données source stock"/>
      <sheetName val="flux détaillé "/>
      <sheetName val="flux diffusion CC"/>
      <sheetName val="données source flux"/>
      <sheetName val="flux gendarmes - militai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41-1"/>
      <sheetName val="F41-2"/>
      <sheetName val="F41-3"/>
      <sheetName val="F41-4"/>
      <sheetName val="F41-5"/>
      <sheetName val="F41-6"/>
      <sheetName val="F41-7"/>
      <sheetName val="F41-8"/>
      <sheetName val="F42-1"/>
      <sheetName val="F42-2"/>
      <sheetName val="F42-3"/>
      <sheetName val="F42-4"/>
      <sheetName val="effectifsETP_15s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row r="7">
          <cell r="E7" t="str">
            <v>Personnels de soutien</v>
          </cell>
        </row>
      </sheetData>
      <sheetData sheetId="1"/>
      <sheetData sheetId="2"/>
      <sheetData sheetId="3"/>
      <sheetData sheetId="4">
        <row r="28">
          <cell r="R28"/>
        </row>
      </sheetData>
      <sheetData sheetId="5">
        <row r="26">
          <cell r="L26">
            <v>3789</v>
          </cell>
        </row>
      </sheetData>
      <sheetData sheetId="6">
        <row r="7">
          <cell r="C7">
            <v>1622</v>
          </cell>
        </row>
      </sheetData>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row r="4">
          <cell r="A4">
            <v>2020</v>
          </cell>
        </row>
      </sheetData>
      <sheetData sheetId="12">
        <row r="6">
          <cell r="A6">
            <v>2020</v>
          </cell>
        </row>
      </sheetData>
      <sheetData sheetId="13"/>
      <sheetData sheetId="14"/>
      <sheetData sheetId="15">
        <row r="6">
          <cell r="A6">
            <v>2020</v>
          </cell>
        </row>
      </sheetData>
      <sheetData sheetId="16">
        <row r="4">
          <cell r="A4">
            <v>2020</v>
          </cell>
        </row>
      </sheetData>
      <sheetData sheetId="17">
        <row r="4">
          <cell r="A4">
            <v>2020</v>
          </cell>
        </row>
      </sheetData>
      <sheetData sheetId="18">
        <row r="8">
          <cell r="A8">
            <v>2020</v>
          </cell>
        </row>
      </sheetData>
      <sheetData sheetId="19">
        <row r="4">
          <cell r="A4">
            <v>2020</v>
          </cell>
        </row>
      </sheetData>
      <sheetData sheetId="20">
        <row r="4">
          <cell r="A4">
            <v>2020</v>
          </cell>
        </row>
      </sheetData>
      <sheetData sheetId="21">
        <row r="7">
          <cell r="A7">
            <v>2020</v>
          </cell>
        </row>
      </sheetData>
      <sheetData sheetId="22">
        <row r="4">
          <cell r="A4">
            <v>2020</v>
          </cell>
        </row>
      </sheetData>
      <sheetData sheetId="23">
        <row r="7">
          <cell r="A7">
            <v>2020</v>
          </cell>
        </row>
      </sheetData>
      <sheetData sheetId="24"/>
      <sheetData sheetId="25">
        <row r="26">
          <cell r="D26">
            <v>315</v>
          </cell>
        </row>
      </sheetData>
      <sheetData sheetId="26">
        <row r="18">
          <cell r="D18" t="str">
            <v>Ingénieurs et cadres confirmés</v>
          </cell>
        </row>
      </sheetData>
      <sheetData sheetId="27">
        <row r="26">
          <cell r="H26">
            <v>15</v>
          </cell>
        </row>
      </sheetData>
      <sheetData sheetId="28"/>
      <sheetData sheetId="29">
        <row r="6">
          <cell r="B6" t="str">
            <v>CDI</v>
          </cell>
        </row>
      </sheetData>
      <sheetData sheetId="3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
      <sheetName val="01 Ens IGR Univ"/>
      <sheetName val="Effectif_RCE"/>
      <sheetName val="ITRF"/>
      <sheetName val="compar RCE SIASP DGRH"/>
      <sheetName val="02 Organisme"/>
      <sheetName val="Ts sect 18"/>
      <sheetName val="18"/>
      <sheetName val="Ts sect 19"/>
      <sheetName val="19"/>
      <sheetName val="result L dMT"/>
      <sheetName val="Cher sout sect initial"/>
    </sheetNames>
    <sheetDataSet>
      <sheetData sheetId="0"/>
      <sheetData sheetId="1">
        <row r="64">
          <cell r="N64">
            <v>8.3381791709013067E-2</v>
          </cell>
        </row>
      </sheetData>
      <sheetData sheetId="2"/>
      <sheetData sheetId="3"/>
      <sheetData sheetId="4"/>
      <sheetData sheetId="5">
        <row r="25">
          <cell r="J25">
            <v>1.0164005446218591</v>
          </cell>
        </row>
      </sheetData>
      <sheetData sheetId="6"/>
      <sheetData sheetId="7"/>
      <sheetData sheetId="8">
        <row r="5">
          <cell r="C5">
            <v>14017.689999999999</v>
          </cell>
        </row>
      </sheetData>
      <sheetData sheetId="9">
        <row r="6">
          <cell r="A6"/>
          <cell r="B6" t="str">
            <v>DR, PR/ Ingénieur et cadre confirmé</v>
          </cell>
          <cell r="C6" t="str">
            <v>CR, MCF / Ingénieur et cadre non confirmé</v>
          </cell>
          <cell r="D6" t="str">
            <v>Ingénieur de recherche (IR)</v>
          </cell>
          <cell r="E6" t="str">
            <v>Doctorant bénéficiant d'un financement</v>
          </cell>
          <cell r="F6" t="str">
            <v xml:space="preserve">Soutien technique (ingénieur d'étude, assistant, technicien)  </v>
          </cell>
          <cell r="G6" t="str">
            <v>Soutien administratif et de service</v>
          </cell>
          <cell r="H6"/>
          <cell r="I6" t="str">
            <v>TOTAL Chercheur</v>
          </cell>
          <cell r="J6" t="str">
            <v>TOTAL Personnel de Soutien</v>
          </cell>
          <cell r="K6" t="str">
            <v>TOTAL</v>
          </cell>
        </row>
        <row r="7">
          <cell r="A7" t="str">
            <v>1. EPST hors CNRS</v>
          </cell>
          <cell r="B7">
            <v>2524.96</v>
          </cell>
          <cell r="C7">
            <v>4663.63</v>
          </cell>
          <cell r="D7">
            <v>2837.98</v>
          </cell>
          <cell r="E7">
            <v>1838.4099999999999</v>
          </cell>
          <cell r="F7">
            <v>11186.680000000002</v>
          </cell>
          <cell r="G7">
            <v>1047.9399999999998</v>
          </cell>
          <cell r="H7"/>
          <cell r="I7">
            <v>11864.98</v>
          </cell>
          <cell r="J7">
            <v>12234.62</v>
          </cell>
          <cell r="K7">
            <v>24099.599999999999</v>
          </cell>
        </row>
        <row r="8">
          <cell r="A8" t="str">
            <v>IFSTTAR (ex.INRETS+LCPC)</v>
          </cell>
          <cell r="B8">
            <v>134.1</v>
          </cell>
          <cell r="C8">
            <v>186.3</v>
          </cell>
          <cell r="D8">
            <v>137.9</v>
          </cell>
          <cell r="E8">
            <v>93</v>
          </cell>
          <cell r="F8">
            <v>349.40000000000003</v>
          </cell>
          <cell r="G8">
            <v>110.6</v>
          </cell>
          <cell r="H8"/>
          <cell r="I8">
            <v>551.29999999999995</v>
          </cell>
          <cell r="J8">
            <v>460</v>
          </cell>
          <cell r="K8">
            <v>1011.3</v>
          </cell>
        </row>
        <row r="9">
          <cell r="A9" t="str">
            <v>INED</v>
          </cell>
          <cell r="B9">
            <v>26.8</v>
          </cell>
          <cell r="C9">
            <v>40.700000000000003</v>
          </cell>
          <cell r="D9">
            <v>6.8</v>
          </cell>
          <cell r="E9">
            <v>14.5</v>
          </cell>
          <cell r="F9">
            <v>123.2</v>
          </cell>
          <cell r="G9">
            <v>3</v>
          </cell>
          <cell r="H9"/>
          <cell r="I9">
            <v>88.8</v>
          </cell>
          <cell r="J9">
            <v>126.2</v>
          </cell>
          <cell r="K9">
            <v>215</v>
          </cell>
        </row>
        <row r="10">
          <cell r="A10" t="str">
            <v>INRA</v>
          </cell>
          <cell r="B10">
            <v>839.49000000000012</v>
          </cell>
          <cell r="C10">
            <v>1143.77</v>
          </cell>
          <cell r="D10">
            <v>1166.8699999999999</v>
          </cell>
          <cell r="E10">
            <v>460.46999999999997</v>
          </cell>
          <cell r="F10">
            <v>4994.76</v>
          </cell>
          <cell r="G10">
            <v>785.94999999999993</v>
          </cell>
          <cell r="H10"/>
          <cell r="I10">
            <v>3610.6</v>
          </cell>
          <cell r="J10">
            <v>5780.71</v>
          </cell>
          <cell r="K10">
            <v>9391.31</v>
          </cell>
        </row>
        <row r="11">
          <cell r="A11" t="str">
            <v>INRIA</v>
          </cell>
          <cell r="B11">
            <v>289.68</v>
          </cell>
          <cell r="C11">
            <v>531.94000000000005</v>
          </cell>
          <cell r="D11">
            <v>400.69000000000005</v>
          </cell>
          <cell r="E11">
            <v>468.70999999999992</v>
          </cell>
          <cell r="F11">
            <v>694.39</v>
          </cell>
          <cell r="G11">
            <v>0</v>
          </cell>
          <cell r="H11"/>
          <cell r="I11">
            <v>1691.02</v>
          </cell>
          <cell r="J11">
            <v>694.39</v>
          </cell>
          <cell r="K11">
            <v>2385.41</v>
          </cell>
        </row>
        <row r="12">
          <cell r="A12" t="str">
            <v>INSERM</v>
          </cell>
          <cell r="B12">
            <v>845.08999999999992</v>
          </cell>
          <cell r="C12">
            <v>2150.2200000000003</v>
          </cell>
          <cell r="D12">
            <v>754.62000000000012</v>
          </cell>
          <cell r="E12">
            <v>652.73</v>
          </cell>
          <cell r="F12">
            <v>3384.3800000000006</v>
          </cell>
          <cell r="G12">
            <v>138.78999999999996</v>
          </cell>
          <cell r="H12"/>
          <cell r="I12">
            <v>4402.66</v>
          </cell>
          <cell r="J12">
            <v>3523.1700000000005</v>
          </cell>
          <cell r="K12">
            <v>7925.83</v>
          </cell>
        </row>
        <row r="13">
          <cell r="A13" t="str">
            <v>IRD</v>
          </cell>
          <cell r="B13">
            <v>285</v>
          </cell>
          <cell r="C13">
            <v>457.20000000000005</v>
          </cell>
          <cell r="D13">
            <v>155.4</v>
          </cell>
          <cell r="E13">
            <v>30</v>
          </cell>
          <cell r="F13">
            <v>1063.8499999999999</v>
          </cell>
          <cell r="G13">
            <v>0</v>
          </cell>
          <cell r="H13"/>
          <cell r="I13">
            <v>927.6</v>
          </cell>
          <cell r="J13">
            <v>1063.8499999999999</v>
          </cell>
          <cell r="K13">
            <v>1991.4499999999998</v>
          </cell>
        </row>
        <row r="14">
          <cell r="A14" t="str">
            <v>IRSTEA (ex.CEMAGREF)</v>
          </cell>
          <cell r="B14">
            <v>104.8</v>
          </cell>
          <cell r="C14">
            <v>153.5</v>
          </cell>
          <cell r="D14">
            <v>215.7</v>
          </cell>
          <cell r="E14">
            <v>119</v>
          </cell>
          <cell r="F14">
            <v>576.69999999999993</v>
          </cell>
          <cell r="G14">
            <v>9.6</v>
          </cell>
          <cell r="H14"/>
          <cell r="I14">
            <v>593</v>
          </cell>
          <cell r="J14">
            <v>586.29999999999995</v>
          </cell>
          <cell r="K14">
            <v>1179.3</v>
          </cell>
        </row>
        <row r="15">
          <cell r="A15" t="str">
            <v>2. EPIC</v>
          </cell>
          <cell r="B15">
            <v>5087.0899999999983</v>
          </cell>
          <cell r="C15">
            <v>8927.6</v>
          </cell>
          <cell r="D15">
            <v>3</v>
          </cell>
          <cell r="E15">
            <v>1767.81</v>
          </cell>
          <cell r="F15">
            <v>3641.2999999999997</v>
          </cell>
          <cell r="G15">
            <v>3207.8899999999994</v>
          </cell>
          <cell r="H15"/>
          <cell r="I15">
            <v>15785.499999999998</v>
          </cell>
          <cell r="J15">
            <v>6849.1899999999987</v>
          </cell>
          <cell r="K15">
            <v>22634.690000000002</v>
          </cell>
        </row>
        <row r="16">
          <cell r="A16" t="str">
            <v>ANDRA</v>
          </cell>
          <cell r="B16">
            <v>32.520000000000003</v>
          </cell>
          <cell r="C16">
            <v>43.82</v>
          </cell>
          <cell r="D16">
            <v>0</v>
          </cell>
          <cell r="E16">
            <v>20.25</v>
          </cell>
          <cell r="F16">
            <v>42.769999999999996</v>
          </cell>
          <cell r="G16">
            <v>24.300000000000004</v>
          </cell>
          <cell r="H16"/>
          <cell r="I16">
            <v>96.59</v>
          </cell>
          <cell r="J16">
            <v>67.069999999999993</v>
          </cell>
          <cell r="K16">
            <v>163.66</v>
          </cell>
        </row>
        <row r="17">
          <cell r="A17" t="str">
            <v>BRGM</v>
          </cell>
          <cell r="B17">
            <v>91.460000000000036</v>
          </cell>
          <cell r="C17">
            <v>140.46999999999997</v>
          </cell>
          <cell r="D17">
            <v>0</v>
          </cell>
          <cell r="E17">
            <v>18</v>
          </cell>
          <cell r="F17">
            <v>70.449999999999989</v>
          </cell>
          <cell r="G17">
            <v>93.66</v>
          </cell>
          <cell r="H17"/>
          <cell r="I17">
            <v>249.93</v>
          </cell>
          <cell r="J17">
            <v>164.10999999999999</v>
          </cell>
          <cell r="K17">
            <v>414.03999999999996</v>
          </cell>
        </row>
        <row r="18">
          <cell r="A18" t="str">
            <v>CEA - Civil</v>
          </cell>
          <cell r="B18">
            <v>3506.5999999999995</v>
          </cell>
          <cell r="C18">
            <v>5079.3</v>
          </cell>
          <cell r="D18">
            <v>0</v>
          </cell>
          <cell r="E18">
            <v>1099.9000000000001</v>
          </cell>
          <cell r="F18">
            <v>2183.6999999999998</v>
          </cell>
          <cell r="G18">
            <v>1562.5</v>
          </cell>
          <cell r="H18"/>
          <cell r="I18">
            <v>9685.7999999999993</v>
          </cell>
          <cell r="J18">
            <v>3746.2</v>
          </cell>
          <cell r="K18">
            <v>13432</v>
          </cell>
        </row>
        <row r="19">
          <cell r="A19" t="str">
            <v>CIRAD</v>
          </cell>
          <cell r="B19">
            <v>455.89</v>
          </cell>
          <cell r="C19">
            <v>744.57999999999993</v>
          </cell>
          <cell r="D19">
            <v>0</v>
          </cell>
          <cell r="E19">
            <v>73.099999999999994</v>
          </cell>
          <cell r="F19">
            <v>287.82</v>
          </cell>
          <cell r="G19">
            <v>150.41999999999999</v>
          </cell>
          <cell r="H19"/>
          <cell r="I19">
            <v>1273.5699999999997</v>
          </cell>
          <cell r="J19">
            <v>438.24</v>
          </cell>
          <cell r="K19">
            <v>1711.8099999999997</v>
          </cell>
        </row>
        <row r="20">
          <cell r="A20" t="str">
            <v>CNES</v>
          </cell>
          <cell r="B20">
            <v>217.24</v>
          </cell>
          <cell r="C20">
            <v>1384.71</v>
          </cell>
          <cell r="D20">
            <v>0</v>
          </cell>
          <cell r="E20">
            <v>144.61000000000001</v>
          </cell>
          <cell r="F20">
            <v>94.7</v>
          </cell>
          <cell r="G20">
            <v>592</v>
          </cell>
          <cell r="H20"/>
          <cell r="I20">
            <v>1746.56</v>
          </cell>
          <cell r="J20">
            <v>686.7</v>
          </cell>
          <cell r="K20">
            <v>2433.2600000000002</v>
          </cell>
        </row>
        <row r="21">
          <cell r="A21" t="str">
            <v>CSTB</v>
          </cell>
          <cell r="B21">
            <v>163.19</v>
          </cell>
          <cell r="C21">
            <v>3</v>
          </cell>
          <cell r="D21">
            <v>0</v>
          </cell>
          <cell r="E21">
            <v>29.8</v>
          </cell>
          <cell r="F21">
            <v>42.09</v>
          </cell>
          <cell r="G21">
            <v>88.41</v>
          </cell>
          <cell r="H21"/>
          <cell r="I21">
            <v>195.99</v>
          </cell>
          <cell r="J21">
            <v>130.5</v>
          </cell>
          <cell r="K21">
            <v>326.49</v>
          </cell>
        </row>
        <row r="22">
          <cell r="A22" t="str">
            <v>IFREMER</v>
          </cell>
          <cell r="B22">
            <v>155.16</v>
          </cell>
          <cell r="C22">
            <v>476.53</v>
          </cell>
          <cell r="D22">
            <v>0</v>
          </cell>
          <cell r="E22">
            <v>74.960000000000008</v>
          </cell>
          <cell r="F22">
            <v>473.1699999999999</v>
          </cell>
          <cell r="G22">
            <v>349.24</v>
          </cell>
          <cell r="H22"/>
          <cell r="I22">
            <v>706.65</v>
          </cell>
          <cell r="J22">
            <v>822.40999999999985</v>
          </cell>
          <cell r="K22">
            <v>1529.06</v>
          </cell>
        </row>
        <row r="23">
          <cell r="A23" t="str">
            <v>INERIS</v>
          </cell>
          <cell r="B23">
            <v>59</v>
          </cell>
          <cell r="C23">
            <v>0</v>
          </cell>
          <cell r="D23">
            <v>0</v>
          </cell>
          <cell r="E23">
            <v>25</v>
          </cell>
          <cell r="F23">
            <v>40</v>
          </cell>
          <cell r="G23">
            <v>7</v>
          </cell>
          <cell r="H23"/>
          <cell r="I23">
            <v>84</v>
          </cell>
          <cell r="J23">
            <v>47</v>
          </cell>
          <cell r="K23">
            <v>131</v>
          </cell>
        </row>
        <row r="24">
          <cell r="A24" t="str">
            <v>IPEV</v>
          </cell>
          <cell r="B24">
            <v>1</v>
          </cell>
          <cell r="C24">
            <v>0</v>
          </cell>
          <cell r="D24">
            <v>3</v>
          </cell>
          <cell r="E24">
            <v>0</v>
          </cell>
          <cell r="F24">
            <v>86.94</v>
          </cell>
          <cell r="G24">
            <v>0</v>
          </cell>
          <cell r="H24"/>
          <cell r="I24">
            <v>4</v>
          </cell>
          <cell r="J24">
            <v>86.94</v>
          </cell>
          <cell r="K24">
            <v>90.94</v>
          </cell>
        </row>
        <row r="25">
          <cell r="A25" t="str">
            <v>IRSN</v>
          </cell>
          <cell r="B25">
            <v>17.54</v>
          </cell>
          <cell r="C25">
            <v>281.95999999999998</v>
          </cell>
          <cell r="D25">
            <v>0</v>
          </cell>
          <cell r="E25">
            <v>53.09</v>
          </cell>
          <cell r="F25">
            <v>60.44</v>
          </cell>
          <cell r="G25">
            <v>11.1</v>
          </cell>
          <cell r="H25"/>
          <cell r="I25">
            <v>352.59000000000003</v>
          </cell>
          <cell r="J25">
            <v>71.539999999999992</v>
          </cell>
          <cell r="K25">
            <v>424.13</v>
          </cell>
        </row>
        <row r="26">
          <cell r="A26" t="str">
            <v>LNE</v>
          </cell>
          <cell r="B26">
            <v>98</v>
          </cell>
          <cell r="C26">
            <v>0</v>
          </cell>
          <cell r="D26">
            <v>0</v>
          </cell>
          <cell r="E26">
            <v>13</v>
          </cell>
          <cell r="F26">
            <v>10</v>
          </cell>
          <cell r="G26">
            <v>2</v>
          </cell>
          <cell r="H26"/>
          <cell r="I26">
            <v>111</v>
          </cell>
          <cell r="J26">
            <v>12</v>
          </cell>
          <cell r="K26">
            <v>123</v>
          </cell>
        </row>
        <row r="27">
          <cell r="A27" t="str">
            <v>ONERA</v>
          </cell>
          <cell r="B27">
            <v>289.49</v>
          </cell>
          <cell r="C27">
            <v>773.23</v>
          </cell>
          <cell r="D27">
            <v>0</v>
          </cell>
          <cell r="E27">
            <v>216.1</v>
          </cell>
          <cell r="F27">
            <v>249.22</v>
          </cell>
          <cell r="G27">
            <v>327.26</v>
          </cell>
          <cell r="H27"/>
          <cell r="I27">
            <v>1278.82</v>
          </cell>
          <cell r="J27">
            <v>576.48</v>
          </cell>
          <cell r="K27">
            <v>1855.3</v>
          </cell>
        </row>
        <row r="28">
          <cell r="A28" t="str">
            <v>3. Ministères (yc. Défense) et autres établissements publics</v>
          </cell>
          <cell r="B28">
            <v>362.85999999999996</v>
          </cell>
          <cell r="C28">
            <v>864.1400000000001</v>
          </cell>
          <cell r="D28">
            <v>253.08999999999997</v>
          </cell>
          <cell r="E28">
            <v>145.5</v>
          </cell>
          <cell r="F28">
            <v>655.56999999999994</v>
          </cell>
          <cell r="G28">
            <v>362.79</v>
          </cell>
          <cell r="H28"/>
          <cell r="I28">
            <v>1625.59</v>
          </cell>
          <cell r="J28">
            <v>1018.3599999999999</v>
          </cell>
          <cell r="K28">
            <v>2643.95</v>
          </cell>
        </row>
        <row r="29">
          <cell r="A29" t="str">
            <v>4. CNRS</v>
          </cell>
          <cell r="B29">
            <v>5086</v>
          </cell>
          <cell r="C29">
            <v>8318</v>
          </cell>
          <cell r="D29">
            <v>3901.9999999999995</v>
          </cell>
          <cell r="E29">
            <v>1948</v>
          </cell>
          <cell r="F29">
            <v>11555.999999999998</v>
          </cell>
          <cell r="G29">
            <v>242.00000000000003</v>
          </cell>
          <cell r="H29"/>
          <cell r="I29">
            <v>19254</v>
          </cell>
          <cell r="J29">
            <v>11797.999999999998</v>
          </cell>
          <cell r="K29">
            <v>31052</v>
          </cell>
        </row>
        <row r="30">
          <cell r="A30" t="str">
            <v>5. Universités et établissements d'enseignement sup.sous contrat MESR</v>
          </cell>
          <cell r="B30">
            <v>10799.17</v>
          </cell>
          <cell r="C30">
            <v>22695.989999999998</v>
          </cell>
          <cell r="D30">
            <v>3694.17</v>
          </cell>
          <cell r="E30">
            <v>15183.739999999998</v>
          </cell>
          <cell r="F30">
            <v>9945.5600000000013</v>
          </cell>
          <cell r="G30">
            <v>4588.9300000000012</v>
          </cell>
          <cell r="H30"/>
          <cell r="I30">
            <v>52373.069999999992</v>
          </cell>
          <cell r="J30">
            <v>14534.490000000002</v>
          </cell>
          <cell r="K30">
            <v>66907.56</v>
          </cell>
        </row>
        <row r="31">
          <cell r="A31" t="str">
            <v>6. Centres hospitaliers (CHU, CLCC)</v>
          </cell>
          <cell r="B31">
            <v>0</v>
          </cell>
          <cell r="C31">
            <v>6590.9199999999992</v>
          </cell>
          <cell r="D31">
            <v>0</v>
          </cell>
          <cell r="E31">
            <v>282.54000000000002</v>
          </cell>
          <cell r="F31">
            <v>4913.07</v>
          </cell>
          <cell r="G31">
            <v>4514.33</v>
          </cell>
          <cell r="H31"/>
          <cell r="I31">
            <v>6873.4599999999991</v>
          </cell>
          <cell r="J31">
            <v>9427.4</v>
          </cell>
          <cell r="K31">
            <v>16300.859999999999</v>
          </cell>
        </row>
        <row r="32">
          <cell r="A32" t="str">
            <v>7. Autres établissements d'enseignement supérieur</v>
          </cell>
          <cell r="B32">
            <v>1478.0999599999998</v>
          </cell>
          <cell r="C32">
            <v>1723.7660000000001</v>
          </cell>
          <cell r="D32">
            <v>450.91332999999992</v>
          </cell>
          <cell r="E32">
            <v>1618.64</v>
          </cell>
          <cell r="F32">
            <v>648.12</v>
          </cell>
          <cell r="G32">
            <v>792.72498999999993</v>
          </cell>
          <cell r="H32"/>
          <cell r="I32">
            <v>5271.4192899999998</v>
          </cell>
          <cell r="J32">
            <v>1440.8449900000001</v>
          </cell>
          <cell r="K32">
            <v>6712.2642799999994</v>
          </cell>
        </row>
        <row r="33">
          <cell r="A33" t="str">
            <v>8. Institutions sans but lucratif</v>
          </cell>
          <cell r="B33">
            <v>188.06</v>
          </cell>
          <cell r="C33">
            <v>3354.75</v>
          </cell>
          <cell r="D33">
            <v>440.42999999999995</v>
          </cell>
          <cell r="E33">
            <v>839.23</v>
          </cell>
          <cell r="F33">
            <v>2055.5100000000002</v>
          </cell>
          <cell r="G33">
            <v>1117.52</v>
          </cell>
          <cell r="H33"/>
          <cell r="I33">
            <v>4822.4699999999993</v>
          </cell>
          <cell r="J33">
            <v>3173.03</v>
          </cell>
          <cell r="K33">
            <v>7995.5</v>
          </cell>
        </row>
      </sheetData>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 val="Feuil1"/>
      <sheetName val="RES"/>
      <sheetName val="branche"/>
      <sheetName val="RESCODEPUB_donnees"/>
      <sheetName val="Feuil3"/>
      <sheetName val="testgraph"/>
      <sheetName val="branchesprincipales"/>
      <sheetName val="RESCODEPUB_graph"/>
    </sheetNames>
    <sheetDataSet>
      <sheetData sheetId="0"/>
      <sheetData sheetId="1"/>
      <sheetData sheetId="2">
        <row r="1">
          <cell r="A1" t="str">
            <v>annee</v>
          </cell>
        </row>
      </sheetData>
      <sheetData sheetId="3"/>
      <sheetData sheetId="4">
        <row r="1">
          <cell r="A1" t="str">
            <v>annee</v>
          </cell>
          <cell r="B1" t="str">
            <v>CODE_PUB</v>
          </cell>
          <cell r="C1" t="str">
            <v>_TYPE_</v>
          </cell>
          <cell r="D1" t="str">
            <v>_FREQ_</v>
          </cell>
          <cell r="E1" t="str">
            <v>CHERCHEUR</v>
          </cell>
        </row>
        <row r="2">
          <cell r="A2" t="str">
            <v>2000</v>
          </cell>
          <cell r="C2">
            <v>0</v>
          </cell>
          <cell r="D2">
            <v>2831</v>
          </cell>
          <cell r="E2">
            <v>81012.19</v>
          </cell>
        </row>
        <row r="3">
          <cell r="A3" t="str">
            <v>2000</v>
          </cell>
          <cell r="B3" t="str">
            <v>P01</v>
          </cell>
          <cell r="C3">
            <v>1</v>
          </cell>
          <cell r="D3">
            <v>52</v>
          </cell>
          <cell r="E3">
            <v>905.19</v>
          </cell>
        </row>
        <row r="4">
          <cell r="A4" t="str">
            <v>2000</v>
          </cell>
          <cell r="B4" t="str">
            <v>P02</v>
          </cell>
          <cell r="C4">
            <v>1</v>
          </cell>
          <cell r="D4">
            <v>170</v>
          </cell>
          <cell r="E4">
            <v>1937.18</v>
          </cell>
        </row>
        <row r="5">
          <cell r="A5" t="str">
            <v>2000</v>
          </cell>
          <cell r="B5" t="str">
            <v>P03</v>
          </cell>
          <cell r="C5">
            <v>1</v>
          </cell>
          <cell r="D5">
            <v>27</v>
          </cell>
          <cell r="E5">
            <v>3053.48</v>
          </cell>
        </row>
        <row r="6">
          <cell r="A6" t="str">
            <v>2000</v>
          </cell>
          <cell r="B6" t="str">
            <v>P04</v>
          </cell>
          <cell r="C6">
            <v>1</v>
          </cell>
          <cell r="D6">
            <v>67</v>
          </cell>
          <cell r="E6">
            <v>1006.73</v>
          </cell>
        </row>
        <row r="7">
          <cell r="A7" t="str">
            <v>2000</v>
          </cell>
          <cell r="B7" t="str">
            <v>P05</v>
          </cell>
          <cell r="C7">
            <v>1</v>
          </cell>
          <cell r="D7">
            <v>71</v>
          </cell>
          <cell r="E7">
            <v>446.73</v>
          </cell>
        </row>
        <row r="8">
          <cell r="A8" t="str">
            <v>2000</v>
          </cell>
          <cell r="B8" t="str">
            <v>P06</v>
          </cell>
          <cell r="C8">
            <v>1</v>
          </cell>
          <cell r="D8">
            <v>48</v>
          </cell>
          <cell r="E8">
            <v>318.14</v>
          </cell>
        </row>
        <row r="9">
          <cell r="A9" t="str">
            <v>2000</v>
          </cell>
          <cell r="B9" t="str">
            <v>P07</v>
          </cell>
          <cell r="C9">
            <v>1</v>
          </cell>
          <cell r="D9">
            <v>47</v>
          </cell>
          <cell r="E9">
            <v>597.16999999999996</v>
          </cell>
        </row>
        <row r="10">
          <cell r="A10" t="str">
            <v>2000</v>
          </cell>
          <cell r="B10" t="str">
            <v>P08</v>
          </cell>
          <cell r="C10">
            <v>1</v>
          </cell>
          <cell r="D10">
            <v>260</v>
          </cell>
          <cell r="E10">
            <v>4291.8900000000003</v>
          </cell>
        </row>
        <row r="11">
          <cell r="A11" t="str">
            <v>2000</v>
          </cell>
          <cell r="B11" t="str">
            <v>P09</v>
          </cell>
          <cell r="C11">
            <v>1</v>
          </cell>
          <cell r="D11">
            <v>174</v>
          </cell>
          <cell r="E11">
            <v>6791.77</v>
          </cell>
        </row>
        <row r="12">
          <cell r="A12" t="str">
            <v>2000</v>
          </cell>
          <cell r="B12" t="str">
            <v>P10</v>
          </cell>
          <cell r="C12">
            <v>1</v>
          </cell>
          <cell r="D12">
            <v>109</v>
          </cell>
          <cell r="E12">
            <v>1430.14</v>
          </cell>
        </row>
        <row r="13">
          <cell r="A13" t="str">
            <v>2000</v>
          </cell>
          <cell r="B13" t="str">
            <v>P11</v>
          </cell>
          <cell r="C13">
            <v>1</v>
          </cell>
          <cell r="D13">
            <v>16</v>
          </cell>
          <cell r="E13">
            <v>410.12</v>
          </cell>
        </row>
        <row r="14">
          <cell r="A14" t="str">
            <v>2000</v>
          </cell>
          <cell r="B14" t="str">
            <v>P12</v>
          </cell>
          <cell r="C14">
            <v>1</v>
          </cell>
          <cell r="D14">
            <v>39</v>
          </cell>
          <cell r="E14">
            <v>409.89</v>
          </cell>
        </row>
        <row r="15">
          <cell r="A15" t="str">
            <v>2000</v>
          </cell>
          <cell r="B15" t="str">
            <v>P13</v>
          </cell>
          <cell r="C15">
            <v>1</v>
          </cell>
          <cell r="D15">
            <v>131</v>
          </cell>
          <cell r="E15">
            <v>950.04999999999939</v>
          </cell>
        </row>
        <row r="16">
          <cell r="A16" t="str">
            <v>2000</v>
          </cell>
          <cell r="B16" t="str">
            <v>P14</v>
          </cell>
          <cell r="C16">
            <v>1</v>
          </cell>
          <cell r="D16">
            <v>327</v>
          </cell>
          <cell r="E16">
            <v>4234.4799999999996</v>
          </cell>
        </row>
        <row r="17">
          <cell r="A17" t="str">
            <v>2000</v>
          </cell>
          <cell r="B17" t="str">
            <v>P15</v>
          </cell>
          <cell r="C17">
            <v>1</v>
          </cell>
          <cell r="D17">
            <v>43</v>
          </cell>
          <cell r="E17">
            <v>1650.74</v>
          </cell>
        </row>
        <row r="18">
          <cell r="A18" t="str">
            <v>2000</v>
          </cell>
          <cell r="B18" t="str">
            <v>P16</v>
          </cell>
          <cell r="C18">
            <v>1</v>
          </cell>
          <cell r="D18">
            <v>120</v>
          </cell>
          <cell r="E18">
            <v>3411.34</v>
          </cell>
        </row>
        <row r="19">
          <cell r="A19" t="str">
            <v>2000</v>
          </cell>
          <cell r="B19" t="str">
            <v>P17</v>
          </cell>
          <cell r="C19">
            <v>1</v>
          </cell>
          <cell r="D19">
            <v>146</v>
          </cell>
          <cell r="E19">
            <v>12612.05</v>
          </cell>
        </row>
        <row r="20">
          <cell r="A20" t="str">
            <v>2000</v>
          </cell>
          <cell r="B20" t="str">
            <v>P18</v>
          </cell>
          <cell r="C20">
            <v>1</v>
          </cell>
          <cell r="D20">
            <v>265</v>
          </cell>
          <cell r="E20">
            <v>7103.38</v>
          </cell>
        </row>
        <row r="21">
          <cell r="A21" t="str">
            <v>2000</v>
          </cell>
          <cell r="B21" t="str">
            <v>P19</v>
          </cell>
          <cell r="C21">
            <v>1</v>
          </cell>
          <cell r="D21">
            <v>80</v>
          </cell>
          <cell r="E21">
            <v>8756.39</v>
          </cell>
        </row>
        <row r="22">
          <cell r="A22" t="str">
            <v>2000</v>
          </cell>
          <cell r="B22" t="str">
            <v>P20</v>
          </cell>
          <cell r="C22">
            <v>1</v>
          </cell>
          <cell r="D22">
            <v>26</v>
          </cell>
          <cell r="E22">
            <v>378.33</v>
          </cell>
        </row>
        <row r="23">
          <cell r="A23" t="str">
            <v>2000</v>
          </cell>
          <cell r="B23" t="str">
            <v>P21</v>
          </cell>
          <cell r="C23">
            <v>1</v>
          </cell>
          <cell r="D23">
            <v>34</v>
          </cell>
          <cell r="E23">
            <v>5862.28</v>
          </cell>
        </row>
        <row r="24">
          <cell r="A24" t="str">
            <v>2000</v>
          </cell>
          <cell r="B24" t="str">
            <v>P22</v>
          </cell>
          <cell r="C24">
            <v>1</v>
          </cell>
          <cell r="D24">
            <v>42</v>
          </cell>
          <cell r="E24">
            <v>681.85</v>
          </cell>
        </row>
        <row r="25">
          <cell r="A25" t="str">
            <v>2000</v>
          </cell>
          <cell r="B25" t="str">
            <v>P23</v>
          </cell>
          <cell r="C25">
            <v>1</v>
          </cell>
          <cell r="D25">
            <v>17</v>
          </cell>
          <cell r="E25">
            <v>3922.59</v>
          </cell>
        </row>
        <row r="26">
          <cell r="A26" t="str">
            <v>2000</v>
          </cell>
          <cell r="B26" t="str">
            <v>P24</v>
          </cell>
          <cell r="C26">
            <v>1</v>
          </cell>
          <cell r="D26">
            <v>224</v>
          </cell>
          <cell r="E26">
            <v>5574.12</v>
          </cell>
        </row>
        <row r="27">
          <cell r="A27" t="str">
            <v>2000</v>
          </cell>
          <cell r="B27" t="str">
            <v>P25</v>
          </cell>
          <cell r="C27">
            <v>1</v>
          </cell>
          <cell r="D27">
            <v>296</v>
          </cell>
          <cell r="E27">
            <v>4276.16</v>
          </cell>
        </row>
        <row r="28">
          <cell r="A28" t="str">
            <v>2007</v>
          </cell>
          <cell r="C28">
            <v>0</v>
          </cell>
          <cell r="D28">
            <v>3864</v>
          </cell>
          <cell r="E28">
            <v>117087.37749999999</v>
          </cell>
        </row>
        <row r="29">
          <cell r="A29" t="str">
            <v>2007</v>
          </cell>
          <cell r="B29" t="str">
            <v>P01</v>
          </cell>
          <cell r="C29">
            <v>1</v>
          </cell>
          <cell r="D29">
            <v>82</v>
          </cell>
          <cell r="E29">
            <v>1219.2470000000001</v>
          </cell>
        </row>
        <row r="30">
          <cell r="A30" t="str">
            <v>2007</v>
          </cell>
          <cell r="B30" t="str">
            <v>P02</v>
          </cell>
          <cell r="C30">
            <v>1</v>
          </cell>
          <cell r="D30">
            <v>223</v>
          </cell>
          <cell r="E30">
            <v>2358.1730000000007</v>
          </cell>
        </row>
        <row r="31">
          <cell r="A31" t="str">
            <v>2007</v>
          </cell>
          <cell r="B31" t="str">
            <v>P03</v>
          </cell>
          <cell r="C31">
            <v>1</v>
          </cell>
          <cell r="D31">
            <v>42</v>
          </cell>
          <cell r="E31">
            <v>3252.1080000000011</v>
          </cell>
        </row>
        <row r="32">
          <cell r="A32" t="str">
            <v>2007</v>
          </cell>
          <cell r="B32" t="str">
            <v>P04</v>
          </cell>
          <cell r="C32">
            <v>1</v>
          </cell>
          <cell r="D32">
            <v>56</v>
          </cell>
          <cell r="E32">
            <v>999.46259999999995</v>
          </cell>
        </row>
        <row r="33">
          <cell r="A33" t="str">
            <v>2007</v>
          </cell>
          <cell r="B33" t="str">
            <v>P05</v>
          </cell>
          <cell r="C33">
            <v>1</v>
          </cell>
          <cell r="D33">
            <v>73</v>
          </cell>
          <cell r="E33">
            <v>505.488</v>
          </cell>
        </row>
        <row r="34">
          <cell r="A34" t="str">
            <v>2007</v>
          </cell>
          <cell r="B34" t="str">
            <v>P06</v>
          </cell>
          <cell r="C34">
            <v>1</v>
          </cell>
          <cell r="D34">
            <v>53</v>
          </cell>
          <cell r="E34">
            <v>522.50800000000004</v>
          </cell>
        </row>
        <row r="35">
          <cell r="A35" t="str">
            <v>2007</v>
          </cell>
          <cell r="B35" t="str">
            <v>P07</v>
          </cell>
          <cell r="C35">
            <v>1</v>
          </cell>
          <cell r="D35">
            <v>51</v>
          </cell>
          <cell r="E35">
            <v>1082.0632000000001</v>
          </cell>
        </row>
        <row r="36">
          <cell r="A36" t="str">
            <v>2007</v>
          </cell>
          <cell r="B36" t="str">
            <v>P08</v>
          </cell>
          <cell r="C36">
            <v>1</v>
          </cell>
          <cell r="D36">
            <v>283</v>
          </cell>
          <cell r="E36">
            <v>4453.5699000000004</v>
          </cell>
        </row>
        <row r="37">
          <cell r="A37" t="str">
            <v>2007</v>
          </cell>
          <cell r="B37" t="str">
            <v>P09</v>
          </cell>
          <cell r="C37">
            <v>1</v>
          </cell>
          <cell r="D37">
            <v>314</v>
          </cell>
          <cell r="E37">
            <v>10357.704099999997</v>
          </cell>
        </row>
        <row r="38">
          <cell r="A38" t="str">
            <v>2007</v>
          </cell>
          <cell r="B38" t="str">
            <v>P10</v>
          </cell>
          <cell r="C38">
            <v>1</v>
          </cell>
          <cell r="D38">
            <v>120</v>
          </cell>
          <cell r="E38">
            <v>3103.6011000000017</v>
          </cell>
        </row>
        <row r="39">
          <cell r="A39" t="str">
            <v>2007</v>
          </cell>
          <cell r="B39" t="str">
            <v>P11</v>
          </cell>
          <cell r="C39">
            <v>1</v>
          </cell>
          <cell r="D39">
            <v>16</v>
          </cell>
          <cell r="E39">
            <v>467.27</v>
          </cell>
        </row>
        <row r="40">
          <cell r="A40" t="str">
            <v>2007</v>
          </cell>
          <cell r="B40" t="str">
            <v>P12</v>
          </cell>
          <cell r="C40">
            <v>1</v>
          </cell>
          <cell r="D40">
            <v>43</v>
          </cell>
          <cell r="E40">
            <v>486.96799999999996</v>
          </cell>
        </row>
        <row r="41">
          <cell r="A41" t="str">
            <v>2007</v>
          </cell>
          <cell r="B41" t="str">
            <v>P13</v>
          </cell>
          <cell r="C41">
            <v>1</v>
          </cell>
          <cell r="D41">
            <v>134</v>
          </cell>
          <cell r="E41">
            <v>1211.0909000000011</v>
          </cell>
        </row>
        <row r="42">
          <cell r="A42" t="str">
            <v>2007</v>
          </cell>
          <cell r="B42" t="str">
            <v>P14</v>
          </cell>
          <cell r="C42">
            <v>1</v>
          </cell>
          <cell r="D42">
            <v>355</v>
          </cell>
          <cell r="E42">
            <v>5847.2092000000002</v>
          </cell>
        </row>
        <row r="43">
          <cell r="A43" t="str">
            <v>2007</v>
          </cell>
          <cell r="B43" t="str">
            <v>P15</v>
          </cell>
          <cell r="C43">
            <v>1</v>
          </cell>
          <cell r="D43">
            <v>34</v>
          </cell>
          <cell r="E43">
            <v>658.43860000000006</v>
          </cell>
        </row>
        <row r="44">
          <cell r="A44" t="str">
            <v>2007</v>
          </cell>
          <cell r="B44" t="str">
            <v>P16</v>
          </cell>
          <cell r="C44">
            <v>1</v>
          </cell>
          <cell r="D44">
            <v>155</v>
          </cell>
          <cell r="E44">
            <v>4709.6723999999995</v>
          </cell>
        </row>
        <row r="45">
          <cell r="A45" t="str">
            <v>2007</v>
          </cell>
          <cell r="B45" t="str">
            <v>P17</v>
          </cell>
          <cell r="C45">
            <v>1</v>
          </cell>
          <cell r="D45">
            <v>210</v>
          </cell>
          <cell r="E45">
            <v>16536.034700000004</v>
          </cell>
        </row>
        <row r="46">
          <cell r="A46" t="str">
            <v>2007</v>
          </cell>
          <cell r="B46" t="str">
            <v>P18</v>
          </cell>
          <cell r="C46">
            <v>1</v>
          </cell>
          <cell r="D46">
            <v>324</v>
          </cell>
          <cell r="E46">
            <v>10873.803199999997</v>
          </cell>
        </row>
        <row r="47">
          <cell r="A47" t="str">
            <v>2007</v>
          </cell>
          <cell r="B47" t="str">
            <v>P19</v>
          </cell>
          <cell r="C47">
            <v>1</v>
          </cell>
          <cell r="D47">
            <v>109</v>
          </cell>
          <cell r="E47">
            <v>14361.1648</v>
          </cell>
        </row>
        <row r="48">
          <cell r="A48" t="str">
            <v>2007</v>
          </cell>
          <cell r="B48" t="str">
            <v>P20</v>
          </cell>
          <cell r="C48">
            <v>1</v>
          </cell>
          <cell r="D48">
            <v>29</v>
          </cell>
          <cell r="E48">
            <v>903.78499999999997</v>
          </cell>
        </row>
        <row r="49">
          <cell r="A49" t="str">
            <v>2007</v>
          </cell>
          <cell r="B49" t="str">
            <v>P21</v>
          </cell>
          <cell r="C49">
            <v>1</v>
          </cell>
          <cell r="D49">
            <v>43</v>
          </cell>
          <cell r="E49">
            <v>11212.192399999998</v>
          </cell>
        </row>
        <row r="50">
          <cell r="A50" t="str">
            <v>2007</v>
          </cell>
          <cell r="B50" t="str">
            <v>P22</v>
          </cell>
          <cell r="C50">
            <v>1</v>
          </cell>
          <cell r="D50">
            <v>52</v>
          </cell>
          <cell r="E50">
            <v>965.2195999999999</v>
          </cell>
        </row>
        <row r="51">
          <cell r="A51" t="str">
            <v>2007</v>
          </cell>
          <cell r="B51" t="str">
            <v>P23</v>
          </cell>
          <cell r="C51">
            <v>1</v>
          </cell>
          <cell r="D51">
            <v>44</v>
          </cell>
          <cell r="E51">
            <v>4286.1679999999997</v>
          </cell>
        </row>
        <row r="52">
          <cell r="A52" t="str">
            <v>2007</v>
          </cell>
          <cell r="B52" t="str">
            <v>P24</v>
          </cell>
          <cell r="C52">
            <v>1</v>
          </cell>
          <cell r="D52">
            <v>707</v>
          </cell>
          <cell r="E52">
            <v>13107.830299999991</v>
          </cell>
        </row>
        <row r="53">
          <cell r="A53" t="str">
            <v>2007</v>
          </cell>
          <cell r="B53" t="str">
            <v>P25</v>
          </cell>
          <cell r="C53">
            <v>1</v>
          </cell>
          <cell r="D53">
            <v>312</v>
          </cell>
          <cell r="E53">
            <v>3606.6055000000042</v>
          </cell>
        </row>
      </sheetData>
      <sheetData sheetId="5"/>
      <sheetData sheetId="6"/>
      <sheetData sheetId="7"/>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tien_graph_bon"/>
      <sheetName val="SOUTIEN_PP_graph_fin_s"/>
      <sheetName val="SOUTIEN_PP_graph_fin"/>
      <sheetName val="Feuil1"/>
      <sheetName val="SOUTIEN_PP_donnees"/>
      <sheetName val="SOUTIEN_PP_prepagraph"/>
    </sheetNames>
    <sheetDataSet>
      <sheetData sheetId="0"/>
      <sheetData sheetId="1"/>
      <sheetData sheetId="2"/>
      <sheetData sheetId="3"/>
      <sheetData sheetId="4">
        <row r="1">
          <cell r="A1" t="str">
            <v>CODE_PUB</v>
          </cell>
          <cell r="B1" t="str">
            <v>effrd</v>
          </cell>
          <cell r="C1" t="str">
            <v>soutien</v>
          </cell>
          <cell r="D1" t="str">
            <v>soutienf</v>
          </cell>
          <cell r="E1" t="str">
            <v>soutienh</v>
          </cell>
          <cell r="F1" t="str">
            <v>chf</v>
          </cell>
          <cell r="G1" t="str">
            <v>chh</v>
          </cell>
          <cell r="H1" t="str">
            <v>ch</v>
          </cell>
          <cell r="I1" t="str">
            <v>P_soutien_f</v>
          </cell>
          <cell r="J1" t="str">
            <v>P_soutien_h</v>
          </cell>
          <cell r="K1" t="str">
            <v>P_ch_h</v>
          </cell>
          <cell r="L1" t="str">
            <v>P_ch_f</v>
          </cell>
        </row>
        <row r="2">
          <cell r="A2" t="str">
            <v>P00</v>
          </cell>
          <cell r="B2">
            <v>215054.58</v>
          </cell>
          <cell r="C2">
            <v>86925.34</v>
          </cell>
          <cell r="D2">
            <v>25988.95</v>
          </cell>
          <cell r="E2">
            <v>60936.39</v>
          </cell>
          <cell r="F2">
            <v>26159.5</v>
          </cell>
          <cell r="G2">
            <v>101866.74</v>
          </cell>
          <cell r="H2">
            <v>128129.24</v>
          </cell>
          <cell r="I2">
            <v>0.29898013628707121</v>
          </cell>
          <cell r="J2">
            <v>0.70101986371292868</v>
          </cell>
          <cell r="K2">
            <v>0.79503117321229744</v>
          </cell>
          <cell r="L2">
            <v>0.20416495095108661</v>
          </cell>
        </row>
        <row r="3">
          <cell r="A3" t="str">
            <v>P01</v>
          </cell>
          <cell r="B3">
            <v>3477.26</v>
          </cell>
          <cell r="C3">
            <v>2097.8200000000002</v>
          </cell>
          <cell r="D3">
            <v>963.89</v>
          </cell>
          <cell r="E3">
            <v>1133.93</v>
          </cell>
          <cell r="F3">
            <v>466.85</v>
          </cell>
          <cell r="G3">
            <v>912.59</v>
          </cell>
          <cell r="H3">
            <v>1379.44</v>
          </cell>
          <cell r="I3">
            <v>0.45947221401264182</v>
          </cell>
          <cell r="J3">
            <v>0.54052778598735829</v>
          </cell>
          <cell r="K3">
            <v>0.66156556283709322</v>
          </cell>
          <cell r="L3">
            <v>0.33843443716290667</v>
          </cell>
        </row>
        <row r="4">
          <cell r="A4" t="str">
            <v>P02</v>
          </cell>
          <cell r="B4">
            <v>4996.26</v>
          </cell>
          <cell r="C4">
            <v>2436.9699999999998</v>
          </cell>
          <cell r="D4">
            <v>1194.27</v>
          </cell>
          <cell r="E4">
            <v>1242.7</v>
          </cell>
          <cell r="F4">
            <v>1190.3</v>
          </cell>
          <cell r="G4">
            <v>1368.99</v>
          </cell>
          <cell r="H4">
            <v>2559.29</v>
          </cell>
          <cell r="I4">
            <v>0.49006348046959941</v>
          </cell>
          <cell r="J4">
            <v>0.50993651953040009</v>
          </cell>
          <cell r="K4">
            <v>0.5349100727154793</v>
          </cell>
          <cell r="L4">
            <v>0.46508992728452014</v>
          </cell>
        </row>
        <row r="5">
          <cell r="A5" t="str">
            <v>P03</v>
          </cell>
          <cell r="B5">
            <v>6168.25</v>
          </cell>
          <cell r="C5">
            <v>2410.06</v>
          </cell>
          <cell r="D5">
            <v>821.67</v>
          </cell>
          <cell r="E5">
            <v>1588.39</v>
          </cell>
          <cell r="F5">
            <v>1018.61</v>
          </cell>
          <cell r="G5">
            <v>2739.58</v>
          </cell>
          <cell r="H5">
            <v>3758.19</v>
          </cell>
          <cell r="I5">
            <v>0.34093342074471183</v>
          </cell>
          <cell r="J5">
            <v>0.65906657925528822</v>
          </cell>
          <cell r="K5">
            <v>0.72896261232135662</v>
          </cell>
          <cell r="L5">
            <v>0.27103738767864316</v>
          </cell>
        </row>
        <row r="6">
          <cell r="A6" t="str">
            <v>P04</v>
          </cell>
          <cell r="B6">
            <v>2526.06</v>
          </cell>
          <cell r="C6">
            <v>1482.68</v>
          </cell>
          <cell r="D6">
            <v>339.19</v>
          </cell>
          <cell r="E6">
            <v>1143.49</v>
          </cell>
          <cell r="F6">
            <v>209.53</v>
          </cell>
          <cell r="G6">
            <v>833.85</v>
          </cell>
          <cell r="H6">
            <v>1043.3800000000001</v>
          </cell>
          <cell r="I6">
            <v>0.22876817654517501</v>
          </cell>
          <cell r="J6">
            <v>0.77123182345482488</v>
          </cell>
          <cell r="K6">
            <v>0.79918150625850604</v>
          </cell>
          <cell r="L6">
            <v>0.20081849374149402</v>
          </cell>
        </row>
        <row r="7">
          <cell r="A7" t="str">
            <v>P05</v>
          </cell>
          <cell r="B7">
            <v>1361.47</v>
          </cell>
          <cell r="C7">
            <v>800.15</v>
          </cell>
          <cell r="D7">
            <v>407.53</v>
          </cell>
          <cell r="E7">
            <v>392.62</v>
          </cell>
          <cell r="F7">
            <v>143.91</v>
          </cell>
          <cell r="G7">
            <v>417.41</v>
          </cell>
          <cell r="H7">
            <v>561.32000000000005</v>
          </cell>
          <cell r="I7">
            <v>0.50931700306192595</v>
          </cell>
          <cell r="J7">
            <v>0.49068299693807405</v>
          </cell>
          <cell r="K7">
            <v>0.7436221762987244</v>
          </cell>
          <cell r="L7">
            <v>0.25637782370127554</v>
          </cell>
        </row>
        <row r="8">
          <cell r="A8" t="str">
            <v>P06</v>
          </cell>
          <cell r="B8">
            <v>1289.6300000000001</v>
          </cell>
          <cell r="C8">
            <v>568.87</v>
          </cell>
          <cell r="D8">
            <v>161.08000000000001</v>
          </cell>
          <cell r="E8">
            <v>407.79</v>
          </cell>
          <cell r="F8">
            <v>192.67</v>
          </cell>
          <cell r="G8">
            <v>528.09</v>
          </cell>
          <cell r="H8">
            <v>720.76</v>
          </cell>
          <cell r="I8">
            <v>0.28315783922513055</v>
          </cell>
          <cell r="J8">
            <v>0.7168421607748694</v>
          </cell>
          <cell r="K8">
            <v>0.7326849436705698</v>
          </cell>
          <cell r="L8">
            <v>0.26731505632942998</v>
          </cell>
        </row>
        <row r="9">
          <cell r="A9" t="str">
            <v>P07</v>
          </cell>
          <cell r="B9">
            <v>2007.53</v>
          </cell>
          <cell r="C9">
            <v>889</v>
          </cell>
          <cell r="D9">
            <v>259.10000000000002</v>
          </cell>
          <cell r="E9">
            <v>629.9</v>
          </cell>
          <cell r="F9">
            <v>179.94</v>
          </cell>
          <cell r="G9">
            <v>938.59</v>
          </cell>
          <cell r="H9">
            <v>1118.53</v>
          </cell>
          <cell r="I9">
            <v>0.29145106861642295</v>
          </cell>
          <cell r="J9">
            <v>0.70854893138357711</v>
          </cell>
          <cell r="K9">
            <v>0.8391281413998728</v>
          </cell>
          <cell r="L9">
            <v>0.16087185860012693</v>
          </cell>
        </row>
        <row r="10">
          <cell r="A10" t="str">
            <v>P08</v>
          </cell>
          <cell r="B10">
            <v>11579.71</v>
          </cell>
          <cell r="C10">
            <v>6638.23</v>
          </cell>
          <cell r="D10">
            <v>3520.61</v>
          </cell>
          <cell r="E10">
            <v>3117.62</v>
          </cell>
          <cell r="F10">
            <v>2228.06</v>
          </cell>
          <cell r="G10">
            <v>2713.42</v>
          </cell>
          <cell r="H10">
            <v>4941.4799999999996</v>
          </cell>
          <cell r="I10">
            <v>0.53035372380890744</v>
          </cell>
          <cell r="J10">
            <v>0.46964627619109384</v>
          </cell>
          <cell r="K10">
            <v>0.54911079271797203</v>
          </cell>
          <cell r="L10">
            <v>0.45088920728202908</v>
          </cell>
        </row>
        <row r="11">
          <cell r="A11" t="str">
            <v>P09</v>
          </cell>
          <cell r="B11">
            <v>24443.91</v>
          </cell>
          <cell r="C11">
            <v>13392.82</v>
          </cell>
          <cell r="D11">
            <v>8776.77</v>
          </cell>
          <cell r="E11">
            <v>4616.05</v>
          </cell>
          <cell r="F11">
            <v>6115.46</v>
          </cell>
          <cell r="G11">
            <v>4935.63</v>
          </cell>
          <cell r="H11">
            <v>11051.09</v>
          </cell>
          <cell r="I11">
            <v>0.65533397745956412</v>
          </cell>
          <cell r="J11">
            <v>0.34466602254043605</v>
          </cell>
          <cell r="K11">
            <v>0.44661929275754741</v>
          </cell>
          <cell r="L11">
            <v>0.55338070724245314</v>
          </cell>
        </row>
        <row r="12">
          <cell r="A12" t="str">
            <v>P10</v>
          </cell>
          <cell r="B12">
            <v>7249.39</v>
          </cell>
          <cell r="C12">
            <v>4068.2</v>
          </cell>
          <cell r="D12">
            <v>796.69</v>
          </cell>
          <cell r="E12">
            <v>3271.51</v>
          </cell>
          <cell r="F12">
            <v>457.98</v>
          </cell>
          <cell r="G12">
            <v>2723.21</v>
          </cell>
          <cell r="H12">
            <v>3181.19</v>
          </cell>
          <cell r="I12">
            <v>0.19583353817413099</v>
          </cell>
          <cell r="J12">
            <v>0.80416646182586893</v>
          </cell>
          <cell r="K12">
            <v>0.85603500576828184</v>
          </cell>
          <cell r="L12">
            <v>0.14396499423171832</v>
          </cell>
        </row>
        <row r="13">
          <cell r="A13" t="str">
            <v>P11</v>
          </cell>
          <cell r="B13">
            <v>1143.83</v>
          </cell>
          <cell r="C13">
            <v>655.9</v>
          </cell>
          <cell r="D13">
            <v>185.3</v>
          </cell>
          <cell r="E13">
            <v>470.6</v>
          </cell>
          <cell r="F13">
            <v>108.25</v>
          </cell>
          <cell r="G13">
            <v>379.68</v>
          </cell>
          <cell r="H13">
            <v>487.93</v>
          </cell>
          <cell r="I13">
            <v>0.28251257813691116</v>
          </cell>
          <cell r="J13">
            <v>0.71748742186308889</v>
          </cell>
          <cell r="K13">
            <v>0.77814440595987133</v>
          </cell>
          <cell r="L13">
            <v>0.2218555940401287</v>
          </cell>
        </row>
        <row r="14">
          <cell r="A14" t="str">
            <v>P12</v>
          </cell>
          <cell r="B14">
            <v>1206.75</v>
          </cell>
          <cell r="C14">
            <v>658.26</v>
          </cell>
          <cell r="D14">
            <v>187.66</v>
          </cell>
          <cell r="E14">
            <v>470.6</v>
          </cell>
          <cell r="F14">
            <v>155.93</v>
          </cell>
          <cell r="G14">
            <v>392.56</v>
          </cell>
          <cell r="H14">
            <v>548.49</v>
          </cell>
          <cell r="I14">
            <v>0.28508492085194304</v>
          </cell>
          <cell r="J14">
            <v>0.71491507914805696</v>
          </cell>
          <cell r="K14">
            <v>0.71571040492989857</v>
          </cell>
          <cell r="L14">
            <v>0.28428959507010154</v>
          </cell>
        </row>
        <row r="15">
          <cell r="A15" t="str">
            <v>P13</v>
          </cell>
          <cell r="B15">
            <v>2754.64</v>
          </cell>
          <cell r="C15">
            <v>1353.24</v>
          </cell>
          <cell r="D15">
            <v>173.9</v>
          </cell>
          <cell r="E15">
            <v>1179.3399999999999</v>
          </cell>
          <cell r="F15">
            <v>192.63</v>
          </cell>
          <cell r="G15">
            <v>1208.77</v>
          </cell>
          <cell r="H15">
            <v>1401.4</v>
          </cell>
          <cell r="I15">
            <v>0.12850639945612014</v>
          </cell>
          <cell r="J15">
            <v>0.87149360054388003</v>
          </cell>
          <cell r="K15">
            <v>0.86254459825888385</v>
          </cell>
          <cell r="L15">
            <v>0.13745540174111601</v>
          </cell>
        </row>
        <row r="16">
          <cell r="A16" t="str">
            <v>P14</v>
          </cell>
          <cell r="B16">
            <v>12203.35</v>
          </cell>
          <cell r="C16">
            <v>5967.11</v>
          </cell>
          <cell r="D16">
            <v>574.02</v>
          </cell>
          <cell r="E16">
            <v>5393.09</v>
          </cell>
          <cell r="F16">
            <v>572.26</v>
          </cell>
          <cell r="G16">
            <v>5663.98</v>
          </cell>
          <cell r="H16">
            <v>6236.24</v>
          </cell>
          <cell r="I16">
            <v>9.6197321651519674E-2</v>
          </cell>
          <cell r="J16">
            <v>0.9038026783484796</v>
          </cell>
          <cell r="K16">
            <v>0.90823637319923556</v>
          </cell>
          <cell r="L16">
            <v>9.1763626800764511E-2</v>
          </cell>
        </row>
        <row r="17">
          <cell r="A17" t="str">
            <v>P15</v>
          </cell>
          <cell r="B17">
            <v>1013.77</v>
          </cell>
          <cell r="C17">
            <v>235.46</v>
          </cell>
          <cell r="D17">
            <v>44.47</v>
          </cell>
          <cell r="E17">
            <v>190.99</v>
          </cell>
          <cell r="F17">
            <v>81.09</v>
          </cell>
          <cell r="G17">
            <v>697.22</v>
          </cell>
          <cell r="H17">
            <v>778.31</v>
          </cell>
          <cell r="I17">
            <v>0.18886435063280388</v>
          </cell>
          <cell r="J17">
            <v>0.81113564936719629</v>
          </cell>
          <cell r="K17">
            <v>0.89581272243707522</v>
          </cell>
          <cell r="L17">
            <v>0.10418727756292478</v>
          </cell>
        </row>
        <row r="18">
          <cell r="A18" t="str">
            <v>P16</v>
          </cell>
          <cell r="B18">
            <v>9901.02</v>
          </cell>
          <cell r="C18">
            <v>4840.2700000000004</v>
          </cell>
          <cell r="D18">
            <v>715.5</v>
          </cell>
          <cell r="E18">
            <v>4124.7700000000004</v>
          </cell>
          <cell r="F18">
            <v>555.36</v>
          </cell>
          <cell r="G18">
            <v>4505.3900000000003</v>
          </cell>
          <cell r="H18">
            <v>5060.75</v>
          </cell>
          <cell r="I18">
            <v>0.14782233222526836</v>
          </cell>
          <cell r="J18">
            <v>0.85217766777473125</v>
          </cell>
          <cell r="K18">
            <v>0.89026132490243548</v>
          </cell>
          <cell r="L18">
            <v>0.10973867509756459</v>
          </cell>
        </row>
        <row r="19">
          <cell r="A19" t="str">
            <v>P17</v>
          </cell>
          <cell r="B19">
            <v>20330.060000000001</v>
          </cell>
          <cell r="C19">
            <v>2696.09</v>
          </cell>
          <cell r="D19">
            <v>694.13</v>
          </cell>
          <cell r="E19">
            <v>2001.96</v>
          </cell>
          <cell r="F19">
            <v>2702.71</v>
          </cell>
          <cell r="G19">
            <v>14931.26</v>
          </cell>
          <cell r="H19">
            <v>17633.97</v>
          </cell>
          <cell r="I19">
            <v>0.25745802254375783</v>
          </cell>
          <cell r="J19">
            <v>0.74254197745624217</v>
          </cell>
          <cell r="K19">
            <v>0.84673275501772982</v>
          </cell>
          <cell r="L19">
            <v>0.15326724498227001</v>
          </cell>
        </row>
        <row r="20">
          <cell r="A20" t="str">
            <v>P18</v>
          </cell>
          <cell r="B20">
            <v>14971.52</v>
          </cell>
          <cell r="C20">
            <v>3103.18</v>
          </cell>
          <cell r="D20">
            <v>720.15</v>
          </cell>
          <cell r="E20">
            <v>2383.0300000000002</v>
          </cell>
          <cell r="F20">
            <v>1520.88</v>
          </cell>
          <cell r="G20">
            <v>10347.459999999999</v>
          </cell>
          <cell r="H20">
            <v>11868.34</v>
          </cell>
          <cell r="I20">
            <v>0.23206839435675644</v>
          </cell>
          <cell r="J20">
            <v>0.76793160564324303</v>
          </cell>
          <cell r="K20">
            <v>0.87185402507848608</v>
          </cell>
          <cell r="L20">
            <v>0.12814597492151392</v>
          </cell>
        </row>
        <row r="21">
          <cell r="A21" t="str">
            <v>P19</v>
          </cell>
          <cell r="B21">
            <v>30930.17</v>
          </cell>
          <cell r="C21">
            <v>16204.93</v>
          </cell>
          <cell r="D21">
            <v>1776.41</v>
          </cell>
          <cell r="E21">
            <v>14428.52</v>
          </cell>
          <cell r="F21">
            <v>1802.64</v>
          </cell>
          <cell r="G21">
            <v>12922.6</v>
          </cell>
          <cell r="H21">
            <v>14725.24</v>
          </cell>
          <cell r="I21">
            <v>0.10962157812468178</v>
          </cell>
          <cell r="J21">
            <v>0.89037842187531813</v>
          </cell>
          <cell r="K21">
            <v>0.87758162175964527</v>
          </cell>
          <cell r="L21">
            <v>0.12241837824035466</v>
          </cell>
        </row>
        <row r="22">
          <cell r="A22" t="str">
            <v>P20</v>
          </cell>
          <cell r="B22">
            <v>1933.82</v>
          </cell>
          <cell r="C22">
            <v>790.55</v>
          </cell>
          <cell r="D22">
            <v>97.3</v>
          </cell>
          <cell r="E22">
            <v>693.25</v>
          </cell>
          <cell r="F22">
            <v>123</v>
          </cell>
          <cell r="G22">
            <v>1020.27</v>
          </cell>
          <cell r="H22">
            <v>1143.27</v>
          </cell>
          <cell r="I22">
            <v>0.12307886914173675</v>
          </cell>
          <cell r="J22">
            <v>0.87692113085826318</v>
          </cell>
          <cell r="K22">
            <v>0.89241386549109136</v>
          </cell>
          <cell r="L22">
            <v>0.10758613450890867</v>
          </cell>
        </row>
        <row r="23">
          <cell r="A23" t="str">
            <v>P21</v>
          </cell>
          <cell r="B23">
            <v>18199.189999999999</v>
          </cell>
          <cell r="C23">
            <v>5917.69</v>
          </cell>
          <cell r="D23">
            <v>953.41</v>
          </cell>
          <cell r="E23">
            <v>4964.28</v>
          </cell>
          <cell r="F23">
            <v>1995.04</v>
          </cell>
          <cell r="G23">
            <v>10183.459999999999</v>
          </cell>
          <cell r="H23">
            <v>12281.5</v>
          </cell>
          <cell r="I23">
            <v>0.16111185276687354</v>
          </cell>
          <cell r="J23">
            <v>0.83888814723312644</v>
          </cell>
          <cell r="K23">
            <v>0.8291707039042463</v>
          </cell>
          <cell r="L23">
            <v>0.16244269836746325</v>
          </cell>
        </row>
        <row r="24">
          <cell r="A24" t="str">
            <v>P22</v>
          </cell>
          <cell r="B24">
            <v>1841.02</v>
          </cell>
          <cell r="C24">
            <v>563.04</v>
          </cell>
          <cell r="D24">
            <v>132.29</v>
          </cell>
          <cell r="E24">
            <v>430.75</v>
          </cell>
          <cell r="F24">
            <v>141.26</v>
          </cell>
          <cell r="G24">
            <v>1136.72</v>
          </cell>
          <cell r="H24">
            <v>1277.98</v>
          </cell>
          <cell r="I24">
            <v>0.23495666382495023</v>
          </cell>
          <cell r="J24">
            <v>0.76504333617504972</v>
          </cell>
          <cell r="K24">
            <v>0.88946618882924622</v>
          </cell>
          <cell r="L24">
            <v>0.1105338111707538</v>
          </cell>
        </row>
        <row r="25">
          <cell r="A25" t="str">
            <v>P23</v>
          </cell>
          <cell r="B25">
            <v>9059.4699999999993</v>
          </cell>
          <cell r="C25">
            <v>4326.6000000000004</v>
          </cell>
          <cell r="D25">
            <v>1207.6300000000001</v>
          </cell>
          <cell r="E25">
            <v>3118.97</v>
          </cell>
          <cell r="F25">
            <v>1084.08</v>
          </cell>
          <cell r="G25">
            <v>3648.79</v>
          </cell>
          <cell r="H25">
            <v>4732.87</v>
          </cell>
          <cell r="I25">
            <v>0.27911755188831883</v>
          </cell>
          <cell r="J25">
            <v>0.72088244811168134</v>
          </cell>
          <cell r="K25">
            <v>0.77094659265942245</v>
          </cell>
          <cell r="L25">
            <v>0.22905340734057775</v>
          </cell>
        </row>
        <row r="26">
          <cell r="A26" t="str">
            <v>P24</v>
          </cell>
          <cell r="B26">
            <v>17663.97</v>
          </cell>
          <cell r="C26">
            <v>2504.98</v>
          </cell>
          <cell r="D26">
            <v>562.46</v>
          </cell>
          <cell r="E26">
            <v>1942.52</v>
          </cell>
          <cell r="F26">
            <v>2164.2199999999998</v>
          </cell>
          <cell r="G26">
            <v>12994.77</v>
          </cell>
          <cell r="H26">
            <v>15158.99</v>
          </cell>
          <cell r="I26">
            <v>0.22453672284808646</v>
          </cell>
          <cell r="J26">
            <v>0.77546327715191299</v>
          </cell>
          <cell r="K26">
            <v>0.85723191320793846</v>
          </cell>
          <cell r="L26">
            <v>0.14276808679206213</v>
          </cell>
        </row>
        <row r="27">
          <cell r="A27" t="str">
            <v>P25</v>
          </cell>
          <cell r="B27">
            <v>6802.53</v>
          </cell>
          <cell r="C27">
            <v>2323.2399999999998</v>
          </cell>
          <cell r="D27">
            <v>723.52</v>
          </cell>
          <cell r="E27">
            <v>1599.72</v>
          </cell>
          <cell r="F27">
            <v>756.84</v>
          </cell>
          <cell r="G27">
            <v>3722.45</v>
          </cell>
          <cell r="H27">
            <v>4479.29</v>
          </cell>
          <cell r="I27">
            <v>0.31142714484943429</v>
          </cell>
          <cell r="J27">
            <v>0.68857285515056488</v>
          </cell>
          <cell r="K27">
            <v>0.83103572217918487</v>
          </cell>
          <cell r="L27">
            <v>0.16896427782081525</v>
          </cell>
        </row>
      </sheetData>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UTIEN1"/>
      <sheetName val="Feuil2"/>
      <sheetName val="tabpourgraph"/>
      <sheetName val="tabpourgraph fin"/>
    </sheetNames>
    <sheetDataSet>
      <sheetData sheetId="0"/>
      <sheetData sheetId="1">
        <row r="1">
          <cell r="A1" t="str">
            <v>CODE_PUB</v>
          </cell>
          <cell r="B1" t="str">
            <v>_NAME_</v>
          </cell>
          <cell r="C1" t="str">
            <v>_2002</v>
          </cell>
          <cell r="D1" t="str">
            <v>_2007</v>
          </cell>
        </row>
        <row r="2">
          <cell r="A2" t="str">
            <v>P00</v>
          </cell>
          <cell r="B2" t="str">
            <v>soutien</v>
          </cell>
          <cell r="C2">
            <v>95923.038199999981</v>
          </cell>
          <cell r="D2">
            <v>86553.303400000004</v>
          </cell>
        </row>
        <row r="3">
          <cell r="A3" t="str">
            <v>P01</v>
          </cell>
          <cell r="B3" t="str">
            <v>soutien</v>
          </cell>
          <cell r="C3">
            <v>2050.5965000000001</v>
          </cell>
          <cell r="D3">
            <v>2205.5524999999998</v>
          </cell>
        </row>
        <row r="4">
          <cell r="A4" t="str">
            <v>P02</v>
          </cell>
          <cell r="B4" t="str">
            <v>soutien</v>
          </cell>
          <cell r="C4">
            <v>2283.8903999999998</v>
          </cell>
          <cell r="D4">
            <v>2329.8710999999989</v>
          </cell>
        </row>
        <row r="5">
          <cell r="A5" t="str">
            <v>P03</v>
          </cell>
          <cell r="B5" t="str">
            <v>soutien</v>
          </cell>
          <cell r="C5">
            <v>2327.29</v>
          </cell>
          <cell r="D5">
            <v>1761.6134999999997</v>
          </cell>
        </row>
        <row r="6">
          <cell r="A6" t="str">
            <v>P04</v>
          </cell>
          <cell r="B6" t="str">
            <v>soutien</v>
          </cell>
          <cell r="C6">
            <v>1843.25</v>
          </cell>
          <cell r="D6">
            <v>1322.2548999999995</v>
          </cell>
        </row>
        <row r="7">
          <cell r="A7" t="str">
            <v>P05</v>
          </cell>
          <cell r="B7" t="str">
            <v>soutien</v>
          </cell>
          <cell r="C7">
            <v>787.24900000000025</v>
          </cell>
          <cell r="D7">
            <v>786.24149999999997</v>
          </cell>
        </row>
        <row r="8">
          <cell r="A8" t="str">
            <v>P06</v>
          </cell>
          <cell r="B8" t="str">
            <v>soutien</v>
          </cell>
          <cell r="C8">
            <v>519.46339999999998</v>
          </cell>
          <cell r="D8">
            <v>504.42690000000005</v>
          </cell>
        </row>
        <row r="9">
          <cell r="A9" t="str">
            <v>P07</v>
          </cell>
          <cell r="B9" t="str">
            <v>soutien</v>
          </cell>
          <cell r="C9">
            <v>1589.7180000000001</v>
          </cell>
          <cell r="D9">
            <v>904.95060000000001</v>
          </cell>
        </row>
        <row r="10">
          <cell r="A10" t="str">
            <v>P08</v>
          </cell>
          <cell r="B10" t="str">
            <v>soutien</v>
          </cell>
          <cell r="C10">
            <v>7525.0193999999965</v>
          </cell>
          <cell r="D10">
            <v>6670.0336999999981</v>
          </cell>
        </row>
        <row r="11">
          <cell r="A11" t="str">
            <v>P09</v>
          </cell>
          <cell r="B11" t="str">
            <v>soutien</v>
          </cell>
          <cell r="C11">
            <v>12040.813699999995</v>
          </cell>
          <cell r="D11">
            <v>13003.797199999994</v>
          </cell>
        </row>
        <row r="12">
          <cell r="A12" t="str">
            <v>P10</v>
          </cell>
          <cell r="B12" t="str">
            <v>soutien</v>
          </cell>
          <cell r="C12">
            <v>4808.5775000000012</v>
          </cell>
          <cell r="D12">
            <v>4085.7255000000005</v>
          </cell>
        </row>
        <row r="13">
          <cell r="A13" t="str">
            <v>P11</v>
          </cell>
          <cell r="B13" t="str">
            <v>soutien</v>
          </cell>
          <cell r="C13">
            <v>726.46260000000018</v>
          </cell>
          <cell r="D13">
            <v>681.88</v>
          </cell>
        </row>
        <row r="14">
          <cell r="A14" t="str">
            <v>P12</v>
          </cell>
          <cell r="B14" t="str">
            <v>soutien</v>
          </cell>
          <cell r="C14">
            <v>471.16399999999993</v>
          </cell>
          <cell r="D14">
            <v>656.40449999999987</v>
          </cell>
        </row>
        <row r="15">
          <cell r="A15" t="str">
            <v>P13</v>
          </cell>
          <cell r="B15" t="str">
            <v>soutien</v>
          </cell>
          <cell r="C15">
            <v>1239.3911000000005</v>
          </cell>
          <cell r="D15">
            <v>1222.1722</v>
          </cell>
        </row>
        <row r="16">
          <cell r="A16" t="str">
            <v>P14</v>
          </cell>
          <cell r="B16" t="str">
            <v>soutien</v>
          </cell>
          <cell r="C16">
            <v>6777.9622000000027</v>
          </cell>
          <cell r="D16">
            <v>5546.377300000001</v>
          </cell>
        </row>
        <row r="17">
          <cell r="A17" t="str">
            <v>P15</v>
          </cell>
          <cell r="B17" t="str">
            <v>soutien</v>
          </cell>
          <cell r="C17">
            <v>667.08900000000006</v>
          </cell>
          <cell r="D17">
            <v>253.72940000000003</v>
          </cell>
        </row>
        <row r="18">
          <cell r="A18" t="str">
            <v>P16</v>
          </cell>
          <cell r="B18" t="str">
            <v>soutien</v>
          </cell>
          <cell r="C18">
            <v>4760.5366000000022</v>
          </cell>
          <cell r="D18">
            <v>4839.0106000000023</v>
          </cell>
        </row>
        <row r="19">
          <cell r="A19" t="str">
            <v>P17</v>
          </cell>
          <cell r="B19" t="str">
            <v>soutien</v>
          </cell>
          <cell r="C19">
            <v>6401.9249</v>
          </cell>
          <cell r="D19">
            <v>3288.8717999999994</v>
          </cell>
        </row>
        <row r="20">
          <cell r="A20" t="str">
            <v>P18</v>
          </cell>
          <cell r="B20" t="str">
            <v>soutien</v>
          </cell>
          <cell r="C20">
            <v>5012.4472999999989</v>
          </cell>
          <cell r="D20">
            <v>3042.8159000000014</v>
          </cell>
        </row>
        <row r="21">
          <cell r="A21" t="str">
            <v>P19</v>
          </cell>
          <cell r="B21" t="str">
            <v>soutien</v>
          </cell>
          <cell r="C21">
            <v>18377.067899999998</v>
          </cell>
          <cell r="D21">
            <v>16390.502500000002</v>
          </cell>
        </row>
        <row r="22">
          <cell r="A22" t="str">
            <v>P20</v>
          </cell>
          <cell r="B22" t="str">
            <v>soutien</v>
          </cell>
          <cell r="C22">
            <v>535.77100000000007</v>
          </cell>
          <cell r="D22">
            <v>615.52</v>
          </cell>
        </row>
        <row r="23">
          <cell r="A23" t="str">
            <v>P21</v>
          </cell>
          <cell r="B23" t="str">
            <v>soutien</v>
          </cell>
          <cell r="C23">
            <v>7304.505000000001</v>
          </cell>
          <cell r="D23">
            <v>5584.8326000000006</v>
          </cell>
        </row>
        <row r="24">
          <cell r="A24" t="str">
            <v>P22</v>
          </cell>
          <cell r="B24" t="str">
            <v>soutien</v>
          </cell>
          <cell r="C24">
            <v>337.06439999999998</v>
          </cell>
          <cell r="D24">
            <v>556.27890000000002</v>
          </cell>
        </row>
        <row r="25">
          <cell r="A25" t="str">
            <v>P23</v>
          </cell>
          <cell r="B25" t="str">
            <v>soutien</v>
          </cell>
          <cell r="C25">
            <v>4143.0434999999998</v>
          </cell>
          <cell r="D25">
            <v>4120.5455000000002</v>
          </cell>
        </row>
        <row r="26">
          <cell r="A26" t="str">
            <v>P24</v>
          </cell>
          <cell r="B26" t="str">
            <v>soutien</v>
          </cell>
          <cell r="C26">
            <v>1968.7721999999994</v>
          </cell>
          <cell r="D26">
            <v>3420.4812000000038</v>
          </cell>
        </row>
        <row r="27">
          <cell r="A27" t="str">
            <v>P25</v>
          </cell>
          <cell r="B27" t="str">
            <v>soutien</v>
          </cell>
          <cell r="C27">
            <v>1423.9685999999997</v>
          </cell>
          <cell r="D27">
            <v>2759.4136000000008</v>
          </cell>
        </row>
      </sheetData>
      <sheetData sheetId="2"/>
      <sheetData sheetId="3"/>
      <sheetData sheetId="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 val="astra_digital"/>
      <sheetName val="tab 1"/>
      <sheetName val="#REF"/>
      <sheetName val="tab 3"/>
      <sheetName val="Etabt-corps (DLSP)"/>
      <sheetName val="COR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localhost/OECDStat_Metadata/ShowMetadata.ashx?Dataset=EAG_GRAD_ENTR_FIELD&amp;Coords=%5bCOUNTRY%5d.%5bDEU%5d&amp;ShowOnWeb=true&amp;Lang=fr" TargetMode="External"/><Relationship Id="rId2" Type="http://schemas.openxmlformats.org/officeDocument/2006/relationships/hyperlink" Target="http://localhost/OECDStat_Metadata/ShowMetadata.ashx?Dataset=EAG_GRAD_ENTR_FIELD&amp;Coords=%5bCOUNTRY%5d.%5bISR%5d&amp;ShowOnWeb=true&amp;Lang=fr" TargetMode="External"/><Relationship Id="rId1" Type="http://schemas.openxmlformats.org/officeDocument/2006/relationships/hyperlink" Target="http://localhost/OECDStat_Metadata/ShowMetadata.ashx?Dataset=EAG_GRAD_ENTR_FIELD&amp;Coords=%5bCOUNTRY%5d.%5bDEU%5d&amp;ShowOnWeb=true&amp;Lang=fr" TargetMode="External"/><Relationship Id="rId6" Type="http://schemas.openxmlformats.org/officeDocument/2006/relationships/drawing" Target="../drawings/drawing19.xml"/><Relationship Id="rId5" Type="http://schemas.openxmlformats.org/officeDocument/2006/relationships/printerSettings" Target="../printerSettings/printerSettings11.bin"/><Relationship Id="rId4" Type="http://schemas.openxmlformats.org/officeDocument/2006/relationships/hyperlink" Target="http://localhost/OECDStat_Metadata/ShowMetadata.ashx?Dataset=EAG_GRAD_ENTR_FIELD&amp;Coords=%5bCOUNTRY%5d.%5bISR%5d&amp;ShowOnWeb=true&amp;Lang=fr"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uis.unesco.org/sites/default/files/documents/isced-fields-of-education-and-training-2013-f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uis.unesco.org/sites/default/files/documents/isced-fields-of-education-and-training-2013-fr.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localhost/OECDStat_Metadata/ShowMetadata.ashx?Dataset=EAG_ENRL_MOBILES_FIELDS&amp;Coords=%5bCOUNTRY%5d.%5bDEU%5d&amp;ShowOnWeb=true&amp;Lang=en" TargetMode="External"/><Relationship Id="rId1" Type="http://schemas.openxmlformats.org/officeDocument/2006/relationships/hyperlink" Target="http://localhost/OECDStat_Metadata/ShowMetadata.ashx?Dataset=EAG_ENRL_MOBILES_FIELDS&amp;Coords=%5bCOUNTRY%5d.%5bISR%5d&amp;ShowOnWeb=true&amp;Lang=en" TargetMode="External"/><Relationship Id="rId4"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hyperlink" Target="http://uis.unesco.org/sites/default/files/documents/isced-fields-of-education-and-training-2013-fr.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localhost/OECDStat_Metadata/ShowMetadata.ashx?Dataset=EAG_ENRL_MOBILES_FIELDS&amp;Coords=%5bCOUNTRY%5d.%5bISR%5d&amp;ShowOnWeb=true&amp;Lang=en" TargetMode="External"/><Relationship Id="rId1" Type="http://schemas.openxmlformats.org/officeDocument/2006/relationships/hyperlink" Target="http://localhost/OECDStat_Metadata/ShowMetadata.ashx?Dataset=EAG_ENRL_MOBILES_FIELDS&amp;Coords=%5bCOUNTRY%5d.%5bDEU%5d&amp;ShowOnWeb=true&amp;Lang=en" TargetMode="External"/><Relationship Id="rId4"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O20"/>
  <sheetViews>
    <sheetView workbookViewId="0"/>
  </sheetViews>
  <sheetFormatPr baseColWidth="10" defaultColWidth="11.42578125" defaultRowHeight="15" x14ac:dyDescent="0.25"/>
  <cols>
    <col min="1" max="16384" width="11.42578125" style="21"/>
  </cols>
  <sheetData>
    <row r="1" spans="1:15" s="20" customFormat="1" ht="24" customHeight="1" x14ac:dyDescent="0.25">
      <c r="A1" s="19" t="s">
        <v>80</v>
      </c>
      <c r="O1" s="21"/>
    </row>
    <row r="2" spans="1:15" ht="23.25" x14ac:dyDescent="0.35">
      <c r="A2" s="22"/>
      <c r="C2" s="23"/>
    </row>
    <row r="3" spans="1:15" ht="23.25" x14ac:dyDescent="0.35">
      <c r="A3" s="24" t="s">
        <v>76</v>
      </c>
      <c r="C3" s="23"/>
    </row>
    <row r="4" spans="1:15" ht="19.5" customHeight="1" x14ac:dyDescent="0.25">
      <c r="A4" s="25" t="s">
        <v>77</v>
      </c>
      <c r="K4" s="26"/>
    </row>
    <row r="5" spans="1:15" ht="19.5" customHeight="1" x14ac:dyDescent="0.25">
      <c r="A5" s="27" t="s">
        <v>78</v>
      </c>
    </row>
    <row r="6" spans="1:15" ht="19.5" customHeight="1" x14ac:dyDescent="0.25">
      <c r="A6" s="130" t="str">
        <f>"1 - "&amp;'1 - Attract doctorat'!B3</f>
        <v>1 - Attractivité du doctorat : ratio primo-entrants en doctorat * en 2021 / entrants dans l'enseignement supérieur en 2016 (1)</v>
      </c>
      <c r="B6" s="25"/>
      <c r="K6" s="28"/>
    </row>
    <row r="7" spans="1:15" ht="19.5" customHeight="1" x14ac:dyDescent="0.25">
      <c r="A7" s="130" t="s">
        <v>229</v>
      </c>
      <c r="B7" s="25"/>
      <c r="K7" s="28"/>
    </row>
    <row r="8" spans="1:15" ht="19.5" customHeight="1" x14ac:dyDescent="0.25">
      <c r="A8" s="130" t="s">
        <v>149</v>
      </c>
      <c r="K8" s="26"/>
    </row>
    <row r="9" spans="1:15" s="29" customFormat="1" ht="19.5" customHeight="1" x14ac:dyDescent="0.25">
      <c r="A9" s="130" t="s">
        <v>216</v>
      </c>
      <c r="K9" s="30"/>
    </row>
    <row r="10" spans="1:15" ht="19.5" customHeight="1" x14ac:dyDescent="0.25">
      <c r="A10" s="154" t="s">
        <v>150</v>
      </c>
      <c r="B10" s="25"/>
      <c r="K10" s="26"/>
    </row>
    <row r="11" spans="1:15" ht="19.5" customHeight="1" x14ac:dyDescent="0.25">
      <c r="A11" s="154" t="s">
        <v>151</v>
      </c>
      <c r="K11" s="26"/>
    </row>
    <row r="12" spans="1:15" ht="19.5" customHeight="1" x14ac:dyDescent="0.25">
      <c r="A12" s="130" t="s">
        <v>152</v>
      </c>
      <c r="B12" s="25"/>
      <c r="K12" s="31"/>
    </row>
    <row r="13" spans="1:15" ht="19.5" customHeight="1" x14ac:dyDescent="0.25">
      <c r="A13" s="130" t="str">
        <f>"8 - "&amp;'8 - Diplom doctor'!B3</f>
        <v>8 - Effectifs des docteurs diplômés pour les pays de l'OCDE et de l'UE</v>
      </c>
      <c r="B13" s="25"/>
      <c r="K13" s="30"/>
    </row>
    <row r="14" spans="1:15" ht="19.5" customHeight="1" x14ac:dyDescent="0.25">
      <c r="A14" s="130" t="s">
        <v>153</v>
      </c>
      <c r="K14" s="26"/>
    </row>
    <row r="15" spans="1:15" ht="19.5" customHeight="1" x14ac:dyDescent="0.25">
      <c r="A15" s="130" t="s">
        <v>154</v>
      </c>
      <c r="B15" s="25"/>
    </row>
    <row r="16" spans="1:15" ht="19.5" customHeight="1" x14ac:dyDescent="0.25">
      <c r="A16" s="131" t="s">
        <v>155</v>
      </c>
      <c r="B16" s="25"/>
    </row>
    <row r="17" spans="1:2" ht="19.5" customHeight="1" x14ac:dyDescent="0.25">
      <c r="A17" s="130" t="s">
        <v>201</v>
      </c>
      <c r="B17" s="25"/>
    </row>
    <row r="18" spans="1:2" x14ac:dyDescent="0.25">
      <c r="A18" s="25"/>
    </row>
    <row r="19" spans="1:2" x14ac:dyDescent="0.25">
      <c r="A19" s="25"/>
    </row>
    <row r="20" spans="1:2" x14ac:dyDescent="0.25">
      <c r="A20" s="25"/>
    </row>
  </sheetData>
  <hyperlinks>
    <hyperlink ref="A4" location="Méthodologie!A1" display="Méthodologie"/>
    <hyperlink ref="A5" location="Définitions!A1" display="Définitions"/>
    <hyperlink ref="A6" location="'1 - Attractivité doctorat'!A1" display="'1 - Attractivité doctorat'!A1"/>
    <hyperlink ref="A7" location="'2 - Age moyen'!A1" display="Age moyen des nouveaux entrants et diplômés en doctorat, année 2020-2021"/>
    <hyperlink ref="A8" location="'3 - Doct. discipline'!A1" display="Répartition des doctorants (1) en 2020-2021 selon six grands domaines de formation : pays de l'UE **, Canada et Royaume -Uni"/>
    <hyperlink ref="A9" location="'4 - Doct. mobile'!A1" display="Part des étudiants mobiles ou étrangers en doctorat ou niveau équivalent en pourcentage du total des inscriptions dans l'enseignement supérieur (2020-21)"/>
    <hyperlink ref="A10" location="'5 - Mobile discip'!A1" display="'5 - Mobile discip'!A1"/>
    <hyperlink ref="A11" location="'6 - Femmes mobiles'!A1" display="'6 - Femmes mobiles'!A1"/>
    <hyperlink ref="A12" location="'7 - Répart. continent'!A1" display="Répartition des doctorants étrangers mobiles selon le pays d'accueil et le continent d'origine (2020-21)"/>
    <hyperlink ref="A13" location="'8 - Diplom doctor'!A1" display="'8 - Diplom doctor'!A1"/>
    <hyperlink ref="A14" location="'9 - Diplomées discipline'!A1" display="Part des femmes parmi les docteurs diplômés en 2021, par domaine d'études"/>
    <hyperlink ref="A15" location="'10 - Titulaires 25-64'!A1" display="Figure 10 - Les adultes de 25 à 64 ans titulaires d'un doctorat ou d'un master en 2022"/>
    <hyperlink ref="A17" location="'Annexe 1 - Récap.'!B3" display="'Annexe 1 - Récap.'!B3"/>
    <hyperlink ref="A16" location="'11 - Taux d''emploi'!A1" display="Tableau 2 - Taux d’emploi (en %) des adultes âgés de 25 à 64 ans et titulaires d'un master ou d'un doctorat (ou équivalents) en 20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5"/>
  <sheetViews>
    <sheetView topLeftCell="E1" zoomScaleNormal="100" workbookViewId="0"/>
  </sheetViews>
  <sheetFormatPr baseColWidth="10" defaultColWidth="11.42578125" defaultRowHeight="15" x14ac:dyDescent="0.25"/>
  <cols>
    <col min="1" max="1" width="2.28515625" style="21" customWidth="1"/>
    <col min="2" max="2" width="14.85546875" style="21" customWidth="1"/>
    <col min="3" max="9" width="8.7109375" style="21" customWidth="1"/>
    <col min="10" max="10" width="6.5703125" style="21" customWidth="1"/>
    <col min="11" max="16384" width="11.42578125" style="21"/>
  </cols>
  <sheetData>
    <row r="1" spans="1:10" s="20" customFormat="1" ht="24" customHeight="1" x14ac:dyDescent="0.25">
      <c r="A1" s="19" t="s">
        <v>80</v>
      </c>
      <c r="F1" s="21"/>
    </row>
    <row r="2" spans="1:10" ht="7.5" customHeight="1" x14ac:dyDescent="0.25"/>
    <row r="3" spans="1:10" ht="21.75" customHeight="1" x14ac:dyDescent="0.25">
      <c r="B3" s="123" t="s">
        <v>146</v>
      </c>
    </row>
    <row r="4" spans="1:10" ht="50.25" customHeight="1" x14ac:dyDescent="0.25">
      <c r="B4" s="168" t="s">
        <v>120</v>
      </c>
      <c r="C4" s="169" t="s">
        <v>121</v>
      </c>
      <c r="D4" s="169" t="s">
        <v>122</v>
      </c>
      <c r="E4" s="169" t="s">
        <v>123</v>
      </c>
      <c r="F4" s="169" t="s">
        <v>124</v>
      </c>
      <c r="G4" s="169" t="s">
        <v>125</v>
      </c>
      <c r="H4" s="169" t="s">
        <v>126</v>
      </c>
      <c r="I4" s="169" t="s">
        <v>127</v>
      </c>
      <c r="J4" s="169" t="s">
        <v>10</v>
      </c>
    </row>
    <row r="5" spans="1:10" x14ac:dyDescent="0.25">
      <c r="B5" s="124" t="str">
        <f>UPPER("France")</f>
        <v>FRANCE</v>
      </c>
      <c r="C5" s="183">
        <v>1.7529880478087649</v>
      </c>
      <c r="D5" s="183">
        <v>11.008597190186622</v>
      </c>
      <c r="E5" s="183">
        <v>22.080100650031454</v>
      </c>
      <c r="F5" s="183">
        <v>32.509960159362549</v>
      </c>
      <c r="G5" s="183">
        <v>0.15097504717970225</v>
      </c>
      <c r="H5" s="183">
        <v>32.484797651499264</v>
      </c>
      <c r="I5" s="183">
        <v>1.2581253931641853E-2</v>
      </c>
      <c r="J5" s="183">
        <v>100</v>
      </c>
    </row>
    <row r="6" spans="1:10" x14ac:dyDescent="0.25">
      <c r="B6" s="124" t="s">
        <v>128</v>
      </c>
      <c r="C6" s="183">
        <v>1.9025604551920341</v>
      </c>
      <c r="D6" s="183">
        <v>10.090682788051209</v>
      </c>
      <c r="E6" s="183">
        <v>25.542318634423896</v>
      </c>
      <c r="F6" s="183">
        <v>27.987197724039831</v>
      </c>
      <c r="G6" s="183">
        <v>0.21337126600284495</v>
      </c>
      <c r="H6" s="183">
        <v>34.254978662873398</v>
      </c>
      <c r="I6" s="183">
        <v>8.8904694167852068E-3</v>
      </c>
      <c r="J6" s="183">
        <v>100</v>
      </c>
    </row>
    <row r="7" spans="1:10" x14ac:dyDescent="0.25">
      <c r="B7" s="124" t="s">
        <v>129</v>
      </c>
      <c r="C7" s="183">
        <v>1.6194331983805668</v>
      </c>
      <c r="D7" s="183">
        <v>11.82821306660316</v>
      </c>
      <c r="E7" s="183">
        <v>18.988648090815275</v>
      </c>
      <c r="F7" s="183">
        <v>36.548384536000633</v>
      </c>
      <c r="G7" s="183">
        <v>9.5260776375327455E-2</v>
      </c>
      <c r="H7" s="183">
        <v>30.904183535762485</v>
      </c>
      <c r="I7" s="183">
        <v>1.5876796062554578E-2</v>
      </c>
      <c r="J7" s="183">
        <v>100</v>
      </c>
    </row>
    <row r="8" spans="1:10" x14ac:dyDescent="0.25">
      <c r="B8" s="124" t="s">
        <v>65</v>
      </c>
      <c r="C8" s="183">
        <v>3.0453720082803626</v>
      </c>
      <c r="D8" s="183">
        <v>5.1412363942071524</v>
      </c>
      <c r="E8" s="183">
        <v>9.5008659041598378</v>
      </c>
      <c r="F8" s="183">
        <v>4.9849150173562586</v>
      </c>
      <c r="G8" s="183">
        <v>1.4011027110339311</v>
      </c>
      <c r="H8" s="183">
        <v>75.925871704541208</v>
      </c>
      <c r="I8" s="183">
        <v>6.3626042125159788E-4</v>
      </c>
      <c r="J8" s="183">
        <v>100</v>
      </c>
    </row>
    <row r="9" spans="1:10" x14ac:dyDescent="0.25">
      <c r="B9" s="124" t="s">
        <v>48</v>
      </c>
      <c r="C9" s="183">
        <v>2.5075179273652557</v>
      </c>
      <c r="D9" s="183">
        <v>7.5456858662965534</v>
      </c>
      <c r="E9" s="183">
        <v>34.464492250751796</v>
      </c>
      <c r="F9" s="183">
        <v>7.3143650242886888</v>
      </c>
      <c r="G9" s="183">
        <v>0.28452463566967384</v>
      </c>
      <c r="H9" s="183">
        <v>44.707379134860048</v>
      </c>
      <c r="I9" s="183">
        <v>3.1760351607679853</v>
      </c>
      <c r="J9" s="183">
        <v>100</v>
      </c>
    </row>
    <row r="10" spans="1:10" x14ac:dyDescent="0.25">
      <c r="B10" s="124" t="s">
        <v>47</v>
      </c>
      <c r="C10" s="183">
        <v>6.8522254173998887</v>
      </c>
      <c r="D10" s="183">
        <v>3.6439332160178548</v>
      </c>
      <c r="E10" s="183">
        <v>28.170736941499634</v>
      </c>
      <c r="F10" s="183">
        <v>9.4617794755139712</v>
      </c>
      <c r="G10" s="183">
        <v>1.0429632173054637</v>
      </c>
      <c r="H10" s="183">
        <v>50.82836173226319</v>
      </c>
      <c r="I10" s="183">
        <v>0</v>
      </c>
      <c r="J10" s="183">
        <v>100</v>
      </c>
    </row>
    <row r="11" spans="1:10" x14ac:dyDescent="0.25">
      <c r="B11" s="124" t="s">
        <v>46</v>
      </c>
      <c r="C11" s="183">
        <v>1.6196503271479137</v>
      </c>
      <c r="D11" s="183">
        <v>57.250884908291326</v>
      </c>
      <c r="E11" s="183">
        <v>24.809610640351817</v>
      </c>
      <c r="F11" s="183">
        <v>4.1671135900461227</v>
      </c>
      <c r="G11" s="183">
        <v>7.5083127748578782E-2</v>
      </c>
      <c r="H11" s="183">
        <v>12.077657406414245</v>
      </c>
      <c r="I11" s="183">
        <v>0</v>
      </c>
      <c r="J11" s="183">
        <v>100</v>
      </c>
    </row>
    <row r="12" spans="1:10" x14ac:dyDescent="0.25">
      <c r="B12" s="124" t="s">
        <v>44</v>
      </c>
      <c r="C12" s="183">
        <v>6.8335491296216375</v>
      </c>
      <c r="D12" s="183">
        <v>9.4087181700474751</v>
      </c>
      <c r="E12" s="183">
        <v>15.566105596317076</v>
      </c>
      <c r="F12" s="183">
        <v>13.552006905481226</v>
      </c>
      <c r="G12" s="183">
        <v>0.60422960725075525</v>
      </c>
      <c r="H12" s="183">
        <v>53.833980722198248</v>
      </c>
      <c r="I12" s="183">
        <v>0.2014098690835851</v>
      </c>
      <c r="J12" s="183">
        <v>100</v>
      </c>
    </row>
    <row r="13" spans="1:10" x14ac:dyDescent="0.25">
      <c r="B13" s="64" t="s">
        <v>170</v>
      </c>
    </row>
    <row r="35" s="115" customFormat="1" ht="37.5" customHeight="1" x14ac:dyDescent="0.3"/>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I53"/>
  <sheetViews>
    <sheetView showGridLines="0" zoomScaleNormal="100" workbookViewId="0">
      <selection activeCell="I2" sqref="I2"/>
    </sheetView>
  </sheetViews>
  <sheetFormatPr baseColWidth="10" defaultColWidth="11.42578125" defaultRowHeight="15" x14ac:dyDescent="0.25"/>
  <cols>
    <col min="1" max="1" width="2.7109375" style="21" customWidth="1"/>
    <col min="2" max="2" width="18.7109375" style="21" customWidth="1"/>
    <col min="3" max="4" width="7.85546875" style="21" customWidth="1"/>
    <col min="5" max="5" width="17.7109375" style="21" customWidth="1"/>
    <col min="6" max="9" width="17.140625" style="21" customWidth="1"/>
    <col min="10" max="10" width="11.42578125" style="21"/>
    <col min="11" max="11" width="11.42578125" style="218"/>
    <col min="12" max="12" width="19.28515625" style="21" customWidth="1"/>
    <col min="13" max="13" width="12.5703125" style="21" customWidth="1"/>
    <col min="14" max="14" width="11.42578125" style="21"/>
    <col min="15" max="15" width="14.7109375" style="21" customWidth="1"/>
    <col min="16" max="16" width="11.42578125" style="21"/>
    <col min="17" max="17" width="14.5703125" style="21" customWidth="1"/>
    <col min="18" max="18" width="11.42578125" style="21"/>
    <col min="19" max="19" width="14" style="21" customWidth="1"/>
    <col min="20" max="20" width="11.42578125" style="21"/>
    <col min="21" max="21" width="14.85546875" style="21" customWidth="1"/>
    <col min="22" max="22" width="17.140625" style="21" customWidth="1"/>
    <col min="23" max="23" width="12.42578125" style="21" customWidth="1"/>
    <col min="24" max="24" width="11.42578125" style="21"/>
    <col min="25" max="25" width="18.5703125" style="21" customWidth="1"/>
    <col min="26" max="26" width="12.85546875" style="21" customWidth="1"/>
    <col min="27" max="27" width="11.42578125" style="21"/>
    <col min="28" max="28" width="14.28515625" style="21" customWidth="1"/>
    <col min="29" max="29" width="13.140625" style="21" customWidth="1"/>
    <col min="30" max="30" width="14.42578125" style="21" customWidth="1"/>
    <col min="31" max="31" width="14.140625" style="21" customWidth="1"/>
    <col min="32" max="32" width="14.42578125" style="21" customWidth="1"/>
    <col min="33" max="33" width="11.42578125" style="21"/>
    <col min="34" max="34" width="13.85546875" style="21" customWidth="1"/>
    <col min="35" max="16384" width="11.42578125" style="21"/>
  </cols>
  <sheetData>
    <row r="1" spans="1:35" s="20" customFormat="1" ht="24" customHeight="1" x14ac:dyDescent="0.25">
      <c r="A1" s="19" t="s">
        <v>80</v>
      </c>
      <c r="K1" s="217"/>
      <c r="M1" s="21"/>
      <c r="O1" s="21"/>
      <c r="Q1" s="21"/>
      <c r="S1" s="21"/>
      <c r="U1" s="21"/>
      <c r="Y1" s="21"/>
      <c r="AA1" s="21"/>
      <c r="AC1" s="21"/>
      <c r="AE1" s="21"/>
      <c r="AG1" s="21"/>
    </row>
    <row r="2" spans="1:35" ht="7.5" customHeight="1" x14ac:dyDescent="0.25"/>
    <row r="3" spans="1:35" ht="17.25" customHeight="1" x14ac:dyDescent="0.25">
      <c r="B3" s="44" t="s">
        <v>166</v>
      </c>
      <c r="L3" s="44" t="s">
        <v>176</v>
      </c>
      <c r="Y3" s="44" t="s">
        <v>186</v>
      </c>
    </row>
    <row r="4" spans="1:35" s="132" customFormat="1" ht="18.75" customHeight="1" x14ac:dyDescent="0.25">
      <c r="B4" s="133"/>
      <c r="E4" s="152" t="s">
        <v>145</v>
      </c>
      <c r="K4" s="219"/>
      <c r="L4" s="213"/>
      <c r="V4" s="152"/>
      <c r="W4" s="152"/>
      <c r="AI4" s="152" t="s">
        <v>185</v>
      </c>
    </row>
    <row r="5" spans="1:35" ht="48.75" customHeight="1" x14ac:dyDescent="0.25">
      <c r="B5" s="153" t="s">
        <v>49</v>
      </c>
      <c r="C5" s="151">
        <v>2016</v>
      </c>
      <c r="D5" s="151">
        <v>2021</v>
      </c>
      <c r="E5" s="216" t="s">
        <v>178</v>
      </c>
      <c r="L5" s="211" t="s">
        <v>19</v>
      </c>
      <c r="M5" s="211" t="s">
        <v>7</v>
      </c>
      <c r="N5" s="211" t="s">
        <v>14</v>
      </c>
      <c r="O5" s="211" t="s">
        <v>18</v>
      </c>
      <c r="P5" s="211" t="s">
        <v>3</v>
      </c>
      <c r="Q5" s="211" t="s">
        <v>16</v>
      </c>
      <c r="R5" s="211" t="s">
        <v>6</v>
      </c>
      <c r="S5" s="211" t="s">
        <v>15</v>
      </c>
      <c r="T5" s="211" t="s">
        <v>8</v>
      </c>
      <c r="U5" s="211" t="s">
        <v>17</v>
      </c>
      <c r="V5" s="245" t="s">
        <v>177</v>
      </c>
      <c r="W5" s="243" t="s">
        <v>187</v>
      </c>
      <c r="Y5" s="472" t="s">
        <v>19</v>
      </c>
      <c r="Z5" s="472" t="s">
        <v>7</v>
      </c>
      <c r="AA5" s="472" t="s">
        <v>14</v>
      </c>
      <c r="AB5" s="472" t="s">
        <v>18</v>
      </c>
      <c r="AC5" s="472" t="s">
        <v>3</v>
      </c>
      <c r="AD5" s="472" t="s">
        <v>16</v>
      </c>
      <c r="AE5" s="472" t="s">
        <v>6</v>
      </c>
      <c r="AF5" s="472" t="s">
        <v>15</v>
      </c>
      <c r="AG5" s="472" t="s">
        <v>8</v>
      </c>
      <c r="AH5" s="472" t="s">
        <v>17</v>
      </c>
      <c r="AI5" s="473" t="s">
        <v>187</v>
      </c>
    </row>
    <row r="6" spans="1:35" x14ac:dyDescent="0.25">
      <c r="B6" s="223" t="s">
        <v>72</v>
      </c>
      <c r="C6" s="224">
        <v>69.525000000000006</v>
      </c>
      <c r="D6" s="224">
        <v>72.418000000000006</v>
      </c>
      <c r="E6" s="224">
        <v>64.066999999999993</v>
      </c>
      <c r="L6" s="246">
        <v>1046</v>
      </c>
      <c r="M6" s="246">
        <v>4288</v>
      </c>
      <c r="N6" s="246">
        <v>12798</v>
      </c>
      <c r="O6" s="246">
        <v>11275</v>
      </c>
      <c r="P6" s="246">
        <v>8351</v>
      </c>
      <c r="Q6" s="246">
        <v>16250</v>
      </c>
      <c r="R6" s="246">
        <v>6052</v>
      </c>
      <c r="S6" s="246">
        <v>9511</v>
      </c>
      <c r="T6" s="246">
        <v>314</v>
      </c>
      <c r="U6" s="246">
        <v>2533</v>
      </c>
      <c r="V6" s="246">
        <v>0</v>
      </c>
      <c r="W6" s="246">
        <v>72418</v>
      </c>
      <c r="Y6" s="475">
        <f>L6/$W6*100</f>
        <v>1.4443922781628877</v>
      </c>
      <c r="Z6" s="475">
        <f t="shared" ref="Z6:AH6" si="0">M6/$W6*100</f>
        <v>5.9211798171725265</v>
      </c>
      <c r="AA6" s="475">
        <f t="shared" si="0"/>
        <v>17.672401889033111</v>
      </c>
      <c r="AB6" s="475">
        <f t="shared" si="0"/>
        <v>15.569333591096136</v>
      </c>
      <c r="AC6" s="475">
        <f t="shared" si="0"/>
        <v>11.531663398602557</v>
      </c>
      <c r="AD6" s="475">
        <f t="shared" si="0"/>
        <v>22.439172581402413</v>
      </c>
      <c r="AE6" s="475">
        <f t="shared" si="0"/>
        <v>8.3570383053936865</v>
      </c>
      <c r="AF6" s="475">
        <f t="shared" si="0"/>
        <v>13.133475102874975</v>
      </c>
      <c r="AG6" s="475">
        <f t="shared" si="0"/>
        <v>0.43359385788063742</v>
      </c>
      <c r="AH6" s="475">
        <f t="shared" si="0"/>
        <v>3.4977491783810652</v>
      </c>
      <c r="AI6" s="475">
        <f>SUM(Y6:AH6)</f>
        <v>100.00000000000001</v>
      </c>
    </row>
    <row r="7" spans="1:35" x14ac:dyDescent="0.25">
      <c r="B7" s="120" t="s">
        <v>48</v>
      </c>
      <c r="C7" s="225">
        <v>29.303000000000001</v>
      </c>
      <c r="D7" s="225">
        <v>28.152999999999999</v>
      </c>
      <c r="E7" s="225">
        <v>19.149000000000001</v>
      </c>
      <c r="L7" s="247">
        <v>786</v>
      </c>
      <c r="M7" s="247">
        <v>2345</v>
      </c>
      <c r="N7" s="247">
        <v>445</v>
      </c>
      <c r="O7" s="247">
        <v>3672</v>
      </c>
      <c r="P7" s="247">
        <v>9002</v>
      </c>
      <c r="Q7" s="247">
        <v>7538</v>
      </c>
      <c r="R7" s="247">
        <v>1818</v>
      </c>
      <c r="S7" s="247">
        <v>1474</v>
      </c>
      <c r="T7" s="247">
        <v>161</v>
      </c>
      <c r="U7" s="247">
        <v>910</v>
      </c>
      <c r="V7" s="247">
        <v>2</v>
      </c>
      <c r="W7" s="247">
        <v>28151</v>
      </c>
      <c r="Y7" s="476">
        <f t="shared" ref="Y7:Y45" si="1">L7/$W7*100</f>
        <v>2.792085538702</v>
      </c>
      <c r="Z7" s="476">
        <f t="shared" ref="Z7:Z45" si="2">M7/$W7*100</f>
        <v>8.3300770842954073</v>
      </c>
      <c r="AA7" s="476">
        <f t="shared" ref="AA7:AA45" si="3">N7/$W7*100</f>
        <v>1.5807608965933715</v>
      </c>
      <c r="AB7" s="476">
        <f t="shared" ref="AB7:AB45" si="4">O7/$W7*100</f>
        <v>13.04394160065362</v>
      </c>
      <c r="AC7" s="476">
        <f t="shared" ref="AC7:AC45" si="5">P7/$W7*100</f>
        <v>31.977549642996696</v>
      </c>
      <c r="AD7" s="476">
        <f t="shared" ref="AD7:AD45" si="6">Q7/$W7*100</f>
        <v>26.77702390678839</v>
      </c>
      <c r="AE7" s="476">
        <f t="shared" ref="AE7:AE45" si="7">R7/$W7*100</f>
        <v>6.458029910127526</v>
      </c>
      <c r="AF7" s="476">
        <f t="shared" ref="AF7:AF45" si="8">S7/$W7*100</f>
        <v>5.2360484529856848</v>
      </c>
      <c r="AG7" s="476">
        <f t="shared" ref="AG7:AG45" si="9">T7/$W7*100</f>
        <v>0.57191574011580404</v>
      </c>
      <c r="AH7" s="476">
        <f t="shared" ref="AH7:AH45" si="10">U7/$W7*100</f>
        <v>3.2325672267415015</v>
      </c>
      <c r="AI7" s="476">
        <f t="shared" ref="AI7:AI49" si="11">SUM(Y7:AH7)</f>
        <v>100</v>
      </c>
    </row>
    <row r="8" spans="1:35" x14ac:dyDescent="0.25">
      <c r="B8" s="120" t="s">
        <v>47</v>
      </c>
      <c r="C8" s="225">
        <v>27.366</v>
      </c>
      <c r="D8" s="225">
        <v>25.07</v>
      </c>
      <c r="E8" s="225">
        <v>20.713000000000001</v>
      </c>
      <c r="F8" s="143"/>
      <c r="G8" s="143"/>
      <c r="H8" s="143"/>
      <c r="I8" s="143"/>
      <c r="L8" s="247">
        <v>174</v>
      </c>
      <c r="M8" s="247">
        <v>1698</v>
      </c>
      <c r="N8" s="247">
        <v>956</v>
      </c>
      <c r="O8" s="247">
        <v>3639</v>
      </c>
      <c r="P8" s="247">
        <v>4288</v>
      </c>
      <c r="Q8" s="247">
        <v>6392</v>
      </c>
      <c r="R8" s="247">
        <v>3419</v>
      </c>
      <c r="S8" s="247">
        <v>3413</v>
      </c>
      <c r="T8" s="247">
        <v>0</v>
      </c>
      <c r="U8" s="247">
        <v>1022</v>
      </c>
      <c r="V8" s="247">
        <v>69</v>
      </c>
      <c r="W8" s="247">
        <v>25001</v>
      </c>
      <c r="Y8" s="476">
        <f t="shared" si="1"/>
        <v>0.69597216111355553</v>
      </c>
      <c r="Z8" s="476">
        <f t="shared" si="2"/>
        <v>6.791728330866766</v>
      </c>
      <c r="AA8" s="476">
        <f t="shared" si="3"/>
        <v>3.8238470461181553</v>
      </c>
      <c r="AB8" s="476">
        <f t="shared" si="4"/>
        <v>14.555417783288668</v>
      </c>
      <c r="AC8" s="476">
        <f t="shared" si="5"/>
        <v>17.151313947442102</v>
      </c>
      <c r="AD8" s="476">
        <f t="shared" si="6"/>
        <v>25.566977320907164</v>
      </c>
      <c r="AE8" s="476">
        <f t="shared" si="7"/>
        <v>13.675452981880726</v>
      </c>
      <c r="AF8" s="476">
        <f t="shared" si="8"/>
        <v>13.651453941842325</v>
      </c>
      <c r="AG8" s="476">
        <f t="shared" si="9"/>
        <v>0</v>
      </c>
      <c r="AH8" s="476">
        <f t="shared" si="10"/>
        <v>4.0878364865405388</v>
      </c>
      <c r="AI8" s="476">
        <f t="shared" si="11"/>
        <v>100</v>
      </c>
    </row>
    <row r="9" spans="1:35" x14ac:dyDescent="0.25">
      <c r="B9" s="120" t="s">
        <v>67</v>
      </c>
      <c r="C9" s="225">
        <v>13.882</v>
      </c>
      <c r="D9" s="225">
        <v>16.420000000000002</v>
      </c>
      <c r="E9" s="225">
        <v>13.763</v>
      </c>
      <c r="F9" s="143"/>
      <c r="G9" s="143"/>
      <c r="H9" s="143"/>
      <c r="I9" s="143"/>
      <c r="L9" s="247">
        <v>386</v>
      </c>
      <c r="M9" s="247">
        <v>1931</v>
      </c>
      <c r="N9" s="247">
        <v>879</v>
      </c>
      <c r="O9" s="247">
        <v>4189</v>
      </c>
      <c r="P9" s="247">
        <v>2657</v>
      </c>
      <c r="Q9" s="247">
        <v>2163</v>
      </c>
      <c r="R9" s="247">
        <v>1827</v>
      </c>
      <c r="S9" s="247">
        <v>886</v>
      </c>
      <c r="T9" s="247">
        <v>925</v>
      </c>
      <c r="U9" s="247">
        <v>577</v>
      </c>
      <c r="V9" s="247">
        <v>0</v>
      </c>
      <c r="W9" s="247">
        <v>16420</v>
      </c>
      <c r="Y9" s="476">
        <f t="shared" si="1"/>
        <v>2.350791717417783</v>
      </c>
      <c r="Z9" s="476">
        <f t="shared" si="2"/>
        <v>11.760048721071865</v>
      </c>
      <c r="AA9" s="476">
        <f t="shared" si="3"/>
        <v>5.3532277710109621</v>
      </c>
      <c r="AB9" s="476">
        <f t="shared" si="4"/>
        <v>25.511571254567599</v>
      </c>
      <c r="AC9" s="476">
        <f t="shared" si="5"/>
        <v>16.181485992691837</v>
      </c>
      <c r="AD9" s="476">
        <f t="shared" si="6"/>
        <v>13.172959805115713</v>
      </c>
      <c r="AE9" s="476">
        <f t="shared" si="7"/>
        <v>11.12667478684531</v>
      </c>
      <c r="AF9" s="476">
        <f t="shared" si="8"/>
        <v>5.3958587088915957</v>
      </c>
      <c r="AG9" s="476">
        <f t="shared" si="9"/>
        <v>5.6333739342265527</v>
      </c>
      <c r="AH9" s="476">
        <f t="shared" si="10"/>
        <v>3.5140073081607799</v>
      </c>
      <c r="AI9" s="476">
        <f t="shared" si="11"/>
        <v>100</v>
      </c>
    </row>
    <row r="10" spans="1:35" x14ac:dyDescent="0.25">
      <c r="B10" s="120" t="s">
        <v>61</v>
      </c>
      <c r="C10" s="225">
        <v>15.804</v>
      </c>
      <c r="D10" s="225">
        <v>16.004999999999999</v>
      </c>
      <c r="E10" s="225">
        <v>8.93</v>
      </c>
      <c r="F10" s="143"/>
      <c r="G10" s="143"/>
      <c r="H10" s="143"/>
      <c r="I10" s="143"/>
      <c r="L10" s="247">
        <v>876</v>
      </c>
      <c r="M10" s="247">
        <v>562</v>
      </c>
      <c r="N10" s="247">
        <v>450</v>
      </c>
      <c r="O10" s="247">
        <v>3336</v>
      </c>
      <c r="P10" s="247">
        <v>6252</v>
      </c>
      <c r="Q10" s="247">
        <v>1793</v>
      </c>
      <c r="R10" s="247">
        <v>1331</v>
      </c>
      <c r="S10" s="247">
        <v>549</v>
      </c>
      <c r="T10" s="247">
        <v>33</v>
      </c>
      <c r="U10" s="247">
        <v>0</v>
      </c>
      <c r="V10" s="247">
        <v>822.99999999999818</v>
      </c>
      <c r="W10" s="247">
        <v>15182</v>
      </c>
      <c r="Y10" s="476">
        <f t="shared" si="1"/>
        <v>5.7699907785535496</v>
      </c>
      <c r="Z10" s="476">
        <f t="shared" si="2"/>
        <v>3.7017520748254511</v>
      </c>
      <c r="AA10" s="476">
        <f t="shared" si="3"/>
        <v>2.9640363588460019</v>
      </c>
      <c r="AB10" s="476">
        <f t="shared" si="4"/>
        <v>21.973389540245027</v>
      </c>
      <c r="AC10" s="476">
        <f t="shared" si="5"/>
        <v>41.180345145567124</v>
      </c>
      <c r="AD10" s="476">
        <f t="shared" si="6"/>
        <v>11.810038203135292</v>
      </c>
      <c r="AE10" s="476">
        <f t="shared" si="7"/>
        <v>8.7669608747200627</v>
      </c>
      <c r="AF10" s="476">
        <f t="shared" si="8"/>
        <v>3.6161243577921223</v>
      </c>
      <c r="AG10" s="476">
        <f t="shared" si="9"/>
        <v>0.21736266631537349</v>
      </c>
      <c r="AH10" s="476">
        <f t="shared" si="10"/>
        <v>0</v>
      </c>
      <c r="AI10" s="476">
        <f t="shared" si="11"/>
        <v>100</v>
      </c>
    </row>
    <row r="11" spans="1:35" x14ac:dyDescent="0.25">
      <c r="B11" s="120" t="s">
        <v>62</v>
      </c>
      <c r="C11" s="225">
        <v>9.2680000000000007</v>
      </c>
      <c r="D11" s="225">
        <v>14.587</v>
      </c>
      <c r="E11" s="225">
        <v>13.804</v>
      </c>
      <c r="F11" s="143"/>
      <c r="G11" s="143"/>
      <c r="H11" s="143"/>
      <c r="I11" s="143"/>
      <c r="L11" s="247">
        <v>272</v>
      </c>
      <c r="M11" s="247">
        <v>1693</v>
      </c>
      <c r="N11" s="247">
        <v>5880</v>
      </c>
      <c r="O11" s="247">
        <v>822</v>
      </c>
      <c r="P11" s="247">
        <v>783</v>
      </c>
      <c r="Q11" s="247">
        <v>1546</v>
      </c>
      <c r="R11" s="247">
        <v>550</v>
      </c>
      <c r="S11" s="247">
        <v>2770</v>
      </c>
      <c r="T11" s="247">
        <v>159</v>
      </c>
      <c r="U11" s="247">
        <v>112</v>
      </c>
      <c r="V11" s="247">
        <v>0</v>
      </c>
      <c r="W11" s="247">
        <v>14587</v>
      </c>
      <c r="Y11" s="476">
        <f t="shared" si="1"/>
        <v>1.8646740248166176</v>
      </c>
      <c r="Z11" s="476">
        <f t="shared" si="2"/>
        <v>11.606224720641666</v>
      </c>
      <c r="AA11" s="476">
        <f t="shared" si="3"/>
        <v>40.309864948241589</v>
      </c>
      <c r="AB11" s="476">
        <f t="shared" si="4"/>
        <v>5.6351545897031601</v>
      </c>
      <c r="AC11" s="476">
        <f t="shared" si="5"/>
        <v>5.3677932405566597</v>
      </c>
      <c r="AD11" s="476">
        <f t="shared" si="6"/>
        <v>10.598478096935628</v>
      </c>
      <c r="AE11" s="476">
        <f t="shared" si="7"/>
        <v>3.7704805648865429</v>
      </c>
      <c r="AF11" s="476">
        <f t="shared" si="8"/>
        <v>18.989511208610406</v>
      </c>
      <c r="AG11" s="476">
        <f t="shared" si="9"/>
        <v>1.0900116542126552</v>
      </c>
      <c r="AH11" s="476">
        <f t="shared" si="10"/>
        <v>0.76780695139507782</v>
      </c>
      <c r="AI11" s="476">
        <f t="shared" si="11"/>
        <v>100</v>
      </c>
    </row>
    <row r="12" spans="1:35" x14ac:dyDescent="0.25">
      <c r="B12" s="214" t="s">
        <v>45</v>
      </c>
      <c r="C12" s="225">
        <v>14.565</v>
      </c>
      <c r="D12" s="225">
        <v>13.587999999999999</v>
      </c>
      <c r="E12" s="225">
        <v>10.728999999999999</v>
      </c>
      <c r="F12" s="143"/>
      <c r="G12" s="143"/>
      <c r="H12" s="143"/>
      <c r="I12" s="143"/>
      <c r="L12" s="247">
        <v>192</v>
      </c>
      <c r="M12" s="247">
        <v>877</v>
      </c>
      <c r="N12" s="247">
        <v>121</v>
      </c>
      <c r="O12" s="247">
        <v>1701</v>
      </c>
      <c r="P12" s="247">
        <v>1518</v>
      </c>
      <c r="Q12" s="247">
        <v>4103</v>
      </c>
      <c r="R12" s="247">
        <v>1685</v>
      </c>
      <c r="S12" s="247">
        <v>1265</v>
      </c>
      <c r="T12" s="247">
        <v>112</v>
      </c>
      <c r="U12" s="247">
        <v>673</v>
      </c>
      <c r="V12" s="247">
        <v>1341</v>
      </c>
      <c r="W12" s="247">
        <v>12247</v>
      </c>
      <c r="Y12" s="476">
        <f t="shared" si="1"/>
        <v>1.5677308728668244</v>
      </c>
      <c r="Z12" s="476">
        <f t="shared" si="2"/>
        <v>7.1609373724177345</v>
      </c>
      <c r="AA12" s="476">
        <f t="shared" si="3"/>
        <v>0.98799706050461333</v>
      </c>
      <c r="AB12" s="476">
        <f t="shared" si="4"/>
        <v>13.889115701804524</v>
      </c>
      <c r="AC12" s="476">
        <f t="shared" si="5"/>
        <v>12.394872213603332</v>
      </c>
      <c r="AD12" s="476">
        <f t="shared" si="6"/>
        <v>33.502082142565527</v>
      </c>
      <c r="AE12" s="476">
        <f t="shared" si="7"/>
        <v>13.758471462398955</v>
      </c>
      <c r="AF12" s="476">
        <f t="shared" si="8"/>
        <v>10.329060178002775</v>
      </c>
      <c r="AG12" s="476">
        <f t="shared" si="9"/>
        <v>0.91450967583898091</v>
      </c>
      <c r="AH12" s="476">
        <f t="shared" si="10"/>
        <v>5.4952233199967342</v>
      </c>
      <c r="AI12" s="476">
        <f t="shared" si="11"/>
        <v>100.00000000000001</v>
      </c>
    </row>
    <row r="13" spans="1:35" x14ac:dyDescent="0.25">
      <c r="B13" s="120" t="s">
        <v>46</v>
      </c>
      <c r="C13" s="225">
        <v>14.694000000000001</v>
      </c>
      <c r="D13" s="225">
        <v>11.135999999999999</v>
      </c>
      <c r="E13" s="225">
        <v>8.9559999999999995</v>
      </c>
      <c r="F13" s="143"/>
      <c r="G13" s="143"/>
      <c r="H13" s="143"/>
      <c r="I13" s="143"/>
      <c r="L13" s="247">
        <v>346</v>
      </c>
      <c r="M13" s="247">
        <v>653</v>
      </c>
      <c r="N13" s="247">
        <v>605</v>
      </c>
      <c r="O13" s="247">
        <v>1466</v>
      </c>
      <c r="P13" s="247">
        <v>2180</v>
      </c>
      <c r="Q13" s="247">
        <v>2545</v>
      </c>
      <c r="R13" s="247">
        <v>1501</v>
      </c>
      <c r="S13" s="247">
        <v>1405</v>
      </c>
      <c r="T13" s="247">
        <v>172</v>
      </c>
      <c r="U13" s="247">
        <v>263</v>
      </c>
      <c r="V13" s="247">
        <v>0</v>
      </c>
      <c r="W13" s="247">
        <v>11136</v>
      </c>
      <c r="Y13" s="476">
        <f t="shared" si="1"/>
        <v>3.1070402298850572</v>
      </c>
      <c r="Z13" s="476">
        <f t="shared" si="2"/>
        <v>5.8638649425287355</v>
      </c>
      <c r="AA13" s="476">
        <f t="shared" si="3"/>
        <v>5.4328304597701145</v>
      </c>
      <c r="AB13" s="476">
        <f t="shared" si="4"/>
        <v>13.164511494252872</v>
      </c>
      <c r="AC13" s="476">
        <f t="shared" si="5"/>
        <v>19.576149425287355</v>
      </c>
      <c r="AD13" s="476">
        <f t="shared" si="6"/>
        <v>22.853807471264368</v>
      </c>
      <c r="AE13" s="476">
        <f t="shared" si="7"/>
        <v>13.478807471264368</v>
      </c>
      <c r="AF13" s="476">
        <f t="shared" si="8"/>
        <v>12.616738505747128</v>
      </c>
      <c r="AG13" s="476">
        <f t="shared" si="9"/>
        <v>1.5445402298850575</v>
      </c>
      <c r="AH13" s="476">
        <f t="shared" si="10"/>
        <v>2.3617097701149428</v>
      </c>
      <c r="AI13" s="476">
        <f t="shared" si="11"/>
        <v>100</v>
      </c>
    </row>
    <row r="14" spans="1:35" x14ac:dyDescent="0.25">
      <c r="B14" s="120" t="s">
        <v>75</v>
      </c>
      <c r="C14" s="225">
        <v>6.0519999999999996</v>
      </c>
      <c r="D14" s="225">
        <v>8.8569999999999993</v>
      </c>
      <c r="E14" s="225">
        <v>7.9470000000000001</v>
      </c>
      <c r="F14" s="143"/>
      <c r="G14" s="143"/>
      <c r="H14" s="143"/>
      <c r="I14" s="143"/>
      <c r="L14" s="247">
        <v>384</v>
      </c>
      <c r="M14" s="247">
        <v>1277</v>
      </c>
      <c r="N14" s="247">
        <v>805</v>
      </c>
      <c r="O14" s="247">
        <v>1678</v>
      </c>
      <c r="P14" s="247">
        <v>910</v>
      </c>
      <c r="Q14" s="247">
        <v>1100</v>
      </c>
      <c r="R14" s="247">
        <v>1407</v>
      </c>
      <c r="S14" s="247">
        <v>1005</v>
      </c>
      <c r="T14" s="247">
        <v>232</v>
      </c>
      <c r="U14" s="247">
        <v>59</v>
      </c>
      <c r="V14" s="247">
        <v>0</v>
      </c>
      <c r="W14" s="247">
        <v>8857</v>
      </c>
      <c r="Y14" s="476">
        <f t="shared" si="1"/>
        <v>4.3355537992548268</v>
      </c>
      <c r="Z14" s="476">
        <f t="shared" si="2"/>
        <v>14.417974483459412</v>
      </c>
      <c r="AA14" s="476">
        <f t="shared" si="3"/>
        <v>9.0888562718753541</v>
      </c>
      <c r="AB14" s="476">
        <f t="shared" si="4"/>
        <v>18.945466862368747</v>
      </c>
      <c r="AC14" s="476">
        <f t="shared" si="5"/>
        <v>10.274359263859093</v>
      </c>
      <c r="AD14" s="476">
        <f t="shared" si="6"/>
        <v>12.419555154115388</v>
      </c>
      <c r="AE14" s="476">
        <f t="shared" si="7"/>
        <v>15.885740092582138</v>
      </c>
      <c r="AF14" s="476">
        <f t="shared" si="8"/>
        <v>11.346957208987241</v>
      </c>
      <c r="AG14" s="476">
        <f t="shared" si="9"/>
        <v>2.6193970870497911</v>
      </c>
      <c r="AH14" s="476">
        <f t="shared" si="10"/>
        <v>0.66613977644800726</v>
      </c>
      <c r="AI14" s="476">
        <f t="shared" si="11"/>
        <v>99.999999999999986</v>
      </c>
    </row>
    <row r="15" spans="1:35" x14ac:dyDescent="0.25">
      <c r="B15" s="120" t="s">
        <v>65</v>
      </c>
      <c r="C15" s="225">
        <v>9.0890000000000004</v>
      </c>
      <c r="D15" s="225">
        <v>8.4740000000000002</v>
      </c>
      <c r="E15" s="225">
        <v>7.0670000000000002</v>
      </c>
      <c r="F15" s="143"/>
      <c r="G15" s="143"/>
      <c r="H15" s="143"/>
      <c r="I15" s="143"/>
      <c r="L15" s="247">
        <v>290</v>
      </c>
      <c r="M15" s="247">
        <v>710</v>
      </c>
      <c r="N15" s="247">
        <v>393</v>
      </c>
      <c r="O15" s="247">
        <v>1610</v>
      </c>
      <c r="P15" s="247">
        <v>1409</v>
      </c>
      <c r="Q15" s="247">
        <v>1986</v>
      </c>
      <c r="R15" s="247">
        <v>860</v>
      </c>
      <c r="S15" s="247">
        <v>809</v>
      </c>
      <c r="T15" s="247">
        <v>15</v>
      </c>
      <c r="U15" s="247">
        <v>394</v>
      </c>
      <c r="V15" s="247">
        <v>0</v>
      </c>
      <c r="W15" s="247">
        <v>8476</v>
      </c>
      <c r="Y15" s="476">
        <f t="shared" si="1"/>
        <v>3.4214252005663046</v>
      </c>
      <c r="Z15" s="476">
        <f t="shared" si="2"/>
        <v>8.3765927324209546</v>
      </c>
      <c r="AA15" s="476">
        <f t="shared" si="3"/>
        <v>4.6366210476639926</v>
      </c>
      <c r="AB15" s="476">
        <f t="shared" si="4"/>
        <v>18.994808872109488</v>
      </c>
      <c r="AC15" s="476">
        <f t="shared" si="5"/>
        <v>16.623407267579047</v>
      </c>
      <c r="AD15" s="476">
        <f t="shared" si="6"/>
        <v>23.430863614912695</v>
      </c>
      <c r="AE15" s="476">
        <f t="shared" si="7"/>
        <v>10.146295422369041</v>
      </c>
      <c r="AF15" s="476">
        <f t="shared" si="8"/>
        <v>9.5445965077866912</v>
      </c>
      <c r="AG15" s="476">
        <f t="shared" si="9"/>
        <v>0.17697026899480886</v>
      </c>
      <c r="AH15" s="476">
        <f t="shared" si="10"/>
        <v>4.648419065596979</v>
      </c>
      <c r="AI15" s="476">
        <f t="shared" si="11"/>
        <v>100</v>
      </c>
    </row>
    <row r="16" spans="1:35" x14ac:dyDescent="0.25">
      <c r="B16" s="120" t="s">
        <v>42</v>
      </c>
      <c r="C16" s="225">
        <v>9.8030000000000008</v>
      </c>
      <c r="D16" s="225">
        <v>8.1219999999999999</v>
      </c>
      <c r="E16" s="225">
        <v>7.0620000000000003</v>
      </c>
      <c r="F16" s="143"/>
      <c r="G16" s="143"/>
      <c r="H16" s="143"/>
      <c r="I16" s="143"/>
      <c r="J16" s="68"/>
      <c r="L16" s="247">
        <v>389</v>
      </c>
      <c r="M16" s="247">
        <v>744</v>
      </c>
      <c r="N16" s="247">
        <v>76</v>
      </c>
      <c r="O16" s="247">
        <v>1892</v>
      </c>
      <c r="P16" s="247">
        <v>1060</v>
      </c>
      <c r="Q16" s="247">
        <v>2374</v>
      </c>
      <c r="R16" s="247">
        <v>831</v>
      </c>
      <c r="S16" s="247">
        <v>585</v>
      </c>
      <c r="T16" s="247">
        <v>16</v>
      </c>
      <c r="U16" s="247">
        <v>155</v>
      </c>
      <c r="V16" s="247">
        <v>0</v>
      </c>
      <c r="W16" s="247">
        <v>8122</v>
      </c>
      <c r="Y16" s="476">
        <f t="shared" si="1"/>
        <v>4.7894607239596159</v>
      </c>
      <c r="Z16" s="476">
        <f t="shared" si="2"/>
        <v>9.1603053435114496</v>
      </c>
      <c r="AA16" s="476">
        <f t="shared" si="3"/>
        <v>0.93573011573504072</v>
      </c>
      <c r="AB16" s="476">
        <f t="shared" si="4"/>
        <v>23.294754986456535</v>
      </c>
      <c r="AC16" s="476">
        <f t="shared" si="5"/>
        <v>13.050972666830829</v>
      </c>
      <c r="AD16" s="476">
        <f t="shared" si="6"/>
        <v>29.229253878355081</v>
      </c>
      <c r="AE16" s="476">
        <f t="shared" si="7"/>
        <v>10.231470081260772</v>
      </c>
      <c r="AF16" s="476">
        <f t="shared" si="8"/>
        <v>7.2026594434868265</v>
      </c>
      <c r="AG16" s="476">
        <f t="shared" si="9"/>
        <v>0.19699581383895592</v>
      </c>
      <c r="AH16" s="476">
        <f t="shared" si="10"/>
        <v>1.9083969465648856</v>
      </c>
      <c r="AI16" s="476">
        <f t="shared" si="11"/>
        <v>99.999999999999986</v>
      </c>
    </row>
    <row r="17" spans="2:35" x14ac:dyDescent="0.25">
      <c r="B17" s="120" t="s">
        <v>44</v>
      </c>
      <c r="C17" s="225">
        <v>7.7679999999999998</v>
      </c>
      <c r="D17" s="225">
        <v>7.3860000000000001</v>
      </c>
      <c r="E17" s="225">
        <v>6.5490000000000004</v>
      </c>
      <c r="F17" s="143"/>
      <c r="G17" s="143"/>
      <c r="H17" s="143"/>
      <c r="I17" s="143"/>
      <c r="J17" s="140"/>
      <c r="L17" s="247">
        <v>177</v>
      </c>
      <c r="M17" s="247">
        <v>336</v>
      </c>
      <c r="N17" s="247">
        <v>357</v>
      </c>
      <c r="O17" s="247">
        <v>1551</v>
      </c>
      <c r="P17" s="247">
        <v>735</v>
      </c>
      <c r="Q17" s="247">
        <v>1920</v>
      </c>
      <c r="R17" s="247">
        <v>588</v>
      </c>
      <c r="S17" s="247">
        <v>1242</v>
      </c>
      <c r="T17" s="247">
        <v>120</v>
      </c>
      <c r="U17" s="247">
        <v>258</v>
      </c>
      <c r="V17" s="247">
        <v>102</v>
      </c>
      <c r="W17" s="247">
        <v>7284</v>
      </c>
      <c r="Y17" s="476">
        <f t="shared" si="1"/>
        <v>2.4299835255354201</v>
      </c>
      <c r="Z17" s="476">
        <f t="shared" si="2"/>
        <v>4.6128500823723231</v>
      </c>
      <c r="AA17" s="476">
        <f t="shared" si="3"/>
        <v>4.901153212520593</v>
      </c>
      <c r="AB17" s="476">
        <f t="shared" si="4"/>
        <v>21.29324546952224</v>
      </c>
      <c r="AC17" s="476">
        <f t="shared" si="5"/>
        <v>10.090609555189456</v>
      </c>
      <c r="AD17" s="476">
        <f t="shared" si="6"/>
        <v>26.359143327841846</v>
      </c>
      <c r="AE17" s="476">
        <f t="shared" si="7"/>
        <v>8.0724876441515647</v>
      </c>
      <c r="AF17" s="476">
        <f t="shared" si="8"/>
        <v>17.051070840197692</v>
      </c>
      <c r="AG17" s="476">
        <f t="shared" si="9"/>
        <v>1.6474464579901154</v>
      </c>
      <c r="AH17" s="476">
        <f t="shared" si="10"/>
        <v>3.5420098846787478</v>
      </c>
      <c r="AI17" s="476">
        <f t="shared" si="11"/>
        <v>100</v>
      </c>
    </row>
    <row r="18" spans="2:35" x14ac:dyDescent="0.25">
      <c r="B18" s="120" t="s">
        <v>33</v>
      </c>
      <c r="C18" s="225">
        <v>4.9669999999999996</v>
      </c>
      <c r="D18" s="225">
        <v>5.2190000000000003</v>
      </c>
      <c r="E18" s="225">
        <v>3.2320000000000002</v>
      </c>
      <c r="F18" s="143"/>
      <c r="G18" s="143"/>
      <c r="H18" s="143"/>
      <c r="I18" s="143"/>
      <c r="L18" s="247">
        <v>314</v>
      </c>
      <c r="M18" s="247">
        <v>421</v>
      </c>
      <c r="N18" s="247">
        <v>65</v>
      </c>
      <c r="O18" s="247">
        <v>616</v>
      </c>
      <c r="P18" s="247">
        <v>1987</v>
      </c>
      <c r="Q18" s="247">
        <v>884</v>
      </c>
      <c r="R18" s="247">
        <v>354</v>
      </c>
      <c r="S18" s="247">
        <v>453</v>
      </c>
      <c r="T18" s="247">
        <v>0</v>
      </c>
      <c r="U18" s="247">
        <v>125</v>
      </c>
      <c r="V18" s="247">
        <v>0</v>
      </c>
      <c r="W18" s="247">
        <v>5219</v>
      </c>
      <c r="Y18" s="476">
        <f t="shared" si="1"/>
        <v>6.0164782525388008</v>
      </c>
      <c r="Z18" s="476">
        <f t="shared" si="2"/>
        <v>8.066679440505844</v>
      </c>
      <c r="AA18" s="476">
        <f t="shared" si="3"/>
        <v>1.2454493197930638</v>
      </c>
      <c r="AB18" s="476">
        <f t="shared" si="4"/>
        <v>11.803027399885035</v>
      </c>
      <c r="AC18" s="476">
        <f t="shared" si="5"/>
        <v>38.072427668135653</v>
      </c>
      <c r="AD18" s="476">
        <f t="shared" si="6"/>
        <v>16.938110749185668</v>
      </c>
      <c r="AE18" s="476">
        <f t="shared" si="7"/>
        <v>6.7829086031806858</v>
      </c>
      <c r="AF18" s="476">
        <f t="shared" si="8"/>
        <v>8.6798237210193534</v>
      </c>
      <c r="AG18" s="476">
        <f t="shared" si="9"/>
        <v>0</v>
      </c>
      <c r="AH18" s="476">
        <f t="shared" si="10"/>
        <v>2.3950948457558923</v>
      </c>
      <c r="AI18" s="476">
        <f t="shared" si="11"/>
        <v>100</v>
      </c>
    </row>
    <row r="19" spans="2:35" x14ac:dyDescent="0.25">
      <c r="B19" s="120" t="s">
        <v>63</v>
      </c>
      <c r="C19" s="225">
        <v>3.9350000000000001</v>
      </c>
      <c r="D19" s="225">
        <v>4.524</v>
      </c>
      <c r="E19" s="225">
        <v>3.1869999999999998</v>
      </c>
      <c r="F19" s="143"/>
      <c r="G19" s="143"/>
      <c r="H19" s="143"/>
      <c r="I19" s="143"/>
      <c r="L19" s="247">
        <v>125</v>
      </c>
      <c r="M19" s="247">
        <v>344</v>
      </c>
      <c r="N19" s="247">
        <v>66</v>
      </c>
      <c r="O19" s="247">
        <v>641</v>
      </c>
      <c r="P19" s="247">
        <v>1331</v>
      </c>
      <c r="Q19" s="247">
        <v>1313</v>
      </c>
      <c r="R19" s="247">
        <v>278</v>
      </c>
      <c r="S19" s="247">
        <v>294</v>
      </c>
      <c r="T19" s="247">
        <v>0</v>
      </c>
      <c r="U19" s="247">
        <v>126</v>
      </c>
      <c r="V19" s="247">
        <v>6</v>
      </c>
      <c r="W19" s="247">
        <v>4518</v>
      </c>
      <c r="Y19" s="476">
        <f t="shared" si="1"/>
        <v>2.7667109340416114</v>
      </c>
      <c r="Z19" s="476">
        <f t="shared" si="2"/>
        <v>7.613988490482515</v>
      </c>
      <c r="AA19" s="476">
        <f t="shared" si="3"/>
        <v>1.4608233731739706</v>
      </c>
      <c r="AB19" s="476">
        <f t="shared" si="4"/>
        <v>14.187693669765384</v>
      </c>
      <c r="AC19" s="476">
        <f t="shared" si="5"/>
        <v>29.459938025675076</v>
      </c>
      <c r="AD19" s="476">
        <f t="shared" si="6"/>
        <v>29.061531651173084</v>
      </c>
      <c r="AE19" s="476">
        <f t="shared" si="7"/>
        <v>6.1531651173085438</v>
      </c>
      <c r="AF19" s="476">
        <f t="shared" si="8"/>
        <v>6.5073041168658694</v>
      </c>
      <c r="AG19" s="476">
        <f t="shared" si="9"/>
        <v>0</v>
      </c>
      <c r="AH19" s="476">
        <f t="shared" si="10"/>
        <v>2.788844621513944</v>
      </c>
      <c r="AI19" s="476">
        <f t="shared" si="11"/>
        <v>100</v>
      </c>
    </row>
    <row r="20" spans="2:35" x14ac:dyDescent="0.25">
      <c r="B20" s="120" t="s">
        <v>37</v>
      </c>
      <c r="C20" s="225">
        <v>3.5329999999999999</v>
      </c>
      <c r="D20" s="225">
        <v>2.96</v>
      </c>
      <c r="E20" s="225">
        <v>2.0710000000000002</v>
      </c>
      <c r="F20" s="143"/>
      <c r="G20" s="143"/>
      <c r="H20" s="143"/>
      <c r="I20" s="143"/>
      <c r="L20" s="247">
        <v>33</v>
      </c>
      <c r="M20" s="247">
        <v>92</v>
      </c>
      <c r="N20" s="247">
        <v>94</v>
      </c>
      <c r="O20" s="247">
        <v>797</v>
      </c>
      <c r="P20" s="247">
        <v>861</v>
      </c>
      <c r="Q20" s="247">
        <v>576</v>
      </c>
      <c r="R20" s="247">
        <v>143</v>
      </c>
      <c r="S20" s="247">
        <v>197</v>
      </c>
      <c r="T20" s="247">
        <v>8</v>
      </c>
      <c r="U20" s="247">
        <v>131</v>
      </c>
      <c r="V20" s="247">
        <v>28</v>
      </c>
      <c r="W20" s="247">
        <v>2932</v>
      </c>
      <c r="Y20" s="476">
        <f t="shared" si="1"/>
        <v>1.1255115961800819</v>
      </c>
      <c r="Z20" s="476">
        <f t="shared" si="2"/>
        <v>3.1377899045020468</v>
      </c>
      <c r="AA20" s="476">
        <f t="shared" si="3"/>
        <v>3.2060027285129604</v>
      </c>
      <c r="AB20" s="476">
        <f t="shared" si="4"/>
        <v>27.182810368349248</v>
      </c>
      <c r="AC20" s="476">
        <f t="shared" si="5"/>
        <v>29.365620736698499</v>
      </c>
      <c r="AD20" s="476">
        <f t="shared" si="6"/>
        <v>19.645293315143249</v>
      </c>
      <c r="AE20" s="476">
        <f t="shared" si="7"/>
        <v>4.8772169167803545</v>
      </c>
      <c r="AF20" s="476">
        <f t="shared" si="8"/>
        <v>6.7189631650750341</v>
      </c>
      <c r="AG20" s="476">
        <f t="shared" si="9"/>
        <v>0.27285129604365621</v>
      </c>
      <c r="AH20" s="476">
        <f t="shared" si="10"/>
        <v>4.4679399727148708</v>
      </c>
      <c r="AI20" s="476">
        <f t="shared" si="11"/>
        <v>100.00000000000001</v>
      </c>
    </row>
    <row r="21" spans="2:35" x14ac:dyDescent="0.25">
      <c r="B21" s="120" t="s">
        <v>36</v>
      </c>
      <c r="C21" s="225">
        <v>2.89</v>
      </c>
      <c r="D21" s="225">
        <v>2.9340000000000002</v>
      </c>
      <c r="E21" s="225">
        <v>2.246</v>
      </c>
      <c r="F21" s="143"/>
      <c r="G21" s="143"/>
      <c r="H21" s="143"/>
      <c r="I21" s="143"/>
      <c r="L21" s="247">
        <v>127</v>
      </c>
      <c r="M21" s="247">
        <v>164</v>
      </c>
      <c r="N21" s="247">
        <v>32</v>
      </c>
      <c r="O21" s="247">
        <v>673</v>
      </c>
      <c r="P21" s="247">
        <v>688</v>
      </c>
      <c r="Q21" s="247">
        <v>649</v>
      </c>
      <c r="R21" s="247">
        <v>261</v>
      </c>
      <c r="S21" s="247">
        <v>315</v>
      </c>
      <c r="T21" s="247">
        <v>10</v>
      </c>
      <c r="U21" s="247">
        <v>15</v>
      </c>
      <c r="V21" s="247">
        <v>0</v>
      </c>
      <c r="W21" s="247">
        <v>2934</v>
      </c>
      <c r="Y21" s="476">
        <f t="shared" si="1"/>
        <v>4.3285616905248805</v>
      </c>
      <c r="Z21" s="476">
        <f t="shared" si="2"/>
        <v>5.5896387184730747</v>
      </c>
      <c r="AA21" s="476">
        <f t="shared" si="3"/>
        <v>1.0906612133606</v>
      </c>
      <c r="AB21" s="476">
        <f t="shared" si="4"/>
        <v>22.937968643490116</v>
      </c>
      <c r="AC21" s="476">
        <f t="shared" si="5"/>
        <v>23.449216087252896</v>
      </c>
      <c r="AD21" s="476">
        <f t="shared" si="6"/>
        <v>22.119972733469666</v>
      </c>
      <c r="AE21" s="476">
        <f t="shared" si="7"/>
        <v>8.8957055214723919</v>
      </c>
      <c r="AF21" s="476">
        <f t="shared" si="8"/>
        <v>10.736196319018406</v>
      </c>
      <c r="AG21" s="476">
        <f t="shared" si="9"/>
        <v>0.34083162917518744</v>
      </c>
      <c r="AH21" s="476">
        <f t="shared" si="10"/>
        <v>0.5112474437627812</v>
      </c>
      <c r="AI21" s="476">
        <f t="shared" si="11"/>
        <v>100</v>
      </c>
    </row>
    <row r="22" spans="2:35" s="139" customFormat="1" x14ac:dyDescent="0.25">
      <c r="B22" s="120" t="s">
        <v>41</v>
      </c>
      <c r="C22" s="225">
        <v>3.7639999999999998</v>
      </c>
      <c r="D22" s="225">
        <v>2.879</v>
      </c>
      <c r="E22" s="225">
        <v>2.4929999999999999</v>
      </c>
      <c r="F22" s="143"/>
      <c r="G22" s="143"/>
      <c r="H22" s="143"/>
      <c r="I22" s="143"/>
      <c r="K22" s="218"/>
      <c r="L22" s="247">
        <v>96</v>
      </c>
      <c r="M22" s="247">
        <v>232</v>
      </c>
      <c r="N22" s="247">
        <v>59</v>
      </c>
      <c r="O22" s="247">
        <v>451</v>
      </c>
      <c r="P22" s="247">
        <v>386</v>
      </c>
      <c r="Q22" s="247">
        <v>607</v>
      </c>
      <c r="R22" s="247">
        <v>641</v>
      </c>
      <c r="S22" s="247">
        <v>306</v>
      </c>
      <c r="T22" s="247">
        <v>70</v>
      </c>
      <c r="U22" s="247">
        <v>31</v>
      </c>
      <c r="V22" s="247">
        <v>0</v>
      </c>
      <c r="W22" s="247">
        <v>2879</v>
      </c>
      <c r="X22" s="21"/>
      <c r="Y22" s="476">
        <f t="shared" si="1"/>
        <v>3.3344911427579018</v>
      </c>
      <c r="Z22" s="476">
        <f t="shared" si="2"/>
        <v>8.0583535949982625</v>
      </c>
      <c r="AA22" s="476">
        <f t="shared" si="3"/>
        <v>2.0493226814866272</v>
      </c>
      <c r="AB22" s="476">
        <f t="shared" si="4"/>
        <v>15.665161514414727</v>
      </c>
      <c r="AC22" s="476">
        <f t="shared" si="5"/>
        <v>13.40743313650573</v>
      </c>
      <c r="AD22" s="476">
        <f t="shared" si="6"/>
        <v>21.083709621396316</v>
      </c>
      <c r="AE22" s="476">
        <f t="shared" si="7"/>
        <v>22.264675234456409</v>
      </c>
      <c r="AF22" s="476">
        <f t="shared" si="8"/>
        <v>10.628690517540813</v>
      </c>
      <c r="AG22" s="476">
        <f t="shared" si="9"/>
        <v>2.4313997915943037</v>
      </c>
      <c r="AH22" s="476">
        <f t="shared" si="10"/>
        <v>1.076762764848906</v>
      </c>
      <c r="AI22" s="476">
        <f t="shared" si="11"/>
        <v>100</v>
      </c>
    </row>
    <row r="23" spans="2:35" x14ac:dyDescent="0.25">
      <c r="B23" s="120" t="s">
        <v>39</v>
      </c>
      <c r="C23" s="225">
        <v>2.2599999999999998</v>
      </c>
      <c r="D23" s="225">
        <v>2.5640000000000001</v>
      </c>
      <c r="E23" s="225">
        <v>2.169</v>
      </c>
      <c r="F23" s="143"/>
      <c r="G23" s="143"/>
      <c r="H23" s="143"/>
      <c r="I23" s="143"/>
      <c r="L23" s="247">
        <v>134</v>
      </c>
      <c r="M23" s="247">
        <v>324</v>
      </c>
      <c r="N23" s="247">
        <v>46</v>
      </c>
      <c r="O23" s="247">
        <v>547</v>
      </c>
      <c r="P23" s="247">
        <v>395</v>
      </c>
      <c r="Q23" s="247">
        <v>179</v>
      </c>
      <c r="R23" s="247">
        <v>559</v>
      </c>
      <c r="S23" s="247">
        <v>209</v>
      </c>
      <c r="T23" s="247">
        <v>92</v>
      </c>
      <c r="U23" s="247">
        <v>79</v>
      </c>
      <c r="V23" s="247">
        <v>0</v>
      </c>
      <c r="W23" s="247">
        <v>2564</v>
      </c>
      <c r="Y23" s="476">
        <f t="shared" si="1"/>
        <v>5.2262090483619339</v>
      </c>
      <c r="Z23" s="476">
        <f t="shared" si="2"/>
        <v>12.636505460218409</v>
      </c>
      <c r="AA23" s="476">
        <f t="shared" si="3"/>
        <v>1.794071762870515</v>
      </c>
      <c r="AB23" s="476">
        <f t="shared" si="4"/>
        <v>21.333853354134167</v>
      </c>
      <c r="AC23" s="476">
        <f t="shared" si="5"/>
        <v>15.405616224648986</v>
      </c>
      <c r="AD23" s="476">
        <f t="shared" si="6"/>
        <v>6.9812792511700472</v>
      </c>
      <c r="AE23" s="476">
        <f t="shared" si="7"/>
        <v>21.801872074882994</v>
      </c>
      <c r="AF23" s="476">
        <f t="shared" si="8"/>
        <v>8.151326053042121</v>
      </c>
      <c r="AG23" s="476">
        <f t="shared" si="9"/>
        <v>3.5881435257410299</v>
      </c>
      <c r="AH23" s="476">
        <f t="shared" si="10"/>
        <v>3.0811232449297972</v>
      </c>
      <c r="AI23" s="476">
        <f t="shared" si="11"/>
        <v>100.00000000000001</v>
      </c>
    </row>
    <row r="24" spans="2:35" x14ac:dyDescent="0.25">
      <c r="B24" s="120" t="s">
        <v>38</v>
      </c>
      <c r="C24" s="225">
        <v>2.379</v>
      </c>
      <c r="D24" s="225">
        <v>2.121</v>
      </c>
      <c r="E24" s="225">
        <v>1.8779999999999999</v>
      </c>
      <c r="F24" s="143"/>
      <c r="G24" s="143"/>
      <c r="H24" s="143"/>
      <c r="I24" s="143"/>
      <c r="L24" s="247">
        <v>94</v>
      </c>
      <c r="M24" s="247">
        <v>151</v>
      </c>
      <c r="N24" s="247">
        <v>84</v>
      </c>
      <c r="O24" s="247">
        <v>509</v>
      </c>
      <c r="P24" s="247">
        <v>243</v>
      </c>
      <c r="Q24" s="247">
        <v>518</v>
      </c>
      <c r="R24" s="247">
        <v>232</v>
      </c>
      <c r="S24" s="247">
        <v>151</v>
      </c>
      <c r="T24" s="247">
        <v>82</v>
      </c>
      <c r="U24" s="247">
        <v>57</v>
      </c>
      <c r="V24" s="247">
        <v>0</v>
      </c>
      <c r="W24" s="247">
        <v>2121</v>
      </c>
      <c r="Y24" s="476">
        <f t="shared" si="1"/>
        <v>4.4318717586044318</v>
      </c>
      <c r="Z24" s="476">
        <f t="shared" si="2"/>
        <v>7.1192833569071192</v>
      </c>
      <c r="AA24" s="476">
        <f t="shared" si="3"/>
        <v>3.9603960396039604</v>
      </c>
      <c r="AB24" s="476">
        <f t="shared" si="4"/>
        <v>23.998114097123999</v>
      </c>
      <c r="AC24" s="476">
        <f t="shared" si="5"/>
        <v>11.456859971711458</v>
      </c>
      <c r="AD24" s="476">
        <f t="shared" si="6"/>
        <v>24.422442244224424</v>
      </c>
      <c r="AE24" s="476">
        <f t="shared" si="7"/>
        <v>10.938236680810938</v>
      </c>
      <c r="AF24" s="476">
        <f t="shared" si="8"/>
        <v>7.1192833569071192</v>
      </c>
      <c r="AG24" s="476">
        <f t="shared" si="9"/>
        <v>3.8661008958038661</v>
      </c>
      <c r="AH24" s="476">
        <f t="shared" si="10"/>
        <v>2.6874115983026874</v>
      </c>
      <c r="AI24" s="476">
        <f t="shared" si="11"/>
        <v>100.00000000000001</v>
      </c>
    </row>
    <row r="25" spans="2:35" x14ac:dyDescent="0.25">
      <c r="B25" s="120" t="s">
        <v>34</v>
      </c>
      <c r="C25" s="225">
        <v>2.2389999999999999</v>
      </c>
      <c r="D25" s="225">
        <v>2.117</v>
      </c>
      <c r="E25" s="225">
        <v>1.766</v>
      </c>
      <c r="F25" s="143"/>
      <c r="G25" s="143"/>
      <c r="H25" s="143"/>
      <c r="I25" s="143"/>
      <c r="L25" s="247">
        <v>78</v>
      </c>
      <c r="M25" s="247">
        <v>252</v>
      </c>
      <c r="N25" s="247">
        <v>42</v>
      </c>
      <c r="O25" s="247">
        <v>540</v>
      </c>
      <c r="P25" s="247">
        <v>288</v>
      </c>
      <c r="Q25" s="247">
        <v>411</v>
      </c>
      <c r="R25" s="247">
        <v>215</v>
      </c>
      <c r="S25" s="247">
        <v>103</v>
      </c>
      <c r="T25" s="247">
        <v>6</v>
      </c>
      <c r="U25" s="247">
        <v>119</v>
      </c>
      <c r="V25" s="247">
        <v>63</v>
      </c>
      <c r="W25" s="247">
        <v>2054</v>
      </c>
      <c r="Y25" s="476">
        <f t="shared" si="1"/>
        <v>3.79746835443038</v>
      </c>
      <c r="Z25" s="476">
        <f t="shared" si="2"/>
        <v>12.268743914313534</v>
      </c>
      <c r="AA25" s="476">
        <f t="shared" si="3"/>
        <v>2.044790652385589</v>
      </c>
      <c r="AB25" s="476">
        <f t="shared" si="4"/>
        <v>26.29016553067186</v>
      </c>
      <c r="AC25" s="476">
        <f t="shared" si="5"/>
        <v>14.021421616358326</v>
      </c>
      <c r="AD25" s="476">
        <f t="shared" si="6"/>
        <v>20.009737098344694</v>
      </c>
      <c r="AE25" s="476">
        <f t="shared" si="7"/>
        <v>10.467380720545277</v>
      </c>
      <c r="AF25" s="476">
        <f t="shared" si="8"/>
        <v>5.0146056475170395</v>
      </c>
      <c r="AG25" s="476">
        <f t="shared" si="9"/>
        <v>0.29211295034079843</v>
      </c>
      <c r="AH25" s="476">
        <f t="shared" si="10"/>
        <v>5.7935735150925023</v>
      </c>
      <c r="AI25" s="476">
        <f t="shared" si="11"/>
        <v>100.00000000000001</v>
      </c>
    </row>
    <row r="26" spans="2:35" x14ac:dyDescent="0.25">
      <c r="B26" s="120" t="s">
        <v>40</v>
      </c>
      <c r="C26" s="225">
        <v>2.3439999999999999</v>
      </c>
      <c r="D26" s="225">
        <v>2.08</v>
      </c>
      <c r="E26" s="225">
        <v>1.8280000000000001</v>
      </c>
      <c r="F26" s="143"/>
      <c r="G26" s="143"/>
      <c r="H26" s="143"/>
      <c r="I26" s="143"/>
      <c r="L26" s="247">
        <v>28</v>
      </c>
      <c r="M26" s="247">
        <v>191</v>
      </c>
      <c r="N26" s="247">
        <v>182</v>
      </c>
      <c r="O26" s="247">
        <v>368</v>
      </c>
      <c r="P26" s="247">
        <v>252</v>
      </c>
      <c r="Q26" s="247">
        <v>346</v>
      </c>
      <c r="R26" s="247">
        <v>281</v>
      </c>
      <c r="S26" s="247">
        <v>285</v>
      </c>
      <c r="T26" s="247">
        <v>95</v>
      </c>
      <c r="U26" s="247">
        <v>52</v>
      </c>
      <c r="V26" s="247">
        <v>0</v>
      </c>
      <c r="W26" s="247">
        <v>2080</v>
      </c>
      <c r="Y26" s="476">
        <f t="shared" si="1"/>
        <v>1.3461538461538463</v>
      </c>
      <c r="Z26" s="476">
        <f t="shared" si="2"/>
        <v>9.1826923076923084</v>
      </c>
      <c r="AA26" s="476">
        <f t="shared" si="3"/>
        <v>8.75</v>
      </c>
      <c r="AB26" s="476">
        <f t="shared" si="4"/>
        <v>17.692307692307693</v>
      </c>
      <c r="AC26" s="476">
        <f t="shared" si="5"/>
        <v>12.115384615384615</v>
      </c>
      <c r="AD26" s="476">
        <f t="shared" si="6"/>
        <v>16.634615384615383</v>
      </c>
      <c r="AE26" s="476">
        <f t="shared" si="7"/>
        <v>13.509615384615383</v>
      </c>
      <c r="AF26" s="476">
        <f t="shared" si="8"/>
        <v>13.701923076923078</v>
      </c>
      <c r="AG26" s="476">
        <f t="shared" si="9"/>
        <v>4.5673076923076916</v>
      </c>
      <c r="AH26" s="476">
        <f t="shared" si="10"/>
        <v>2.5</v>
      </c>
      <c r="AI26" s="476">
        <f t="shared" si="11"/>
        <v>100</v>
      </c>
    </row>
    <row r="27" spans="2:35" x14ac:dyDescent="0.25">
      <c r="B27" s="120" t="s">
        <v>96</v>
      </c>
      <c r="C27" s="225">
        <v>2.3439999999999999</v>
      </c>
      <c r="D27" s="225">
        <v>2.08</v>
      </c>
      <c r="E27" s="225">
        <v>1.1279999999999999</v>
      </c>
      <c r="F27" s="143"/>
      <c r="G27" s="143"/>
      <c r="H27" s="143"/>
      <c r="I27" s="143"/>
      <c r="K27" s="220"/>
      <c r="L27" s="247">
        <v>44</v>
      </c>
      <c r="M27" s="247">
        <v>188</v>
      </c>
      <c r="N27" s="247">
        <v>53</v>
      </c>
      <c r="O27" s="247">
        <v>212</v>
      </c>
      <c r="P27" s="247">
        <v>163</v>
      </c>
      <c r="Q27" s="247">
        <v>261</v>
      </c>
      <c r="R27" s="247">
        <v>180</v>
      </c>
      <c r="S27" s="247">
        <v>81</v>
      </c>
      <c r="T27" s="247">
        <v>67</v>
      </c>
      <c r="U27" s="247">
        <v>42</v>
      </c>
      <c r="V27" s="247">
        <v>789</v>
      </c>
      <c r="W27" s="247">
        <v>1291</v>
      </c>
      <c r="Y27" s="476">
        <f t="shared" si="1"/>
        <v>3.4082106893880715</v>
      </c>
      <c r="Z27" s="476">
        <f t="shared" si="2"/>
        <v>14.562354763749033</v>
      </c>
      <c r="AA27" s="476">
        <f t="shared" si="3"/>
        <v>4.1053446940356313</v>
      </c>
      <c r="AB27" s="476">
        <f t="shared" si="4"/>
        <v>16.421378776142525</v>
      </c>
      <c r="AC27" s="476">
        <f t="shared" si="5"/>
        <v>12.62587141750581</v>
      </c>
      <c r="AD27" s="476">
        <f t="shared" si="6"/>
        <v>20.216886134779241</v>
      </c>
      <c r="AE27" s="476">
        <f t="shared" si="7"/>
        <v>13.942680092951202</v>
      </c>
      <c r="AF27" s="476">
        <f t="shared" si="8"/>
        <v>6.2742060418280401</v>
      </c>
      <c r="AG27" s="476">
        <f t="shared" si="9"/>
        <v>5.1897753679318352</v>
      </c>
      <c r="AH27" s="476">
        <f t="shared" si="10"/>
        <v>3.2532920216886132</v>
      </c>
      <c r="AI27" s="476">
        <f t="shared" si="11"/>
        <v>100</v>
      </c>
    </row>
    <row r="28" spans="2:35" x14ac:dyDescent="0.25">
      <c r="B28" s="120" t="s">
        <v>30</v>
      </c>
      <c r="C28" s="225">
        <v>2.198</v>
      </c>
      <c r="D28" s="225">
        <v>2.0449999999999999</v>
      </c>
      <c r="E28" s="225">
        <v>1.379</v>
      </c>
      <c r="F28" s="143"/>
      <c r="G28" s="143"/>
      <c r="H28" s="143"/>
      <c r="I28" s="143"/>
      <c r="L28" s="247">
        <v>126</v>
      </c>
      <c r="M28" s="247">
        <v>0</v>
      </c>
      <c r="N28" s="247">
        <v>0</v>
      </c>
      <c r="O28" s="247">
        <v>531</v>
      </c>
      <c r="P28" s="247">
        <v>666</v>
      </c>
      <c r="Q28" s="247">
        <v>336</v>
      </c>
      <c r="R28" s="247">
        <v>190</v>
      </c>
      <c r="S28" s="247">
        <v>196</v>
      </c>
      <c r="T28" s="247">
        <v>0</v>
      </c>
      <c r="U28" s="247">
        <v>0</v>
      </c>
      <c r="V28" s="247">
        <v>0</v>
      </c>
      <c r="W28" s="247">
        <v>2045</v>
      </c>
      <c r="Y28" s="476">
        <f t="shared" si="1"/>
        <v>6.1613691931540346</v>
      </c>
      <c r="Z28" s="476">
        <f t="shared" si="2"/>
        <v>0</v>
      </c>
      <c r="AA28" s="476">
        <f t="shared" si="3"/>
        <v>0</v>
      </c>
      <c r="AB28" s="476">
        <f t="shared" si="4"/>
        <v>25.965770171149146</v>
      </c>
      <c r="AC28" s="476">
        <f t="shared" si="5"/>
        <v>32.567237163814184</v>
      </c>
      <c r="AD28" s="476">
        <f t="shared" si="6"/>
        <v>16.430317848410759</v>
      </c>
      <c r="AE28" s="476">
        <f t="shared" si="7"/>
        <v>9.2909535452322736</v>
      </c>
      <c r="AF28" s="476">
        <f t="shared" si="8"/>
        <v>9.5843520782396094</v>
      </c>
      <c r="AG28" s="476">
        <f t="shared" si="9"/>
        <v>0</v>
      </c>
      <c r="AH28" s="476">
        <f t="shared" si="10"/>
        <v>0</v>
      </c>
      <c r="AI28" s="476">
        <f t="shared" si="11"/>
        <v>100.00000000000001</v>
      </c>
    </row>
    <row r="29" spans="2:35" x14ac:dyDescent="0.25">
      <c r="B29" s="120" t="s">
        <v>43</v>
      </c>
      <c r="C29" s="225">
        <v>2.0030000000000001</v>
      </c>
      <c r="D29" s="225">
        <v>1.9390000000000001</v>
      </c>
      <c r="E29" s="225">
        <v>1.4670000000000001</v>
      </c>
      <c r="F29" s="143"/>
      <c r="G29" s="143"/>
      <c r="H29" s="143"/>
      <c r="I29" s="143"/>
      <c r="L29" s="247">
        <v>55</v>
      </c>
      <c r="M29" s="247">
        <v>92</v>
      </c>
      <c r="N29" s="247">
        <v>135</v>
      </c>
      <c r="O29" s="247">
        <v>422</v>
      </c>
      <c r="P29" s="247">
        <v>472</v>
      </c>
      <c r="Q29" s="247">
        <v>278</v>
      </c>
      <c r="R29" s="247">
        <v>237</v>
      </c>
      <c r="S29" s="247">
        <v>140</v>
      </c>
      <c r="T29" s="247">
        <v>51</v>
      </c>
      <c r="U29" s="247">
        <v>57</v>
      </c>
      <c r="V29" s="247">
        <v>0</v>
      </c>
      <c r="W29" s="247">
        <v>1939</v>
      </c>
      <c r="Y29" s="476">
        <f t="shared" si="1"/>
        <v>2.8365136668385764</v>
      </c>
      <c r="Z29" s="476">
        <f t="shared" si="2"/>
        <v>4.7447137699845277</v>
      </c>
      <c r="AA29" s="476">
        <f t="shared" si="3"/>
        <v>6.9623517276946876</v>
      </c>
      <c r="AB29" s="476">
        <f t="shared" si="4"/>
        <v>21.763795771015985</v>
      </c>
      <c r="AC29" s="476">
        <f t="shared" si="5"/>
        <v>24.342444559051057</v>
      </c>
      <c r="AD29" s="476">
        <f t="shared" si="6"/>
        <v>14.337287261474987</v>
      </c>
      <c r="AE29" s="476">
        <f t="shared" si="7"/>
        <v>12.222795255286229</v>
      </c>
      <c r="AF29" s="476">
        <f t="shared" si="8"/>
        <v>7.2202166064981945</v>
      </c>
      <c r="AG29" s="476">
        <f t="shared" si="9"/>
        <v>2.6302217637957712</v>
      </c>
      <c r="AH29" s="476">
        <f t="shared" si="10"/>
        <v>2.939659618359979</v>
      </c>
      <c r="AI29" s="476">
        <f t="shared" si="11"/>
        <v>100</v>
      </c>
    </row>
    <row r="30" spans="2:35" x14ac:dyDescent="0.25">
      <c r="B30" s="120" t="s">
        <v>69</v>
      </c>
      <c r="C30" s="225">
        <v>1.3680000000000001</v>
      </c>
      <c r="D30" s="225">
        <v>1.6779999999999999</v>
      </c>
      <c r="E30" s="225">
        <v>1.18</v>
      </c>
      <c r="F30" s="143"/>
      <c r="G30" s="143"/>
      <c r="H30" s="143"/>
      <c r="I30" s="143"/>
      <c r="L30" s="247">
        <v>25</v>
      </c>
      <c r="M30" s="247">
        <v>63</v>
      </c>
      <c r="N30" s="247">
        <v>62</v>
      </c>
      <c r="O30" s="247">
        <v>192</v>
      </c>
      <c r="P30" s="247">
        <v>498</v>
      </c>
      <c r="Q30" s="247">
        <v>438</v>
      </c>
      <c r="R30" s="247">
        <v>137</v>
      </c>
      <c r="S30" s="247">
        <v>206</v>
      </c>
      <c r="T30" s="247">
        <v>36</v>
      </c>
      <c r="U30" s="247">
        <v>21</v>
      </c>
      <c r="V30" s="247">
        <v>0</v>
      </c>
      <c r="W30" s="247">
        <v>1678</v>
      </c>
      <c r="Y30" s="476">
        <f t="shared" si="1"/>
        <v>1.4898688915375446</v>
      </c>
      <c r="Z30" s="476">
        <f t="shared" si="2"/>
        <v>3.7544696066746126</v>
      </c>
      <c r="AA30" s="476">
        <f t="shared" si="3"/>
        <v>3.6948748510131106</v>
      </c>
      <c r="AB30" s="476">
        <f t="shared" si="4"/>
        <v>11.442193087008343</v>
      </c>
      <c r="AC30" s="476">
        <f t="shared" si="5"/>
        <v>29.678188319427889</v>
      </c>
      <c r="AD30" s="476">
        <f t="shared" si="6"/>
        <v>26.102502979737785</v>
      </c>
      <c r="AE30" s="476">
        <f t="shared" si="7"/>
        <v>8.1644815256257459</v>
      </c>
      <c r="AF30" s="476">
        <f t="shared" si="8"/>
        <v>12.276519666269369</v>
      </c>
      <c r="AG30" s="476">
        <f t="shared" si="9"/>
        <v>2.1454112038140645</v>
      </c>
      <c r="AH30" s="476">
        <f t="shared" si="10"/>
        <v>1.2514898688915377</v>
      </c>
      <c r="AI30" s="476">
        <f t="shared" si="11"/>
        <v>100</v>
      </c>
    </row>
    <row r="31" spans="2:35" x14ac:dyDescent="0.25">
      <c r="B31" s="120" t="s">
        <v>74</v>
      </c>
      <c r="C31" s="225">
        <v>1.3680000000000001</v>
      </c>
      <c r="D31" s="225">
        <v>1.6779999999999999</v>
      </c>
      <c r="E31" s="225">
        <v>1.454</v>
      </c>
      <c r="F31" s="143"/>
      <c r="G31" s="143"/>
      <c r="H31" s="143"/>
      <c r="I31" s="143"/>
      <c r="L31" s="247">
        <v>78</v>
      </c>
      <c r="M31" s="247">
        <v>116</v>
      </c>
      <c r="N31" s="247">
        <v>114</v>
      </c>
      <c r="O31" s="247">
        <v>272</v>
      </c>
      <c r="P31" s="247">
        <v>245</v>
      </c>
      <c r="Q31" s="247">
        <v>406</v>
      </c>
      <c r="R31" s="247">
        <v>129</v>
      </c>
      <c r="S31" s="247">
        <v>244</v>
      </c>
      <c r="T31" s="247">
        <v>16</v>
      </c>
      <c r="U31" s="247">
        <v>79</v>
      </c>
      <c r="V31" s="247">
        <v>0</v>
      </c>
      <c r="W31" s="247">
        <v>1699</v>
      </c>
      <c r="Y31" s="476">
        <f t="shared" si="1"/>
        <v>4.5909358446144788</v>
      </c>
      <c r="Z31" s="476">
        <f t="shared" si="2"/>
        <v>6.8275456150676872</v>
      </c>
      <c r="AA31" s="476">
        <f t="shared" si="3"/>
        <v>6.7098293113596235</v>
      </c>
      <c r="AB31" s="476">
        <f t="shared" si="4"/>
        <v>16.009417304296644</v>
      </c>
      <c r="AC31" s="476">
        <f t="shared" si="5"/>
        <v>14.420247204237787</v>
      </c>
      <c r="AD31" s="476">
        <f t="shared" si="6"/>
        <v>23.896409652736907</v>
      </c>
      <c r="AE31" s="476">
        <f t="shared" si="7"/>
        <v>7.5927015891701002</v>
      </c>
      <c r="AF31" s="476">
        <f t="shared" si="8"/>
        <v>14.361389052383755</v>
      </c>
      <c r="AG31" s="476">
        <f t="shared" si="9"/>
        <v>0.94173042966450848</v>
      </c>
      <c r="AH31" s="476">
        <f t="shared" si="10"/>
        <v>4.6497939964685111</v>
      </c>
      <c r="AI31" s="476">
        <f t="shared" si="11"/>
        <v>100.00000000000001</v>
      </c>
    </row>
    <row r="32" spans="2:35" x14ac:dyDescent="0.25">
      <c r="B32" s="120" t="s">
        <v>35</v>
      </c>
      <c r="C32" s="225">
        <v>2.0089999999999999</v>
      </c>
      <c r="D32" s="225">
        <v>1.643</v>
      </c>
      <c r="E32" s="225">
        <v>1.2430000000000001</v>
      </c>
      <c r="F32" s="143"/>
      <c r="G32" s="143"/>
      <c r="H32" s="143"/>
      <c r="I32" s="143"/>
      <c r="L32" s="247">
        <v>31</v>
      </c>
      <c r="M32" s="247">
        <v>103</v>
      </c>
      <c r="N32" s="247">
        <v>86</v>
      </c>
      <c r="O32" s="247">
        <v>283</v>
      </c>
      <c r="P32" s="247">
        <v>400</v>
      </c>
      <c r="Q32" s="247">
        <v>236</v>
      </c>
      <c r="R32" s="247">
        <v>213</v>
      </c>
      <c r="S32" s="247">
        <v>167</v>
      </c>
      <c r="T32" s="247">
        <v>9</v>
      </c>
      <c r="U32" s="247">
        <v>115</v>
      </c>
      <c r="V32" s="247">
        <v>0</v>
      </c>
      <c r="W32" s="247">
        <v>1643</v>
      </c>
      <c r="Y32" s="476">
        <f t="shared" si="1"/>
        <v>1.8867924528301887</v>
      </c>
      <c r="Z32" s="476">
        <f t="shared" si="2"/>
        <v>6.2690200852099824</v>
      </c>
      <c r="AA32" s="476">
        <f t="shared" si="3"/>
        <v>5.2343274497869752</v>
      </c>
      <c r="AB32" s="476">
        <f t="shared" si="4"/>
        <v>17.224589166159465</v>
      </c>
      <c r="AC32" s="476">
        <f t="shared" si="5"/>
        <v>24.345709068776628</v>
      </c>
      <c r="AD32" s="476">
        <f t="shared" si="6"/>
        <v>14.36396835057821</v>
      </c>
      <c r="AE32" s="476">
        <f t="shared" si="7"/>
        <v>12.964090079123554</v>
      </c>
      <c r="AF32" s="476">
        <f t="shared" si="8"/>
        <v>10.164333536214244</v>
      </c>
      <c r="AG32" s="476">
        <f t="shared" si="9"/>
        <v>0.54777845404747416</v>
      </c>
      <c r="AH32" s="476">
        <f t="shared" si="10"/>
        <v>6.9993913572732813</v>
      </c>
      <c r="AI32" s="476">
        <f t="shared" si="11"/>
        <v>100</v>
      </c>
    </row>
    <row r="33" spans="2:35" x14ac:dyDescent="0.25">
      <c r="B33" s="120" t="s">
        <v>68</v>
      </c>
      <c r="C33" s="225">
        <v>1.57</v>
      </c>
      <c r="D33" s="225">
        <v>1.64</v>
      </c>
      <c r="E33" s="225">
        <v>1.3979999999999999</v>
      </c>
      <c r="F33" s="143"/>
      <c r="G33" s="143"/>
      <c r="H33" s="143"/>
      <c r="I33" s="143"/>
      <c r="L33" s="247">
        <v>24</v>
      </c>
      <c r="M33" s="247">
        <v>77</v>
      </c>
      <c r="N33" s="247">
        <v>75</v>
      </c>
      <c r="O33" s="247">
        <v>206</v>
      </c>
      <c r="P33" s="247">
        <v>221</v>
      </c>
      <c r="Q33" s="247">
        <v>515</v>
      </c>
      <c r="R33" s="247">
        <v>221</v>
      </c>
      <c r="S33" s="247">
        <v>221</v>
      </c>
      <c r="T33" s="247">
        <v>0</v>
      </c>
      <c r="U33" s="247">
        <v>59</v>
      </c>
      <c r="V33" s="247">
        <v>21</v>
      </c>
      <c r="W33" s="247">
        <v>1619</v>
      </c>
      <c r="Y33" s="476">
        <f t="shared" si="1"/>
        <v>1.4823965410747375</v>
      </c>
      <c r="Z33" s="476">
        <f t="shared" si="2"/>
        <v>4.7560222359481159</v>
      </c>
      <c r="AA33" s="476">
        <f t="shared" si="3"/>
        <v>4.6324891908585544</v>
      </c>
      <c r="AB33" s="476">
        <f t="shared" si="4"/>
        <v>12.72390364422483</v>
      </c>
      <c r="AC33" s="476">
        <f t="shared" si="5"/>
        <v>13.650401482396541</v>
      </c>
      <c r="AD33" s="476">
        <f t="shared" si="6"/>
        <v>31.809759110562077</v>
      </c>
      <c r="AE33" s="476">
        <f t="shared" si="7"/>
        <v>13.650401482396541</v>
      </c>
      <c r="AF33" s="476">
        <f t="shared" si="8"/>
        <v>13.650401482396541</v>
      </c>
      <c r="AG33" s="476">
        <f t="shared" si="9"/>
        <v>0</v>
      </c>
      <c r="AH33" s="476">
        <f t="shared" si="10"/>
        <v>3.644224830142063</v>
      </c>
      <c r="AI33" s="476">
        <f t="shared" si="11"/>
        <v>100.00000000000001</v>
      </c>
    </row>
    <row r="34" spans="2:35" x14ac:dyDescent="0.25">
      <c r="B34" s="120" t="s">
        <v>31</v>
      </c>
      <c r="C34" s="225">
        <v>1.429</v>
      </c>
      <c r="D34" s="225">
        <v>1.534</v>
      </c>
      <c r="E34" s="225">
        <v>1.2310000000000001</v>
      </c>
      <c r="F34" s="143"/>
      <c r="G34" s="143"/>
      <c r="H34" s="143"/>
      <c r="I34" s="143"/>
      <c r="L34" s="247">
        <v>26</v>
      </c>
      <c r="M34" s="247">
        <v>115</v>
      </c>
      <c r="N34" s="247">
        <v>72</v>
      </c>
      <c r="O34" s="247">
        <v>221</v>
      </c>
      <c r="P34" s="247">
        <v>303</v>
      </c>
      <c r="Q34" s="247">
        <v>333</v>
      </c>
      <c r="R34" s="247">
        <v>168</v>
      </c>
      <c r="S34" s="247">
        <v>222</v>
      </c>
      <c r="T34" s="247">
        <v>6</v>
      </c>
      <c r="U34" s="247">
        <v>68</v>
      </c>
      <c r="V34" s="247">
        <v>0</v>
      </c>
      <c r="W34" s="247">
        <v>1534</v>
      </c>
      <c r="Y34" s="476">
        <f t="shared" si="1"/>
        <v>1.6949152542372881</v>
      </c>
      <c r="Z34" s="476">
        <f t="shared" si="2"/>
        <v>7.496740547588006</v>
      </c>
      <c r="AA34" s="476">
        <f t="shared" si="3"/>
        <v>4.6936114732724903</v>
      </c>
      <c r="AB34" s="476">
        <f t="shared" si="4"/>
        <v>14.40677966101695</v>
      </c>
      <c r="AC34" s="476">
        <f t="shared" si="5"/>
        <v>19.752281616688396</v>
      </c>
      <c r="AD34" s="476">
        <f t="shared" si="6"/>
        <v>21.70795306388527</v>
      </c>
      <c r="AE34" s="476">
        <f t="shared" si="7"/>
        <v>10.951760104302476</v>
      </c>
      <c r="AF34" s="476">
        <f t="shared" si="8"/>
        <v>14.471968709256844</v>
      </c>
      <c r="AG34" s="476">
        <f t="shared" si="9"/>
        <v>0.39113428943937423</v>
      </c>
      <c r="AH34" s="476">
        <f t="shared" si="10"/>
        <v>4.432855280312908</v>
      </c>
      <c r="AI34" s="476">
        <f t="shared" si="11"/>
        <v>100.00000000000001</v>
      </c>
    </row>
    <row r="35" spans="2:35" x14ac:dyDescent="0.25">
      <c r="B35" s="120" t="s">
        <v>32</v>
      </c>
      <c r="C35" s="225">
        <v>1.2549999999999999</v>
      </c>
      <c r="D35" s="225">
        <v>1.5089999999999999</v>
      </c>
      <c r="E35" s="225">
        <v>1.125</v>
      </c>
      <c r="F35" s="143"/>
      <c r="G35" s="143"/>
      <c r="H35" s="143"/>
      <c r="I35" s="143"/>
      <c r="L35" s="247">
        <v>59</v>
      </c>
      <c r="M35" s="247">
        <v>70</v>
      </c>
      <c r="N35" s="247">
        <v>40</v>
      </c>
      <c r="O35" s="247">
        <v>156</v>
      </c>
      <c r="P35" s="247">
        <v>323</v>
      </c>
      <c r="Q35" s="247">
        <v>286</v>
      </c>
      <c r="R35" s="247">
        <v>210</v>
      </c>
      <c r="S35" s="247">
        <v>201</v>
      </c>
      <c r="T35" s="247">
        <v>36</v>
      </c>
      <c r="U35" s="247">
        <v>67</v>
      </c>
      <c r="V35" s="247">
        <v>61</v>
      </c>
      <c r="W35" s="247">
        <v>1448</v>
      </c>
      <c r="Y35" s="476">
        <f t="shared" si="1"/>
        <v>4.0745856353591163</v>
      </c>
      <c r="Z35" s="476">
        <f t="shared" si="2"/>
        <v>4.834254143646409</v>
      </c>
      <c r="AA35" s="476">
        <f t="shared" si="3"/>
        <v>2.7624309392265194</v>
      </c>
      <c r="AB35" s="476">
        <f t="shared" si="4"/>
        <v>10.773480662983426</v>
      </c>
      <c r="AC35" s="476">
        <f t="shared" si="5"/>
        <v>22.306629834254142</v>
      </c>
      <c r="AD35" s="476">
        <f t="shared" si="6"/>
        <v>19.751381215469614</v>
      </c>
      <c r="AE35" s="476">
        <f t="shared" si="7"/>
        <v>14.502762430939226</v>
      </c>
      <c r="AF35" s="476">
        <f t="shared" si="8"/>
        <v>13.881215469613259</v>
      </c>
      <c r="AG35" s="476">
        <f t="shared" si="9"/>
        <v>2.4861878453038675</v>
      </c>
      <c r="AH35" s="476">
        <f t="shared" si="10"/>
        <v>4.6270718232044201</v>
      </c>
      <c r="AI35" s="476">
        <f t="shared" si="11"/>
        <v>99.999999999999986</v>
      </c>
    </row>
    <row r="36" spans="2:35" x14ac:dyDescent="0.25">
      <c r="B36" s="120" t="s">
        <v>28</v>
      </c>
      <c r="C36" s="225">
        <v>1.464</v>
      </c>
      <c r="D36" s="225">
        <v>1.149</v>
      </c>
      <c r="E36" s="225">
        <v>0.98899999999999999</v>
      </c>
      <c r="F36" s="143"/>
      <c r="G36" s="143"/>
      <c r="H36" s="143"/>
      <c r="I36" s="143"/>
      <c r="J36" s="68"/>
      <c r="L36" s="247">
        <v>29</v>
      </c>
      <c r="M36" s="247">
        <v>149</v>
      </c>
      <c r="N36" s="247">
        <v>83</v>
      </c>
      <c r="O36" s="247">
        <v>122</v>
      </c>
      <c r="P36" s="247">
        <v>160</v>
      </c>
      <c r="Q36" s="247">
        <v>134</v>
      </c>
      <c r="R36" s="247">
        <v>181</v>
      </c>
      <c r="S36" s="247">
        <v>220</v>
      </c>
      <c r="T36" s="247">
        <v>47</v>
      </c>
      <c r="U36" s="247">
        <v>24</v>
      </c>
      <c r="V36" s="247">
        <v>0</v>
      </c>
      <c r="W36" s="247">
        <v>1149</v>
      </c>
      <c r="Y36" s="476">
        <f t="shared" si="1"/>
        <v>2.5239338555265447</v>
      </c>
      <c r="Z36" s="476">
        <f t="shared" si="2"/>
        <v>12.967798085291557</v>
      </c>
      <c r="AA36" s="476">
        <f t="shared" si="3"/>
        <v>7.2236727589208005</v>
      </c>
      <c r="AB36" s="476">
        <f t="shared" si="4"/>
        <v>10.617928633594429</v>
      </c>
      <c r="AC36" s="476">
        <f t="shared" si="5"/>
        <v>13.92515230635335</v>
      </c>
      <c r="AD36" s="476">
        <f t="shared" si="6"/>
        <v>11.662315056570931</v>
      </c>
      <c r="AE36" s="476">
        <f t="shared" si="7"/>
        <v>15.752828546562228</v>
      </c>
      <c r="AF36" s="476">
        <f t="shared" si="8"/>
        <v>19.147084421235856</v>
      </c>
      <c r="AG36" s="476">
        <f t="shared" si="9"/>
        <v>4.0905134899912969</v>
      </c>
      <c r="AH36" s="476">
        <f t="shared" si="10"/>
        <v>2.0887728459530028</v>
      </c>
      <c r="AI36" s="476">
        <f t="shared" si="11"/>
        <v>100</v>
      </c>
    </row>
    <row r="37" spans="2:35" x14ac:dyDescent="0.25">
      <c r="B37" s="120" t="s">
        <v>58</v>
      </c>
      <c r="C37" s="225">
        <v>0.6</v>
      </c>
      <c r="D37" s="225">
        <v>0.93600000000000005</v>
      </c>
      <c r="E37" s="225">
        <v>0.874</v>
      </c>
      <c r="F37" s="143"/>
      <c r="G37" s="143"/>
      <c r="H37" s="143"/>
      <c r="I37" s="143"/>
      <c r="J37" s="140"/>
      <c r="L37" s="247">
        <v>31</v>
      </c>
      <c r="M37" s="247">
        <v>97</v>
      </c>
      <c r="N37" s="247">
        <v>148</v>
      </c>
      <c r="O37" s="247">
        <v>201</v>
      </c>
      <c r="P37" s="247">
        <v>62</v>
      </c>
      <c r="Q37" s="247">
        <v>167</v>
      </c>
      <c r="R37" s="247">
        <v>103</v>
      </c>
      <c r="S37" s="247">
        <v>115</v>
      </c>
      <c r="T37" s="247">
        <v>0</v>
      </c>
      <c r="U37" s="247">
        <v>12</v>
      </c>
      <c r="V37" s="247">
        <v>0</v>
      </c>
      <c r="W37" s="247">
        <v>936</v>
      </c>
      <c r="Y37" s="476">
        <f t="shared" si="1"/>
        <v>3.3119658119658122</v>
      </c>
      <c r="Z37" s="476">
        <f t="shared" si="2"/>
        <v>10.363247863247864</v>
      </c>
      <c r="AA37" s="476">
        <f t="shared" si="3"/>
        <v>15.811965811965811</v>
      </c>
      <c r="AB37" s="476">
        <f t="shared" si="4"/>
        <v>21.474358974358974</v>
      </c>
      <c r="AC37" s="476">
        <f t="shared" si="5"/>
        <v>6.6239316239316244</v>
      </c>
      <c r="AD37" s="476">
        <f t="shared" si="6"/>
        <v>17.841880341880341</v>
      </c>
      <c r="AE37" s="476">
        <f t="shared" si="7"/>
        <v>11.004273504273504</v>
      </c>
      <c r="AF37" s="476">
        <f t="shared" si="8"/>
        <v>12.286324786324785</v>
      </c>
      <c r="AG37" s="476">
        <f t="shared" si="9"/>
        <v>0</v>
      </c>
      <c r="AH37" s="476">
        <f t="shared" si="10"/>
        <v>1.2820512820512819</v>
      </c>
      <c r="AI37" s="476">
        <f t="shared" si="11"/>
        <v>100</v>
      </c>
    </row>
    <row r="38" spans="2:35" x14ac:dyDescent="0.25">
      <c r="B38" s="120" t="s">
        <v>56</v>
      </c>
      <c r="C38" s="225">
        <v>0.69899999999999995</v>
      </c>
      <c r="D38" s="225">
        <v>0.88600000000000001</v>
      </c>
      <c r="E38" s="225">
        <v>0.80300000000000005</v>
      </c>
      <c r="F38" s="143"/>
      <c r="G38" s="143"/>
      <c r="H38" s="143"/>
      <c r="I38" s="143"/>
      <c r="L38" s="247">
        <v>48</v>
      </c>
      <c r="M38" s="247">
        <v>36</v>
      </c>
      <c r="N38" s="247">
        <v>40</v>
      </c>
      <c r="O38" s="247">
        <v>138</v>
      </c>
      <c r="P38" s="247">
        <v>84</v>
      </c>
      <c r="Q38" s="247">
        <v>279</v>
      </c>
      <c r="R38" s="247">
        <v>138</v>
      </c>
      <c r="S38" s="247">
        <v>112</v>
      </c>
      <c r="T38" s="247">
        <v>0</v>
      </c>
      <c r="U38" s="247">
        <v>12</v>
      </c>
      <c r="V38" s="247">
        <v>0</v>
      </c>
      <c r="W38" s="247">
        <v>887</v>
      </c>
      <c r="Y38" s="476">
        <f t="shared" si="1"/>
        <v>5.411499436302142</v>
      </c>
      <c r="Z38" s="476">
        <f t="shared" si="2"/>
        <v>4.0586245772266061</v>
      </c>
      <c r="AA38" s="476">
        <f t="shared" si="3"/>
        <v>4.5095828635851181</v>
      </c>
      <c r="AB38" s="476">
        <f t="shared" si="4"/>
        <v>15.558060879368659</v>
      </c>
      <c r="AC38" s="476">
        <f t="shared" si="5"/>
        <v>9.4701240135287481</v>
      </c>
      <c r="AD38" s="476">
        <f t="shared" si="6"/>
        <v>31.4543404735062</v>
      </c>
      <c r="AE38" s="476">
        <f t="shared" si="7"/>
        <v>15.558060879368659</v>
      </c>
      <c r="AF38" s="476">
        <f t="shared" si="8"/>
        <v>12.62683201803833</v>
      </c>
      <c r="AG38" s="476">
        <f t="shared" si="9"/>
        <v>0</v>
      </c>
      <c r="AH38" s="476">
        <f t="shared" si="10"/>
        <v>1.3528748590755355</v>
      </c>
      <c r="AI38" s="476">
        <f t="shared" si="11"/>
        <v>99.999999999999986</v>
      </c>
    </row>
    <row r="39" spans="2:35" x14ac:dyDescent="0.25">
      <c r="B39" s="120" t="s">
        <v>27</v>
      </c>
      <c r="C39" s="225">
        <v>0.64600000000000002</v>
      </c>
      <c r="D39" s="225">
        <v>0.73699999999999999</v>
      </c>
      <c r="E39" s="225">
        <v>0.52500000000000002</v>
      </c>
      <c r="F39" s="143"/>
      <c r="G39" s="143"/>
      <c r="H39" s="143"/>
      <c r="I39" s="143"/>
      <c r="L39" s="247">
        <v>36</v>
      </c>
      <c r="M39" s="247">
        <v>26</v>
      </c>
      <c r="N39" s="247">
        <v>43</v>
      </c>
      <c r="O39" s="247">
        <v>117</v>
      </c>
      <c r="P39" s="247">
        <v>212</v>
      </c>
      <c r="Q39" s="247">
        <v>118</v>
      </c>
      <c r="R39" s="247">
        <v>90</v>
      </c>
      <c r="S39" s="247">
        <v>74</v>
      </c>
      <c r="T39" s="247">
        <v>14</v>
      </c>
      <c r="U39" s="247">
        <v>7</v>
      </c>
      <c r="V39" s="247">
        <v>0</v>
      </c>
      <c r="W39" s="247">
        <v>737</v>
      </c>
      <c r="Y39" s="476">
        <f t="shared" si="1"/>
        <v>4.8846675712347354</v>
      </c>
      <c r="Z39" s="476">
        <f t="shared" si="2"/>
        <v>3.5278154681139755</v>
      </c>
      <c r="AA39" s="476">
        <f t="shared" si="3"/>
        <v>5.8344640434192669</v>
      </c>
      <c r="AB39" s="476">
        <f t="shared" si="4"/>
        <v>15.875169606512889</v>
      </c>
      <c r="AC39" s="476">
        <f t="shared" si="5"/>
        <v>28.765264586160111</v>
      </c>
      <c r="AD39" s="476">
        <f t="shared" si="6"/>
        <v>16.010854816824967</v>
      </c>
      <c r="AE39" s="476">
        <f t="shared" si="7"/>
        <v>12.211668928086839</v>
      </c>
      <c r="AF39" s="476">
        <f t="shared" si="8"/>
        <v>10.040705563093622</v>
      </c>
      <c r="AG39" s="476">
        <f t="shared" si="9"/>
        <v>1.8995929443690638</v>
      </c>
      <c r="AH39" s="476">
        <f t="shared" si="10"/>
        <v>0.94979647218453189</v>
      </c>
      <c r="AI39" s="476">
        <f t="shared" si="11"/>
        <v>99.999999999999986</v>
      </c>
    </row>
    <row r="40" spans="2:35" s="18" customFormat="1" x14ac:dyDescent="0.25">
      <c r="B40" s="120" t="s">
        <v>26</v>
      </c>
      <c r="C40" s="225">
        <v>0.51400000000000001</v>
      </c>
      <c r="D40" s="225">
        <v>0.40500000000000003</v>
      </c>
      <c r="E40" s="225">
        <v>0.313</v>
      </c>
      <c r="F40" s="143"/>
      <c r="G40" s="143"/>
      <c r="H40" s="143"/>
      <c r="I40" s="143"/>
      <c r="K40" s="221"/>
      <c r="L40" s="247">
        <v>2</v>
      </c>
      <c r="M40" s="247">
        <v>41</v>
      </c>
      <c r="N40" s="247">
        <v>10</v>
      </c>
      <c r="O40" s="247">
        <v>81</v>
      </c>
      <c r="P40" s="247">
        <v>92</v>
      </c>
      <c r="Q40" s="247">
        <v>66</v>
      </c>
      <c r="R40" s="247">
        <v>65</v>
      </c>
      <c r="S40" s="247">
        <v>13</v>
      </c>
      <c r="T40" s="247">
        <v>15</v>
      </c>
      <c r="U40" s="247">
        <v>20</v>
      </c>
      <c r="V40" s="247">
        <v>0</v>
      </c>
      <c r="W40" s="247">
        <v>405</v>
      </c>
      <c r="X40" s="21"/>
      <c r="Y40" s="476">
        <f t="shared" si="1"/>
        <v>0.49382716049382713</v>
      </c>
      <c r="Z40" s="476">
        <f t="shared" si="2"/>
        <v>10.123456790123457</v>
      </c>
      <c r="AA40" s="476">
        <f t="shared" si="3"/>
        <v>2.4691358024691357</v>
      </c>
      <c r="AB40" s="476">
        <f t="shared" si="4"/>
        <v>20</v>
      </c>
      <c r="AC40" s="476">
        <f t="shared" si="5"/>
        <v>22.716049382716051</v>
      </c>
      <c r="AD40" s="476">
        <f t="shared" si="6"/>
        <v>16.296296296296298</v>
      </c>
      <c r="AE40" s="476">
        <f t="shared" si="7"/>
        <v>16.049382716049383</v>
      </c>
      <c r="AF40" s="476">
        <f t="shared" si="8"/>
        <v>3.2098765432098766</v>
      </c>
      <c r="AG40" s="476">
        <f t="shared" si="9"/>
        <v>3.7037037037037033</v>
      </c>
      <c r="AH40" s="476">
        <f t="shared" si="10"/>
        <v>4.9382716049382713</v>
      </c>
      <c r="AI40" s="476">
        <f t="shared" si="11"/>
        <v>99.999999999999986</v>
      </c>
    </row>
    <row r="41" spans="2:35" s="18" customFormat="1" x14ac:dyDescent="0.25">
      <c r="B41" s="120" t="s">
        <v>25</v>
      </c>
      <c r="C41" s="225">
        <v>0.32400000000000001</v>
      </c>
      <c r="D41" s="225">
        <v>0.379</v>
      </c>
      <c r="E41" s="225">
        <v>0.32400000000000001</v>
      </c>
      <c r="F41" s="143"/>
      <c r="G41" s="143"/>
      <c r="H41" s="143"/>
      <c r="I41" s="143"/>
      <c r="K41" s="221"/>
      <c r="L41" s="247">
        <v>17</v>
      </c>
      <c r="M41" s="247">
        <v>29</v>
      </c>
      <c r="N41" s="247">
        <v>12</v>
      </c>
      <c r="O41" s="247">
        <v>79</v>
      </c>
      <c r="P41" s="247">
        <v>55</v>
      </c>
      <c r="Q41" s="247">
        <v>90</v>
      </c>
      <c r="R41" s="247">
        <v>46</v>
      </c>
      <c r="S41" s="247">
        <v>45</v>
      </c>
      <c r="T41" s="247">
        <v>0</v>
      </c>
      <c r="U41" s="247">
        <v>6</v>
      </c>
      <c r="V41" s="247">
        <v>0</v>
      </c>
      <c r="W41" s="247">
        <v>379</v>
      </c>
      <c r="X41" s="21"/>
      <c r="Y41" s="476">
        <f t="shared" si="1"/>
        <v>4.4854881266490763</v>
      </c>
      <c r="Z41" s="476">
        <f t="shared" si="2"/>
        <v>7.6517150395778364</v>
      </c>
      <c r="AA41" s="476">
        <f t="shared" si="3"/>
        <v>3.1662269129287601</v>
      </c>
      <c r="AB41" s="476">
        <f t="shared" si="4"/>
        <v>20.844327176781004</v>
      </c>
      <c r="AC41" s="476">
        <f t="shared" si="5"/>
        <v>14.511873350923482</v>
      </c>
      <c r="AD41" s="476">
        <f t="shared" si="6"/>
        <v>23.746701846965699</v>
      </c>
      <c r="AE41" s="476">
        <f t="shared" si="7"/>
        <v>12.137203166226913</v>
      </c>
      <c r="AF41" s="476">
        <f t="shared" si="8"/>
        <v>11.87335092348285</v>
      </c>
      <c r="AG41" s="476">
        <f t="shared" si="9"/>
        <v>0</v>
      </c>
      <c r="AH41" s="476">
        <f t="shared" si="10"/>
        <v>1.5831134564643801</v>
      </c>
      <c r="AI41" s="476">
        <f t="shared" si="11"/>
        <v>99.999999999999986</v>
      </c>
    </row>
    <row r="42" spans="2:35" s="135" customFormat="1" x14ac:dyDescent="0.25">
      <c r="B42" s="120" t="s">
        <v>24</v>
      </c>
      <c r="C42" s="225">
        <v>0.23899999999999999</v>
      </c>
      <c r="D42" s="225">
        <v>0.222</v>
      </c>
      <c r="E42" s="225">
        <v>0.20599999999999999</v>
      </c>
      <c r="F42" s="143"/>
      <c r="G42" s="143"/>
      <c r="H42" s="143"/>
      <c r="I42" s="143"/>
      <c r="K42" s="222"/>
      <c r="L42" s="247">
        <v>15</v>
      </c>
      <c r="M42" s="247">
        <v>15</v>
      </c>
      <c r="N42" s="247">
        <v>8</v>
      </c>
      <c r="O42" s="247">
        <v>40</v>
      </c>
      <c r="P42" s="247">
        <v>16</v>
      </c>
      <c r="Q42" s="247">
        <v>58</v>
      </c>
      <c r="R42" s="247">
        <v>30</v>
      </c>
      <c r="S42" s="247">
        <v>17</v>
      </c>
      <c r="T42" s="247">
        <v>0</v>
      </c>
      <c r="U42" s="247">
        <v>23</v>
      </c>
      <c r="V42" s="247">
        <v>0</v>
      </c>
      <c r="W42" s="247">
        <v>222</v>
      </c>
      <c r="X42" s="21"/>
      <c r="Y42" s="476">
        <f t="shared" si="1"/>
        <v>6.756756756756757</v>
      </c>
      <c r="Z42" s="476">
        <f t="shared" si="2"/>
        <v>6.756756756756757</v>
      </c>
      <c r="AA42" s="476">
        <f t="shared" si="3"/>
        <v>3.6036036036036037</v>
      </c>
      <c r="AB42" s="476">
        <f t="shared" si="4"/>
        <v>18.018018018018019</v>
      </c>
      <c r="AC42" s="476">
        <f t="shared" si="5"/>
        <v>7.2072072072072073</v>
      </c>
      <c r="AD42" s="476">
        <f t="shared" si="6"/>
        <v>26.126126126126124</v>
      </c>
      <c r="AE42" s="476">
        <f t="shared" si="7"/>
        <v>13.513513513513514</v>
      </c>
      <c r="AF42" s="476">
        <f t="shared" si="8"/>
        <v>7.6576576576576567</v>
      </c>
      <c r="AG42" s="476">
        <f t="shared" si="9"/>
        <v>0</v>
      </c>
      <c r="AH42" s="476">
        <f t="shared" si="10"/>
        <v>10.36036036036036</v>
      </c>
      <c r="AI42" s="476">
        <f t="shared" si="11"/>
        <v>100</v>
      </c>
    </row>
    <row r="43" spans="2:35" s="18" customFormat="1" x14ac:dyDescent="0.25">
      <c r="B43" s="120" t="s">
        <v>52</v>
      </c>
      <c r="C43" s="225">
        <v>0.107</v>
      </c>
      <c r="D43" s="225">
        <v>0.151</v>
      </c>
      <c r="E43" s="225">
        <v>0.151</v>
      </c>
      <c r="F43" s="143"/>
      <c r="G43" s="143"/>
      <c r="H43" s="143"/>
      <c r="I43" s="143"/>
      <c r="K43" s="221"/>
      <c r="L43" s="247">
        <v>0</v>
      </c>
      <c r="M43" s="247">
        <v>17</v>
      </c>
      <c r="N43" s="247">
        <v>9</v>
      </c>
      <c r="O43" s="247">
        <v>17</v>
      </c>
      <c r="P43" s="247">
        <v>0</v>
      </c>
      <c r="Q43" s="247">
        <v>41</v>
      </c>
      <c r="R43" s="247">
        <v>10</v>
      </c>
      <c r="S43" s="247">
        <v>19</v>
      </c>
      <c r="T43" s="247">
        <v>0</v>
      </c>
      <c r="U43" s="247">
        <v>38</v>
      </c>
      <c r="V43" s="247">
        <v>0</v>
      </c>
      <c r="W43" s="247">
        <v>151</v>
      </c>
      <c r="X43" s="21"/>
      <c r="Y43" s="476">
        <f t="shared" si="1"/>
        <v>0</v>
      </c>
      <c r="Z43" s="476">
        <f t="shared" si="2"/>
        <v>11.258278145695364</v>
      </c>
      <c r="AA43" s="476">
        <f t="shared" si="3"/>
        <v>5.9602649006622519</v>
      </c>
      <c r="AB43" s="476">
        <f t="shared" si="4"/>
        <v>11.258278145695364</v>
      </c>
      <c r="AC43" s="476">
        <f t="shared" si="5"/>
        <v>0</v>
      </c>
      <c r="AD43" s="476">
        <f t="shared" si="6"/>
        <v>27.152317880794701</v>
      </c>
      <c r="AE43" s="476">
        <f t="shared" si="7"/>
        <v>6.6225165562913908</v>
      </c>
      <c r="AF43" s="476">
        <f t="shared" si="8"/>
        <v>12.582781456953644</v>
      </c>
      <c r="AG43" s="476">
        <f t="shared" si="9"/>
        <v>0</v>
      </c>
      <c r="AH43" s="476">
        <f t="shared" si="10"/>
        <v>25.165562913907287</v>
      </c>
      <c r="AI43" s="476">
        <f t="shared" si="11"/>
        <v>100</v>
      </c>
    </row>
    <row r="44" spans="2:35" x14ac:dyDescent="0.25">
      <c r="B44" s="120" t="s">
        <v>23</v>
      </c>
      <c r="C44" s="225">
        <v>0.19700000000000001</v>
      </c>
      <c r="D44" s="225">
        <v>0.14899999999999999</v>
      </c>
      <c r="E44" s="225">
        <v>0.126</v>
      </c>
      <c r="F44" s="143"/>
      <c r="G44" s="143"/>
      <c r="H44" s="143"/>
      <c r="I44" s="143"/>
      <c r="L44" s="247">
        <v>7</v>
      </c>
      <c r="M44" s="247">
        <v>24</v>
      </c>
      <c r="N44" s="247">
        <v>0</v>
      </c>
      <c r="O44" s="247">
        <v>27</v>
      </c>
      <c r="P44" s="247">
        <v>23</v>
      </c>
      <c r="Q44" s="247">
        <v>35</v>
      </c>
      <c r="R44" s="247">
        <v>9</v>
      </c>
      <c r="S44" s="247">
        <v>20</v>
      </c>
      <c r="T44" s="247">
        <v>2</v>
      </c>
      <c r="U44" s="247">
        <v>2</v>
      </c>
      <c r="V44" s="247">
        <v>0</v>
      </c>
      <c r="W44" s="247">
        <v>149</v>
      </c>
      <c r="Y44" s="476">
        <f t="shared" si="1"/>
        <v>4.6979865771812079</v>
      </c>
      <c r="Z44" s="476">
        <f t="shared" si="2"/>
        <v>16.107382550335569</v>
      </c>
      <c r="AA44" s="476">
        <f t="shared" si="3"/>
        <v>0</v>
      </c>
      <c r="AB44" s="476">
        <f t="shared" si="4"/>
        <v>18.120805369127517</v>
      </c>
      <c r="AC44" s="476">
        <f t="shared" si="5"/>
        <v>15.436241610738255</v>
      </c>
      <c r="AD44" s="476">
        <f t="shared" si="6"/>
        <v>23.48993288590604</v>
      </c>
      <c r="AE44" s="476">
        <f t="shared" si="7"/>
        <v>6.0402684563758395</v>
      </c>
      <c r="AF44" s="476">
        <f t="shared" si="8"/>
        <v>13.422818791946309</v>
      </c>
      <c r="AG44" s="476">
        <f t="shared" si="9"/>
        <v>1.3422818791946309</v>
      </c>
      <c r="AH44" s="476">
        <f t="shared" si="10"/>
        <v>1.3422818791946309</v>
      </c>
      <c r="AI44" s="476">
        <f t="shared" si="11"/>
        <v>100</v>
      </c>
    </row>
    <row r="45" spans="2:35" s="18" customFormat="1" x14ac:dyDescent="0.25">
      <c r="B45" s="121" t="s">
        <v>70</v>
      </c>
      <c r="C45" s="226">
        <v>7.1999999999999995E-2</v>
      </c>
      <c r="D45" s="226">
        <v>8.3000000000000004E-2</v>
      </c>
      <c r="E45" s="226">
        <v>6.9000000000000006E-2</v>
      </c>
      <c r="F45" s="143"/>
      <c r="G45" s="143"/>
      <c r="H45" s="143"/>
      <c r="I45" s="143"/>
      <c r="K45" s="221"/>
      <c r="L45" s="248">
        <v>0</v>
      </c>
      <c r="M45" s="248">
        <v>3</v>
      </c>
      <c r="N45" s="248">
        <v>6</v>
      </c>
      <c r="O45" s="248">
        <v>10</v>
      </c>
      <c r="P45" s="248">
        <v>14</v>
      </c>
      <c r="Q45" s="248">
        <v>33</v>
      </c>
      <c r="R45" s="248">
        <v>9</v>
      </c>
      <c r="S45" s="248">
        <v>6</v>
      </c>
      <c r="T45" s="248">
        <v>0</v>
      </c>
      <c r="U45" s="248">
        <v>2</v>
      </c>
      <c r="V45" s="248">
        <v>0</v>
      </c>
      <c r="W45" s="248">
        <v>83</v>
      </c>
      <c r="X45" s="21"/>
      <c r="Y45" s="477">
        <f t="shared" si="1"/>
        <v>0</v>
      </c>
      <c r="Z45" s="477">
        <f t="shared" si="2"/>
        <v>3.6144578313253009</v>
      </c>
      <c r="AA45" s="477">
        <f t="shared" si="3"/>
        <v>7.2289156626506017</v>
      </c>
      <c r="AB45" s="477">
        <f t="shared" si="4"/>
        <v>12.048192771084338</v>
      </c>
      <c r="AC45" s="477">
        <f t="shared" si="5"/>
        <v>16.867469879518072</v>
      </c>
      <c r="AD45" s="477">
        <f t="shared" si="6"/>
        <v>39.75903614457831</v>
      </c>
      <c r="AE45" s="477">
        <f t="shared" si="7"/>
        <v>10.843373493975903</v>
      </c>
      <c r="AF45" s="477">
        <f t="shared" si="8"/>
        <v>7.2289156626506017</v>
      </c>
      <c r="AG45" s="477">
        <f t="shared" si="9"/>
        <v>0</v>
      </c>
      <c r="AH45" s="477">
        <f t="shared" si="10"/>
        <v>2.4096385542168677</v>
      </c>
      <c r="AI45" s="477">
        <f t="shared" si="11"/>
        <v>100.00000000000001</v>
      </c>
    </row>
    <row r="46" spans="2:35" x14ac:dyDescent="0.25">
      <c r="B46" s="136" t="s">
        <v>161</v>
      </c>
      <c r="C46" s="18"/>
      <c r="D46" s="18"/>
      <c r="E46" s="18"/>
      <c r="F46" s="143"/>
      <c r="G46" s="143"/>
      <c r="H46" s="143"/>
      <c r="I46" s="143"/>
      <c r="Y46" s="136" t="s">
        <v>161</v>
      </c>
      <c r="AI46" s="156">
        <f t="shared" si="11"/>
        <v>0</v>
      </c>
    </row>
    <row r="47" spans="2:35" x14ac:dyDescent="0.25">
      <c r="B47" s="136" t="s">
        <v>159</v>
      </c>
      <c r="C47" s="18"/>
      <c r="D47" s="18"/>
      <c r="E47" s="18"/>
      <c r="F47" s="143"/>
      <c r="G47" s="143"/>
      <c r="H47" s="143"/>
      <c r="I47" s="143"/>
      <c r="Y47" s="136" t="s">
        <v>159</v>
      </c>
      <c r="AI47" s="156">
        <f t="shared" si="11"/>
        <v>0</v>
      </c>
    </row>
    <row r="48" spans="2:35" x14ac:dyDescent="0.25">
      <c r="B48" s="137" t="s">
        <v>165</v>
      </c>
      <c r="C48" s="18"/>
      <c r="F48" s="143"/>
      <c r="G48" s="143"/>
      <c r="H48" s="143"/>
      <c r="I48" s="143"/>
      <c r="Y48" s="137" t="s">
        <v>165</v>
      </c>
      <c r="AI48" s="156">
        <f t="shared" si="11"/>
        <v>0</v>
      </c>
    </row>
    <row r="49" spans="2:35" x14ac:dyDescent="0.25">
      <c r="B49" s="137" t="s">
        <v>172</v>
      </c>
      <c r="C49" s="18"/>
      <c r="D49" s="18"/>
      <c r="E49" s="18"/>
      <c r="F49" s="143"/>
      <c r="G49" s="143"/>
      <c r="H49" s="143"/>
      <c r="I49" s="143"/>
      <c r="Y49" s="137" t="s">
        <v>172</v>
      </c>
      <c r="AI49" s="156">
        <f t="shared" si="11"/>
        <v>0</v>
      </c>
    </row>
    <row r="50" spans="2:35" x14ac:dyDescent="0.25">
      <c r="B50" s="137"/>
      <c r="C50" s="18"/>
      <c r="D50" s="18"/>
      <c r="E50" s="18"/>
      <c r="F50" s="143"/>
      <c r="G50" s="143"/>
      <c r="H50" s="143"/>
      <c r="I50" s="143"/>
    </row>
    <row r="52" spans="2:35" x14ac:dyDescent="0.25">
      <c r="B52" s="159"/>
    </row>
    <row r="53" spans="2:35" x14ac:dyDescent="0.25">
      <c r="B53" s="159"/>
    </row>
  </sheetData>
  <sortState ref="B6:D45">
    <sortCondition descending="1" ref="D6:D45"/>
  </sortState>
  <conditionalFormatting sqref="C6:D45 J16 J36">
    <cfRule type="containsText" dxfId="206" priority="5" operator="containsText" text="NA">
      <formula>NOT(ISERROR(SEARCH("NA",C6)))</formula>
    </cfRule>
  </conditionalFormatting>
  <conditionalFormatting sqref="R5">
    <cfRule type="containsText" dxfId="205" priority="3" operator="containsText" text="NA">
      <formula>NOT(ISERROR(SEARCH("NA",R5)))</formula>
    </cfRule>
  </conditionalFormatting>
  <conditionalFormatting sqref="E6:E45">
    <cfRule type="containsText" dxfId="204" priority="2" operator="containsText" text="NA">
      <formula>NOT(ISERROR(SEARCH("NA",E6)))</formula>
    </cfRule>
  </conditionalFormatting>
  <conditionalFormatting sqref="AE5">
    <cfRule type="containsText" dxfId="203" priority="1" operator="containsText" text="NA">
      <formula>NOT(ISERROR(SEARCH("NA",AE5)))</formula>
    </cfRule>
  </conditionalFormatting>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51"/>
  <sheetViews>
    <sheetView topLeftCell="Q11" zoomScaleNormal="100" workbookViewId="0"/>
  </sheetViews>
  <sheetFormatPr baseColWidth="10" defaultColWidth="11.42578125" defaultRowHeight="15" x14ac:dyDescent="0.25"/>
  <cols>
    <col min="1" max="1" width="2.7109375" style="21" customWidth="1"/>
    <col min="2" max="2" width="13.5703125" style="21" customWidth="1"/>
    <col min="3" max="4" width="9.140625" style="21" customWidth="1"/>
    <col min="5" max="6" width="12.85546875" style="21" customWidth="1"/>
    <col min="7" max="7" width="13.85546875" style="21" customWidth="1"/>
    <col min="8" max="8" width="15" style="21" customWidth="1"/>
    <col min="9" max="9" width="13.85546875" style="21" customWidth="1"/>
    <col min="10" max="10" width="13.28515625" style="21" customWidth="1"/>
    <col min="11" max="12" width="11.7109375" style="21" customWidth="1"/>
    <col min="13" max="13" width="11.42578125" style="21"/>
    <col min="14" max="14" width="7.85546875" style="251" customWidth="1"/>
    <col min="15" max="26" width="11.42578125" style="21"/>
    <col min="27" max="27" width="24.42578125" style="21" customWidth="1"/>
    <col min="28" max="16384" width="11.42578125" style="21"/>
  </cols>
  <sheetData>
    <row r="1" spans="1:30" s="20" customFormat="1" ht="24" customHeight="1" x14ac:dyDescent="0.25">
      <c r="A1" s="19" t="s">
        <v>80</v>
      </c>
      <c r="N1" s="252"/>
    </row>
    <row r="2" spans="1:30" ht="7.5" customHeight="1" x14ac:dyDescent="0.25"/>
    <row r="3" spans="1:30" x14ac:dyDescent="0.25">
      <c r="B3" s="54" t="s">
        <v>147</v>
      </c>
      <c r="AC3" s="21">
        <v>43.935309973045825</v>
      </c>
      <c r="AD3" s="21">
        <v>29.437884101805079</v>
      </c>
    </row>
    <row r="5" spans="1:30" ht="62.25" customHeight="1" x14ac:dyDescent="0.25">
      <c r="B5" s="227" t="s">
        <v>93</v>
      </c>
      <c r="C5" s="215" t="s">
        <v>14</v>
      </c>
      <c r="D5" s="215" t="s">
        <v>6</v>
      </c>
      <c r="E5" s="215" t="s">
        <v>15</v>
      </c>
      <c r="F5" s="215" t="s">
        <v>7</v>
      </c>
      <c r="G5" s="215" t="s">
        <v>16</v>
      </c>
      <c r="H5" s="215" t="s">
        <v>17</v>
      </c>
      <c r="I5" s="215" t="s">
        <v>18</v>
      </c>
      <c r="J5" s="215" t="s">
        <v>19</v>
      </c>
      <c r="K5" s="215" t="s">
        <v>3</v>
      </c>
      <c r="L5" s="215" t="s">
        <v>8</v>
      </c>
      <c r="M5" s="215" t="s">
        <v>156</v>
      </c>
      <c r="AC5" s="21" t="s">
        <v>16</v>
      </c>
      <c r="AD5" s="21" t="s">
        <v>18</v>
      </c>
    </row>
    <row r="6" spans="1:30" x14ac:dyDescent="0.25">
      <c r="B6" s="228" t="s">
        <v>94</v>
      </c>
      <c r="C6" s="229">
        <v>67.485428809325569</v>
      </c>
      <c r="D6" s="229">
        <v>53.428571428571431</v>
      </c>
      <c r="E6" s="229">
        <v>54.734778880313613</v>
      </c>
      <c r="F6" s="229">
        <v>46.277941075945037</v>
      </c>
      <c r="G6" s="229">
        <v>43.935309973045825</v>
      </c>
      <c r="H6" s="229">
        <v>21.406529153808673</v>
      </c>
      <c r="I6" s="229">
        <v>29.437884101805079</v>
      </c>
      <c r="J6" s="229">
        <v>57.963446475195823</v>
      </c>
      <c r="K6" s="229">
        <v>59.546092115247532</v>
      </c>
      <c r="L6" s="229">
        <v>39.775910364145659</v>
      </c>
      <c r="M6" s="230">
        <v>47.510703555988236</v>
      </c>
      <c r="AB6" s="56" t="s">
        <v>61</v>
      </c>
      <c r="AC6" s="21">
        <v>21.974</v>
      </c>
      <c r="AD6" s="21">
        <v>18.914999999999999</v>
      </c>
    </row>
    <row r="7" spans="1:30" x14ac:dyDescent="0.25">
      <c r="B7" s="231"/>
      <c r="C7" s="232"/>
      <c r="D7" s="232"/>
      <c r="E7" s="232"/>
      <c r="F7" s="232"/>
      <c r="G7" s="232"/>
      <c r="H7" s="232"/>
      <c r="I7" s="232"/>
      <c r="J7" s="232"/>
      <c r="K7" s="232"/>
      <c r="L7" s="232"/>
      <c r="M7" s="233"/>
      <c r="AB7" s="57" t="s">
        <v>34</v>
      </c>
      <c r="AC7" s="21">
        <v>34.307000000000002</v>
      </c>
      <c r="AD7" s="21">
        <v>29.007999999999999</v>
      </c>
    </row>
    <row r="8" spans="1:30" x14ac:dyDescent="0.25">
      <c r="B8" s="234" t="s">
        <v>60</v>
      </c>
      <c r="C8" s="235">
        <v>68.033000000000001</v>
      </c>
      <c r="D8" s="235">
        <v>53.555</v>
      </c>
      <c r="E8" s="235">
        <v>55.045000000000002</v>
      </c>
      <c r="F8" s="235">
        <v>44.578000000000003</v>
      </c>
      <c r="G8" s="235">
        <v>51.48</v>
      </c>
      <c r="H8" s="235">
        <v>18.018000000000001</v>
      </c>
      <c r="I8" s="235">
        <v>46.046999999999997</v>
      </c>
      <c r="J8" s="235">
        <v>55.774000000000001</v>
      </c>
      <c r="K8" s="235">
        <v>68.319999999999993</v>
      </c>
      <c r="L8" s="235">
        <v>56.262</v>
      </c>
      <c r="M8" s="236">
        <v>55.596383503360201</v>
      </c>
      <c r="AB8" s="56" t="s">
        <v>67</v>
      </c>
      <c r="AC8" s="21">
        <v>37.170999999999999</v>
      </c>
      <c r="AD8" s="21">
        <v>16.638999999999999</v>
      </c>
    </row>
    <row r="9" spans="1:30" x14ac:dyDescent="0.25">
      <c r="B9" s="234" t="s">
        <v>31</v>
      </c>
      <c r="C9" s="235">
        <v>70.832999999999998</v>
      </c>
      <c r="D9" s="235">
        <v>49.405000000000001</v>
      </c>
      <c r="E9" s="235">
        <v>66.667000000000002</v>
      </c>
      <c r="F9" s="235">
        <v>58.261000000000003</v>
      </c>
      <c r="G9" s="235">
        <v>52.252000000000002</v>
      </c>
      <c r="H9" s="235">
        <v>33.823999999999998</v>
      </c>
      <c r="I9" s="235">
        <v>34.841999999999999</v>
      </c>
      <c r="J9" s="235">
        <v>69.230999999999995</v>
      </c>
      <c r="K9" s="235">
        <v>64.686000000000007</v>
      </c>
      <c r="L9" s="235">
        <v>50</v>
      </c>
      <c r="M9" s="236">
        <v>54.758800521512399</v>
      </c>
      <c r="AB9" s="56" t="s">
        <v>57</v>
      </c>
      <c r="AC9" s="21">
        <v>37.5</v>
      </c>
      <c r="AD9" s="21">
        <v>50</v>
      </c>
    </row>
    <row r="10" spans="1:30" x14ac:dyDescent="0.25">
      <c r="B10" s="234" t="s">
        <v>28</v>
      </c>
      <c r="C10" s="235">
        <v>69.88</v>
      </c>
      <c r="D10" s="235">
        <v>51.933999999999997</v>
      </c>
      <c r="E10" s="235">
        <v>63.182000000000002</v>
      </c>
      <c r="F10" s="235">
        <v>53.691000000000003</v>
      </c>
      <c r="G10" s="235">
        <v>64.924999999999997</v>
      </c>
      <c r="H10" s="235">
        <v>25</v>
      </c>
      <c r="I10" s="235">
        <v>34.426000000000002</v>
      </c>
      <c r="J10" s="235">
        <v>55.171999999999997</v>
      </c>
      <c r="K10" s="235">
        <v>57.5</v>
      </c>
      <c r="L10" s="235">
        <v>29.786999999999999</v>
      </c>
      <c r="M10" s="236">
        <v>54.656222802436901</v>
      </c>
      <c r="AB10" s="55" t="s">
        <v>45</v>
      </c>
      <c r="AC10" s="21">
        <v>39.142000000000003</v>
      </c>
      <c r="AD10" s="21">
        <v>31.216999999999999</v>
      </c>
    </row>
    <row r="11" spans="1:30" x14ac:dyDescent="0.25">
      <c r="B11" s="234" t="s">
        <v>39</v>
      </c>
      <c r="C11" s="235">
        <v>71.739000000000004</v>
      </c>
      <c r="D11" s="235">
        <v>54.918999999999997</v>
      </c>
      <c r="E11" s="235">
        <v>62.201000000000001</v>
      </c>
      <c r="F11" s="235">
        <v>59.877000000000002</v>
      </c>
      <c r="G11" s="235">
        <v>64.804000000000002</v>
      </c>
      <c r="H11" s="235">
        <v>48.100999999999999</v>
      </c>
      <c r="I11" s="235">
        <v>38.573999999999998</v>
      </c>
      <c r="J11" s="235">
        <v>54.478000000000002</v>
      </c>
      <c r="K11" s="235">
        <v>68.353999999999999</v>
      </c>
      <c r="L11" s="235">
        <v>28.260999999999999</v>
      </c>
      <c r="M11" s="236">
        <v>54.524180967238699</v>
      </c>
      <c r="AB11" s="57" t="s">
        <v>56</v>
      </c>
      <c r="AC11" s="21">
        <v>39.317999999999998</v>
      </c>
      <c r="AD11" s="21">
        <v>35.145000000000003</v>
      </c>
    </row>
    <row r="12" spans="1:30" x14ac:dyDescent="0.25">
      <c r="B12" s="234" t="s">
        <v>23</v>
      </c>
      <c r="C12" s="235"/>
      <c r="D12" s="235">
        <v>88.888999999999996</v>
      </c>
      <c r="E12" s="235">
        <v>35</v>
      </c>
      <c r="F12" s="235">
        <v>58.332999999999998</v>
      </c>
      <c r="G12" s="235">
        <v>54.286000000000001</v>
      </c>
      <c r="H12" s="235">
        <v>0</v>
      </c>
      <c r="I12" s="235">
        <v>33.332999999999998</v>
      </c>
      <c r="J12" s="235">
        <v>71.429000000000002</v>
      </c>
      <c r="K12" s="235">
        <v>78.260999999999996</v>
      </c>
      <c r="L12" s="235">
        <v>50</v>
      </c>
      <c r="M12" s="236">
        <v>54.3624161073826</v>
      </c>
      <c r="AB12" s="57" t="s">
        <v>33</v>
      </c>
      <c r="AC12" s="21">
        <v>39.366999999999997</v>
      </c>
      <c r="AD12" s="21">
        <v>30.518999999999998</v>
      </c>
    </row>
    <row r="13" spans="1:30" x14ac:dyDescent="0.25">
      <c r="B13" s="234" t="s">
        <v>27</v>
      </c>
      <c r="C13" s="235">
        <v>65.116</v>
      </c>
      <c r="D13" s="235">
        <v>51.110999999999997</v>
      </c>
      <c r="E13" s="235">
        <v>66.215999999999994</v>
      </c>
      <c r="F13" s="235">
        <v>53.845999999999997</v>
      </c>
      <c r="G13" s="235">
        <v>58.475000000000001</v>
      </c>
      <c r="H13" s="235">
        <v>28.571000000000002</v>
      </c>
      <c r="I13" s="235">
        <v>34.188000000000002</v>
      </c>
      <c r="J13" s="235">
        <v>44.444000000000003</v>
      </c>
      <c r="K13" s="235">
        <v>62.735999999999997</v>
      </c>
      <c r="L13" s="235">
        <v>14.286</v>
      </c>
      <c r="M13" s="236">
        <v>54.138398914518298</v>
      </c>
      <c r="AB13" s="57" t="s">
        <v>36</v>
      </c>
      <c r="AC13" s="21">
        <v>39.445</v>
      </c>
      <c r="AD13" s="21">
        <v>30.609000000000002</v>
      </c>
    </row>
    <row r="14" spans="1:30" x14ac:dyDescent="0.25">
      <c r="B14" s="234" t="s">
        <v>26</v>
      </c>
      <c r="C14" s="235">
        <v>80</v>
      </c>
      <c r="D14" s="235">
        <v>61.537999999999997</v>
      </c>
      <c r="E14" s="235">
        <v>46.154000000000003</v>
      </c>
      <c r="F14" s="235">
        <v>60.975999999999999</v>
      </c>
      <c r="G14" s="235">
        <v>51.515000000000001</v>
      </c>
      <c r="H14" s="235">
        <v>5</v>
      </c>
      <c r="I14" s="235">
        <v>35.802</v>
      </c>
      <c r="J14" s="235">
        <v>50</v>
      </c>
      <c r="K14" s="235">
        <v>69.564999999999998</v>
      </c>
      <c r="L14" s="235">
        <v>60</v>
      </c>
      <c r="M14" s="236">
        <v>53.580246913580197</v>
      </c>
      <c r="AB14" s="56" t="s">
        <v>69</v>
      </c>
      <c r="AC14" s="21">
        <v>39.497999999999998</v>
      </c>
      <c r="AD14" s="21">
        <v>23.957999999999998</v>
      </c>
    </row>
    <row r="15" spans="1:30" x14ac:dyDescent="0.25">
      <c r="B15" s="234" t="s">
        <v>41</v>
      </c>
      <c r="C15" s="235">
        <v>77.965999999999994</v>
      </c>
      <c r="D15" s="235">
        <v>50.701999999999998</v>
      </c>
      <c r="E15" s="235">
        <v>57.19</v>
      </c>
      <c r="F15" s="235">
        <v>47.844999999999999</v>
      </c>
      <c r="G15" s="235">
        <v>52.883000000000003</v>
      </c>
      <c r="H15" s="235">
        <v>6.452</v>
      </c>
      <c r="I15" s="235">
        <v>42.35</v>
      </c>
      <c r="J15" s="235">
        <v>65.625</v>
      </c>
      <c r="K15" s="235">
        <v>70.983999999999995</v>
      </c>
      <c r="L15" s="235">
        <v>41.429000000000002</v>
      </c>
      <c r="M15" s="236">
        <v>53.386592566863499</v>
      </c>
      <c r="AB15" s="56" t="s">
        <v>37</v>
      </c>
      <c r="AC15" s="21">
        <v>40.451000000000001</v>
      </c>
      <c r="AD15" s="21">
        <v>28.606999999999999</v>
      </c>
    </row>
    <row r="16" spans="1:30" x14ac:dyDescent="0.25">
      <c r="B16" s="234" t="s">
        <v>66</v>
      </c>
      <c r="C16" s="235">
        <v>74.561000000000007</v>
      </c>
      <c r="D16" s="235">
        <v>60.465000000000003</v>
      </c>
      <c r="E16" s="235">
        <v>65.164000000000001</v>
      </c>
      <c r="F16" s="235">
        <v>50.862000000000002</v>
      </c>
      <c r="G16" s="235">
        <v>47.043999999999997</v>
      </c>
      <c r="H16" s="235">
        <v>34.177</v>
      </c>
      <c r="I16" s="235">
        <v>26.838000000000001</v>
      </c>
      <c r="J16" s="235">
        <v>53.845999999999997</v>
      </c>
      <c r="K16" s="235">
        <v>68.570999999999998</v>
      </c>
      <c r="L16" s="235">
        <v>50</v>
      </c>
      <c r="M16" s="236">
        <v>52.352941176470601</v>
      </c>
      <c r="AB16" s="56" t="s">
        <v>58</v>
      </c>
      <c r="AC16" s="21">
        <v>40.719000000000001</v>
      </c>
      <c r="AD16" s="21">
        <v>24.876000000000001</v>
      </c>
    </row>
    <row r="17" spans="2:30" x14ac:dyDescent="0.25">
      <c r="B17" s="234" t="s">
        <v>35</v>
      </c>
      <c r="C17" s="235">
        <v>80.233000000000004</v>
      </c>
      <c r="D17" s="235">
        <v>60.094000000000001</v>
      </c>
      <c r="E17" s="235">
        <v>66.466999999999999</v>
      </c>
      <c r="F17" s="235">
        <v>62.136000000000003</v>
      </c>
      <c r="G17" s="235">
        <v>44.491999999999997</v>
      </c>
      <c r="H17" s="235">
        <v>15.651999999999999</v>
      </c>
      <c r="I17" s="235">
        <v>28.268999999999998</v>
      </c>
      <c r="J17" s="235">
        <v>58.064999999999998</v>
      </c>
      <c r="K17" s="235">
        <v>65.5</v>
      </c>
      <c r="L17" s="235">
        <v>44.444000000000003</v>
      </c>
      <c r="M17" s="236">
        <v>52.2824102251978</v>
      </c>
      <c r="AB17" s="57" t="s">
        <v>30</v>
      </c>
      <c r="AC17" s="21">
        <v>40.774000000000001</v>
      </c>
      <c r="AD17" s="21">
        <v>32.203000000000003</v>
      </c>
    </row>
    <row r="18" spans="2:30" x14ac:dyDescent="0.25">
      <c r="B18" s="234" t="s">
        <v>62</v>
      </c>
      <c r="C18" s="235">
        <v>62.125999999999998</v>
      </c>
      <c r="D18" s="235">
        <v>46.908999999999999</v>
      </c>
      <c r="E18" s="235">
        <v>47.652999999999999</v>
      </c>
      <c r="F18" s="235">
        <v>44.890999999999998</v>
      </c>
      <c r="G18" s="235">
        <v>43.531999999999996</v>
      </c>
      <c r="H18" s="235">
        <v>21.428999999999998</v>
      </c>
      <c r="I18" s="235">
        <v>34.914999999999999</v>
      </c>
      <c r="J18" s="235">
        <v>45.588000000000001</v>
      </c>
      <c r="K18" s="235">
        <v>56.704999999999998</v>
      </c>
      <c r="L18" s="235">
        <v>40.252000000000002</v>
      </c>
      <c r="M18" s="236">
        <v>52.149173921985302</v>
      </c>
      <c r="AB18" s="56" t="s">
        <v>48</v>
      </c>
      <c r="AC18" s="21">
        <v>40.82</v>
      </c>
      <c r="AD18" s="21">
        <v>19.853000000000002</v>
      </c>
    </row>
    <row r="19" spans="2:30" x14ac:dyDescent="0.25">
      <c r="B19" s="234" t="s">
        <v>72</v>
      </c>
      <c r="C19" s="235">
        <v>70.081000000000003</v>
      </c>
      <c r="D19" s="235">
        <v>46.051000000000002</v>
      </c>
      <c r="E19" s="235">
        <v>62.875</v>
      </c>
      <c r="F19" s="235">
        <v>50.536000000000001</v>
      </c>
      <c r="G19" s="235">
        <v>43.889000000000003</v>
      </c>
      <c r="H19" s="235">
        <v>25.582000000000001</v>
      </c>
      <c r="I19" s="235">
        <v>26.766999999999999</v>
      </c>
      <c r="J19" s="235">
        <v>50</v>
      </c>
      <c r="K19" s="235">
        <v>74.888999999999996</v>
      </c>
      <c r="L19" s="235">
        <v>56.688000000000002</v>
      </c>
      <c r="M19" s="236">
        <v>51.998122013863998</v>
      </c>
      <c r="AB19" s="56" t="s">
        <v>63</v>
      </c>
      <c r="AC19" s="21">
        <v>41.051000000000002</v>
      </c>
      <c r="AD19" s="21">
        <v>30.888999999999999</v>
      </c>
    </row>
    <row r="20" spans="2:30" x14ac:dyDescent="0.25">
      <c r="B20" s="234" t="s">
        <v>69</v>
      </c>
      <c r="C20" s="235">
        <v>74.194000000000003</v>
      </c>
      <c r="D20" s="235">
        <v>64.233999999999995</v>
      </c>
      <c r="E20" s="235">
        <v>56.795999999999999</v>
      </c>
      <c r="F20" s="235">
        <v>52.381</v>
      </c>
      <c r="G20" s="235">
        <v>39.497999999999998</v>
      </c>
      <c r="H20" s="235">
        <v>23.81</v>
      </c>
      <c r="I20" s="235">
        <v>23.957999999999998</v>
      </c>
      <c r="J20" s="235">
        <v>60</v>
      </c>
      <c r="K20" s="235">
        <v>63.052</v>
      </c>
      <c r="L20" s="235">
        <v>50</v>
      </c>
      <c r="M20" s="236">
        <v>50.953516090584003</v>
      </c>
      <c r="AB20" s="57" t="s">
        <v>52</v>
      </c>
      <c r="AC20" s="21">
        <v>41.463000000000001</v>
      </c>
      <c r="AD20" s="21">
        <v>17.646999999999998</v>
      </c>
    </row>
    <row r="21" spans="2:30" x14ac:dyDescent="0.25">
      <c r="B21" s="234" t="s">
        <v>40</v>
      </c>
      <c r="C21" s="235">
        <v>63.186999999999998</v>
      </c>
      <c r="D21" s="235">
        <v>48.042999999999999</v>
      </c>
      <c r="E21" s="235">
        <v>55.789000000000001</v>
      </c>
      <c r="F21" s="235">
        <v>41.884999999999998</v>
      </c>
      <c r="G21" s="235">
        <v>52.600999999999999</v>
      </c>
      <c r="H21" s="235">
        <v>19.231000000000002</v>
      </c>
      <c r="I21" s="235">
        <v>39.673999999999999</v>
      </c>
      <c r="J21" s="235">
        <v>71.429000000000002</v>
      </c>
      <c r="K21" s="235">
        <v>67.856999999999999</v>
      </c>
      <c r="L21" s="235">
        <v>43.158000000000001</v>
      </c>
      <c r="M21" s="236">
        <v>50.913461538461497</v>
      </c>
      <c r="AB21" s="57" t="s">
        <v>70</v>
      </c>
      <c r="AC21" s="21">
        <v>42.423999999999999</v>
      </c>
      <c r="AD21" s="21">
        <v>50</v>
      </c>
    </row>
    <row r="22" spans="2:30" x14ac:dyDescent="0.25">
      <c r="B22" s="234" t="s">
        <v>24</v>
      </c>
      <c r="C22" s="235">
        <v>75</v>
      </c>
      <c r="D22" s="235">
        <v>66.667000000000002</v>
      </c>
      <c r="E22" s="235">
        <v>29.411999999999999</v>
      </c>
      <c r="F22" s="235">
        <v>53.332999999999998</v>
      </c>
      <c r="G22" s="235">
        <v>55.171999999999997</v>
      </c>
      <c r="H22" s="235">
        <v>21.739000000000001</v>
      </c>
      <c r="I22" s="235">
        <v>35</v>
      </c>
      <c r="J22" s="235">
        <v>66.667000000000002</v>
      </c>
      <c r="K22" s="235">
        <v>81.25</v>
      </c>
      <c r="L22" s="237"/>
      <c r="M22" s="236">
        <v>50.900900900900901</v>
      </c>
      <c r="AB22" s="57" t="s">
        <v>47</v>
      </c>
      <c r="AC22" s="21">
        <v>42.816000000000003</v>
      </c>
      <c r="AD22" s="21">
        <v>28.65</v>
      </c>
    </row>
    <row r="23" spans="2:30" x14ac:dyDescent="0.25">
      <c r="B23" s="234" t="s">
        <v>68</v>
      </c>
      <c r="C23" s="235">
        <v>84</v>
      </c>
      <c r="D23" s="235">
        <v>47.963999999999999</v>
      </c>
      <c r="E23" s="235">
        <v>61.537999999999997</v>
      </c>
      <c r="F23" s="235">
        <v>50.649000000000001</v>
      </c>
      <c r="G23" s="235">
        <v>43.494999999999997</v>
      </c>
      <c r="H23" s="235">
        <v>27.119</v>
      </c>
      <c r="I23" s="235">
        <v>33.01</v>
      </c>
      <c r="J23" s="235">
        <v>58.332999999999998</v>
      </c>
      <c r="K23" s="235">
        <v>67.873000000000005</v>
      </c>
      <c r="L23" s="235"/>
      <c r="M23" s="236">
        <v>50.548780487804898</v>
      </c>
      <c r="AB23" s="56" t="s">
        <v>32</v>
      </c>
      <c r="AC23" s="21">
        <v>43.356999999999999</v>
      </c>
      <c r="AD23" s="21">
        <v>30.128</v>
      </c>
    </row>
    <row r="24" spans="2:30" x14ac:dyDescent="0.25">
      <c r="B24" s="234" t="s">
        <v>25</v>
      </c>
      <c r="C24" s="235">
        <v>83.332999999999998</v>
      </c>
      <c r="D24" s="235">
        <v>52.173999999999999</v>
      </c>
      <c r="E24" s="235">
        <v>60</v>
      </c>
      <c r="F24" s="235">
        <v>62.069000000000003</v>
      </c>
      <c r="G24" s="235">
        <v>55.555999999999997</v>
      </c>
      <c r="H24" s="235">
        <v>16.667000000000002</v>
      </c>
      <c r="I24" s="235">
        <v>22.785</v>
      </c>
      <c r="J24" s="235">
        <v>52.941000000000003</v>
      </c>
      <c r="K24" s="235">
        <v>60</v>
      </c>
      <c r="L24" s="237"/>
      <c r="M24" s="236">
        <v>50.131926121371997</v>
      </c>
      <c r="AB24" s="56" t="s">
        <v>68</v>
      </c>
      <c r="AC24" s="21">
        <v>43.494999999999997</v>
      </c>
      <c r="AD24" s="21">
        <v>33.01</v>
      </c>
    </row>
    <row r="25" spans="2:30" x14ac:dyDescent="0.25">
      <c r="B25" s="234" t="s">
        <v>33</v>
      </c>
      <c r="C25" s="235">
        <v>72.308000000000007</v>
      </c>
      <c r="D25" s="235">
        <v>42.372999999999998</v>
      </c>
      <c r="E25" s="235">
        <v>60.485999999999997</v>
      </c>
      <c r="F25" s="235">
        <v>50.831000000000003</v>
      </c>
      <c r="G25" s="235">
        <v>39.366999999999997</v>
      </c>
      <c r="H25" s="235">
        <v>22.4</v>
      </c>
      <c r="I25" s="235">
        <v>30.518999999999998</v>
      </c>
      <c r="J25" s="235">
        <v>53.503</v>
      </c>
      <c r="K25" s="235">
        <v>60.140999999999998</v>
      </c>
      <c r="L25" s="237"/>
      <c r="M25" s="236">
        <v>50.0479018969151</v>
      </c>
      <c r="AB25" s="56" t="s">
        <v>62</v>
      </c>
      <c r="AC25" s="21">
        <v>43.531999999999996</v>
      </c>
      <c r="AD25" s="21">
        <v>34.914999999999999</v>
      </c>
    </row>
    <row r="26" spans="2:30" x14ac:dyDescent="0.25">
      <c r="B26" s="234" t="s">
        <v>43</v>
      </c>
      <c r="C26" s="235">
        <v>71.111000000000004</v>
      </c>
      <c r="D26" s="235">
        <v>69.197999999999993</v>
      </c>
      <c r="E26" s="235">
        <v>44.286000000000001</v>
      </c>
      <c r="F26" s="235">
        <v>48.912999999999997</v>
      </c>
      <c r="G26" s="235">
        <v>47.481999999999999</v>
      </c>
      <c r="H26" s="235">
        <v>36.841999999999999</v>
      </c>
      <c r="I26" s="235">
        <v>35.545000000000002</v>
      </c>
      <c r="J26" s="235">
        <v>52.726999999999997</v>
      </c>
      <c r="K26" s="235">
        <v>50.636000000000003</v>
      </c>
      <c r="L26" s="235">
        <v>54.902000000000001</v>
      </c>
      <c r="M26" s="236">
        <v>49.8194945848375</v>
      </c>
      <c r="AB26" s="57" t="s">
        <v>72</v>
      </c>
      <c r="AC26" s="21">
        <v>43.889000000000003</v>
      </c>
      <c r="AD26" s="21">
        <v>26.766999999999999</v>
      </c>
    </row>
    <row r="27" spans="2:30" x14ac:dyDescent="0.25">
      <c r="B27" s="234" t="s">
        <v>70</v>
      </c>
      <c r="C27" s="235">
        <v>100</v>
      </c>
      <c r="D27" s="235">
        <v>55.555999999999997</v>
      </c>
      <c r="E27" s="235">
        <v>33.332999999999998</v>
      </c>
      <c r="F27" s="235">
        <v>66.667000000000002</v>
      </c>
      <c r="G27" s="235">
        <v>42.423999999999999</v>
      </c>
      <c r="H27" s="235">
        <v>0</v>
      </c>
      <c r="I27" s="235">
        <v>50</v>
      </c>
      <c r="J27" s="237"/>
      <c r="K27" s="235">
        <v>50</v>
      </c>
      <c r="L27" s="237"/>
      <c r="M27" s="236">
        <v>49.397590361445801</v>
      </c>
      <c r="AB27" s="56" t="s">
        <v>35</v>
      </c>
      <c r="AC27" s="21">
        <v>44.491999999999997</v>
      </c>
      <c r="AD27" s="21">
        <v>28.268999999999998</v>
      </c>
    </row>
    <row r="28" spans="2:30" x14ac:dyDescent="0.25">
      <c r="B28" s="234" t="s">
        <v>30</v>
      </c>
      <c r="C28" s="237"/>
      <c r="D28" s="235">
        <v>55.262999999999998</v>
      </c>
      <c r="E28" s="235">
        <v>58.162999999999997</v>
      </c>
      <c r="F28" s="237"/>
      <c r="G28" s="235">
        <v>40.774000000000001</v>
      </c>
      <c r="H28" s="235"/>
      <c r="I28" s="235">
        <v>32.203000000000003</v>
      </c>
      <c r="J28" s="235">
        <v>54.762</v>
      </c>
      <c r="K28" s="235">
        <v>62.012</v>
      </c>
      <c r="L28" s="237"/>
      <c r="M28" s="236">
        <v>49.339853300733502</v>
      </c>
      <c r="AB28" s="56" t="s">
        <v>44</v>
      </c>
      <c r="AC28" s="21">
        <v>44.530999999999999</v>
      </c>
      <c r="AD28" s="21">
        <v>25.145</v>
      </c>
    </row>
    <row r="29" spans="2:30" x14ac:dyDescent="0.25">
      <c r="B29" s="234" t="s">
        <v>65</v>
      </c>
      <c r="C29" s="235">
        <v>65.638000000000005</v>
      </c>
      <c r="D29" s="235">
        <v>55.220999999999997</v>
      </c>
      <c r="E29" s="235">
        <v>61.67</v>
      </c>
      <c r="F29" s="235">
        <v>49.002000000000002</v>
      </c>
      <c r="G29" s="235">
        <v>47.118000000000002</v>
      </c>
      <c r="H29" s="235">
        <v>33.238</v>
      </c>
      <c r="I29" s="235">
        <v>30.548999999999999</v>
      </c>
      <c r="J29" s="235">
        <v>54.816000000000003</v>
      </c>
      <c r="K29" s="235">
        <v>60.244</v>
      </c>
      <c r="L29" s="235">
        <v>66.656000000000006</v>
      </c>
      <c r="M29" s="236">
        <v>49.032334198725501</v>
      </c>
      <c r="AB29" s="56" t="s">
        <v>66</v>
      </c>
      <c r="AC29" s="21">
        <v>47.043999999999997</v>
      </c>
      <c r="AD29" s="21">
        <v>26.838000000000001</v>
      </c>
    </row>
    <row r="30" spans="2:30" x14ac:dyDescent="0.25">
      <c r="B30" s="234" t="s">
        <v>47</v>
      </c>
      <c r="C30" s="235">
        <v>68.179000000000002</v>
      </c>
      <c r="D30" s="235">
        <v>54.253999999999998</v>
      </c>
      <c r="E30" s="235">
        <v>63.284999999999997</v>
      </c>
      <c r="F30" s="235">
        <v>46.198999999999998</v>
      </c>
      <c r="G30" s="235">
        <v>42.816000000000003</v>
      </c>
      <c r="H30" s="235">
        <v>28.756</v>
      </c>
      <c r="I30" s="235">
        <v>28.65</v>
      </c>
      <c r="J30" s="235">
        <v>56.395000000000003</v>
      </c>
      <c r="K30" s="235">
        <v>61.34</v>
      </c>
      <c r="L30" s="235"/>
      <c r="M30" s="236">
        <v>49.026725169525299</v>
      </c>
      <c r="AB30" s="56" t="s">
        <v>65</v>
      </c>
      <c r="AC30" s="21">
        <v>47.118000000000002</v>
      </c>
      <c r="AD30" s="21">
        <v>30.548999999999999</v>
      </c>
    </row>
    <row r="31" spans="2:30" x14ac:dyDescent="0.25">
      <c r="B31" s="234" t="s">
        <v>46</v>
      </c>
      <c r="C31" s="235">
        <v>61.817999999999998</v>
      </c>
      <c r="D31" s="235">
        <v>49.7</v>
      </c>
      <c r="E31" s="235">
        <v>50.960999999999999</v>
      </c>
      <c r="F31" s="235">
        <v>42.878999999999998</v>
      </c>
      <c r="G31" s="235">
        <v>50.334000000000003</v>
      </c>
      <c r="H31" s="235">
        <v>21.292999999999999</v>
      </c>
      <c r="I31" s="235">
        <v>31.241</v>
      </c>
      <c r="J31" s="235">
        <v>54.045999999999999</v>
      </c>
      <c r="K31" s="235">
        <v>59.587000000000003</v>
      </c>
      <c r="L31" s="235">
        <v>34.884</v>
      </c>
      <c r="M31" s="236">
        <v>49.003232758620697</v>
      </c>
      <c r="AB31" s="56" t="s">
        <v>43</v>
      </c>
      <c r="AC31" s="21">
        <v>47.481999999999999</v>
      </c>
      <c r="AD31" s="21">
        <v>35.545000000000002</v>
      </c>
    </row>
    <row r="32" spans="2:30" x14ac:dyDescent="0.25">
      <c r="B32" s="234" t="s">
        <v>29</v>
      </c>
      <c r="C32" s="235">
        <v>67.924999999999997</v>
      </c>
      <c r="D32" s="235">
        <v>53.889000000000003</v>
      </c>
      <c r="E32" s="235">
        <v>61.728000000000002</v>
      </c>
      <c r="F32" s="235">
        <v>45.744999999999997</v>
      </c>
      <c r="G32" s="235">
        <v>59.387</v>
      </c>
      <c r="H32" s="235">
        <v>14.286</v>
      </c>
      <c r="I32" s="235">
        <v>28.302</v>
      </c>
      <c r="J32" s="235">
        <v>54.545000000000002</v>
      </c>
      <c r="K32" s="235">
        <v>60.122999999999998</v>
      </c>
      <c r="L32" s="235">
        <v>29.850999999999999</v>
      </c>
      <c r="M32" s="236">
        <v>48.954298993028701</v>
      </c>
      <c r="AB32" s="56" t="s">
        <v>38</v>
      </c>
      <c r="AC32" s="21">
        <v>48.649000000000001</v>
      </c>
      <c r="AD32" s="21">
        <v>23.183</v>
      </c>
    </row>
    <row r="33" spans="2:30" x14ac:dyDescent="0.25">
      <c r="B33" s="234" t="s">
        <v>42</v>
      </c>
      <c r="C33" s="235">
        <v>77.632000000000005</v>
      </c>
      <c r="D33" s="235">
        <v>54.030999999999999</v>
      </c>
      <c r="E33" s="235">
        <v>56.238999999999997</v>
      </c>
      <c r="F33" s="235">
        <v>49.328000000000003</v>
      </c>
      <c r="G33" s="235">
        <v>48.777999999999999</v>
      </c>
      <c r="H33" s="235">
        <v>26.452000000000002</v>
      </c>
      <c r="I33" s="235">
        <v>35.518000000000001</v>
      </c>
      <c r="J33" s="235">
        <v>58.354999999999997</v>
      </c>
      <c r="K33" s="235">
        <v>62.546999999999997</v>
      </c>
      <c r="L33" s="235">
        <v>31.25</v>
      </c>
      <c r="M33" s="236">
        <v>48.879586308790898</v>
      </c>
      <c r="AB33" s="57" t="s">
        <v>42</v>
      </c>
      <c r="AC33" s="21">
        <v>48.777999999999999</v>
      </c>
      <c r="AD33" s="21">
        <v>35.518000000000001</v>
      </c>
    </row>
    <row r="34" spans="2:30" ht="15" customHeight="1" x14ac:dyDescent="0.25">
      <c r="B34" s="234" t="s">
        <v>44</v>
      </c>
      <c r="C34" s="235">
        <v>69.748000000000005</v>
      </c>
      <c r="D34" s="235">
        <v>48.469000000000001</v>
      </c>
      <c r="E34" s="235">
        <v>66.183999999999997</v>
      </c>
      <c r="F34" s="235">
        <v>53.570999999999998</v>
      </c>
      <c r="G34" s="235">
        <v>44.530999999999999</v>
      </c>
      <c r="H34" s="235">
        <v>27.907</v>
      </c>
      <c r="I34" s="235">
        <v>25.145</v>
      </c>
      <c r="J34" s="235">
        <v>54.237000000000002</v>
      </c>
      <c r="K34" s="235">
        <v>64.897999999999996</v>
      </c>
      <c r="L34" s="235">
        <v>55</v>
      </c>
      <c r="M34" s="236">
        <v>48.090982940698602</v>
      </c>
      <c r="AB34" s="57" t="s">
        <v>46</v>
      </c>
      <c r="AC34" s="21">
        <v>50.334000000000003</v>
      </c>
      <c r="AD34" s="21">
        <v>31.241</v>
      </c>
    </row>
    <row r="35" spans="2:30" x14ac:dyDescent="0.25">
      <c r="B35" s="234" t="s">
        <v>32</v>
      </c>
      <c r="C35" s="235">
        <v>85</v>
      </c>
      <c r="D35" s="235">
        <v>53.332999999999998</v>
      </c>
      <c r="E35" s="235">
        <v>50.249000000000002</v>
      </c>
      <c r="F35" s="235">
        <v>50</v>
      </c>
      <c r="G35" s="235">
        <v>43.356999999999999</v>
      </c>
      <c r="H35" s="235">
        <v>17.91</v>
      </c>
      <c r="I35" s="235">
        <v>30.128</v>
      </c>
      <c r="J35" s="235">
        <v>47.457999999999998</v>
      </c>
      <c r="K35" s="235">
        <v>57.585000000000001</v>
      </c>
      <c r="L35" s="235">
        <v>19.443999999999999</v>
      </c>
      <c r="M35" s="236">
        <v>47.448641484426801</v>
      </c>
      <c r="AB35" s="56" t="s">
        <v>75</v>
      </c>
      <c r="AC35" s="21">
        <v>50.636000000000003</v>
      </c>
      <c r="AD35" s="21">
        <v>33.731000000000002</v>
      </c>
    </row>
    <row r="36" spans="2:30" x14ac:dyDescent="0.25">
      <c r="B36" s="234" t="s">
        <v>63</v>
      </c>
      <c r="C36" s="235">
        <v>74.242000000000004</v>
      </c>
      <c r="D36" s="235">
        <v>48.201000000000001</v>
      </c>
      <c r="E36" s="235">
        <v>60.204000000000001</v>
      </c>
      <c r="F36" s="235">
        <v>36.918999999999997</v>
      </c>
      <c r="G36" s="235">
        <v>41.051000000000002</v>
      </c>
      <c r="H36" s="235">
        <v>26.984000000000002</v>
      </c>
      <c r="I36" s="235">
        <v>30.888999999999999</v>
      </c>
      <c r="J36" s="235">
        <v>79.2</v>
      </c>
      <c r="K36" s="235">
        <v>57.701000000000001</v>
      </c>
      <c r="L36" s="235"/>
      <c r="M36" s="236">
        <v>47.038019451812602</v>
      </c>
      <c r="AB36" s="58" t="s">
        <v>60</v>
      </c>
      <c r="AC36" s="21">
        <v>51.48</v>
      </c>
      <c r="AD36" s="21">
        <v>46.046999999999997</v>
      </c>
    </row>
    <row r="37" spans="2:30" ht="15" customHeight="1" x14ac:dyDescent="0.25">
      <c r="B37" s="234" t="s">
        <v>48</v>
      </c>
      <c r="C37" s="235">
        <v>65.393000000000001</v>
      </c>
      <c r="D37" s="235">
        <v>56.106000000000002</v>
      </c>
      <c r="E37" s="235">
        <v>55.834000000000003</v>
      </c>
      <c r="F37" s="235">
        <v>39.957000000000001</v>
      </c>
      <c r="G37" s="235">
        <v>40.82</v>
      </c>
      <c r="H37" s="235">
        <v>17.692</v>
      </c>
      <c r="I37" s="235">
        <v>19.853000000000002</v>
      </c>
      <c r="J37" s="235">
        <v>64.885000000000005</v>
      </c>
      <c r="K37" s="235">
        <v>58.808999999999997</v>
      </c>
      <c r="L37" s="235">
        <v>52.795000000000002</v>
      </c>
      <c r="M37" s="236">
        <v>45.916953788228597</v>
      </c>
      <c r="AB37" s="56" t="s">
        <v>26</v>
      </c>
      <c r="AC37" s="21">
        <v>51.515000000000001</v>
      </c>
      <c r="AD37" s="21">
        <v>35.802</v>
      </c>
    </row>
    <row r="38" spans="2:30" x14ac:dyDescent="0.25">
      <c r="B38" s="234" t="s">
        <v>36</v>
      </c>
      <c r="C38" s="235">
        <v>81.25</v>
      </c>
      <c r="D38" s="235">
        <v>45.976999999999997</v>
      </c>
      <c r="E38" s="235">
        <v>62.856999999999999</v>
      </c>
      <c r="F38" s="235">
        <v>45.731999999999999</v>
      </c>
      <c r="G38" s="235">
        <v>39.445</v>
      </c>
      <c r="H38" s="235">
        <v>13.333</v>
      </c>
      <c r="I38" s="235">
        <v>30.609000000000002</v>
      </c>
      <c r="J38" s="235">
        <v>52.756</v>
      </c>
      <c r="K38" s="235">
        <v>54.796999999999997</v>
      </c>
      <c r="L38" s="235">
        <v>50</v>
      </c>
      <c r="M38" s="236">
        <v>45.398773006135002</v>
      </c>
      <c r="AB38" s="57" t="s">
        <v>31</v>
      </c>
      <c r="AC38" s="21">
        <v>52.252000000000002</v>
      </c>
      <c r="AD38" s="21">
        <v>34.841999999999999</v>
      </c>
    </row>
    <row r="39" spans="2:30" x14ac:dyDescent="0.25">
      <c r="B39" s="234" t="s">
        <v>75</v>
      </c>
      <c r="C39" s="235">
        <v>47.826000000000001</v>
      </c>
      <c r="D39" s="235">
        <v>41.506999999999998</v>
      </c>
      <c r="E39" s="235">
        <v>41.99</v>
      </c>
      <c r="F39" s="235">
        <v>42.052</v>
      </c>
      <c r="G39" s="235">
        <v>50.636000000000003</v>
      </c>
      <c r="H39" s="235">
        <v>38.982999999999997</v>
      </c>
      <c r="I39" s="235">
        <v>33.731000000000002</v>
      </c>
      <c r="J39" s="235">
        <v>36.198</v>
      </c>
      <c r="K39" s="235">
        <v>68.022000000000006</v>
      </c>
      <c r="L39" s="235">
        <v>38.362000000000002</v>
      </c>
      <c r="M39" s="236">
        <v>44.270068872078603</v>
      </c>
      <c r="AB39" s="57" t="s">
        <v>40</v>
      </c>
      <c r="AC39" s="21">
        <v>52.600999999999999</v>
      </c>
      <c r="AD39" s="21">
        <v>39.673999999999999</v>
      </c>
    </row>
    <row r="40" spans="2:30" x14ac:dyDescent="0.25">
      <c r="B40" s="234" t="s">
        <v>37</v>
      </c>
      <c r="C40" s="235">
        <v>64.894000000000005</v>
      </c>
      <c r="D40" s="235">
        <v>51.048999999999999</v>
      </c>
      <c r="E40" s="235">
        <v>46.192999999999998</v>
      </c>
      <c r="F40" s="235">
        <v>51.087000000000003</v>
      </c>
      <c r="G40" s="235">
        <v>40.451000000000001</v>
      </c>
      <c r="H40" s="235">
        <v>26.718</v>
      </c>
      <c r="I40" s="235">
        <v>28.606999999999999</v>
      </c>
      <c r="J40" s="235">
        <v>60.606000000000002</v>
      </c>
      <c r="K40" s="235">
        <v>57.606999999999999</v>
      </c>
      <c r="L40" s="235">
        <v>50</v>
      </c>
      <c r="M40" s="236">
        <v>44.222972972972997</v>
      </c>
      <c r="AB40" s="56" t="s">
        <v>41</v>
      </c>
      <c r="AC40" s="21">
        <v>52.883000000000003</v>
      </c>
      <c r="AD40" s="21">
        <v>42.35</v>
      </c>
    </row>
    <row r="41" spans="2:30" x14ac:dyDescent="0.25">
      <c r="B41" s="238" t="s">
        <v>45</v>
      </c>
      <c r="C41" s="232">
        <v>58.278145695364238</v>
      </c>
      <c r="D41" s="232">
        <v>55.665566556655662</v>
      </c>
      <c r="E41" s="232">
        <v>47.772446881425637</v>
      </c>
      <c r="F41" s="232">
        <v>50.222717149220493</v>
      </c>
      <c r="G41" s="232">
        <v>39.443872296601441</v>
      </c>
      <c r="H41" s="232">
        <v>23.287671232876711</v>
      </c>
      <c r="I41" s="232">
        <v>30.744336569579289</v>
      </c>
      <c r="J41" s="232">
        <v>56.842105263157897</v>
      </c>
      <c r="K41" s="232">
        <v>55.722543352601157</v>
      </c>
      <c r="L41" s="232">
        <v>44.53125</v>
      </c>
      <c r="M41" s="233">
        <v>43.66900745674365</v>
      </c>
      <c r="AB41" s="56" t="s">
        <v>23</v>
      </c>
      <c r="AC41" s="21">
        <v>54.286000000000001</v>
      </c>
      <c r="AD41" s="21">
        <v>33.332999999999998</v>
      </c>
    </row>
    <row r="42" spans="2:30" ht="15" customHeight="1" x14ac:dyDescent="0.25">
      <c r="B42" s="234" t="s">
        <v>38</v>
      </c>
      <c r="C42" s="235">
        <v>71.429000000000002</v>
      </c>
      <c r="D42" s="235">
        <v>50.430999999999997</v>
      </c>
      <c r="E42" s="235">
        <v>58.277999999999999</v>
      </c>
      <c r="F42" s="235">
        <v>41.722000000000001</v>
      </c>
      <c r="G42" s="235">
        <v>48.649000000000001</v>
      </c>
      <c r="H42" s="235">
        <v>14.035</v>
      </c>
      <c r="I42" s="235">
        <v>23.183</v>
      </c>
      <c r="J42" s="235">
        <v>51.064</v>
      </c>
      <c r="K42" s="235">
        <v>57.613</v>
      </c>
      <c r="L42" s="235">
        <v>35.366</v>
      </c>
      <c r="M42" s="236">
        <v>43.517208863743498</v>
      </c>
      <c r="AB42" s="57" t="s">
        <v>24</v>
      </c>
      <c r="AC42" s="21">
        <v>55.171999999999997</v>
      </c>
      <c r="AD42" s="21">
        <v>35</v>
      </c>
    </row>
    <row r="43" spans="2:30" x14ac:dyDescent="0.25">
      <c r="B43" s="234" t="s">
        <v>56</v>
      </c>
      <c r="C43" s="235">
        <v>65</v>
      </c>
      <c r="D43" s="235">
        <v>38.182000000000002</v>
      </c>
      <c r="E43" s="235">
        <v>47.320999999999998</v>
      </c>
      <c r="F43" s="235">
        <v>28.169</v>
      </c>
      <c r="G43" s="235">
        <v>39.317999999999998</v>
      </c>
      <c r="H43" s="235">
        <v>8.3330000000000002</v>
      </c>
      <c r="I43" s="235">
        <v>35.145000000000003</v>
      </c>
      <c r="J43" s="235">
        <v>41.667000000000002</v>
      </c>
      <c r="K43" s="235">
        <v>59.524000000000001</v>
      </c>
      <c r="L43" s="237"/>
      <c r="M43" s="236">
        <v>41.840767927724499</v>
      </c>
      <c r="AB43" s="57" t="s">
        <v>25</v>
      </c>
      <c r="AC43" s="21">
        <v>55.555999999999997</v>
      </c>
      <c r="AD43" s="21">
        <v>22.785</v>
      </c>
    </row>
    <row r="44" spans="2:30" ht="15" customHeight="1" x14ac:dyDescent="0.25">
      <c r="B44" s="234" t="s">
        <v>52</v>
      </c>
      <c r="C44" s="235">
        <v>77.778000000000006</v>
      </c>
      <c r="D44" s="235">
        <v>50</v>
      </c>
      <c r="E44" s="235">
        <v>63.158000000000001</v>
      </c>
      <c r="F44" s="235">
        <v>64.706000000000003</v>
      </c>
      <c r="G44" s="235">
        <v>41.463000000000001</v>
      </c>
      <c r="H44" s="235">
        <v>21.053000000000001</v>
      </c>
      <c r="I44" s="235">
        <v>17.646999999999998</v>
      </c>
      <c r="J44" s="237"/>
      <c r="K44" s="237"/>
      <c r="L44" s="237"/>
      <c r="M44" s="236">
        <v>41.721854304635798</v>
      </c>
      <c r="AB44" s="59" t="s">
        <v>27</v>
      </c>
      <c r="AC44" s="21">
        <v>58.475000000000001</v>
      </c>
      <c r="AD44" s="21">
        <v>34.188000000000002</v>
      </c>
    </row>
    <row r="45" spans="2:30" ht="15" customHeight="1" x14ac:dyDescent="0.25">
      <c r="B45" s="234" t="s">
        <v>34</v>
      </c>
      <c r="C45" s="235">
        <v>73.81</v>
      </c>
      <c r="D45" s="235">
        <v>51.628</v>
      </c>
      <c r="E45" s="235">
        <v>48.543999999999997</v>
      </c>
      <c r="F45" s="235">
        <v>45.725999999999999</v>
      </c>
      <c r="G45" s="235">
        <v>34.307000000000002</v>
      </c>
      <c r="H45" s="235">
        <v>15.19</v>
      </c>
      <c r="I45" s="235">
        <v>29.007999999999999</v>
      </c>
      <c r="J45" s="235">
        <v>55.128</v>
      </c>
      <c r="K45" s="235">
        <v>50.783000000000001</v>
      </c>
      <c r="L45" s="235">
        <v>16.667000000000002</v>
      </c>
      <c r="M45" s="236">
        <v>39.971651311126898</v>
      </c>
      <c r="AB45" s="60" t="s">
        <v>29</v>
      </c>
      <c r="AC45" s="21">
        <v>59.387</v>
      </c>
      <c r="AD45" s="21">
        <v>28.302</v>
      </c>
    </row>
    <row r="46" spans="2:30" ht="15" customHeight="1" x14ac:dyDescent="0.25">
      <c r="B46" s="234" t="s">
        <v>67</v>
      </c>
      <c r="C46" s="235">
        <v>74.63</v>
      </c>
      <c r="D46" s="235">
        <v>59.387</v>
      </c>
      <c r="E46" s="235">
        <v>56.433</v>
      </c>
      <c r="F46" s="235">
        <v>35.784999999999997</v>
      </c>
      <c r="G46" s="235">
        <v>37.170999999999999</v>
      </c>
      <c r="H46" s="235">
        <v>14.038</v>
      </c>
      <c r="I46" s="235">
        <v>16.638999999999999</v>
      </c>
      <c r="J46" s="235">
        <v>30.829000000000001</v>
      </c>
      <c r="K46" s="235">
        <v>55.363</v>
      </c>
      <c r="L46" s="235">
        <v>38.918999999999997</v>
      </c>
      <c r="M46" s="236">
        <v>39.366626065773403</v>
      </c>
      <c r="AB46" s="61" t="s">
        <v>39</v>
      </c>
      <c r="AC46" s="21">
        <v>64.804000000000002</v>
      </c>
      <c r="AD46" s="21">
        <v>38.573999999999998</v>
      </c>
    </row>
    <row r="47" spans="2:30" x14ac:dyDescent="0.25">
      <c r="B47" s="234" t="s">
        <v>58</v>
      </c>
      <c r="C47" s="235">
        <v>52.703000000000003</v>
      </c>
      <c r="D47" s="235">
        <v>33.01</v>
      </c>
      <c r="E47" s="235">
        <v>41.738999999999997</v>
      </c>
      <c r="F47" s="235">
        <v>29.896999999999998</v>
      </c>
      <c r="G47" s="235">
        <v>40.719000000000001</v>
      </c>
      <c r="H47" s="235">
        <v>8.3330000000000002</v>
      </c>
      <c r="I47" s="235">
        <v>24.876000000000001</v>
      </c>
      <c r="J47" s="235">
        <v>51.613</v>
      </c>
      <c r="K47" s="235">
        <v>50</v>
      </c>
      <c r="L47" s="237"/>
      <c r="M47" s="236">
        <v>37.927350427350397</v>
      </c>
      <c r="AB47" s="62" t="s">
        <v>28</v>
      </c>
      <c r="AC47" s="21">
        <v>64.924999999999997</v>
      </c>
      <c r="AD47" s="21">
        <v>34.426000000000002</v>
      </c>
    </row>
    <row r="48" spans="2:30" x14ac:dyDescent="0.25">
      <c r="B48" s="234" t="s">
        <v>57</v>
      </c>
      <c r="C48" s="235">
        <v>36.25</v>
      </c>
      <c r="D48" s="235">
        <v>66.667000000000002</v>
      </c>
      <c r="E48" s="235">
        <v>36.363999999999997</v>
      </c>
      <c r="F48" s="235">
        <v>8.6959999999999997</v>
      </c>
      <c r="G48" s="235">
        <v>37.5</v>
      </c>
      <c r="H48" s="237"/>
      <c r="I48" s="235">
        <v>50</v>
      </c>
      <c r="J48" s="235">
        <v>0</v>
      </c>
      <c r="K48" s="237"/>
      <c r="L48" s="237"/>
      <c r="M48" s="236">
        <v>34.306569343065703</v>
      </c>
    </row>
    <row r="49" spans="2:13" x14ac:dyDescent="0.25">
      <c r="B49" s="239" t="s">
        <v>61</v>
      </c>
      <c r="C49" s="240">
        <v>44</v>
      </c>
      <c r="D49" s="240">
        <v>49.887</v>
      </c>
      <c r="E49" s="240">
        <v>42.987000000000002</v>
      </c>
      <c r="F49" s="240">
        <v>30.071000000000002</v>
      </c>
      <c r="G49" s="240">
        <v>21.974</v>
      </c>
      <c r="H49" s="241"/>
      <c r="I49" s="240">
        <v>18.914999999999999</v>
      </c>
      <c r="J49" s="240">
        <v>37.9</v>
      </c>
      <c r="K49" s="240">
        <v>33.621000000000002</v>
      </c>
      <c r="L49" s="240">
        <v>81.817999999999998</v>
      </c>
      <c r="M49" s="242">
        <v>31.596376132458602</v>
      </c>
    </row>
    <row r="50" spans="2:13" x14ac:dyDescent="0.25">
      <c r="B50" s="63" t="s">
        <v>95</v>
      </c>
    </row>
    <row r="51" spans="2:13" x14ac:dyDescent="0.25">
      <c r="B51" s="64" t="s">
        <v>173</v>
      </c>
    </row>
  </sheetData>
  <sortState ref="B72:M96">
    <sortCondition descending="1" ref="M72:M96"/>
  </sortState>
  <conditionalFormatting sqref="C6:G49 I6:M49 H3:H1048576">
    <cfRule type="containsText" dxfId="202" priority="13" operator="containsText" text="NA">
      <formula>NOT(ISERROR(SEARCH("NA",C3)))</formula>
    </cfRule>
  </conditionalFormatting>
  <conditionalFormatting sqref="AB46">
    <cfRule type="containsText" dxfId="201" priority="7" operator="containsText" text="NA">
      <formula>NOT(ISERROR(SEARCH("NA",AB46)))</formula>
    </cfRule>
  </conditionalFormatting>
  <conditionalFormatting sqref="AB45">
    <cfRule type="containsText" dxfId="200" priority="5" operator="containsText" text="NA">
      <formula>NOT(ISERROR(SEARCH("NA",AB45)))</formula>
    </cfRule>
  </conditionalFormatting>
  <conditionalFormatting sqref="AB44 AB47">
    <cfRule type="containsText" dxfId="199" priority="6" operator="containsText" text="NA">
      <formula>NOT(ISERROR(SEARCH("NA",AB44)))</formula>
    </cfRule>
  </conditionalFormatting>
  <conditionalFormatting sqref="AB46">
    <cfRule type="containsText" dxfId="198" priority="4" operator="containsText" text="NA">
      <formula>NOT(ISERROR(SEARCH("NA",AB46)))</formula>
    </cfRule>
  </conditionalFormatting>
  <conditionalFormatting sqref="AB44:AB45">
    <cfRule type="containsText" dxfId="197" priority="3" operator="containsText" text="NA">
      <formula>NOT(ISERROR(SEARCH("NA",AB44)))</formula>
    </cfRule>
  </conditionalFormatting>
  <hyperlinks>
    <hyperlink ref="B37" r:id="rId1" display="http://localhost/OECDStat_Metadata/ShowMetadata.ashx?Dataset=EAG_GRAD_ENTR_FIELD&amp;Coords=[COUNTRY].[DEU]&amp;ShowOnWeb=true&amp;Lang=fr"/>
    <hyperlink ref="B23" r:id="rId2" display="http://localhost/OECDStat_Metadata/ShowMetadata.ashx?Dataset=EAG_GRAD_ENTR_FIELD&amp;Coords=[COUNTRY].[ISR]&amp;ShowOnWeb=true&amp;Lang=fr"/>
    <hyperlink ref="AB18" r:id="rId3" display="http://localhost/OECDStat_Metadata/ShowMetadata.ashx?Dataset=EAG_GRAD_ENTR_FIELD&amp;Coords=[COUNTRY].[DEU]&amp;ShowOnWeb=true&amp;Lang=fr"/>
    <hyperlink ref="AB24" r:id="rId4" display="http://localhost/OECDStat_Metadata/ShowMetadata.ashx?Dataset=EAG_GRAD_ENTR_FIELD&amp;Coords=[COUNTRY].[ISR]&amp;ShowOnWeb=true&amp;Lang=fr"/>
  </hyperlinks>
  <pageMargins left="0.7" right="0.7" top="0.75" bottom="0.75" header="0.3" footer="0.3"/>
  <pageSetup paperSize="9" orientation="portrait"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46"/>
  <sheetViews>
    <sheetView topLeftCell="A25" zoomScaleNormal="100" workbookViewId="0">
      <selection activeCell="B3" sqref="B3"/>
    </sheetView>
  </sheetViews>
  <sheetFormatPr baseColWidth="10" defaultColWidth="11.42578125" defaultRowHeight="15" x14ac:dyDescent="0.25"/>
  <cols>
    <col min="1" max="1" width="2.7109375" style="21" customWidth="1"/>
    <col min="2" max="2" width="18.7109375" style="21" customWidth="1"/>
    <col min="3" max="3" width="13.28515625" style="21" customWidth="1"/>
    <col min="4" max="5" width="9.42578125" style="21" customWidth="1"/>
    <col min="6" max="6" width="16.140625" style="21" customWidth="1"/>
    <col min="7" max="9" width="9.5703125" style="21" customWidth="1"/>
    <col min="10" max="16384" width="11.42578125" style="21"/>
  </cols>
  <sheetData>
    <row r="1" spans="1:16" s="20" customFormat="1" ht="24" customHeight="1" x14ac:dyDescent="0.25">
      <c r="A1" s="19" t="s">
        <v>80</v>
      </c>
      <c r="P1" s="21"/>
    </row>
    <row r="2" spans="1:16" ht="7.5" customHeight="1" x14ac:dyDescent="0.25"/>
    <row r="3" spans="1:16" x14ac:dyDescent="0.25">
      <c r="B3" s="47" t="s">
        <v>235</v>
      </c>
    </row>
    <row r="4" spans="1:16" ht="6" customHeight="1" x14ac:dyDescent="0.25">
      <c r="G4" s="47"/>
    </row>
    <row r="5" spans="1:16" ht="29.25" customHeight="1" x14ac:dyDescent="0.25">
      <c r="B5" s="492" t="s">
        <v>49</v>
      </c>
      <c r="C5" s="479" t="s">
        <v>98</v>
      </c>
      <c r="D5" s="481" t="s">
        <v>82</v>
      </c>
      <c r="E5" s="482"/>
      <c r="F5" s="479" t="s">
        <v>83</v>
      </c>
      <c r="G5" s="481" t="s">
        <v>99</v>
      </c>
      <c r="H5" s="494"/>
      <c r="I5" s="482"/>
    </row>
    <row r="6" spans="1:16" ht="24" customHeight="1" x14ac:dyDescent="0.25">
      <c r="B6" s="493"/>
      <c r="C6" s="480"/>
      <c r="D6" s="40" t="s">
        <v>87</v>
      </c>
      <c r="E6" s="40" t="s">
        <v>88</v>
      </c>
      <c r="F6" s="480"/>
      <c r="G6" s="40" t="s">
        <v>10</v>
      </c>
      <c r="H6" s="65" t="s">
        <v>11</v>
      </c>
      <c r="I6" s="40" t="s">
        <v>12</v>
      </c>
    </row>
    <row r="7" spans="1:16" x14ac:dyDescent="0.25">
      <c r="B7" s="66" t="s">
        <v>26</v>
      </c>
      <c r="C7" s="67">
        <v>1157.9259999999999</v>
      </c>
      <c r="D7" s="68">
        <v>189.53531323107919</v>
      </c>
      <c r="E7" s="69">
        <v>43.138862895745532</v>
      </c>
      <c r="F7" s="70">
        <v>18.540460146394434</v>
      </c>
      <c r="G7" s="184">
        <v>3.7255284999999998</v>
      </c>
      <c r="H7" s="184">
        <v>3.9474236999999999</v>
      </c>
      <c r="I7" s="185">
        <v>3.5198445</v>
      </c>
    </row>
    <row r="8" spans="1:16" x14ac:dyDescent="0.25">
      <c r="B8" s="66" t="s">
        <v>63</v>
      </c>
      <c r="C8" s="67">
        <v>4881.4309999999996</v>
      </c>
      <c r="D8" s="68">
        <v>817.82404218243062</v>
      </c>
      <c r="E8" s="69">
        <v>154.56706051581111</v>
      </c>
      <c r="F8" s="70">
        <v>15.895565075298443</v>
      </c>
      <c r="G8" s="184">
        <v>3.2043995999999999</v>
      </c>
      <c r="H8" s="184">
        <v>2.6345966000000001</v>
      </c>
      <c r="I8" s="185">
        <v>3.7634477999999998</v>
      </c>
    </row>
    <row r="9" spans="1:16" x14ac:dyDescent="0.25">
      <c r="B9" s="66" t="s">
        <v>52</v>
      </c>
      <c r="C9" s="67">
        <v>368.81299999999999</v>
      </c>
      <c r="D9" s="68">
        <v>105.17064869366</v>
      </c>
      <c r="E9" s="69">
        <v>10.705424675913001</v>
      </c>
      <c r="F9" s="70">
        <v>9.2386843673666057</v>
      </c>
      <c r="G9" s="184">
        <v>2.9026700999999999</v>
      </c>
      <c r="H9" s="184">
        <v>2.3456461000000002</v>
      </c>
      <c r="I9" s="185">
        <v>3.4366981999999999</v>
      </c>
    </row>
    <row r="10" spans="1:16" x14ac:dyDescent="0.25">
      <c r="B10" s="66" t="s">
        <v>72</v>
      </c>
      <c r="C10" s="67">
        <v>171713.747</v>
      </c>
      <c r="D10" s="68">
        <v>21157.90337313911</v>
      </c>
      <c r="E10" s="69">
        <v>3525.4355360035888</v>
      </c>
      <c r="F10" s="70">
        <v>14.282652557583161</v>
      </c>
      <c r="G10" s="184">
        <v>2.0530887</v>
      </c>
      <c r="H10" s="184">
        <v>2.0252148999999999</v>
      </c>
      <c r="I10" s="185">
        <v>2.0814309</v>
      </c>
    </row>
    <row r="11" spans="1:16" x14ac:dyDescent="0.25">
      <c r="B11" s="66" t="s">
        <v>37</v>
      </c>
      <c r="C11" s="67">
        <v>5297.3710000000001</v>
      </c>
      <c r="D11" s="68">
        <v>883.98817658009818</v>
      </c>
      <c r="E11" s="69">
        <v>104.41842333344619</v>
      </c>
      <c r="F11" s="70">
        <v>10.564318706752831</v>
      </c>
      <c r="G11" s="184">
        <v>1.9806899</v>
      </c>
      <c r="H11" s="184">
        <v>1.7788128999999999</v>
      </c>
      <c r="I11" s="185">
        <v>2.1751543999999998</v>
      </c>
    </row>
    <row r="12" spans="1:16" x14ac:dyDescent="0.25">
      <c r="B12" s="66" t="s">
        <v>65</v>
      </c>
      <c r="C12" s="67">
        <v>13619.3</v>
      </c>
      <c r="D12" s="68">
        <v>1221.7676221924869</v>
      </c>
      <c r="E12" s="69">
        <v>256.17207367389301</v>
      </c>
      <c r="F12" s="70">
        <v>17.333053194956165</v>
      </c>
      <c r="G12" s="184">
        <v>1.8809488999999999</v>
      </c>
      <c r="H12" s="184">
        <v>1.7997348</v>
      </c>
      <c r="I12" s="185">
        <v>1.9648907</v>
      </c>
    </row>
    <row r="13" spans="1:16" x14ac:dyDescent="0.25">
      <c r="B13" s="71" t="s">
        <v>48</v>
      </c>
      <c r="C13" s="67">
        <v>44978.33</v>
      </c>
      <c r="D13" s="68">
        <v>5269.8312553418928</v>
      </c>
      <c r="E13" s="69">
        <v>832.86419583874931</v>
      </c>
      <c r="F13" s="70">
        <v>13.647480895964115</v>
      </c>
      <c r="G13" s="184">
        <v>1.851701</v>
      </c>
      <c r="H13" s="184">
        <v>1.5535417</v>
      </c>
      <c r="I13" s="185">
        <v>2.1461451</v>
      </c>
    </row>
    <row r="14" spans="1:16" x14ac:dyDescent="0.25">
      <c r="B14" s="71" t="s">
        <v>47</v>
      </c>
      <c r="C14" s="67">
        <v>35203.732000000004</v>
      </c>
      <c r="D14" s="68">
        <v>4924.1140222528365</v>
      </c>
      <c r="E14" s="69">
        <v>603.51009647513661</v>
      </c>
      <c r="F14" s="70">
        <v>10.918074085942322</v>
      </c>
      <c r="G14" s="184">
        <v>1.7293793</v>
      </c>
      <c r="H14" s="184">
        <v>1.5108914</v>
      </c>
      <c r="I14" s="185">
        <v>1.9527353999999999</v>
      </c>
    </row>
    <row r="15" spans="1:16" x14ac:dyDescent="0.25">
      <c r="B15" s="71" t="s">
        <v>31</v>
      </c>
      <c r="C15" s="67">
        <v>2674.0250000000001</v>
      </c>
      <c r="D15" s="68">
        <v>399.02096690204002</v>
      </c>
      <c r="E15" s="69">
        <v>44.845813546951746</v>
      </c>
      <c r="F15" s="70">
        <v>10.10343993339356</v>
      </c>
      <c r="G15" s="184">
        <v>1.6770902999999999</v>
      </c>
      <c r="H15" s="184">
        <v>1.6152933</v>
      </c>
      <c r="I15" s="185">
        <v>1.7417961</v>
      </c>
    </row>
    <row r="16" spans="1:16" x14ac:dyDescent="0.25">
      <c r="B16" s="66" t="s">
        <v>30</v>
      </c>
      <c r="C16" s="67">
        <v>2997.6190000000001</v>
      </c>
      <c r="D16" s="68">
        <v>444.30109983652369</v>
      </c>
      <c r="E16" s="69">
        <v>45.004825668665511</v>
      </c>
      <c r="F16" s="70">
        <v>9.1976866256421879</v>
      </c>
      <c r="G16" s="184">
        <v>1.5013524</v>
      </c>
      <c r="H16" s="184">
        <v>1.2496132</v>
      </c>
      <c r="I16" s="185">
        <v>1.7499331</v>
      </c>
    </row>
    <row r="17" spans="2:9" x14ac:dyDescent="0.25">
      <c r="B17" s="66" t="s">
        <v>69</v>
      </c>
      <c r="C17" s="67">
        <v>2884.1419999999998</v>
      </c>
      <c r="D17" s="68">
        <v>403.22583632179999</v>
      </c>
      <c r="E17" s="69">
        <v>42.066817537093996</v>
      </c>
      <c r="F17" s="70">
        <v>9.4470046097873173</v>
      </c>
      <c r="G17" s="184">
        <v>1.4585557</v>
      </c>
      <c r="H17" s="184">
        <v>1.5239476999999999</v>
      </c>
      <c r="I17" s="185">
        <v>1.3956734</v>
      </c>
    </row>
    <row r="18" spans="2:9" x14ac:dyDescent="0.25">
      <c r="B18" s="66" t="s">
        <v>34</v>
      </c>
      <c r="C18" s="67">
        <v>4988.9070000000002</v>
      </c>
      <c r="D18" s="68">
        <v>677.89592594955002</v>
      </c>
      <c r="E18" s="69">
        <v>62.070134998409998</v>
      </c>
      <c r="F18" s="70">
        <v>8.388240795651198</v>
      </c>
      <c r="G18" s="184">
        <v>1.2441629999999999</v>
      </c>
      <c r="H18" s="184">
        <v>0.99364739999999996</v>
      </c>
      <c r="I18" s="185">
        <v>1.4945468</v>
      </c>
    </row>
    <row r="19" spans="2:9" x14ac:dyDescent="0.25">
      <c r="B19" s="66" t="s">
        <v>68</v>
      </c>
      <c r="C19" s="67">
        <v>4247.3999999999996</v>
      </c>
      <c r="D19" s="68">
        <v>595.3581068451</v>
      </c>
      <c r="E19" s="69">
        <v>52.204549896557992</v>
      </c>
      <c r="F19" s="70">
        <v>8.0616986407517253</v>
      </c>
      <c r="G19" s="184">
        <v>1.2290943000000001</v>
      </c>
      <c r="H19" s="184">
        <v>1.0876969000000001</v>
      </c>
      <c r="I19" s="185">
        <v>1.3747145000000001</v>
      </c>
    </row>
    <row r="20" spans="2:9" x14ac:dyDescent="0.25">
      <c r="B20" s="71" t="s">
        <v>70</v>
      </c>
      <c r="C20" s="67">
        <v>205.06100000000001</v>
      </c>
      <c r="D20" s="68">
        <v>34.585907375928201</v>
      </c>
      <c r="E20" s="69">
        <v>2.4784861403677998</v>
      </c>
      <c r="F20" s="70">
        <v>6.6869734136566699</v>
      </c>
      <c r="G20" s="184">
        <v>1.208658</v>
      </c>
      <c r="H20" s="184">
        <v>1.2483841</v>
      </c>
      <c r="I20" s="185">
        <v>1.1720428000000001</v>
      </c>
    </row>
    <row r="21" spans="2:9" x14ac:dyDescent="0.25">
      <c r="B21" s="66" t="s">
        <v>33</v>
      </c>
      <c r="C21" s="67">
        <v>9166.9279999999999</v>
      </c>
      <c r="D21" s="68">
        <v>1565.5708650630402</v>
      </c>
      <c r="E21" s="69">
        <v>107.13396087142401</v>
      </c>
      <c r="F21" s="70">
        <v>6.4048336090363787</v>
      </c>
      <c r="G21" s="184">
        <v>1.1687008000000001</v>
      </c>
      <c r="H21" s="184">
        <v>1.0302228</v>
      </c>
      <c r="I21" s="185">
        <v>1.3070599000000001</v>
      </c>
    </row>
    <row r="22" spans="2:9" x14ac:dyDescent="0.25">
      <c r="B22" s="66" t="s">
        <v>74</v>
      </c>
      <c r="C22" s="67">
        <v>2678.21</v>
      </c>
      <c r="D22" s="68">
        <v>138.90279592482</v>
      </c>
      <c r="E22" s="69">
        <v>30.24083145314</v>
      </c>
      <c r="F22" s="70">
        <v>17.87878853133812</v>
      </c>
      <c r="G22" s="184">
        <v>1.1291434</v>
      </c>
      <c r="H22" s="184">
        <v>1.1301137000000001</v>
      </c>
      <c r="I22" s="185">
        <v>1.1281413</v>
      </c>
    </row>
    <row r="23" spans="2:9" x14ac:dyDescent="0.25">
      <c r="B23" s="71" t="s">
        <v>36</v>
      </c>
      <c r="C23" s="67">
        <v>6075.6109999999999</v>
      </c>
      <c r="D23" s="68">
        <v>1154.9539661203601</v>
      </c>
      <c r="E23" s="69">
        <v>64.812607120758997</v>
      </c>
      <c r="F23" s="70">
        <v>5.3135254353249994</v>
      </c>
      <c r="G23" s="184">
        <v>1.0667669</v>
      </c>
      <c r="H23" s="184">
        <v>1.0121689</v>
      </c>
      <c r="I23" s="185">
        <v>1.1213723</v>
      </c>
    </row>
    <row r="24" spans="2:9" x14ac:dyDescent="0.25">
      <c r="B24" s="72" t="s">
        <v>45</v>
      </c>
      <c r="C24" s="73">
        <v>33761.224999999999</v>
      </c>
      <c r="D24" s="74">
        <v>4792.7422450824297</v>
      </c>
      <c r="E24" s="75">
        <v>338.38373551755677</v>
      </c>
      <c r="F24" s="76">
        <v>6.5947267090485528</v>
      </c>
      <c r="G24" s="186">
        <v>1.0022850999999999</v>
      </c>
      <c r="H24" s="186">
        <v>0.79464239000000003</v>
      </c>
      <c r="I24" s="187">
        <v>1.2217716000000001</v>
      </c>
    </row>
    <row r="25" spans="2:9" x14ac:dyDescent="0.25">
      <c r="B25" s="66" t="s">
        <v>29</v>
      </c>
      <c r="C25" s="67">
        <v>3111.0819999999999</v>
      </c>
      <c r="D25" s="68">
        <v>756.98753891539991</v>
      </c>
      <c r="E25" s="69">
        <v>29.374434914421997</v>
      </c>
      <c r="F25" s="70">
        <v>3.7354851699351084</v>
      </c>
      <c r="G25" s="184">
        <v>0.94418709999999995</v>
      </c>
      <c r="H25" s="184">
        <v>1.1601071000000001</v>
      </c>
      <c r="I25" s="185">
        <v>0.73109369999999996</v>
      </c>
    </row>
    <row r="26" spans="2:9" x14ac:dyDescent="0.25">
      <c r="B26" s="66" t="s">
        <v>43</v>
      </c>
      <c r="C26" s="67">
        <v>5648.69</v>
      </c>
      <c r="D26" s="68">
        <v>476.18851543430998</v>
      </c>
      <c r="E26" s="69">
        <v>50.531566344397994</v>
      </c>
      <c r="F26" s="70">
        <v>9.5936282083180444</v>
      </c>
      <c r="G26" s="184">
        <v>0.89457142000000001</v>
      </c>
      <c r="H26" s="184">
        <v>0.75779110000000005</v>
      </c>
      <c r="I26" s="185">
        <v>1.0335766</v>
      </c>
    </row>
    <row r="27" spans="2:9" x14ac:dyDescent="0.25">
      <c r="B27" s="66" t="s">
        <v>40</v>
      </c>
      <c r="C27" s="67">
        <v>5516.6369999999997</v>
      </c>
      <c r="D27" s="68">
        <v>1058.9189813355949</v>
      </c>
      <c r="E27" s="69">
        <v>43.385629420297072</v>
      </c>
      <c r="F27" s="70">
        <v>3.9359020180951534</v>
      </c>
      <c r="G27" s="184">
        <v>0.86874390000000001</v>
      </c>
      <c r="H27" s="184">
        <v>0.86895049000000002</v>
      </c>
      <c r="I27" s="185">
        <v>0.86851716000000001</v>
      </c>
    </row>
    <row r="28" spans="2:9" x14ac:dyDescent="0.25">
      <c r="B28" s="66" t="s">
        <v>46</v>
      </c>
      <c r="C28" s="67">
        <v>26580.851999999999</v>
      </c>
      <c r="D28" s="68">
        <v>4334.2107305007594</v>
      </c>
      <c r="E28" s="69">
        <v>224.69173238549519</v>
      </c>
      <c r="F28" s="70">
        <v>4.9286365351024024</v>
      </c>
      <c r="G28" s="184">
        <v>0.84531425999999998</v>
      </c>
      <c r="H28" s="184">
        <v>0.88303918000000003</v>
      </c>
      <c r="I28" s="185">
        <v>0.80706847000000004</v>
      </c>
    </row>
    <row r="29" spans="2:9" x14ac:dyDescent="0.25">
      <c r="B29" s="71" t="s">
        <v>24</v>
      </c>
      <c r="C29" s="67">
        <v>714.12900000000002</v>
      </c>
      <c r="D29" s="68">
        <v>149.63854067097</v>
      </c>
      <c r="E29" s="69">
        <v>5.9887137164439004</v>
      </c>
      <c r="F29" s="70">
        <v>3.8481137124836584</v>
      </c>
      <c r="G29" s="184">
        <v>0.83860391000000001</v>
      </c>
      <c r="H29" s="184">
        <v>0.79738551000000002</v>
      </c>
      <c r="I29" s="185">
        <v>0.87929570999999995</v>
      </c>
    </row>
    <row r="30" spans="2:9" x14ac:dyDescent="0.25">
      <c r="B30" s="66" t="s">
        <v>41</v>
      </c>
      <c r="C30" s="67">
        <v>20661.308000000001</v>
      </c>
      <c r="D30" s="68">
        <v>5247.3616903486</v>
      </c>
      <c r="E30" s="69">
        <v>163.06170391247039</v>
      </c>
      <c r="F30" s="70">
        <v>3.0138436870843188</v>
      </c>
      <c r="G30" s="184">
        <v>0.78921288000000001</v>
      </c>
      <c r="H30" s="184">
        <v>0.80789489000000003</v>
      </c>
      <c r="I30" s="185">
        <v>0.77037310999999997</v>
      </c>
    </row>
    <row r="31" spans="2:9" x14ac:dyDescent="0.25">
      <c r="B31" s="66" t="s">
        <v>25</v>
      </c>
      <c r="C31" s="67">
        <v>1561.021</v>
      </c>
      <c r="D31" s="68">
        <v>245.22245918246998</v>
      </c>
      <c r="E31" s="69">
        <v>12.0966283419212</v>
      </c>
      <c r="F31" s="70">
        <v>4.7010225546422255</v>
      </c>
      <c r="G31" s="184">
        <v>0.77491772000000003</v>
      </c>
      <c r="H31" s="184">
        <v>0.72802752000000004</v>
      </c>
      <c r="I31" s="185">
        <v>0.82465624999999998</v>
      </c>
    </row>
    <row r="32" spans="2:9" x14ac:dyDescent="0.25">
      <c r="B32" s="71" t="s">
        <v>38</v>
      </c>
      <c r="C32" s="67">
        <v>5700.0649999999996</v>
      </c>
      <c r="D32" s="68">
        <v>1080.7474861728999</v>
      </c>
      <c r="E32" s="69">
        <v>42.389692765720994</v>
      </c>
      <c r="F32" s="70">
        <v>3.7742222019379499</v>
      </c>
      <c r="G32" s="184">
        <v>0.74367033999999999</v>
      </c>
      <c r="H32" s="184">
        <v>0.65468906999999998</v>
      </c>
      <c r="I32" s="185">
        <v>0.82873940000000001</v>
      </c>
    </row>
    <row r="33" spans="2:19" x14ac:dyDescent="0.25">
      <c r="B33" s="71" t="s">
        <v>42</v>
      </c>
      <c r="C33" s="67">
        <v>31843.784</v>
      </c>
      <c r="D33" s="68">
        <v>4462.9731995463999</v>
      </c>
      <c r="E33" s="69">
        <v>176.40642727318797</v>
      </c>
      <c r="F33" s="70">
        <v>3.8023710380027484</v>
      </c>
      <c r="G33" s="184">
        <v>0.55397445000000001</v>
      </c>
      <c r="H33" s="184">
        <v>0.53186864</v>
      </c>
      <c r="I33" s="185">
        <v>0.57640100000000005</v>
      </c>
    </row>
    <row r="34" spans="2:19" x14ac:dyDescent="0.25">
      <c r="B34" s="66" t="s">
        <v>32</v>
      </c>
      <c r="C34" s="67">
        <v>5315.8490000000002</v>
      </c>
      <c r="D34" s="68">
        <v>712.57337222137994</v>
      </c>
      <c r="E34" s="69">
        <v>25.530839811122028</v>
      </c>
      <c r="F34" s="70">
        <v>3.458974951628889</v>
      </c>
      <c r="G34" s="184">
        <v>0.48027775</v>
      </c>
      <c r="H34" s="184">
        <v>0.41319665</v>
      </c>
      <c r="I34" s="185">
        <v>0.54797225999999999</v>
      </c>
    </row>
    <row r="35" spans="2:19" x14ac:dyDescent="0.25">
      <c r="B35" s="66" t="s">
        <v>75</v>
      </c>
      <c r="C35" s="67">
        <v>44815.428999999996</v>
      </c>
      <c r="D35" s="68">
        <v>848.45161746462793</v>
      </c>
      <c r="E35" s="69">
        <v>196.54005368454756</v>
      </c>
      <c r="F35" s="70">
        <v>18.80781054153406</v>
      </c>
      <c r="G35" s="184">
        <v>0.43855443999999999</v>
      </c>
      <c r="H35" s="184">
        <v>0.40479760999999997</v>
      </c>
      <c r="I35" s="185">
        <v>0.46965649999999998</v>
      </c>
    </row>
    <row r="36" spans="2:19" x14ac:dyDescent="0.25">
      <c r="B36" s="66" t="s">
        <v>23</v>
      </c>
      <c r="C36" s="67">
        <v>1022.888</v>
      </c>
      <c r="D36" s="68">
        <v>183.91890388128002</v>
      </c>
      <c r="E36" s="69">
        <v>4.1798542386432</v>
      </c>
      <c r="F36" s="70">
        <v>2.2221594020191855</v>
      </c>
      <c r="G36" s="184">
        <v>0.40863263999999999</v>
      </c>
      <c r="H36" s="184">
        <v>0.36646134000000002</v>
      </c>
      <c r="I36" s="185">
        <v>0.45350420000000002</v>
      </c>
    </row>
    <row r="37" spans="2:19" x14ac:dyDescent="0.25">
      <c r="B37" s="66" t="s">
        <v>28</v>
      </c>
      <c r="C37" s="67">
        <v>3561.1030000000001</v>
      </c>
      <c r="D37" s="68">
        <v>716.19346372491191</v>
      </c>
      <c r="E37" s="69">
        <v>10.980057101820169</v>
      </c>
      <c r="F37" s="70">
        <v>1.5099638239490369</v>
      </c>
      <c r="G37" s="184">
        <v>0.30833304</v>
      </c>
      <c r="H37" s="184">
        <v>0.34746301000000002</v>
      </c>
      <c r="I37" s="185">
        <v>0.26998633</v>
      </c>
    </row>
    <row r="38" spans="2:19" x14ac:dyDescent="0.25">
      <c r="B38" s="71" t="s">
        <v>60</v>
      </c>
      <c r="C38" s="67">
        <v>116298.811</v>
      </c>
      <c r="D38" s="68">
        <v>819.56083792513482</v>
      </c>
      <c r="E38" s="69">
        <v>338.31028720920062</v>
      </c>
      <c r="F38" s="70">
        <v>29.218302440174419</v>
      </c>
      <c r="G38" s="184">
        <v>0.29089746</v>
      </c>
      <c r="H38" s="184">
        <v>0.25160152000000002</v>
      </c>
      <c r="I38" s="185">
        <v>0.33244046999999999</v>
      </c>
    </row>
    <row r="39" spans="2:19" x14ac:dyDescent="0.25">
      <c r="B39" s="66" t="s">
        <v>62</v>
      </c>
      <c r="C39" s="67">
        <v>65037.078999999998</v>
      </c>
      <c r="D39" s="68">
        <v>1186.957584362525</v>
      </c>
      <c r="E39" s="69">
        <v>75.940584316597395</v>
      </c>
      <c r="F39" s="70">
        <v>6.0131993378392821</v>
      </c>
      <c r="G39" s="184">
        <v>0.11676506</v>
      </c>
      <c r="H39" s="184">
        <v>0.10705914</v>
      </c>
      <c r="I39" s="185">
        <v>0.1278975</v>
      </c>
    </row>
    <row r="40" spans="2:19" x14ac:dyDescent="0.25">
      <c r="B40" s="77" t="s">
        <v>13</v>
      </c>
      <c r="C40" s="78">
        <v>144921.70000000001</v>
      </c>
      <c r="D40" s="79">
        <v>1036.4561674756521</v>
      </c>
      <c r="E40" s="80">
        <v>59.246656070063011</v>
      </c>
      <c r="F40" s="81">
        <v>5.4071829328996079</v>
      </c>
      <c r="G40" s="188">
        <v>4.0110510000000002E-2</v>
      </c>
      <c r="H40" s="188">
        <v>2.0868089999999999E-2</v>
      </c>
      <c r="I40" s="188">
        <v>5.9118959999999998E-2</v>
      </c>
    </row>
    <row r="41" spans="2:19" x14ac:dyDescent="0.25">
      <c r="B41" s="82" t="s">
        <v>221</v>
      </c>
      <c r="C41" s="83">
        <v>222704.163</v>
      </c>
      <c r="D41" s="84">
        <v>34907.94534473565</v>
      </c>
      <c r="E41" s="85">
        <v>2441.9952646935635</v>
      </c>
      <c r="F41" s="86">
        <v>6.5381503286167666</v>
      </c>
      <c r="G41" s="189">
        <v>1.0965198098670312</v>
      </c>
      <c r="H41" s="189">
        <v>0.97847359969982373</v>
      </c>
      <c r="I41" s="190">
        <v>1.2159324445845077</v>
      </c>
    </row>
    <row r="42" spans="2:19" x14ac:dyDescent="0.25">
      <c r="B42" s="63" t="s">
        <v>97</v>
      </c>
    </row>
    <row r="43" spans="2:19" customFormat="1" x14ac:dyDescent="0.25">
      <c r="B43" s="87" t="s">
        <v>157</v>
      </c>
      <c r="C43" s="63"/>
      <c r="D43" s="63"/>
      <c r="E43" s="63"/>
      <c r="F43" s="63"/>
      <c r="G43" s="95"/>
      <c r="H43" s="95"/>
      <c r="I43" s="95"/>
      <c r="J43" s="95"/>
      <c r="K43" s="95"/>
      <c r="L43" s="21"/>
      <c r="M43" s="21"/>
      <c r="N43" s="21"/>
      <c r="O43" s="21"/>
      <c r="P43" s="21"/>
      <c r="Q43" s="21"/>
      <c r="R43" s="21"/>
      <c r="S43" s="21"/>
    </row>
    <row r="44" spans="2:19" x14ac:dyDescent="0.25">
      <c r="B44" s="87" t="s">
        <v>223</v>
      </c>
    </row>
    <row r="45" spans="2:19" x14ac:dyDescent="0.25">
      <c r="B45" s="88" t="s">
        <v>100</v>
      </c>
      <c r="C45" s="88"/>
      <c r="D45" s="88"/>
      <c r="E45" s="88"/>
      <c r="F45" s="88"/>
      <c r="G45" s="88"/>
      <c r="H45" s="88"/>
      <c r="I45" s="88"/>
    </row>
    <row r="46" spans="2:19" ht="15" customHeight="1" x14ac:dyDescent="0.25"/>
  </sheetData>
  <mergeCells count="5">
    <mergeCell ref="B5:B6"/>
    <mergeCell ref="C5:C6"/>
    <mergeCell ref="D5:E5"/>
    <mergeCell ref="F5:F6"/>
    <mergeCell ref="G5:I5"/>
  </mergeCells>
  <conditionalFormatting sqref="G8:I18 G20:I31 C14:C32 D8:F39 C41:I41">
    <cfRule type="containsText" dxfId="196" priority="165" operator="containsText" text="NA">
      <formula>NOT(ISERROR(SEARCH("NA",C8)))</formula>
    </cfRule>
  </conditionalFormatting>
  <conditionalFormatting sqref="G21">
    <cfRule type="containsText" dxfId="195" priority="164" operator="containsText" text="NA">
      <formula>NOT(ISERROR(SEARCH("NA",G21)))</formula>
    </cfRule>
  </conditionalFormatting>
  <conditionalFormatting sqref="G29 G25 G10:G11 G13:G14 G16">
    <cfRule type="containsText" dxfId="194" priority="171" operator="containsText" text="NA">
      <formula>NOT(ISERROR(SEARCH("NA",G10)))</formula>
    </cfRule>
  </conditionalFormatting>
  <conditionalFormatting sqref="G27">
    <cfRule type="containsText" dxfId="193" priority="152" operator="containsText" text="NA">
      <formula>NOT(ISERROR(SEARCH("NA",G27)))</formula>
    </cfRule>
  </conditionalFormatting>
  <conditionalFormatting sqref="G28">
    <cfRule type="containsText" dxfId="192" priority="154" operator="containsText" text="NA">
      <formula>NOT(ISERROR(SEARCH("NA",G28)))</formula>
    </cfRule>
  </conditionalFormatting>
  <conditionalFormatting sqref="G28">
    <cfRule type="containsText" dxfId="191" priority="153" operator="containsText" text="NA">
      <formula>NOT(ISERROR(SEARCH("NA",G28)))</formula>
    </cfRule>
  </conditionalFormatting>
  <conditionalFormatting sqref="G23">
    <cfRule type="containsText" dxfId="190" priority="158" operator="containsText" text="NA">
      <formula>NOT(ISERROR(SEARCH("NA",G23)))</formula>
    </cfRule>
  </conditionalFormatting>
  <conditionalFormatting sqref="G24">
    <cfRule type="containsText" dxfId="189" priority="160" operator="containsText" text="NA">
      <formula>NOT(ISERROR(SEARCH("NA",G24)))</formula>
    </cfRule>
  </conditionalFormatting>
  <conditionalFormatting sqref="G24">
    <cfRule type="containsText" dxfId="188" priority="159" operator="containsText" text="NA">
      <formula>NOT(ISERROR(SEARCH("NA",G24)))</formula>
    </cfRule>
  </conditionalFormatting>
  <conditionalFormatting sqref="G27">
    <cfRule type="containsText" dxfId="187" priority="155" operator="containsText" text="NA">
      <formula>NOT(ISERROR(SEARCH("NA",G27)))</formula>
    </cfRule>
  </conditionalFormatting>
  <conditionalFormatting sqref="G26">
    <cfRule type="containsText" dxfId="186" priority="157" operator="containsText" text="NA">
      <formula>NOT(ISERROR(SEARCH("NA",G26)))</formula>
    </cfRule>
  </conditionalFormatting>
  <conditionalFormatting sqref="G26">
    <cfRule type="containsText" dxfId="185" priority="156" operator="containsText" text="NA">
      <formula>NOT(ISERROR(SEARCH("NA",G26)))</formula>
    </cfRule>
  </conditionalFormatting>
  <conditionalFormatting sqref="G21">
    <cfRule type="containsText" dxfId="184" priority="170" operator="containsText" text="NA">
      <formula>NOT(ISERROR(SEARCH("NA",G21)))</formula>
    </cfRule>
  </conditionalFormatting>
  <conditionalFormatting sqref="G25">
    <cfRule type="containsText" dxfId="183" priority="104" operator="containsText" text="NA">
      <formula>NOT(ISERROR(SEARCH("NA",G25)))</formula>
    </cfRule>
  </conditionalFormatting>
  <conditionalFormatting sqref="G17">
    <cfRule type="containsText" dxfId="182" priority="169" operator="containsText" text="NA">
      <formula>NOT(ISERROR(SEARCH("NA",G17)))</formula>
    </cfRule>
  </conditionalFormatting>
  <conditionalFormatting sqref="G14:G15">
    <cfRule type="containsText" dxfId="181" priority="168" operator="containsText" text="NA">
      <formula>NOT(ISERROR(SEARCH("NA",G14)))</formula>
    </cfRule>
  </conditionalFormatting>
  <conditionalFormatting sqref="G12">
    <cfRule type="containsText" dxfId="180" priority="166" operator="containsText" text="NA">
      <formula>NOT(ISERROR(SEARCH("NA",G12)))</formula>
    </cfRule>
  </conditionalFormatting>
  <conditionalFormatting sqref="G9">
    <cfRule type="containsText" dxfId="179" priority="167" operator="containsText" text="NA">
      <formula>NOT(ISERROR(SEARCH("NA",G9)))</formula>
    </cfRule>
  </conditionalFormatting>
  <conditionalFormatting sqref="G23">
    <cfRule type="containsText" dxfId="178" priority="161" operator="containsText" text="NA">
      <formula>NOT(ISERROR(SEARCH("NA",G23)))</formula>
    </cfRule>
  </conditionalFormatting>
  <conditionalFormatting sqref="G41">
    <cfRule type="containsText" dxfId="177" priority="163" operator="containsText" text="NA">
      <formula>NOT(ISERROR(SEARCH("NA",G41)))</formula>
    </cfRule>
  </conditionalFormatting>
  <conditionalFormatting sqref="G41">
    <cfRule type="containsText" dxfId="176" priority="162" operator="containsText" text="NA">
      <formula>NOT(ISERROR(SEARCH("NA",G41)))</formula>
    </cfRule>
  </conditionalFormatting>
  <conditionalFormatting sqref="H17:I17">
    <cfRule type="containsText" dxfId="175" priority="149" operator="containsText" text="NA">
      <formula>NOT(ISERROR(SEARCH("NA",H17)))</formula>
    </cfRule>
  </conditionalFormatting>
  <conditionalFormatting sqref="H9:I9">
    <cfRule type="containsText" dxfId="174" priority="147" operator="containsText" text="NA">
      <formula>NOT(ISERROR(SEARCH("NA",H9)))</formula>
    </cfRule>
  </conditionalFormatting>
  <conditionalFormatting sqref="H12:I12">
    <cfRule type="containsText" dxfId="173" priority="146" operator="containsText" text="NA">
      <formula>NOT(ISERROR(SEARCH("NA",H12)))</formula>
    </cfRule>
  </conditionalFormatting>
  <conditionalFormatting sqref="H29:I29 H25:I25 H10:I11 H13:I14 H16:I16">
    <cfRule type="containsText" dxfId="172" priority="151" operator="containsText" text="NA">
      <formula>NOT(ISERROR(SEARCH("NA",H10)))</formula>
    </cfRule>
  </conditionalFormatting>
  <conditionalFormatting sqref="H20:I20">
    <cfRule type="containsText" dxfId="171" priority="145" operator="containsText" text="NA">
      <formula>NOT(ISERROR(SEARCH("NA",H20)))</formula>
    </cfRule>
  </conditionalFormatting>
  <conditionalFormatting sqref="H14:I15">
    <cfRule type="containsText" dxfId="170" priority="148" operator="containsText" text="NA">
      <formula>NOT(ISERROR(SEARCH("NA",H14)))</formula>
    </cfRule>
  </conditionalFormatting>
  <conditionalFormatting sqref="H24:I24">
    <cfRule type="containsText" dxfId="169" priority="140" operator="containsText" text="NA">
      <formula>NOT(ISERROR(SEARCH("NA",H24)))</formula>
    </cfRule>
  </conditionalFormatting>
  <conditionalFormatting sqref="H23:I23">
    <cfRule type="containsText" dxfId="168" priority="138" operator="containsText" text="NA">
      <formula>NOT(ISERROR(SEARCH("NA",H23)))</formula>
    </cfRule>
  </conditionalFormatting>
  <conditionalFormatting sqref="H21:I21">
    <cfRule type="containsText" dxfId="167" priority="150" operator="containsText" text="NA">
      <formula>NOT(ISERROR(SEARCH("NA",H21)))</formula>
    </cfRule>
  </conditionalFormatting>
  <conditionalFormatting sqref="H41:I41">
    <cfRule type="containsText" dxfId="166" priority="142" operator="containsText" text="NA">
      <formula>NOT(ISERROR(SEARCH("NA",H41)))</formula>
    </cfRule>
  </conditionalFormatting>
  <conditionalFormatting sqref="H23:I23">
    <cfRule type="containsText" dxfId="165" priority="141" operator="containsText" text="NA">
      <formula>NOT(ISERROR(SEARCH("NA",H23)))</formula>
    </cfRule>
  </conditionalFormatting>
  <conditionalFormatting sqref="H24:I24">
    <cfRule type="containsText" dxfId="164" priority="139" operator="containsText" text="NA">
      <formula>NOT(ISERROR(SEARCH("NA",H24)))</formula>
    </cfRule>
  </conditionalFormatting>
  <conditionalFormatting sqref="H21:I21">
    <cfRule type="containsText" dxfId="163" priority="144" operator="containsText" text="NA">
      <formula>NOT(ISERROR(SEARCH("NA",H21)))</formula>
    </cfRule>
  </conditionalFormatting>
  <conditionalFormatting sqref="H41:I41">
    <cfRule type="containsText" dxfId="162" priority="143" operator="containsText" text="NA">
      <formula>NOT(ISERROR(SEARCH("NA",H41)))</formula>
    </cfRule>
  </conditionalFormatting>
  <conditionalFormatting sqref="H27:I27">
    <cfRule type="containsText" dxfId="161" priority="132" operator="containsText" text="NA">
      <formula>NOT(ISERROR(SEARCH("NA",H27)))</formula>
    </cfRule>
  </conditionalFormatting>
  <conditionalFormatting sqref="H27:I27">
    <cfRule type="containsText" dxfId="160" priority="135" operator="containsText" text="NA">
      <formula>NOT(ISERROR(SEARCH("NA",H27)))</formula>
    </cfRule>
  </conditionalFormatting>
  <conditionalFormatting sqref="H26:I26">
    <cfRule type="containsText" dxfId="159" priority="137" operator="containsText" text="NA">
      <formula>NOT(ISERROR(SEARCH("NA",H26)))</formula>
    </cfRule>
  </conditionalFormatting>
  <conditionalFormatting sqref="H26:I26">
    <cfRule type="containsText" dxfId="158" priority="136" operator="containsText" text="NA">
      <formula>NOT(ISERROR(SEARCH("NA",H26)))</formula>
    </cfRule>
  </conditionalFormatting>
  <conditionalFormatting sqref="H28:I28">
    <cfRule type="containsText" dxfId="157" priority="134" operator="containsText" text="NA">
      <formula>NOT(ISERROR(SEARCH("NA",H28)))</formula>
    </cfRule>
  </conditionalFormatting>
  <conditionalFormatting sqref="H28:I28">
    <cfRule type="containsText" dxfId="156" priority="133" operator="containsText" text="NA">
      <formula>NOT(ISERROR(SEARCH("NA",H28)))</formula>
    </cfRule>
  </conditionalFormatting>
  <conditionalFormatting sqref="G18">
    <cfRule type="containsText" dxfId="155" priority="127" operator="containsText" text="NA">
      <formula>NOT(ISERROR(SEARCH("NA",G18)))</formula>
    </cfRule>
  </conditionalFormatting>
  <conditionalFormatting sqref="G17">
    <cfRule type="containsText" dxfId="154" priority="126" operator="containsText" text="NA">
      <formula>NOT(ISERROR(SEARCH("NA",G17)))</formula>
    </cfRule>
  </conditionalFormatting>
  <conditionalFormatting sqref="G20">
    <cfRule type="containsText" dxfId="153" priority="124" operator="containsText" text="NA">
      <formula>NOT(ISERROR(SEARCH("NA",G20)))</formula>
    </cfRule>
  </conditionalFormatting>
  <conditionalFormatting sqref="G41">
    <cfRule type="containsText" dxfId="152" priority="120" operator="containsText" text="NA">
      <formula>NOT(ISERROR(SEARCH("NA",G41)))</formula>
    </cfRule>
  </conditionalFormatting>
  <conditionalFormatting sqref="G20">
    <cfRule type="containsText" dxfId="151" priority="125" operator="containsText" text="NA">
      <formula>NOT(ISERROR(SEARCH("NA",G20)))</formula>
    </cfRule>
  </conditionalFormatting>
  <conditionalFormatting sqref="G18">
    <cfRule type="containsText" dxfId="150" priority="131" operator="containsText" text="NA">
      <formula>NOT(ISERROR(SEARCH("NA",G18)))</formula>
    </cfRule>
  </conditionalFormatting>
  <conditionalFormatting sqref="G41">
    <cfRule type="containsText" dxfId="149" priority="121" operator="containsText" text="NA">
      <formula>NOT(ISERROR(SEARCH("NA",G41)))</formula>
    </cfRule>
  </conditionalFormatting>
  <conditionalFormatting sqref="G22">
    <cfRule type="containsText" dxfId="148" priority="123" operator="containsText" text="NA">
      <formula>NOT(ISERROR(SEARCH("NA",G22)))</formula>
    </cfRule>
  </conditionalFormatting>
  <conditionalFormatting sqref="G22">
    <cfRule type="containsText" dxfId="147" priority="122" operator="containsText" text="NA">
      <formula>NOT(ISERROR(SEARCH("NA",G22)))</formula>
    </cfRule>
  </conditionalFormatting>
  <conditionalFormatting sqref="G9">
    <cfRule type="containsText" dxfId="146" priority="130" operator="containsText" text="NA">
      <formula>NOT(ISERROR(SEARCH("NA",G9)))</formula>
    </cfRule>
  </conditionalFormatting>
  <conditionalFormatting sqref="G11:G12">
    <cfRule type="containsText" dxfId="145" priority="129" operator="containsText" text="NA">
      <formula>NOT(ISERROR(SEARCH("NA",G11)))</formula>
    </cfRule>
  </conditionalFormatting>
  <conditionalFormatting sqref="G15">
    <cfRule type="containsText" dxfId="144" priority="128" operator="containsText" text="NA">
      <formula>NOT(ISERROR(SEARCH("NA",G15)))</formula>
    </cfRule>
  </conditionalFormatting>
  <conditionalFormatting sqref="H31:I31">
    <cfRule type="containsText" dxfId="143" priority="84" operator="containsText" text="NA">
      <formula>NOT(ISERROR(SEARCH("NA",H31)))</formula>
    </cfRule>
  </conditionalFormatting>
  <conditionalFormatting sqref="G31">
    <cfRule type="containsText" dxfId="142" priority="83" operator="containsText" text="NA">
      <formula>NOT(ISERROR(SEARCH("NA",G31)))</formula>
    </cfRule>
  </conditionalFormatting>
  <conditionalFormatting sqref="H9:I9">
    <cfRule type="containsText" dxfId="141" priority="118" operator="containsText" text="NA">
      <formula>NOT(ISERROR(SEARCH("NA",H9)))</formula>
    </cfRule>
  </conditionalFormatting>
  <conditionalFormatting sqref="H17:I17">
    <cfRule type="containsText" dxfId="140" priority="114" operator="containsText" text="NA">
      <formula>NOT(ISERROR(SEARCH("NA",H17)))</formula>
    </cfRule>
  </conditionalFormatting>
  <conditionalFormatting sqref="H11:I12">
    <cfRule type="containsText" dxfId="139" priority="117" operator="containsText" text="NA">
      <formula>NOT(ISERROR(SEARCH("NA",H11)))</formula>
    </cfRule>
  </conditionalFormatting>
  <conditionalFormatting sqref="H18:I18">
    <cfRule type="containsText" dxfId="138" priority="119" operator="containsText" text="NA">
      <formula>NOT(ISERROR(SEARCH("NA",H18)))</formula>
    </cfRule>
  </conditionalFormatting>
  <conditionalFormatting sqref="H15:I15">
    <cfRule type="containsText" dxfId="137" priority="116" operator="containsText" text="NA">
      <formula>NOT(ISERROR(SEARCH("NA",H15)))</formula>
    </cfRule>
  </conditionalFormatting>
  <conditionalFormatting sqref="H18:I18">
    <cfRule type="containsText" dxfId="136" priority="115" operator="containsText" text="NA">
      <formula>NOT(ISERROR(SEARCH("NA",H18)))</formula>
    </cfRule>
  </conditionalFormatting>
  <conditionalFormatting sqref="H20:I20">
    <cfRule type="containsText" dxfId="135" priority="112" operator="containsText" text="NA">
      <formula>NOT(ISERROR(SEARCH("NA",H20)))</formula>
    </cfRule>
  </conditionalFormatting>
  <conditionalFormatting sqref="H20:I20">
    <cfRule type="containsText" dxfId="134" priority="113" operator="containsText" text="NA">
      <formula>NOT(ISERROR(SEARCH("NA",H20)))</formula>
    </cfRule>
  </conditionalFormatting>
  <conditionalFormatting sqref="H41:I41">
    <cfRule type="containsText" dxfId="133" priority="108" operator="containsText" text="NA">
      <formula>NOT(ISERROR(SEARCH("NA",H41)))</formula>
    </cfRule>
  </conditionalFormatting>
  <conditionalFormatting sqref="H22:I22">
    <cfRule type="containsText" dxfId="132" priority="110" operator="containsText" text="NA">
      <formula>NOT(ISERROR(SEARCH("NA",H22)))</formula>
    </cfRule>
  </conditionalFormatting>
  <conditionalFormatting sqref="H41:I41">
    <cfRule type="containsText" dxfId="131" priority="109" operator="containsText" text="NA">
      <formula>NOT(ISERROR(SEARCH("NA",H41)))</formula>
    </cfRule>
  </conditionalFormatting>
  <conditionalFormatting sqref="H22:I22">
    <cfRule type="containsText" dxfId="130" priority="111" operator="containsText" text="NA">
      <formula>NOT(ISERROR(SEARCH("NA",H22)))</formula>
    </cfRule>
  </conditionalFormatting>
  <conditionalFormatting sqref="G28 G24">
    <cfRule type="containsText" dxfId="129" priority="107" operator="containsText" text="NA">
      <formula>NOT(ISERROR(SEARCH("NA",G24)))</formula>
    </cfRule>
  </conditionalFormatting>
  <conditionalFormatting sqref="G26">
    <cfRule type="containsText" dxfId="128" priority="99" operator="containsText" text="NA">
      <formula>NOT(ISERROR(SEARCH("NA",G26)))</formula>
    </cfRule>
  </conditionalFormatting>
  <conditionalFormatting sqref="G27">
    <cfRule type="containsText" dxfId="127" priority="101" operator="containsText" text="NA">
      <formula>NOT(ISERROR(SEARCH("NA",G27)))</formula>
    </cfRule>
  </conditionalFormatting>
  <conditionalFormatting sqref="G27">
    <cfRule type="containsText" dxfId="126" priority="100" operator="containsText" text="NA">
      <formula>NOT(ISERROR(SEARCH("NA",G27)))</formula>
    </cfRule>
  </conditionalFormatting>
  <conditionalFormatting sqref="G23">
    <cfRule type="containsText" dxfId="125" priority="106" operator="containsText" text="NA">
      <formula>NOT(ISERROR(SEARCH("NA",G23)))</formula>
    </cfRule>
  </conditionalFormatting>
  <conditionalFormatting sqref="G23">
    <cfRule type="containsText" dxfId="124" priority="105" operator="containsText" text="NA">
      <formula>NOT(ISERROR(SEARCH("NA",G23)))</formula>
    </cfRule>
  </conditionalFormatting>
  <conditionalFormatting sqref="G26">
    <cfRule type="containsText" dxfId="123" priority="102" operator="containsText" text="NA">
      <formula>NOT(ISERROR(SEARCH("NA",G26)))</formula>
    </cfRule>
  </conditionalFormatting>
  <conditionalFormatting sqref="G25">
    <cfRule type="containsText" dxfId="122" priority="103" operator="containsText" text="NA">
      <formula>NOT(ISERROR(SEARCH("NA",G25)))</formula>
    </cfRule>
  </conditionalFormatting>
  <conditionalFormatting sqref="G29">
    <cfRule type="containsText" dxfId="121" priority="98" operator="containsText" text="NA">
      <formula>NOT(ISERROR(SEARCH("NA",G29)))</formula>
    </cfRule>
  </conditionalFormatting>
  <conditionalFormatting sqref="G29">
    <cfRule type="containsText" dxfId="120" priority="97" operator="containsText" text="NA">
      <formula>NOT(ISERROR(SEARCH("NA",G29)))</formula>
    </cfRule>
  </conditionalFormatting>
  <conditionalFormatting sqref="H28:I28 H24:I24">
    <cfRule type="containsText" dxfId="119" priority="96" operator="containsText" text="NA">
      <formula>NOT(ISERROR(SEARCH("NA",H24)))</formula>
    </cfRule>
  </conditionalFormatting>
  <conditionalFormatting sqref="H23:I23">
    <cfRule type="containsText" dxfId="118" priority="95" operator="containsText" text="NA">
      <formula>NOT(ISERROR(SEARCH("NA",H23)))</formula>
    </cfRule>
  </conditionalFormatting>
  <conditionalFormatting sqref="H23:I23">
    <cfRule type="containsText" dxfId="117" priority="94" operator="containsText" text="NA">
      <formula>NOT(ISERROR(SEARCH("NA",H23)))</formula>
    </cfRule>
  </conditionalFormatting>
  <conditionalFormatting sqref="H26:I26">
    <cfRule type="containsText" dxfId="116" priority="88" operator="containsText" text="NA">
      <formula>NOT(ISERROR(SEARCH("NA",H26)))</formula>
    </cfRule>
  </conditionalFormatting>
  <conditionalFormatting sqref="H26:I26">
    <cfRule type="containsText" dxfId="115" priority="91" operator="containsText" text="NA">
      <formula>NOT(ISERROR(SEARCH("NA",H26)))</formula>
    </cfRule>
  </conditionalFormatting>
  <conditionalFormatting sqref="H29:I29">
    <cfRule type="containsText" dxfId="114" priority="86" operator="containsText" text="NA">
      <formula>NOT(ISERROR(SEARCH("NA",H29)))</formula>
    </cfRule>
  </conditionalFormatting>
  <conditionalFormatting sqref="H25:I25">
    <cfRule type="containsText" dxfId="113" priority="93" operator="containsText" text="NA">
      <formula>NOT(ISERROR(SEARCH("NA",H25)))</formula>
    </cfRule>
  </conditionalFormatting>
  <conditionalFormatting sqref="H25:I25">
    <cfRule type="containsText" dxfId="112" priority="92" operator="containsText" text="NA">
      <formula>NOT(ISERROR(SEARCH("NA",H25)))</formula>
    </cfRule>
  </conditionalFormatting>
  <conditionalFormatting sqref="H27:I27">
    <cfRule type="containsText" dxfId="111" priority="90" operator="containsText" text="NA">
      <formula>NOT(ISERROR(SEARCH("NA",H27)))</formula>
    </cfRule>
  </conditionalFormatting>
  <conditionalFormatting sqref="H27:I27">
    <cfRule type="containsText" dxfId="110" priority="89" operator="containsText" text="NA">
      <formula>NOT(ISERROR(SEARCH("NA",H27)))</formula>
    </cfRule>
  </conditionalFormatting>
  <conditionalFormatting sqref="H29:I29">
    <cfRule type="containsText" dxfId="109" priority="87" operator="containsText" text="NA">
      <formula>NOT(ISERROR(SEARCH("NA",H29)))</formula>
    </cfRule>
  </conditionalFormatting>
  <conditionalFormatting sqref="G30">
    <cfRule type="containsText" dxfId="108" priority="79" operator="containsText" text="NA">
      <formula>NOT(ISERROR(SEARCH("NA",G30)))</formula>
    </cfRule>
  </conditionalFormatting>
  <conditionalFormatting sqref="G31">
    <cfRule type="containsText" dxfId="107" priority="85" operator="containsText" text="NA">
      <formula>NOT(ISERROR(SEARCH("NA",G31)))</formula>
    </cfRule>
  </conditionalFormatting>
  <conditionalFormatting sqref="H31:I31">
    <cfRule type="containsText" dxfId="106" priority="82" operator="containsText" text="NA">
      <formula>NOT(ISERROR(SEARCH("NA",H31)))</formula>
    </cfRule>
  </conditionalFormatting>
  <conditionalFormatting sqref="I30">
    <cfRule type="containsText" dxfId="105" priority="74" operator="containsText" text="NA">
      <formula>NOT(ISERROR(SEARCH("NA",I30)))</formula>
    </cfRule>
  </conditionalFormatting>
  <conditionalFormatting sqref="I30">
    <cfRule type="containsText" dxfId="104" priority="75" operator="containsText" text="NA">
      <formula>NOT(ISERROR(SEARCH("NA",I30)))</formula>
    </cfRule>
  </conditionalFormatting>
  <conditionalFormatting sqref="G31">
    <cfRule type="containsText" dxfId="103" priority="71" operator="containsText" text="NA">
      <formula>NOT(ISERROR(SEARCH("NA",G31)))</formula>
    </cfRule>
  </conditionalFormatting>
  <conditionalFormatting sqref="I19">
    <cfRule type="containsText" dxfId="102" priority="62" operator="containsText" text="NA">
      <formula>NOT(ISERROR(SEARCH("NA",I19)))</formula>
    </cfRule>
  </conditionalFormatting>
  <conditionalFormatting sqref="I19">
    <cfRule type="containsText" dxfId="101" priority="60" operator="containsText" text="NA">
      <formula>NOT(ISERROR(SEARCH("NA",I19)))</formula>
    </cfRule>
  </conditionalFormatting>
  <conditionalFormatting sqref="G30">
    <cfRule type="containsText" dxfId="100" priority="81" operator="containsText" text="NA">
      <formula>NOT(ISERROR(SEARCH("NA",G30)))</formula>
    </cfRule>
  </conditionalFormatting>
  <conditionalFormatting sqref="G30">
    <cfRule type="containsText" dxfId="99" priority="80" operator="containsText" text="NA">
      <formula>NOT(ISERROR(SEARCH("NA",G30)))</formula>
    </cfRule>
  </conditionalFormatting>
  <conditionalFormatting sqref="H30">
    <cfRule type="containsText" dxfId="98" priority="78" operator="containsText" text="NA">
      <formula>NOT(ISERROR(SEARCH("NA",H30)))</formula>
    </cfRule>
  </conditionalFormatting>
  <conditionalFormatting sqref="H30">
    <cfRule type="containsText" dxfId="97" priority="76" operator="containsText" text="NA">
      <formula>NOT(ISERROR(SEARCH("NA",H30)))</formula>
    </cfRule>
  </conditionalFormatting>
  <conditionalFormatting sqref="H30">
    <cfRule type="containsText" dxfId="96" priority="77" operator="containsText" text="NA">
      <formula>NOT(ISERROR(SEARCH("NA",H30)))</formula>
    </cfRule>
  </conditionalFormatting>
  <conditionalFormatting sqref="I30">
    <cfRule type="containsText" dxfId="95" priority="73" operator="containsText" text="NA">
      <formula>NOT(ISERROR(SEARCH("NA",I30)))</formula>
    </cfRule>
  </conditionalFormatting>
  <conditionalFormatting sqref="G31">
    <cfRule type="containsText" dxfId="94" priority="72" operator="containsText" text="NA">
      <formula>NOT(ISERROR(SEARCH("NA",G31)))</formula>
    </cfRule>
  </conditionalFormatting>
  <conditionalFormatting sqref="G19">
    <cfRule type="containsText" dxfId="93" priority="70" operator="containsText" text="NA">
      <formula>NOT(ISERROR(SEARCH("NA",G19)))</formula>
    </cfRule>
  </conditionalFormatting>
  <conditionalFormatting sqref="G19">
    <cfRule type="containsText" dxfId="92" priority="68" operator="containsText" text="NA">
      <formula>NOT(ISERROR(SEARCH("NA",G19)))</formula>
    </cfRule>
  </conditionalFormatting>
  <conditionalFormatting sqref="G19">
    <cfRule type="containsText" dxfId="91" priority="69" operator="containsText" text="NA">
      <formula>NOT(ISERROR(SEARCH("NA",G19)))</formula>
    </cfRule>
  </conditionalFormatting>
  <conditionalFormatting sqref="G19">
    <cfRule type="containsText" dxfId="90" priority="67" operator="containsText" text="NA">
      <formula>NOT(ISERROR(SEARCH("NA",G19)))</formula>
    </cfRule>
  </conditionalFormatting>
  <conditionalFormatting sqref="H19">
    <cfRule type="containsText" dxfId="89" priority="66" operator="containsText" text="NA">
      <formula>NOT(ISERROR(SEARCH("NA",H19)))</formula>
    </cfRule>
  </conditionalFormatting>
  <conditionalFormatting sqref="H19">
    <cfRule type="containsText" dxfId="88" priority="64" operator="containsText" text="NA">
      <formula>NOT(ISERROR(SEARCH("NA",H19)))</formula>
    </cfRule>
  </conditionalFormatting>
  <conditionalFormatting sqref="H19">
    <cfRule type="containsText" dxfId="87" priority="65" operator="containsText" text="NA">
      <formula>NOT(ISERROR(SEARCH("NA",H19)))</formula>
    </cfRule>
  </conditionalFormatting>
  <conditionalFormatting sqref="H19">
    <cfRule type="containsText" dxfId="86" priority="63" operator="containsText" text="NA">
      <formula>NOT(ISERROR(SEARCH("NA",H19)))</formula>
    </cfRule>
  </conditionalFormatting>
  <conditionalFormatting sqref="I19">
    <cfRule type="containsText" dxfId="85" priority="61" operator="containsText" text="NA">
      <formula>NOT(ISERROR(SEARCH("NA",I19)))</formula>
    </cfRule>
  </conditionalFormatting>
  <conditionalFormatting sqref="I19">
    <cfRule type="containsText" dxfId="84" priority="59" operator="containsText" text="NA">
      <formula>NOT(ISERROR(SEARCH("NA",I19)))</formula>
    </cfRule>
  </conditionalFormatting>
  <conditionalFormatting sqref="G34:I35">
    <cfRule type="containsText" dxfId="83" priority="57" operator="containsText" text="NA">
      <formula>NOT(ISERROR(SEARCH("NA",G34)))</formula>
    </cfRule>
  </conditionalFormatting>
  <conditionalFormatting sqref="G34">
    <cfRule type="containsText" dxfId="82" priority="58" operator="containsText" text="NA">
      <formula>NOT(ISERROR(SEARCH("NA",G34)))</formula>
    </cfRule>
  </conditionalFormatting>
  <conditionalFormatting sqref="H34:I34">
    <cfRule type="containsText" dxfId="81" priority="56" operator="containsText" text="NA">
      <formula>NOT(ISERROR(SEARCH("NA",H34)))</formula>
    </cfRule>
  </conditionalFormatting>
  <conditionalFormatting sqref="G35">
    <cfRule type="containsText" dxfId="80" priority="55" operator="containsText" text="NA">
      <formula>NOT(ISERROR(SEARCH("NA",G35)))</formula>
    </cfRule>
  </conditionalFormatting>
  <conditionalFormatting sqref="G35">
    <cfRule type="containsText" dxfId="79" priority="54" operator="containsText" text="NA">
      <formula>NOT(ISERROR(SEARCH("NA",G35)))</formula>
    </cfRule>
  </conditionalFormatting>
  <conditionalFormatting sqref="H35:I35">
    <cfRule type="containsText" dxfId="78" priority="53" operator="containsText" text="NA">
      <formula>NOT(ISERROR(SEARCH("NA",H35)))</formula>
    </cfRule>
  </conditionalFormatting>
  <conditionalFormatting sqref="H35:I35">
    <cfRule type="containsText" dxfId="77" priority="52" operator="containsText" text="NA">
      <formula>NOT(ISERROR(SEARCH("NA",H35)))</formula>
    </cfRule>
  </conditionalFormatting>
  <conditionalFormatting sqref="G34:I39">
    <cfRule type="containsText" dxfId="76" priority="50" operator="containsText" text="NA">
      <formula>NOT(ISERROR(SEARCH("NA",G34)))</formula>
    </cfRule>
  </conditionalFormatting>
  <conditionalFormatting sqref="G39">
    <cfRule type="containsText" dxfId="75" priority="51" operator="containsText" text="NA">
      <formula>NOT(ISERROR(SEARCH("NA",G39)))</formula>
    </cfRule>
  </conditionalFormatting>
  <conditionalFormatting sqref="G34:G39">
    <cfRule type="containsText" dxfId="74" priority="44" operator="containsText" text="NA">
      <formula>NOT(ISERROR(SEARCH("NA",G34)))</formula>
    </cfRule>
  </conditionalFormatting>
  <conditionalFormatting sqref="G38">
    <cfRule type="containsText" dxfId="73" priority="46" operator="containsText" text="NA">
      <formula>NOT(ISERROR(SEARCH("NA",G38)))</formula>
    </cfRule>
  </conditionalFormatting>
  <conditionalFormatting sqref="G38">
    <cfRule type="containsText" dxfId="72" priority="45" operator="containsText" text="NA">
      <formula>NOT(ISERROR(SEARCH("NA",G38)))</formula>
    </cfRule>
  </conditionalFormatting>
  <conditionalFormatting sqref="G34:G39">
    <cfRule type="containsText" dxfId="71" priority="47" operator="containsText" text="NA">
      <formula>NOT(ISERROR(SEARCH("NA",G34)))</formula>
    </cfRule>
  </conditionalFormatting>
  <conditionalFormatting sqref="G36">
    <cfRule type="containsText" dxfId="70" priority="49" operator="containsText" text="NA">
      <formula>NOT(ISERROR(SEARCH("NA",G36)))</formula>
    </cfRule>
  </conditionalFormatting>
  <conditionalFormatting sqref="G36">
    <cfRule type="containsText" dxfId="69" priority="48" operator="containsText" text="NA">
      <formula>NOT(ISERROR(SEARCH("NA",G36)))</formula>
    </cfRule>
  </conditionalFormatting>
  <conditionalFormatting sqref="H39:I39">
    <cfRule type="containsText" dxfId="68" priority="43" operator="containsText" text="NA">
      <formula>NOT(ISERROR(SEARCH("NA",H39)))</formula>
    </cfRule>
  </conditionalFormatting>
  <conditionalFormatting sqref="H34:I39">
    <cfRule type="containsText" dxfId="67" priority="37" operator="containsText" text="NA">
      <formula>NOT(ISERROR(SEARCH("NA",H34)))</formula>
    </cfRule>
  </conditionalFormatting>
  <conditionalFormatting sqref="H34:I39">
    <cfRule type="containsText" dxfId="66" priority="40" operator="containsText" text="NA">
      <formula>NOT(ISERROR(SEARCH("NA",H34)))</formula>
    </cfRule>
  </conditionalFormatting>
  <conditionalFormatting sqref="H36:I36">
    <cfRule type="containsText" dxfId="65" priority="42" operator="containsText" text="NA">
      <formula>NOT(ISERROR(SEARCH("NA",H36)))</formula>
    </cfRule>
  </conditionalFormatting>
  <conditionalFormatting sqref="H36:I36">
    <cfRule type="containsText" dxfId="64" priority="41" operator="containsText" text="NA">
      <formula>NOT(ISERROR(SEARCH("NA",H36)))</formula>
    </cfRule>
  </conditionalFormatting>
  <conditionalFormatting sqref="H38:I38">
    <cfRule type="containsText" dxfId="63" priority="39" operator="containsText" text="NA">
      <formula>NOT(ISERROR(SEARCH("NA",H38)))</formula>
    </cfRule>
  </conditionalFormatting>
  <conditionalFormatting sqref="H38:I38">
    <cfRule type="containsText" dxfId="62" priority="38" operator="containsText" text="NA">
      <formula>NOT(ISERROR(SEARCH("NA",H38)))</formula>
    </cfRule>
  </conditionalFormatting>
  <conditionalFormatting sqref="G38">
    <cfRule type="containsText" dxfId="61" priority="36" operator="containsText" text="NA">
      <formula>NOT(ISERROR(SEARCH("NA",G38)))</formula>
    </cfRule>
  </conditionalFormatting>
  <conditionalFormatting sqref="G36">
    <cfRule type="containsText" dxfId="60" priority="32" operator="containsText" text="NA">
      <formula>NOT(ISERROR(SEARCH("NA",G36)))</formula>
    </cfRule>
  </conditionalFormatting>
  <conditionalFormatting sqref="G34:G39">
    <cfRule type="containsText" dxfId="59" priority="34" operator="containsText" text="NA">
      <formula>NOT(ISERROR(SEARCH("NA",G34)))</formula>
    </cfRule>
  </conditionalFormatting>
  <conditionalFormatting sqref="G34:G39">
    <cfRule type="containsText" dxfId="58" priority="33" operator="containsText" text="NA">
      <formula>NOT(ISERROR(SEARCH("NA",G34)))</formula>
    </cfRule>
  </conditionalFormatting>
  <conditionalFormatting sqref="G36">
    <cfRule type="containsText" dxfId="57" priority="35" operator="containsText" text="NA">
      <formula>NOT(ISERROR(SEARCH("NA",G36)))</formula>
    </cfRule>
  </conditionalFormatting>
  <conditionalFormatting sqref="G39">
    <cfRule type="containsText" dxfId="56" priority="31" operator="containsText" text="NA">
      <formula>NOT(ISERROR(SEARCH("NA",G39)))</formula>
    </cfRule>
  </conditionalFormatting>
  <conditionalFormatting sqref="G39">
    <cfRule type="containsText" dxfId="55" priority="30" operator="containsText" text="NA">
      <formula>NOT(ISERROR(SEARCH("NA",G39)))</formula>
    </cfRule>
  </conditionalFormatting>
  <conditionalFormatting sqref="H38:I38">
    <cfRule type="containsText" dxfId="54" priority="29" operator="containsText" text="NA">
      <formula>NOT(ISERROR(SEARCH("NA",H38)))</formula>
    </cfRule>
  </conditionalFormatting>
  <conditionalFormatting sqref="H36:I36">
    <cfRule type="containsText" dxfId="53" priority="25" operator="containsText" text="NA">
      <formula>NOT(ISERROR(SEARCH("NA",H36)))</formula>
    </cfRule>
  </conditionalFormatting>
  <conditionalFormatting sqref="H36:I36">
    <cfRule type="containsText" dxfId="52" priority="28" operator="containsText" text="NA">
      <formula>NOT(ISERROR(SEARCH("NA",H36)))</formula>
    </cfRule>
  </conditionalFormatting>
  <conditionalFormatting sqref="H39:I39">
    <cfRule type="containsText" dxfId="51" priority="23" operator="containsText" text="NA">
      <formula>NOT(ISERROR(SEARCH("NA",H39)))</formula>
    </cfRule>
  </conditionalFormatting>
  <conditionalFormatting sqref="H34:I39">
    <cfRule type="containsText" dxfId="50" priority="27" operator="containsText" text="NA">
      <formula>NOT(ISERROR(SEARCH("NA",H34)))</formula>
    </cfRule>
  </conditionalFormatting>
  <conditionalFormatting sqref="H34:I39">
    <cfRule type="containsText" dxfId="49" priority="26" operator="containsText" text="NA">
      <formula>NOT(ISERROR(SEARCH("NA",H34)))</formula>
    </cfRule>
  </conditionalFormatting>
  <conditionalFormatting sqref="H39:I39">
    <cfRule type="containsText" dxfId="48" priority="24" operator="containsText" text="NA">
      <formula>NOT(ISERROR(SEARCH("NA",H39)))</formula>
    </cfRule>
  </conditionalFormatting>
  <conditionalFormatting sqref="G40:I41">
    <cfRule type="containsText" dxfId="47" priority="21" operator="containsText" text="NA">
      <formula>NOT(ISERROR(SEARCH("NA",G40)))</formula>
    </cfRule>
  </conditionalFormatting>
  <conditionalFormatting sqref="G40:G41">
    <cfRule type="containsText" dxfId="46" priority="22" operator="containsText" text="NA">
      <formula>NOT(ISERROR(SEARCH("NA",G40)))</formula>
    </cfRule>
  </conditionalFormatting>
  <conditionalFormatting sqref="H40:I41">
    <cfRule type="containsText" dxfId="45" priority="20" operator="containsText" text="NA">
      <formula>NOT(ISERROR(SEARCH("NA",H40)))</formula>
    </cfRule>
  </conditionalFormatting>
  <conditionalFormatting sqref="C40:E41">
    <cfRule type="containsText" dxfId="44" priority="19" operator="containsText" text="NA">
      <formula>NOT(ISERROR(SEARCH("NA",C40)))</formula>
    </cfRule>
  </conditionalFormatting>
  <conditionalFormatting sqref="C9:C12">
    <cfRule type="containsText" dxfId="43" priority="18" operator="containsText" text="NA">
      <formula>NOT(ISERROR(SEARCH("NA",C9)))</formula>
    </cfRule>
  </conditionalFormatting>
  <conditionalFormatting sqref="C14">
    <cfRule type="containsText" dxfId="42" priority="17" operator="containsText" text="NA">
      <formula>NOT(ISERROR(SEARCH("NA",C14)))</formula>
    </cfRule>
  </conditionalFormatting>
  <conditionalFormatting sqref="C32:C37">
    <cfRule type="containsText" dxfId="41" priority="16" operator="containsText" text="NA">
      <formula>NOT(ISERROR(SEARCH("NA",C32)))</formula>
    </cfRule>
  </conditionalFormatting>
  <conditionalFormatting sqref="C37">
    <cfRule type="containsText" dxfId="40" priority="15" operator="containsText" text="NA">
      <formula>NOT(ISERROR(SEARCH("NA",C37)))</formula>
    </cfRule>
  </conditionalFormatting>
  <conditionalFormatting sqref="C36">
    <cfRule type="containsText" dxfId="39" priority="14" operator="containsText" text="NA">
      <formula>NOT(ISERROR(SEARCH("NA",C36)))</formula>
    </cfRule>
  </conditionalFormatting>
  <conditionalFormatting sqref="C39">
    <cfRule type="containsText" dxfId="38" priority="13" operator="containsText" text="NA">
      <formula>NOT(ISERROR(SEARCH("NA",C39)))</formula>
    </cfRule>
  </conditionalFormatting>
  <conditionalFormatting sqref="C38">
    <cfRule type="containsText" dxfId="37" priority="12" operator="containsText" text="NA">
      <formula>NOT(ISERROR(SEARCH("NA",C38)))</formula>
    </cfRule>
  </conditionalFormatting>
  <conditionalFormatting sqref="F40:F41">
    <cfRule type="containsText" dxfId="36" priority="11" operator="containsText" text="NA">
      <formula>NOT(ISERROR(SEARCH("NA",F40)))</formula>
    </cfRule>
  </conditionalFormatting>
  <conditionalFormatting sqref="G7:I7">
    <cfRule type="containsText" dxfId="35" priority="10" operator="containsText" text="NA">
      <formula>NOT(ISERROR(SEARCH("NA",G7)))</formula>
    </cfRule>
  </conditionalFormatting>
  <conditionalFormatting sqref="G7">
    <cfRule type="containsText" dxfId="34" priority="9" operator="containsText" text="NA">
      <formula>NOT(ISERROR(SEARCH("NA",G7)))</formula>
    </cfRule>
  </conditionalFormatting>
  <conditionalFormatting sqref="H7:I7">
    <cfRule type="containsText" dxfId="33" priority="8" operator="containsText" text="NA">
      <formula>NOT(ISERROR(SEARCH("NA",H7)))</formula>
    </cfRule>
  </conditionalFormatting>
  <conditionalFormatting sqref="G7">
    <cfRule type="containsText" dxfId="32" priority="7" operator="containsText" text="NA">
      <formula>NOT(ISERROR(SEARCH("NA",G7)))</formula>
    </cfRule>
  </conditionalFormatting>
  <conditionalFormatting sqref="G7">
    <cfRule type="containsText" dxfId="31" priority="6" operator="containsText" text="NA">
      <formula>NOT(ISERROR(SEARCH("NA",G7)))</formula>
    </cfRule>
  </conditionalFormatting>
  <conditionalFormatting sqref="H7:I7">
    <cfRule type="containsText" dxfId="30" priority="5" operator="containsText" text="NA">
      <formula>NOT(ISERROR(SEARCH("NA",H7)))</formula>
    </cfRule>
  </conditionalFormatting>
  <conditionalFormatting sqref="H7:I7">
    <cfRule type="containsText" dxfId="29" priority="4" operator="containsText" text="NA">
      <formula>NOT(ISERROR(SEARCH("NA",H7)))</formula>
    </cfRule>
  </conditionalFormatting>
  <conditionalFormatting sqref="C7">
    <cfRule type="containsText" dxfId="28" priority="3" operator="containsText" text="NA">
      <formula>NOT(ISERROR(SEARCH("NA",C7)))</formula>
    </cfRule>
  </conditionalFormatting>
  <conditionalFormatting sqref="D7:E7">
    <cfRule type="containsText" dxfId="27" priority="2" operator="containsText" text="NA">
      <formula>NOT(ISERROR(SEARCH("NA",D7)))</formula>
    </cfRule>
  </conditionalFormatting>
  <conditionalFormatting sqref="F7">
    <cfRule type="containsText" dxfId="26" priority="1" operator="containsText" text="NA">
      <formula>NOT(ISERROR(SEARCH("NA",F7)))</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0"/>
  <sheetViews>
    <sheetView showGridLines="0" topLeftCell="A29" workbookViewId="0">
      <selection activeCell="B45" sqref="B45:K45"/>
    </sheetView>
  </sheetViews>
  <sheetFormatPr baseColWidth="10" defaultRowHeight="15" x14ac:dyDescent="0.25"/>
  <cols>
    <col min="1" max="1" width="1.42578125" customWidth="1"/>
    <col min="2" max="2" width="17.7109375" customWidth="1"/>
    <col min="3" max="11" width="10.5703125" customWidth="1"/>
  </cols>
  <sheetData>
    <row r="1" spans="1:13" s="20" customFormat="1" ht="24" customHeight="1" x14ac:dyDescent="0.25">
      <c r="A1" s="19" t="s">
        <v>80</v>
      </c>
    </row>
    <row r="2" spans="1:13" ht="7.5" customHeight="1" x14ac:dyDescent="0.25"/>
    <row r="3" spans="1:13" ht="20.25" customHeight="1" x14ac:dyDescent="0.25">
      <c r="B3" s="41" t="s">
        <v>148</v>
      </c>
      <c r="C3" s="42"/>
      <c r="D3" s="42"/>
      <c r="E3" s="42"/>
      <c r="F3" s="42"/>
      <c r="G3" s="42"/>
      <c r="H3" s="42"/>
      <c r="I3" s="42"/>
      <c r="J3" s="42"/>
      <c r="K3" s="42"/>
    </row>
    <row r="4" spans="1:13" ht="36.75" customHeight="1" x14ac:dyDescent="0.25">
      <c r="B4" s="89"/>
      <c r="C4" s="481" t="s">
        <v>231</v>
      </c>
      <c r="D4" s="494"/>
      <c r="E4" s="494"/>
      <c r="F4" s="494"/>
      <c r="G4" s="494"/>
      <c r="H4" s="482"/>
      <c r="I4" s="496" t="s">
        <v>237</v>
      </c>
      <c r="J4" s="497"/>
      <c r="K4" s="498"/>
      <c r="L4" s="45"/>
    </row>
    <row r="5" spans="1:13" ht="15" customHeight="1" x14ac:dyDescent="0.25">
      <c r="B5" s="471"/>
      <c r="C5" s="481" t="s">
        <v>232</v>
      </c>
      <c r="D5" s="494"/>
      <c r="E5" s="482"/>
      <c r="F5" s="481" t="s">
        <v>233</v>
      </c>
      <c r="G5" s="494"/>
      <c r="H5" s="482"/>
      <c r="I5" s="499"/>
      <c r="J5" s="500"/>
      <c r="K5" s="501"/>
      <c r="L5" s="45"/>
    </row>
    <row r="6" spans="1:13" x14ac:dyDescent="0.25">
      <c r="B6" s="90" t="s">
        <v>49</v>
      </c>
      <c r="C6" s="472" t="s">
        <v>10</v>
      </c>
      <c r="D6" s="43" t="s">
        <v>89</v>
      </c>
      <c r="E6" s="472" t="s">
        <v>12</v>
      </c>
      <c r="F6" s="472" t="s">
        <v>10</v>
      </c>
      <c r="G6" s="43" t="s">
        <v>89</v>
      </c>
      <c r="H6" s="472" t="s">
        <v>12</v>
      </c>
      <c r="I6" s="472" t="s">
        <v>10</v>
      </c>
      <c r="J6" s="43" t="s">
        <v>89</v>
      </c>
      <c r="K6" s="472" t="s">
        <v>12</v>
      </c>
      <c r="L6" s="45"/>
    </row>
    <row r="7" spans="1:13" x14ac:dyDescent="0.25">
      <c r="B7" s="91" t="s">
        <v>75</v>
      </c>
      <c r="C7" s="192">
        <v>93.4</v>
      </c>
      <c r="D7" s="192">
        <v>88.9</v>
      </c>
      <c r="E7" s="192">
        <v>97.1</v>
      </c>
      <c r="F7" s="192">
        <v>82.8</v>
      </c>
      <c r="G7" s="192">
        <v>77.599999999999994</v>
      </c>
      <c r="H7" s="192">
        <v>87.6</v>
      </c>
      <c r="I7" s="193">
        <v>10.600000000000009</v>
      </c>
      <c r="J7" s="193">
        <v>11.300000000000011</v>
      </c>
      <c r="K7" s="193">
        <v>9.5</v>
      </c>
      <c r="L7" s="474"/>
      <c r="M7" s="470"/>
    </row>
    <row r="8" spans="1:13" x14ac:dyDescent="0.25">
      <c r="B8" s="66" t="s">
        <v>43</v>
      </c>
      <c r="C8" s="194">
        <v>92.7</v>
      </c>
      <c r="D8" s="194">
        <v>88.5</v>
      </c>
      <c r="E8" s="194">
        <v>95.8</v>
      </c>
      <c r="F8" s="194">
        <v>86.4</v>
      </c>
      <c r="G8" s="194">
        <v>84.6</v>
      </c>
      <c r="H8" s="194">
        <v>88</v>
      </c>
      <c r="I8" s="195">
        <v>6.2999999999999972</v>
      </c>
      <c r="J8" s="195">
        <v>3.9000000000000057</v>
      </c>
      <c r="K8" s="195">
        <v>7.7999999999999972</v>
      </c>
      <c r="L8" s="45"/>
    </row>
    <row r="9" spans="1:13" x14ac:dyDescent="0.25">
      <c r="B9" s="66" t="s">
        <v>46</v>
      </c>
      <c r="C9" s="194">
        <v>92.1</v>
      </c>
      <c r="D9" s="194">
        <v>92.3</v>
      </c>
      <c r="E9" s="194">
        <v>91.9</v>
      </c>
      <c r="F9" s="194">
        <v>86</v>
      </c>
      <c r="G9" s="194">
        <v>83.6</v>
      </c>
      <c r="H9" s="194">
        <v>89</v>
      </c>
      <c r="I9" s="195">
        <v>6.0999999999999943</v>
      </c>
      <c r="J9" s="197">
        <v>8.7000000000000028</v>
      </c>
      <c r="K9" s="195">
        <v>2.9000000000000057</v>
      </c>
      <c r="L9" s="45"/>
    </row>
    <row r="10" spans="1:13" x14ac:dyDescent="0.25">
      <c r="B10" s="66" t="s">
        <v>24</v>
      </c>
      <c r="C10" s="194">
        <v>95.5</v>
      </c>
      <c r="D10" s="194">
        <v>99.2</v>
      </c>
      <c r="E10" s="194">
        <v>92.2</v>
      </c>
      <c r="F10" s="194">
        <v>89.5</v>
      </c>
      <c r="G10" s="194">
        <v>89.3</v>
      </c>
      <c r="H10" s="194">
        <v>89.8</v>
      </c>
      <c r="I10" s="195">
        <v>6</v>
      </c>
      <c r="J10" s="195">
        <v>9.9000000000000057</v>
      </c>
      <c r="K10" s="195">
        <v>2.4000000000000057</v>
      </c>
      <c r="L10" s="45"/>
    </row>
    <row r="11" spans="1:13" x14ac:dyDescent="0.25">
      <c r="B11" s="71" t="s">
        <v>42</v>
      </c>
      <c r="C11" s="194">
        <v>91.7</v>
      </c>
      <c r="D11" s="194">
        <v>89.1</v>
      </c>
      <c r="E11" s="194">
        <v>94.1</v>
      </c>
      <c r="F11" s="194">
        <v>85.8</v>
      </c>
      <c r="G11" s="194">
        <v>82.5</v>
      </c>
      <c r="H11" s="194">
        <v>90.2</v>
      </c>
      <c r="I11" s="195">
        <v>5.9000000000000057</v>
      </c>
      <c r="J11" s="195">
        <v>6.5999999999999943</v>
      </c>
      <c r="K11" s="195">
        <v>3.8999999999999915</v>
      </c>
      <c r="L11" s="45"/>
    </row>
    <row r="12" spans="1:13" x14ac:dyDescent="0.25">
      <c r="B12" s="66" t="s">
        <v>60</v>
      </c>
      <c r="C12" s="194">
        <v>92.3</v>
      </c>
      <c r="D12" s="194">
        <v>87.1</v>
      </c>
      <c r="E12" s="194">
        <v>96.4</v>
      </c>
      <c r="F12" s="194">
        <v>86.4</v>
      </c>
      <c r="G12" s="194">
        <v>83</v>
      </c>
      <c r="H12" s="194">
        <v>90</v>
      </c>
      <c r="I12" s="195">
        <v>5.8999999999999915</v>
      </c>
      <c r="J12" s="195">
        <v>4.0999999999999943</v>
      </c>
      <c r="K12" s="195">
        <v>6.4000000000000057</v>
      </c>
      <c r="L12" s="45"/>
    </row>
    <row r="13" spans="1:13" x14ac:dyDescent="0.25">
      <c r="B13" s="66" t="s">
        <v>25</v>
      </c>
      <c r="C13" s="194">
        <v>97.3</v>
      </c>
      <c r="D13" s="194">
        <v>98.4</v>
      </c>
      <c r="E13" s="194">
        <v>96.2</v>
      </c>
      <c r="F13" s="194">
        <v>91.6</v>
      </c>
      <c r="G13" s="194">
        <v>91.5</v>
      </c>
      <c r="H13" s="194">
        <v>91.7</v>
      </c>
      <c r="I13" s="195">
        <v>5.7000000000000028</v>
      </c>
      <c r="J13" s="195">
        <v>6.9000000000000057</v>
      </c>
      <c r="K13" s="195">
        <v>4.5</v>
      </c>
      <c r="L13" s="45"/>
    </row>
    <row r="14" spans="1:13" x14ac:dyDescent="0.25">
      <c r="B14" s="71" t="s">
        <v>28</v>
      </c>
      <c r="C14" s="194">
        <v>96.6</v>
      </c>
      <c r="D14" s="194">
        <v>93.9</v>
      </c>
      <c r="E14" s="194" t="s">
        <v>92</v>
      </c>
      <c r="F14" s="194">
        <v>91.2</v>
      </c>
      <c r="G14" s="194">
        <v>90.5</v>
      </c>
      <c r="H14" s="194">
        <v>92.2</v>
      </c>
      <c r="I14" s="195">
        <v>5.3999999999999915</v>
      </c>
      <c r="J14" s="207" t="s">
        <v>101</v>
      </c>
      <c r="K14" s="196" t="s">
        <v>92</v>
      </c>
      <c r="L14" s="45"/>
    </row>
    <row r="15" spans="1:13" x14ac:dyDescent="0.25">
      <c r="B15" s="71" t="s">
        <v>30</v>
      </c>
      <c r="C15" s="194">
        <v>95.3</v>
      </c>
      <c r="D15" s="194">
        <v>92.9</v>
      </c>
      <c r="E15" s="194">
        <v>97</v>
      </c>
      <c r="F15" s="194">
        <v>90.4</v>
      </c>
      <c r="G15" s="194">
        <v>89.4</v>
      </c>
      <c r="H15" s="194">
        <v>91.7</v>
      </c>
      <c r="I15" s="195">
        <v>4.8999999999999915</v>
      </c>
      <c r="J15" s="197">
        <v>3.5</v>
      </c>
      <c r="K15" s="195">
        <v>5.2999999999999972</v>
      </c>
      <c r="L15" s="45"/>
    </row>
    <row r="16" spans="1:13" x14ac:dyDescent="0.25">
      <c r="B16" s="66" t="s">
        <v>23</v>
      </c>
      <c r="C16" s="194">
        <v>92.4</v>
      </c>
      <c r="D16" s="194" t="s">
        <v>101</v>
      </c>
      <c r="E16" s="194">
        <v>92.9</v>
      </c>
      <c r="F16" s="194">
        <v>87.6</v>
      </c>
      <c r="G16" s="194">
        <v>87.3</v>
      </c>
      <c r="H16" s="194">
        <v>88.1</v>
      </c>
      <c r="I16" s="195">
        <v>4.8000000000000114</v>
      </c>
      <c r="J16" s="195" t="s">
        <v>101</v>
      </c>
      <c r="K16" s="195">
        <v>4.8000000000000114</v>
      </c>
      <c r="L16" s="45"/>
    </row>
    <row r="17" spans="2:12" x14ac:dyDescent="0.25">
      <c r="B17" s="66" t="s">
        <v>40</v>
      </c>
      <c r="C17" s="194">
        <v>97.3</v>
      </c>
      <c r="D17" s="194">
        <v>95.2</v>
      </c>
      <c r="E17" s="194">
        <v>99.5</v>
      </c>
      <c r="F17" s="194">
        <v>92.6</v>
      </c>
      <c r="G17" s="194">
        <v>92.4</v>
      </c>
      <c r="H17" s="194">
        <v>92.8</v>
      </c>
      <c r="I17" s="195">
        <v>4.7000000000000028</v>
      </c>
      <c r="J17" s="195">
        <v>2.7999999999999972</v>
      </c>
      <c r="K17" s="195">
        <v>6.7000000000000028</v>
      </c>
      <c r="L17" s="45"/>
    </row>
    <row r="18" spans="2:12" x14ac:dyDescent="0.25">
      <c r="B18" s="478" t="s">
        <v>13</v>
      </c>
      <c r="C18" s="194">
        <v>94.82546997</v>
      </c>
      <c r="D18" s="194">
        <v>97.498542790000002</v>
      </c>
      <c r="E18" s="194">
        <v>95.393325809999993</v>
      </c>
      <c r="F18" s="194">
        <v>90.3</v>
      </c>
      <c r="G18" s="194">
        <v>88.2</v>
      </c>
      <c r="H18" s="194">
        <v>91.5</v>
      </c>
      <c r="I18" s="195">
        <f>C18-F18</f>
        <v>4.5254699700000032</v>
      </c>
      <c r="J18" s="195">
        <f>D18-G18</f>
        <v>9.2985427899999991</v>
      </c>
      <c r="K18" s="195">
        <f>E18-H18</f>
        <v>3.8933258099999932</v>
      </c>
      <c r="L18" s="45"/>
    </row>
    <row r="19" spans="2:12" x14ac:dyDescent="0.25">
      <c r="B19" s="66" t="s">
        <v>65</v>
      </c>
      <c r="C19" s="194">
        <v>91.7</v>
      </c>
      <c r="D19" s="194">
        <v>90.6</v>
      </c>
      <c r="E19" s="194">
        <v>92.7</v>
      </c>
      <c r="F19" s="194">
        <v>87.4</v>
      </c>
      <c r="G19" s="194">
        <v>84.1</v>
      </c>
      <c r="H19" s="194">
        <v>91.2</v>
      </c>
      <c r="I19" s="195">
        <v>4.2999999999999972</v>
      </c>
      <c r="J19" s="195">
        <v>6.5</v>
      </c>
      <c r="K19" s="195">
        <v>1.5</v>
      </c>
    </row>
    <row r="20" spans="2:12" x14ac:dyDescent="0.25">
      <c r="B20" s="71" t="s">
        <v>41</v>
      </c>
      <c r="C20" s="194">
        <v>95.8</v>
      </c>
      <c r="D20" s="194">
        <v>93.3</v>
      </c>
      <c r="E20" s="194">
        <v>98.5</v>
      </c>
      <c r="F20" s="194">
        <v>91.8</v>
      </c>
      <c r="G20" s="194">
        <v>90</v>
      </c>
      <c r="H20" s="194">
        <v>94.9</v>
      </c>
      <c r="I20" s="195">
        <v>4</v>
      </c>
      <c r="J20" s="195">
        <v>3.2999999999999972</v>
      </c>
      <c r="K20" s="195">
        <v>3.5999999999999943</v>
      </c>
    </row>
    <row r="21" spans="2:12" x14ac:dyDescent="0.25">
      <c r="B21" s="66" t="s">
        <v>72</v>
      </c>
      <c r="C21" s="194">
        <v>90.2</v>
      </c>
      <c r="D21" s="194">
        <v>88.9</v>
      </c>
      <c r="E21" s="194">
        <v>91.5</v>
      </c>
      <c r="F21" s="194">
        <v>86.3</v>
      </c>
      <c r="G21" s="194">
        <v>83.8</v>
      </c>
      <c r="H21" s="194">
        <v>89.9</v>
      </c>
      <c r="I21" s="195">
        <v>3.9000000000000057</v>
      </c>
      <c r="J21" s="195">
        <v>5.1000000000000085</v>
      </c>
      <c r="K21" s="195">
        <v>1.5999999999999943</v>
      </c>
    </row>
    <row r="22" spans="2:12" x14ac:dyDescent="0.25">
      <c r="B22" s="71" t="s">
        <v>48</v>
      </c>
      <c r="C22" s="194">
        <v>93.2</v>
      </c>
      <c r="D22" s="194">
        <v>90.8</v>
      </c>
      <c r="E22" s="194">
        <v>94.9</v>
      </c>
      <c r="F22" s="194">
        <v>89.4</v>
      </c>
      <c r="G22" s="194">
        <v>86.2</v>
      </c>
      <c r="H22" s="194">
        <v>93</v>
      </c>
      <c r="I22" s="195">
        <v>3.7999999999999972</v>
      </c>
      <c r="J22" s="195">
        <v>4.5999999999999943</v>
      </c>
      <c r="K22" s="195">
        <v>1.9000000000000057</v>
      </c>
    </row>
    <row r="23" spans="2:12" x14ac:dyDescent="0.25">
      <c r="B23" s="66" t="s">
        <v>70</v>
      </c>
      <c r="C23" s="194">
        <v>99</v>
      </c>
      <c r="D23" s="194">
        <v>98.1</v>
      </c>
      <c r="E23" s="194" t="s">
        <v>92</v>
      </c>
      <c r="F23" s="194">
        <v>95.3</v>
      </c>
      <c r="G23" s="194">
        <v>94.3</v>
      </c>
      <c r="H23" s="194">
        <v>96.9</v>
      </c>
      <c r="I23" s="195">
        <v>3.7000000000000028</v>
      </c>
      <c r="J23" s="195">
        <v>3.7999999999999972</v>
      </c>
      <c r="K23" s="195" t="s">
        <v>92</v>
      </c>
    </row>
    <row r="24" spans="2:12" x14ac:dyDescent="0.25">
      <c r="B24" s="71" t="s">
        <v>32</v>
      </c>
      <c r="C24" s="194">
        <v>97.6</v>
      </c>
      <c r="D24" s="194">
        <v>95.1</v>
      </c>
      <c r="E24" s="194">
        <v>99.5</v>
      </c>
      <c r="F24" s="194">
        <v>94</v>
      </c>
      <c r="G24" s="194">
        <v>92.1</v>
      </c>
      <c r="H24" s="194">
        <v>96.2</v>
      </c>
      <c r="I24" s="195">
        <v>3.5999999999999943</v>
      </c>
      <c r="J24" s="195">
        <v>3</v>
      </c>
      <c r="K24" s="195">
        <v>3.2999999999999972</v>
      </c>
    </row>
    <row r="25" spans="2:12" x14ac:dyDescent="0.25">
      <c r="B25" s="66" t="s">
        <v>34</v>
      </c>
      <c r="C25" s="194">
        <v>92.9</v>
      </c>
      <c r="D25" s="194">
        <v>89.5</v>
      </c>
      <c r="E25" s="194">
        <v>95.3</v>
      </c>
      <c r="F25" s="194">
        <v>89.6</v>
      </c>
      <c r="G25" s="194">
        <v>86.4</v>
      </c>
      <c r="H25" s="194">
        <v>93.2</v>
      </c>
      <c r="I25" s="195">
        <v>3.3000000000000114</v>
      </c>
      <c r="J25" s="195">
        <v>3.0999999999999943</v>
      </c>
      <c r="K25" s="195">
        <v>2.0999999999999943</v>
      </c>
    </row>
    <row r="26" spans="2:12" x14ac:dyDescent="0.25">
      <c r="B26" s="66" t="s">
        <v>63</v>
      </c>
      <c r="C26" s="194">
        <v>92.5</v>
      </c>
      <c r="D26" s="194">
        <v>90</v>
      </c>
      <c r="E26" s="194">
        <v>94.2</v>
      </c>
      <c r="F26" s="194">
        <v>89.3</v>
      </c>
      <c r="G26" s="194">
        <v>85.1</v>
      </c>
      <c r="H26" s="194">
        <v>92.9</v>
      </c>
      <c r="I26" s="195">
        <v>3.2000000000000028</v>
      </c>
      <c r="J26" s="195">
        <v>4.9000000000000057</v>
      </c>
      <c r="K26" s="195">
        <v>1.2999999999999972</v>
      </c>
    </row>
    <row r="27" spans="2:12" x14ac:dyDescent="0.25">
      <c r="B27" s="66" t="s">
        <v>69</v>
      </c>
      <c r="C27" s="194">
        <v>97.6</v>
      </c>
      <c r="D27" s="194" t="s">
        <v>92</v>
      </c>
      <c r="E27" s="194">
        <v>95</v>
      </c>
      <c r="F27" s="194">
        <v>94.7</v>
      </c>
      <c r="G27" s="194">
        <v>92.3</v>
      </c>
      <c r="H27" s="194">
        <v>97.3</v>
      </c>
      <c r="I27" s="195">
        <v>2.8999999999999915</v>
      </c>
      <c r="J27" s="195" t="s">
        <v>92</v>
      </c>
      <c r="K27" s="196">
        <v>-2.2999999999999972</v>
      </c>
    </row>
    <row r="28" spans="2:12" x14ac:dyDescent="0.25">
      <c r="B28" s="66" t="s">
        <v>68</v>
      </c>
      <c r="C28" s="194">
        <v>94.2</v>
      </c>
      <c r="D28" s="194">
        <v>91.2</v>
      </c>
      <c r="E28" s="194">
        <v>96.6</v>
      </c>
      <c r="F28" s="194">
        <v>91.4</v>
      </c>
      <c r="G28" s="194">
        <v>90.5</v>
      </c>
      <c r="H28" s="194">
        <v>92.7</v>
      </c>
      <c r="I28" s="195">
        <v>2.7999999999999972</v>
      </c>
      <c r="J28" s="195">
        <v>0.70000000000000284</v>
      </c>
      <c r="K28" s="195">
        <v>3.8999999999999915</v>
      </c>
    </row>
    <row r="29" spans="2:12" x14ac:dyDescent="0.25">
      <c r="B29" s="66" t="s">
        <v>37</v>
      </c>
      <c r="C29" s="194">
        <v>96</v>
      </c>
      <c r="D29" s="194">
        <v>96.7</v>
      </c>
      <c r="E29" s="194">
        <v>95.5</v>
      </c>
      <c r="F29" s="194">
        <v>93.5</v>
      </c>
      <c r="G29" s="194">
        <v>92.3</v>
      </c>
      <c r="H29" s="194">
        <v>95</v>
      </c>
      <c r="I29" s="195">
        <v>2.5</v>
      </c>
      <c r="J29" s="195">
        <v>4.4000000000000057</v>
      </c>
      <c r="K29" s="195">
        <v>0.5</v>
      </c>
    </row>
    <row r="30" spans="2:12" x14ac:dyDescent="0.25">
      <c r="B30" s="66" t="s">
        <v>26</v>
      </c>
      <c r="C30" s="194">
        <v>95.7</v>
      </c>
      <c r="D30" s="194">
        <v>94.7</v>
      </c>
      <c r="E30" s="194">
        <v>96.8</v>
      </c>
      <c r="F30" s="194">
        <v>93.3</v>
      </c>
      <c r="G30" s="194">
        <v>93.3</v>
      </c>
      <c r="H30" s="194">
        <v>93.4</v>
      </c>
      <c r="I30" s="195">
        <v>2.4000000000000057</v>
      </c>
      <c r="J30" s="195">
        <v>1.4000000000000057</v>
      </c>
      <c r="K30" s="195">
        <v>3.3999999999999915</v>
      </c>
    </row>
    <row r="31" spans="2:12" x14ac:dyDescent="0.25">
      <c r="B31" s="93" t="s">
        <v>45</v>
      </c>
      <c r="C31" s="198">
        <v>92.1</v>
      </c>
      <c r="D31" s="198">
        <v>91.3</v>
      </c>
      <c r="E31" s="198">
        <v>92.7</v>
      </c>
      <c r="F31" s="198">
        <v>89.7</v>
      </c>
      <c r="G31" s="198">
        <v>87.8</v>
      </c>
      <c r="H31" s="198">
        <v>91.5</v>
      </c>
      <c r="I31" s="199">
        <v>2.3999999999999915</v>
      </c>
      <c r="J31" s="199">
        <v>3.5</v>
      </c>
      <c r="K31" s="199">
        <v>1.2000000000000028</v>
      </c>
    </row>
    <row r="32" spans="2:12" x14ac:dyDescent="0.25">
      <c r="B32" s="66" t="s">
        <v>33</v>
      </c>
      <c r="C32" s="194">
        <v>93.8</v>
      </c>
      <c r="D32" s="194">
        <v>91.6</v>
      </c>
      <c r="E32" s="194">
        <v>95.4</v>
      </c>
      <c r="F32" s="194">
        <v>91.6</v>
      </c>
      <c r="G32" s="194">
        <v>89.8</v>
      </c>
      <c r="H32" s="194">
        <v>93.6</v>
      </c>
      <c r="I32" s="195">
        <v>2.2000000000000028</v>
      </c>
      <c r="J32" s="195">
        <v>1.7999999999999972</v>
      </c>
      <c r="K32" s="195">
        <v>1.8000000000000114</v>
      </c>
    </row>
    <row r="33" spans="2:11" x14ac:dyDescent="0.25">
      <c r="B33" s="66" t="s">
        <v>38</v>
      </c>
      <c r="C33" s="194">
        <v>90.9</v>
      </c>
      <c r="D33" s="194">
        <v>81.900000000000006</v>
      </c>
      <c r="E33" s="194">
        <v>97.7</v>
      </c>
      <c r="F33" s="194">
        <v>89</v>
      </c>
      <c r="G33" s="194">
        <v>82</v>
      </c>
      <c r="H33" s="194">
        <v>96.6</v>
      </c>
      <c r="I33" s="195">
        <v>1.9000000000000057</v>
      </c>
      <c r="J33" s="196">
        <v>-9.9999999999994316E-2</v>
      </c>
      <c r="K33" s="195">
        <v>1.1000000000000085</v>
      </c>
    </row>
    <row r="34" spans="2:11" x14ac:dyDescent="0.25">
      <c r="B34" s="71" t="s">
        <v>31</v>
      </c>
      <c r="C34" s="194">
        <v>92.1</v>
      </c>
      <c r="D34" s="194">
        <v>88.1</v>
      </c>
      <c r="E34" s="194">
        <v>96</v>
      </c>
      <c r="F34" s="194">
        <v>90.3</v>
      </c>
      <c r="G34" s="194">
        <v>88</v>
      </c>
      <c r="H34" s="194">
        <v>93.1</v>
      </c>
      <c r="I34" s="195">
        <v>1.7999999999999972</v>
      </c>
      <c r="J34" s="195">
        <v>9.9999999999994316E-2</v>
      </c>
      <c r="K34" s="195">
        <v>2.9000000000000057</v>
      </c>
    </row>
    <row r="35" spans="2:11" x14ac:dyDescent="0.25">
      <c r="B35" s="66" t="s">
        <v>36</v>
      </c>
      <c r="C35" s="194">
        <v>91.3</v>
      </c>
      <c r="D35" s="194">
        <v>90</v>
      </c>
      <c r="E35" s="194">
        <v>92.5</v>
      </c>
      <c r="F35" s="194">
        <v>90</v>
      </c>
      <c r="G35" s="194">
        <v>88.1</v>
      </c>
      <c r="H35" s="194">
        <v>92</v>
      </c>
      <c r="I35" s="195">
        <v>1.2999999999999972</v>
      </c>
      <c r="J35" s="195">
        <v>1.9000000000000057</v>
      </c>
      <c r="K35" s="195">
        <v>0.5</v>
      </c>
    </row>
    <row r="36" spans="2:11" x14ac:dyDescent="0.25">
      <c r="B36" s="66" t="s">
        <v>47</v>
      </c>
      <c r="C36" s="194">
        <v>90.2</v>
      </c>
      <c r="D36" s="194">
        <v>88.9</v>
      </c>
      <c r="E36" s="194">
        <v>91.2</v>
      </c>
      <c r="F36" s="194">
        <v>89</v>
      </c>
      <c r="G36" s="194">
        <v>87.3</v>
      </c>
      <c r="H36" s="194">
        <v>91.1</v>
      </c>
      <c r="I36" s="195">
        <v>1.2000000000000028</v>
      </c>
      <c r="J36" s="195">
        <v>1.6000000000000085</v>
      </c>
      <c r="K36" s="195">
        <v>0.10000000000000853</v>
      </c>
    </row>
    <row r="37" spans="2:11" x14ac:dyDescent="0.25">
      <c r="B37" s="66" t="s">
        <v>74</v>
      </c>
      <c r="C37" s="194">
        <v>91.2</v>
      </c>
      <c r="D37" s="194">
        <v>90.7</v>
      </c>
      <c r="E37" s="194">
        <v>91.7</v>
      </c>
      <c r="F37" s="194">
        <v>90.2</v>
      </c>
      <c r="G37" s="194">
        <v>88.4</v>
      </c>
      <c r="H37" s="194">
        <v>92.4</v>
      </c>
      <c r="I37" s="195">
        <v>1</v>
      </c>
      <c r="J37" s="195">
        <v>2.2999999999999972</v>
      </c>
      <c r="K37" s="196">
        <v>-0.70000000000000284</v>
      </c>
    </row>
    <row r="38" spans="2:11" x14ac:dyDescent="0.25">
      <c r="B38" s="66" t="s">
        <v>62</v>
      </c>
      <c r="C38" s="194">
        <v>88.1</v>
      </c>
      <c r="D38" s="194">
        <v>87.8</v>
      </c>
      <c r="E38" s="194">
        <v>88.4</v>
      </c>
      <c r="F38" s="194">
        <v>87.4</v>
      </c>
      <c r="G38" s="194">
        <v>84.4</v>
      </c>
      <c r="H38" s="194">
        <v>90.7</v>
      </c>
      <c r="I38" s="195">
        <v>0.69999999999998863</v>
      </c>
      <c r="J38" s="195">
        <v>3.3999999999999915</v>
      </c>
      <c r="K38" s="196">
        <v>-2.2999999999999972</v>
      </c>
    </row>
    <row r="39" spans="2:11" x14ac:dyDescent="0.25">
      <c r="B39" s="71" t="s">
        <v>29</v>
      </c>
      <c r="C39" s="200">
        <v>91.3</v>
      </c>
      <c r="D39" s="200">
        <v>88.3</v>
      </c>
      <c r="E39" s="200">
        <v>96</v>
      </c>
      <c r="F39" s="200">
        <v>90.8</v>
      </c>
      <c r="G39" s="200">
        <v>89.1</v>
      </c>
      <c r="H39" s="200">
        <v>93.2</v>
      </c>
      <c r="I39" s="196">
        <v>0.5</v>
      </c>
      <c r="J39" s="196">
        <v>-0.79999999999999716</v>
      </c>
      <c r="K39" s="196">
        <v>2.7999999999999972</v>
      </c>
    </row>
    <row r="40" spans="2:11" x14ac:dyDescent="0.25">
      <c r="B40" s="66" t="s">
        <v>52</v>
      </c>
      <c r="C40" s="200">
        <v>89.2</v>
      </c>
      <c r="D40" s="200">
        <v>83.7</v>
      </c>
      <c r="E40" s="200">
        <v>92.8</v>
      </c>
      <c r="F40" s="200">
        <v>90</v>
      </c>
      <c r="G40" s="200">
        <v>88.9</v>
      </c>
      <c r="H40" s="200">
        <v>90.8</v>
      </c>
      <c r="I40" s="196">
        <v>-0.79999999999999716</v>
      </c>
      <c r="J40" s="196">
        <v>-5.2000000000000028</v>
      </c>
      <c r="K40" s="196">
        <v>2</v>
      </c>
    </row>
    <row r="41" spans="2:11" x14ac:dyDescent="0.25">
      <c r="B41" s="82" t="s">
        <v>102</v>
      </c>
      <c r="C41" s="201">
        <v>93.230843545242223</v>
      </c>
      <c r="D41" s="201">
        <v>91.164819796596376</v>
      </c>
      <c r="E41" s="201">
        <v>94.420311992951284</v>
      </c>
      <c r="F41" s="201">
        <v>89.400090390640258</v>
      </c>
      <c r="G41" s="201">
        <v>87.111587673232592</v>
      </c>
      <c r="H41" s="201">
        <v>92.25108460876875</v>
      </c>
      <c r="I41" s="202">
        <v>3.8307531546019646</v>
      </c>
      <c r="J41" s="202">
        <v>4.0532321233637845</v>
      </c>
      <c r="K41" s="202">
        <v>2.169227384182534</v>
      </c>
    </row>
    <row r="42" spans="2:11" x14ac:dyDescent="0.25">
      <c r="B42" s="94" t="s">
        <v>162</v>
      </c>
      <c r="C42" s="95"/>
      <c r="D42" s="95"/>
      <c r="E42" s="21"/>
      <c r="F42" s="94"/>
      <c r="G42" s="95"/>
      <c r="H42" s="95"/>
      <c r="I42" s="95"/>
      <c r="J42" s="95"/>
      <c r="K42" s="95"/>
    </row>
    <row r="43" spans="2:11" ht="22.5" customHeight="1" x14ac:dyDescent="0.25">
      <c r="B43" s="487" t="s">
        <v>163</v>
      </c>
      <c r="C43" s="487"/>
      <c r="D43" s="487"/>
      <c r="E43" s="487"/>
      <c r="F43" s="487"/>
      <c r="G43" s="487"/>
      <c r="H43" s="487"/>
      <c r="I43" s="487"/>
      <c r="J43" s="487"/>
      <c r="K43" s="487"/>
    </row>
    <row r="44" spans="2:11" x14ac:dyDescent="0.25">
      <c r="B44" s="87" t="s">
        <v>224</v>
      </c>
    </row>
    <row r="45" spans="2:11" ht="23.25" customHeight="1" x14ac:dyDescent="0.25">
      <c r="B45" s="495" t="s">
        <v>238</v>
      </c>
      <c r="C45" s="495"/>
      <c r="D45" s="495"/>
      <c r="E45" s="495"/>
      <c r="F45" s="495"/>
      <c r="G45" s="495"/>
      <c r="H45" s="495"/>
      <c r="I45" s="495"/>
      <c r="J45" s="495"/>
      <c r="K45" s="495"/>
    </row>
    <row r="46" spans="2:11" x14ac:dyDescent="0.25">
      <c r="B46" s="94" t="s">
        <v>103</v>
      </c>
      <c r="C46" s="63"/>
      <c r="D46" s="63"/>
      <c r="E46" s="63"/>
      <c r="F46" s="63"/>
      <c r="G46" s="95"/>
      <c r="H46" s="95"/>
      <c r="I46" s="95"/>
      <c r="J46" s="95"/>
      <c r="K46" s="95"/>
    </row>
    <row r="47" spans="2:11" ht="15" customHeight="1" x14ac:dyDescent="0.25">
      <c r="B47" s="96" t="s">
        <v>100</v>
      </c>
      <c r="C47" s="96"/>
      <c r="D47" s="96"/>
      <c r="E47" s="96"/>
      <c r="F47" s="96"/>
      <c r="G47" s="96"/>
      <c r="H47" s="96"/>
      <c r="I47" s="96"/>
      <c r="J47" s="96"/>
      <c r="K47" s="96"/>
    </row>
    <row r="49" spans="5:5" x14ac:dyDescent="0.25">
      <c r="E49" s="470"/>
    </row>
    <row r="50" spans="5:5" x14ac:dyDescent="0.25">
      <c r="E50" s="470"/>
    </row>
  </sheetData>
  <sortState ref="B6:K39">
    <sortCondition descending="1" ref="I6:I39"/>
  </sortState>
  <mergeCells count="6">
    <mergeCell ref="B43:K43"/>
    <mergeCell ref="B45:K45"/>
    <mergeCell ref="C4:H4"/>
    <mergeCell ref="C5:E5"/>
    <mergeCell ref="F5:H5"/>
    <mergeCell ref="I4:K5"/>
  </mergeCells>
  <conditionalFormatting sqref="C11:K11 C13:K13 C14:I14">
    <cfRule type="containsText" dxfId="25" priority="50" operator="containsText" text="NA">
      <formula>NOT(ISERROR(SEARCH("NA",C11)))</formula>
    </cfRule>
  </conditionalFormatting>
  <conditionalFormatting sqref="C9:I9">
    <cfRule type="containsText" dxfId="24" priority="41" operator="containsText" text="NA">
      <formula>NOT(ISERROR(SEARCH("NA",C9)))</formula>
    </cfRule>
  </conditionalFormatting>
  <conditionalFormatting sqref="C15:I15 K15">
    <cfRule type="containsText" dxfId="23" priority="43" operator="containsText" text="NA">
      <formula>NOT(ISERROR(SEARCH("NA",C15)))</formula>
    </cfRule>
  </conditionalFormatting>
  <conditionalFormatting sqref="C7:K8 C22:K22 C16:K17 C10:K10 C41:K41 C24:K36 C19:K20">
    <cfRule type="containsText" dxfId="22" priority="49" operator="containsText" text="NA">
      <formula>NOT(ISERROR(SEARCH("NA",C7)))</formula>
    </cfRule>
  </conditionalFormatting>
  <conditionalFormatting sqref="C18:K18">
    <cfRule type="containsText" dxfId="21" priority="46" operator="containsText" text="NA">
      <formula>NOT(ISERROR(SEARCH("NA",C18)))</formula>
    </cfRule>
  </conditionalFormatting>
  <conditionalFormatting sqref="C12:K12">
    <cfRule type="containsText" dxfId="20" priority="48" operator="containsText" text="NA">
      <formula>NOT(ISERROR(SEARCH("NA",C12)))</formula>
    </cfRule>
  </conditionalFormatting>
  <conditionalFormatting sqref="C12:K12">
    <cfRule type="containsText" dxfId="19" priority="47" operator="containsText" text="NA">
      <formula>NOT(ISERROR(SEARCH("NA",C12)))</formula>
    </cfRule>
  </conditionalFormatting>
  <conditionalFormatting sqref="C18:K18">
    <cfRule type="containsText" dxfId="18" priority="45" operator="containsText" text="NA">
      <formula>NOT(ISERROR(SEARCH("NA",C18)))</formula>
    </cfRule>
  </conditionalFormatting>
  <conditionalFormatting sqref="C25:K25">
    <cfRule type="containsText" dxfId="17" priority="44" operator="containsText" text="NA">
      <formula>NOT(ISERROR(SEARCH("NA",C25)))</formula>
    </cfRule>
  </conditionalFormatting>
  <conditionalFormatting sqref="C21:K21">
    <cfRule type="containsText" dxfId="16" priority="42" operator="containsText" text="NA">
      <formula>NOT(ISERROR(SEARCH("NA",C21)))</formula>
    </cfRule>
  </conditionalFormatting>
  <conditionalFormatting sqref="J14:K14">
    <cfRule type="containsText" dxfId="15" priority="39" operator="containsText" text="NA">
      <formula>NOT(ISERROR(SEARCH("NA",J14)))</formula>
    </cfRule>
  </conditionalFormatting>
  <conditionalFormatting sqref="J33">
    <cfRule type="containsText" dxfId="14" priority="35" operator="containsText" text="NA">
      <formula>NOT(ISERROR(SEARCH("NA",J33)))</formula>
    </cfRule>
  </conditionalFormatting>
  <conditionalFormatting sqref="J9:K9">
    <cfRule type="containsText" dxfId="13" priority="40" operator="containsText" text="NA">
      <formula>NOT(ISERROR(SEARCH("NA",J9)))</formula>
    </cfRule>
  </conditionalFormatting>
  <conditionalFormatting sqref="J28 J15">
    <cfRule type="containsText" dxfId="12" priority="38" operator="containsText" text="NA">
      <formula>NOT(ISERROR(SEARCH("NA",J15)))</formula>
    </cfRule>
  </conditionalFormatting>
  <conditionalFormatting sqref="K28">
    <cfRule type="containsText" dxfId="11" priority="37" operator="containsText" text="NA">
      <formula>NOT(ISERROR(SEARCH("NA",K28)))</formula>
    </cfRule>
  </conditionalFormatting>
  <conditionalFormatting sqref="K37:K38">
    <cfRule type="containsText" dxfId="10" priority="36" operator="containsText" text="NA">
      <formula>NOT(ISERROR(SEARCH("NA",K37)))</formula>
    </cfRule>
  </conditionalFormatting>
  <conditionalFormatting sqref="C37:I37 K37:K38 C38:H38">
    <cfRule type="containsText" dxfId="9" priority="34" operator="containsText" text="NA">
      <formula>NOT(ISERROR(SEARCH("NA",C37)))</formula>
    </cfRule>
  </conditionalFormatting>
  <conditionalFormatting sqref="C23:K23">
    <cfRule type="containsText" dxfId="8" priority="33" operator="containsText" text="NA">
      <formula>NOT(ISERROR(SEARCH("NA",C23)))</formula>
    </cfRule>
  </conditionalFormatting>
  <conditionalFormatting sqref="J26">
    <cfRule type="containsText" dxfId="7" priority="32" operator="containsText" text="NA">
      <formula>NOT(ISERROR(SEARCH("NA",J26)))</formula>
    </cfRule>
  </conditionalFormatting>
  <conditionalFormatting sqref="K26">
    <cfRule type="containsText" dxfId="6" priority="31" operator="containsText" text="NA">
      <formula>NOT(ISERROR(SEARCH("NA",K26)))</formula>
    </cfRule>
  </conditionalFormatting>
  <conditionalFormatting sqref="J31">
    <cfRule type="containsText" dxfId="5" priority="27" operator="containsText" text="NA">
      <formula>NOT(ISERROR(SEARCH("NA",J31)))</formula>
    </cfRule>
  </conditionalFormatting>
  <conditionalFormatting sqref="K35:K36">
    <cfRule type="containsText" dxfId="4" priority="30" operator="containsText" text="NA">
      <formula>NOT(ISERROR(SEARCH("NA",K35)))</formula>
    </cfRule>
  </conditionalFormatting>
  <conditionalFormatting sqref="J37:J38">
    <cfRule type="containsText" dxfId="3" priority="29" operator="containsText" text="NA">
      <formula>NOT(ISERROR(SEARCH("NA",J37)))</formula>
    </cfRule>
  </conditionalFormatting>
  <conditionalFormatting sqref="I38">
    <cfRule type="containsText" dxfId="2" priority="28" operator="containsText" text="NA">
      <formula>NOT(ISERROR(SEARCH("NA",I38)))</formula>
    </cfRule>
  </conditionalFormatting>
  <conditionalFormatting sqref="C39:K40">
    <cfRule type="containsText" dxfId="1" priority="26" operator="containsText" text="NA">
      <formula>NOT(ISERROR(SEARCH("NA",C39)))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A122"/>
  <sheetViews>
    <sheetView showGridLines="0" tabSelected="1" zoomScale="90" zoomScaleNormal="90" workbookViewId="0">
      <pane xSplit="1" ySplit="6" topLeftCell="B7" activePane="bottomRight" state="frozen"/>
      <selection activeCell="C7" sqref="C7"/>
      <selection pane="topRight" activeCell="C7" sqref="C7"/>
      <selection pane="bottomLeft" activeCell="C7" sqref="C7"/>
      <selection pane="bottomRight" activeCell="A24" sqref="A24"/>
    </sheetView>
  </sheetViews>
  <sheetFormatPr baseColWidth="10" defaultColWidth="9.140625" defaultRowHeight="15" x14ac:dyDescent="0.25"/>
  <cols>
    <col min="1" max="1" width="13.140625" customWidth="1"/>
    <col min="2" max="3" width="6.7109375" customWidth="1"/>
    <col min="4" max="5" width="14.140625" customWidth="1"/>
    <col min="6" max="6" width="18" customWidth="1"/>
    <col min="7" max="7" width="16.28515625" style="1" customWidth="1"/>
    <col min="8" max="8" width="17.140625" style="1" customWidth="1"/>
    <col min="9" max="9" width="14.42578125" style="1" customWidth="1"/>
    <col min="10" max="10" width="11.140625" style="1" customWidth="1"/>
    <col min="11" max="11" width="13" style="1" customWidth="1"/>
    <col min="12" max="12" width="19.140625" style="1" customWidth="1"/>
    <col min="13" max="13" width="8" style="1" customWidth="1"/>
    <col min="14" max="14" width="17.140625" style="1" customWidth="1"/>
    <col min="15" max="15" width="18.42578125" style="1" customWidth="1"/>
    <col min="16" max="16" width="14.140625" style="1" customWidth="1"/>
    <col min="17" max="17" width="15.140625" customWidth="1"/>
    <col min="18" max="18" width="25.42578125" customWidth="1"/>
    <col min="19" max="19" width="10.42578125" customWidth="1"/>
    <col min="20" max="20" width="29.42578125" customWidth="1"/>
    <col min="21" max="21" width="18.28515625" customWidth="1"/>
    <col min="22" max="22" width="7.28515625" customWidth="1"/>
    <col min="23" max="23" width="12.7109375" customWidth="1"/>
    <col min="24" max="24" width="9" customWidth="1"/>
    <col min="25" max="25" width="19.7109375" customWidth="1"/>
    <col min="26" max="26" width="12.5703125" customWidth="1"/>
    <col min="27" max="27" width="9.7109375" customWidth="1"/>
    <col min="28" max="28" width="16" customWidth="1"/>
    <col min="29" max="29" width="11.140625" customWidth="1"/>
    <col min="30" max="30" width="14.85546875" customWidth="1"/>
    <col min="31" max="31" width="7" customWidth="1"/>
    <col min="32" max="32" width="12.28515625" customWidth="1"/>
    <col min="33" max="33" width="9" customWidth="1"/>
    <col min="34" max="34" width="16" customWidth="1"/>
    <col min="35" max="35" width="17.140625" customWidth="1"/>
    <col min="36" max="36" width="16.85546875" customWidth="1"/>
    <col min="37" max="37" width="10.7109375" style="1" customWidth="1"/>
    <col min="38" max="38" width="7.42578125" customWidth="1"/>
    <col min="39" max="39" width="12.28515625" customWidth="1"/>
    <col min="40" max="41" width="13.42578125" customWidth="1"/>
    <col min="42" max="42" width="15" customWidth="1"/>
    <col min="43" max="43" width="13.5703125" customWidth="1"/>
    <col min="44" max="44" width="18.140625" customWidth="1"/>
    <col min="45" max="46" width="10" customWidth="1"/>
    <col min="47" max="47" width="14.5703125" customWidth="1"/>
    <col min="48" max="48" width="10.85546875" bestFit="1" customWidth="1"/>
    <col min="49" max="50" width="11.7109375" bestFit="1" customWidth="1"/>
    <col min="51" max="51" width="13.140625" customWidth="1"/>
    <col min="52" max="54" width="9.5703125" style="1" customWidth="1"/>
    <col min="55" max="60" width="8.42578125" customWidth="1"/>
    <col min="61" max="63" width="9.28515625" bestFit="1" customWidth="1"/>
  </cols>
  <sheetData>
    <row r="1" spans="1:105" s="20" customFormat="1" ht="24" customHeight="1" x14ac:dyDescent="0.25">
      <c r="A1" s="19" t="s">
        <v>80</v>
      </c>
      <c r="I1" s="1"/>
      <c r="J1" s="1"/>
      <c r="K1" s="1"/>
      <c r="L1" s="1"/>
      <c r="M1" s="1"/>
      <c r="N1" s="1"/>
      <c r="O1" s="1"/>
      <c r="P1" s="1"/>
      <c r="Q1"/>
      <c r="R1"/>
      <c r="S1"/>
      <c r="T1"/>
      <c r="U1"/>
      <c r="V1"/>
      <c r="W1"/>
      <c r="X1"/>
      <c r="Y1"/>
      <c r="Z1"/>
      <c r="AA1"/>
      <c r="AB1"/>
      <c r="AC1"/>
      <c r="AD1"/>
      <c r="AE1"/>
      <c r="AF1"/>
      <c r="AG1"/>
      <c r="AH1"/>
      <c r="AI1"/>
      <c r="AJ1"/>
      <c r="AK1" s="1"/>
      <c r="AL1"/>
      <c r="AM1"/>
      <c r="AN1"/>
      <c r="AO1"/>
      <c r="AP1"/>
      <c r="AQ1"/>
      <c r="AR1"/>
      <c r="AS1"/>
      <c r="AT1"/>
      <c r="AU1"/>
      <c r="AV1" s="155"/>
      <c r="AW1" s="155"/>
      <c r="AX1" s="155"/>
      <c r="AY1" s="155"/>
      <c r="AZ1" s="155"/>
      <c r="BA1" s="155"/>
      <c r="BB1" s="155"/>
      <c r="BC1" s="155"/>
      <c r="BD1" s="155"/>
      <c r="BE1" s="155"/>
      <c r="BF1" s="155"/>
      <c r="BG1" s="155"/>
      <c r="BH1" s="155"/>
      <c r="BI1" s="155"/>
      <c r="BJ1" s="155"/>
      <c r="BK1" s="155"/>
    </row>
    <row r="2" spans="1:105" x14ac:dyDescent="0.25">
      <c r="I2"/>
      <c r="J2"/>
      <c r="K2"/>
      <c r="L2"/>
      <c r="M2"/>
      <c r="N2"/>
      <c r="O2"/>
      <c r="P2"/>
      <c r="AK2"/>
      <c r="AZ2"/>
      <c r="BA2"/>
      <c r="BB2"/>
    </row>
    <row r="3" spans="1:105" ht="20.25" customHeight="1" x14ac:dyDescent="0.45">
      <c r="A3" s="6" t="s">
        <v>201</v>
      </c>
      <c r="C3" s="6"/>
      <c r="T3" s="46"/>
    </row>
    <row r="4" spans="1:105" s="292" customFormat="1" ht="25.5" x14ac:dyDescent="0.25">
      <c r="A4" s="291" t="s">
        <v>188</v>
      </c>
      <c r="D4" s="502" t="s">
        <v>194</v>
      </c>
      <c r="E4" s="502"/>
      <c r="F4" s="502"/>
      <c r="G4" s="293" t="s">
        <v>195</v>
      </c>
      <c r="H4" s="294" t="s">
        <v>196</v>
      </c>
      <c r="J4" s="295"/>
      <c r="K4" s="295"/>
      <c r="L4" s="293" t="s">
        <v>193</v>
      </c>
      <c r="M4" s="295"/>
      <c r="N4" s="295"/>
      <c r="O4" s="295"/>
      <c r="P4" s="295"/>
      <c r="Q4" s="296" t="s">
        <v>197</v>
      </c>
      <c r="S4" s="295"/>
      <c r="T4" s="296" t="s">
        <v>198</v>
      </c>
      <c r="U4" s="295"/>
      <c r="V4" s="295"/>
      <c r="W4" s="295"/>
      <c r="X4" s="295"/>
      <c r="Z4" s="295"/>
      <c r="AA4" s="295"/>
      <c r="AB4" s="295"/>
      <c r="AC4" s="294" t="s">
        <v>198</v>
      </c>
      <c r="AD4" s="295"/>
      <c r="AE4" s="295"/>
      <c r="AF4" s="295"/>
      <c r="AG4" s="295"/>
      <c r="AH4" s="295"/>
      <c r="AI4" s="295"/>
      <c r="AJ4" s="295"/>
      <c r="AL4" s="295"/>
      <c r="AM4" s="295"/>
      <c r="AN4" s="295"/>
      <c r="AO4" s="295"/>
      <c r="AP4" s="295" t="s">
        <v>199</v>
      </c>
      <c r="AQ4" s="295"/>
      <c r="AR4" s="295"/>
      <c r="AS4" s="295"/>
      <c r="AT4" s="295"/>
      <c r="AU4" s="295"/>
      <c r="AV4" s="295"/>
      <c r="AW4" s="295"/>
      <c r="AX4" s="295"/>
      <c r="AY4" s="295" t="s">
        <v>200</v>
      </c>
      <c r="AZ4" s="295"/>
      <c r="BA4" s="295"/>
      <c r="BB4" s="295"/>
      <c r="BC4" s="295"/>
      <c r="BD4" s="295"/>
      <c r="BE4" s="295"/>
      <c r="BF4" s="295" t="s">
        <v>234</v>
      </c>
      <c r="BG4" s="295"/>
      <c r="BH4" s="297"/>
      <c r="BP4" s="298"/>
      <c r="BQ4" s="298"/>
      <c r="BR4" s="298"/>
      <c r="BS4" s="298"/>
      <c r="BT4" s="298"/>
      <c r="BU4" s="298"/>
      <c r="BV4" s="298"/>
      <c r="BW4" s="298"/>
      <c r="BX4" s="298"/>
      <c r="BY4" s="298"/>
      <c r="BZ4" s="249" t="s">
        <v>145</v>
      </c>
      <c r="CA4" s="295"/>
      <c r="CL4" s="41" t="s">
        <v>81</v>
      </c>
      <c r="CM4" s="298"/>
      <c r="CN4" s="298"/>
      <c r="CO4" s="298"/>
      <c r="CP4" s="295"/>
      <c r="CQ4" s="295"/>
      <c r="CR4" s="295"/>
      <c r="CS4" s="299"/>
      <c r="CT4" s="299"/>
      <c r="CU4" s="299"/>
      <c r="CV4" s="299"/>
      <c r="CW4" s="299"/>
      <c r="CX4" s="299"/>
      <c r="CY4" s="299"/>
      <c r="CZ4" s="299"/>
      <c r="DA4" s="299"/>
    </row>
    <row r="5" spans="1:105" s="280" customFormat="1" ht="36.75" customHeight="1" x14ac:dyDescent="0.25">
      <c r="A5" s="302"/>
      <c r="B5" s="303"/>
      <c r="C5" s="303"/>
      <c r="D5" s="505" t="s">
        <v>184</v>
      </c>
      <c r="E5" s="506"/>
      <c r="F5" s="507" t="s">
        <v>139</v>
      </c>
      <c r="G5" s="506" t="s">
        <v>183</v>
      </c>
      <c r="H5" s="523" t="s">
        <v>189</v>
      </c>
      <c r="I5" s="511" t="s">
        <v>210</v>
      </c>
      <c r="J5" s="511"/>
      <c r="K5" s="511"/>
      <c r="L5" s="511"/>
      <c r="M5" s="511"/>
      <c r="N5" s="511"/>
      <c r="O5" s="511"/>
      <c r="P5" s="525" t="s">
        <v>53</v>
      </c>
      <c r="Q5" s="521" t="s">
        <v>192</v>
      </c>
      <c r="R5" s="510" t="s">
        <v>191</v>
      </c>
      <c r="S5" s="511"/>
      <c r="T5" s="511"/>
      <c r="U5" s="511"/>
      <c r="V5" s="511"/>
      <c r="W5" s="511"/>
      <c r="X5" s="512"/>
      <c r="Y5" s="503" t="s">
        <v>202</v>
      </c>
      <c r="Z5" s="503"/>
      <c r="AA5" s="503"/>
      <c r="AB5" s="503"/>
      <c r="AC5" s="503"/>
      <c r="AD5" s="503"/>
      <c r="AE5" s="503"/>
      <c r="AF5" s="503"/>
      <c r="AG5" s="503"/>
      <c r="AH5" s="503"/>
      <c r="AI5" s="503"/>
      <c r="AJ5" s="504"/>
      <c r="AK5" s="513" t="s">
        <v>21</v>
      </c>
      <c r="AL5" s="514"/>
      <c r="AM5" s="514"/>
      <c r="AN5" s="514"/>
      <c r="AO5" s="514"/>
      <c r="AP5" s="514"/>
      <c r="AQ5" s="514"/>
      <c r="AR5" s="514"/>
      <c r="AS5" s="514"/>
      <c r="AT5" s="514"/>
      <c r="AU5" s="515"/>
      <c r="AV5" s="505" t="s">
        <v>222</v>
      </c>
      <c r="AW5" s="506" t="s">
        <v>82</v>
      </c>
      <c r="AX5" s="507"/>
      <c r="AY5" s="506" t="s">
        <v>83</v>
      </c>
      <c r="AZ5" s="511" t="s">
        <v>22</v>
      </c>
      <c r="BA5" s="511"/>
      <c r="BB5" s="511"/>
      <c r="BC5" s="505" t="s">
        <v>84</v>
      </c>
      <c r="BD5" s="506"/>
      <c r="BE5" s="507"/>
      <c r="BF5" s="506" t="s">
        <v>85</v>
      </c>
      <c r="BG5" s="506"/>
      <c r="BH5" s="506"/>
      <c r="BI5" s="505" t="s">
        <v>86</v>
      </c>
      <c r="BJ5" s="506"/>
      <c r="BK5" s="507"/>
    </row>
    <row r="6" spans="1:105" s="253" customFormat="1" ht="51" customHeight="1" x14ac:dyDescent="0.2">
      <c r="A6" s="259" t="s">
        <v>49</v>
      </c>
      <c r="B6" s="260" t="s">
        <v>90</v>
      </c>
      <c r="C6" s="260" t="s">
        <v>59</v>
      </c>
      <c r="D6" s="273" t="s">
        <v>181</v>
      </c>
      <c r="E6" s="274" t="s">
        <v>182</v>
      </c>
      <c r="F6" s="508"/>
      <c r="G6" s="509"/>
      <c r="H6" s="524"/>
      <c r="I6" s="275" t="s">
        <v>211</v>
      </c>
      <c r="J6" s="275" t="s">
        <v>3</v>
      </c>
      <c r="K6" s="275" t="s">
        <v>18</v>
      </c>
      <c r="L6" s="275" t="s">
        <v>179</v>
      </c>
      <c r="M6" s="275" t="s">
        <v>6</v>
      </c>
      <c r="N6" s="275" t="s">
        <v>180</v>
      </c>
      <c r="O6" s="275" t="s">
        <v>19</v>
      </c>
      <c r="P6" s="524"/>
      <c r="Q6" s="522"/>
      <c r="R6" s="308" t="s">
        <v>2</v>
      </c>
      <c r="S6" s="275" t="s">
        <v>3</v>
      </c>
      <c r="T6" s="275" t="s">
        <v>4</v>
      </c>
      <c r="U6" s="275" t="s">
        <v>5</v>
      </c>
      <c r="V6" s="275" t="s">
        <v>6</v>
      </c>
      <c r="W6" s="275" t="s">
        <v>7</v>
      </c>
      <c r="X6" s="309" t="s">
        <v>8</v>
      </c>
      <c r="Y6" s="276" t="s">
        <v>19</v>
      </c>
      <c r="Z6" s="276" t="s">
        <v>7</v>
      </c>
      <c r="AA6" s="276" t="s">
        <v>14</v>
      </c>
      <c r="AB6" s="276" t="s">
        <v>18</v>
      </c>
      <c r="AC6" s="276" t="s">
        <v>3</v>
      </c>
      <c r="AD6" s="276" t="s">
        <v>16</v>
      </c>
      <c r="AE6" s="276" t="s">
        <v>6</v>
      </c>
      <c r="AF6" s="276" t="s">
        <v>15</v>
      </c>
      <c r="AG6" s="276" t="s">
        <v>8</v>
      </c>
      <c r="AH6" s="276" t="s">
        <v>17</v>
      </c>
      <c r="AI6" s="276" t="s">
        <v>177</v>
      </c>
      <c r="AJ6" s="282" t="s">
        <v>9</v>
      </c>
      <c r="AK6" s="277" t="s">
        <v>14</v>
      </c>
      <c r="AL6" s="277" t="s">
        <v>6</v>
      </c>
      <c r="AM6" s="277" t="s">
        <v>15</v>
      </c>
      <c r="AN6" s="277" t="s">
        <v>7</v>
      </c>
      <c r="AO6" s="277" t="s">
        <v>16</v>
      </c>
      <c r="AP6" s="277" t="s">
        <v>17</v>
      </c>
      <c r="AQ6" s="277" t="s">
        <v>18</v>
      </c>
      <c r="AR6" s="277" t="s">
        <v>19</v>
      </c>
      <c r="AS6" s="277" t="s">
        <v>3</v>
      </c>
      <c r="AT6" s="277" t="s">
        <v>8</v>
      </c>
      <c r="AU6" s="277" t="s">
        <v>20</v>
      </c>
      <c r="AV6" s="519"/>
      <c r="AW6" s="276" t="s">
        <v>87</v>
      </c>
      <c r="AX6" s="279" t="s">
        <v>88</v>
      </c>
      <c r="AY6" s="520"/>
      <c r="AZ6" s="277" t="s">
        <v>10</v>
      </c>
      <c r="BA6" s="277" t="s">
        <v>11</v>
      </c>
      <c r="BB6" s="277" t="s">
        <v>12</v>
      </c>
      <c r="BC6" s="281" t="s">
        <v>10</v>
      </c>
      <c r="BD6" s="278" t="s">
        <v>89</v>
      </c>
      <c r="BE6" s="279" t="s">
        <v>12</v>
      </c>
      <c r="BF6" s="276" t="s">
        <v>10</v>
      </c>
      <c r="BG6" s="278" t="s">
        <v>89</v>
      </c>
      <c r="BH6" s="276" t="s">
        <v>12</v>
      </c>
      <c r="BI6" s="281" t="s">
        <v>10</v>
      </c>
      <c r="BJ6" s="278" t="s">
        <v>89</v>
      </c>
      <c r="BK6" s="279" t="s">
        <v>12</v>
      </c>
    </row>
    <row r="7" spans="1:105" s="250" customFormat="1" ht="15.75" customHeight="1" x14ac:dyDescent="0.2">
      <c r="A7" s="407" t="s">
        <v>1</v>
      </c>
      <c r="B7" s="408">
        <v>1</v>
      </c>
      <c r="C7" s="409">
        <v>1</v>
      </c>
      <c r="D7" s="410">
        <v>32862</v>
      </c>
      <c r="E7" s="411">
        <v>636588.51840489672</v>
      </c>
      <c r="F7" s="412">
        <v>5.1622043203579118</v>
      </c>
      <c r="G7" s="413">
        <v>32.567435086846871</v>
      </c>
      <c r="H7" s="414">
        <v>22.484006865346</v>
      </c>
      <c r="I7" s="413">
        <v>27.005781330610208</v>
      </c>
      <c r="J7" s="413">
        <v>24.829405538801929</v>
      </c>
      <c r="K7" s="413">
        <v>14.1453789244704</v>
      </c>
      <c r="L7" s="413">
        <v>9.2873592562453791</v>
      </c>
      <c r="M7" s="413">
        <v>11.98017221663768</v>
      </c>
      <c r="N7" s="413">
        <v>10.31810614884666</v>
      </c>
      <c r="O7" s="413">
        <v>2.433796584387748</v>
      </c>
      <c r="P7" s="415">
        <v>188019</v>
      </c>
      <c r="Q7" s="416">
        <v>47.27504048114735</v>
      </c>
      <c r="R7" s="416">
        <v>30.009591133529895</v>
      </c>
      <c r="S7" s="417">
        <v>31.977549642996696</v>
      </c>
      <c r="T7" s="417">
        <v>15.836027139355618</v>
      </c>
      <c r="U7" s="417">
        <v>6.8168093495790565</v>
      </c>
      <c r="V7" s="417">
        <v>6.458029910127526</v>
      </c>
      <c r="W7" s="417">
        <v>8.3300770842954073</v>
      </c>
      <c r="X7" s="418">
        <v>0.57191574011580404</v>
      </c>
      <c r="Y7" s="419">
        <v>786</v>
      </c>
      <c r="Z7" s="419">
        <v>2345</v>
      </c>
      <c r="AA7" s="419">
        <v>445</v>
      </c>
      <c r="AB7" s="419">
        <v>3672</v>
      </c>
      <c r="AC7" s="419">
        <v>9002</v>
      </c>
      <c r="AD7" s="419">
        <v>7538</v>
      </c>
      <c r="AE7" s="419">
        <v>1818</v>
      </c>
      <c r="AF7" s="419">
        <v>1474</v>
      </c>
      <c r="AG7" s="419">
        <v>161</v>
      </c>
      <c r="AH7" s="419">
        <v>910</v>
      </c>
      <c r="AI7" s="419">
        <v>2</v>
      </c>
      <c r="AJ7" s="420">
        <v>28151</v>
      </c>
      <c r="AK7" s="421">
        <v>65.393000000000001</v>
      </c>
      <c r="AL7" s="421">
        <v>56.106000000000002</v>
      </c>
      <c r="AM7" s="421">
        <v>55.834000000000003</v>
      </c>
      <c r="AN7" s="421">
        <v>39.957000000000001</v>
      </c>
      <c r="AO7" s="421">
        <v>40.82</v>
      </c>
      <c r="AP7" s="421">
        <v>17.692</v>
      </c>
      <c r="AQ7" s="421">
        <v>19.853000000000002</v>
      </c>
      <c r="AR7" s="421">
        <v>64.885000000000005</v>
      </c>
      <c r="AS7" s="421">
        <v>58.808999999999997</v>
      </c>
      <c r="AT7" s="421">
        <v>52.795000000000002</v>
      </c>
      <c r="AU7" s="421">
        <v>45.916953788228597</v>
      </c>
      <c r="AV7" s="422">
        <v>44978.33</v>
      </c>
      <c r="AW7" s="419">
        <v>5269.8312553418928</v>
      </c>
      <c r="AX7" s="423">
        <v>832.86419583874931</v>
      </c>
      <c r="AY7" s="424">
        <v>13.647480895964115</v>
      </c>
      <c r="AZ7" s="413">
        <v>1.851701</v>
      </c>
      <c r="BA7" s="413">
        <v>1.5535417</v>
      </c>
      <c r="BB7" s="413">
        <v>2.1461451</v>
      </c>
      <c r="BC7" s="425">
        <v>93.2</v>
      </c>
      <c r="BD7" s="409">
        <v>90.8</v>
      </c>
      <c r="BE7" s="426">
        <v>94.9</v>
      </c>
      <c r="BF7" s="409">
        <v>89.4</v>
      </c>
      <c r="BG7" s="409">
        <v>86.2</v>
      </c>
      <c r="BH7" s="409">
        <v>93</v>
      </c>
      <c r="BI7" s="425">
        <v>3.7999999999999972</v>
      </c>
      <c r="BJ7" s="409">
        <v>4.5999999999999943</v>
      </c>
      <c r="BK7" s="426">
        <v>1.9000000000000057</v>
      </c>
    </row>
    <row r="8" spans="1:105" s="250" customFormat="1" ht="15.75" customHeight="1" x14ac:dyDescent="0.2">
      <c r="A8" s="427" t="s">
        <v>34</v>
      </c>
      <c r="B8" s="428">
        <v>1</v>
      </c>
      <c r="C8" s="429">
        <v>1</v>
      </c>
      <c r="D8" s="430">
        <v>3837.9714285690002</v>
      </c>
      <c r="E8" s="431">
        <v>84568.939321788988</v>
      </c>
      <c r="F8" s="432">
        <v>4.5382754701053178</v>
      </c>
      <c r="G8" s="433">
        <v>33.97232734153264</v>
      </c>
      <c r="H8" s="434">
        <v>39.002813989994998</v>
      </c>
      <c r="I8" s="433">
        <v>20.432901841819866</v>
      </c>
      <c r="J8" s="433">
        <v>13.609624183360008</v>
      </c>
      <c r="K8" s="433">
        <v>18.837459661671062</v>
      </c>
      <c r="L8" s="433">
        <v>11.294517413827753</v>
      </c>
      <c r="M8" s="433">
        <v>15.984261031914079</v>
      </c>
      <c r="N8" s="433">
        <v>17.181914544695964</v>
      </c>
      <c r="O8" s="433">
        <v>2.6593213227112678</v>
      </c>
      <c r="P8" s="435">
        <v>18675.608705180999</v>
      </c>
      <c r="Q8" s="436">
        <v>49.09803576199684</v>
      </c>
      <c r="R8" s="436">
        <v>25.803310613437198</v>
      </c>
      <c r="S8" s="437">
        <v>14.021421616358326</v>
      </c>
      <c r="T8" s="437">
        <v>30.087633885102239</v>
      </c>
      <c r="U8" s="437">
        <v>7.0593962999026285</v>
      </c>
      <c r="V8" s="437">
        <v>10.467380720545277</v>
      </c>
      <c r="W8" s="437">
        <v>12.268743914313534</v>
      </c>
      <c r="X8" s="438">
        <v>0.29211295034079843</v>
      </c>
      <c r="Y8" s="439">
        <v>78</v>
      </c>
      <c r="Z8" s="439">
        <v>252</v>
      </c>
      <c r="AA8" s="439">
        <v>42</v>
      </c>
      <c r="AB8" s="439">
        <v>540</v>
      </c>
      <c r="AC8" s="439">
        <v>288</v>
      </c>
      <c r="AD8" s="439">
        <v>411</v>
      </c>
      <c r="AE8" s="439">
        <v>215</v>
      </c>
      <c r="AF8" s="439">
        <v>103</v>
      </c>
      <c r="AG8" s="439">
        <v>6</v>
      </c>
      <c r="AH8" s="439">
        <v>119</v>
      </c>
      <c r="AI8" s="439">
        <v>63</v>
      </c>
      <c r="AJ8" s="440">
        <v>2054</v>
      </c>
      <c r="AK8" s="441">
        <v>73.81</v>
      </c>
      <c r="AL8" s="441">
        <v>51.628</v>
      </c>
      <c r="AM8" s="441">
        <v>48.543999999999997</v>
      </c>
      <c r="AN8" s="441">
        <v>45.725999999999999</v>
      </c>
      <c r="AO8" s="441">
        <v>34.307000000000002</v>
      </c>
      <c r="AP8" s="441">
        <v>15.19</v>
      </c>
      <c r="AQ8" s="441">
        <v>29.007999999999999</v>
      </c>
      <c r="AR8" s="441">
        <v>55.128</v>
      </c>
      <c r="AS8" s="441">
        <v>50.783000000000001</v>
      </c>
      <c r="AT8" s="441">
        <v>16.667000000000002</v>
      </c>
      <c r="AU8" s="441">
        <v>39.971651311126898</v>
      </c>
      <c r="AV8" s="442">
        <v>4988.9070000000002</v>
      </c>
      <c r="AW8" s="439">
        <v>677.89592594955002</v>
      </c>
      <c r="AX8" s="443">
        <v>62.070134998409998</v>
      </c>
      <c r="AY8" s="444">
        <v>8.388240795651198</v>
      </c>
      <c r="AZ8" s="433">
        <v>1.2441629999999999</v>
      </c>
      <c r="BA8" s="433">
        <v>0.99364739999999996</v>
      </c>
      <c r="BB8" s="433">
        <v>1.4945468</v>
      </c>
      <c r="BC8" s="445">
        <v>92.9</v>
      </c>
      <c r="BD8" s="429">
        <v>89.5</v>
      </c>
      <c r="BE8" s="446">
        <v>95.3</v>
      </c>
      <c r="BF8" s="429">
        <v>89.6</v>
      </c>
      <c r="BG8" s="429">
        <v>86.4</v>
      </c>
      <c r="BH8" s="429">
        <v>93.2</v>
      </c>
      <c r="BI8" s="445">
        <v>3.3000000000000114</v>
      </c>
      <c r="BJ8" s="429">
        <v>3.0999999999999943</v>
      </c>
      <c r="BK8" s="446">
        <v>2.0999999999999943</v>
      </c>
    </row>
    <row r="9" spans="1:105" s="250" customFormat="1" ht="15.75" customHeight="1" x14ac:dyDescent="0.2">
      <c r="A9" s="427" t="s">
        <v>36</v>
      </c>
      <c r="B9" s="428">
        <v>1</v>
      </c>
      <c r="C9" s="429">
        <v>1</v>
      </c>
      <c r="D9" s="430">
        <v>1574</v>
      </c>
      <c r="E9" s="431">
        <v>105406</v>
      </c>
      <c r="F9" s="432">
        <v>1.4932736276872285</v>
      </c>
      <c r="G9" s="433">
        <v>33.282038173142467</v>
      </c>
      <c r="H9" s="434">
        <v>26.344945136890999</v>
      </c>
      <c r="I9" s="433">
        <v>19.554679593032549</v>
      </c>
      <c r="J9" s="433">
        <v>20.598732221807918</v>
      </c>
      <c r="K9" s="433">
        <v>21.951739199914773</v>
      </c>
      <c r="L9" s="433">
        <v>14.004154903318597</v>
      </c>
      <c r="M9" s="433">
        <v>10.451179886006498</v>
      </c>
      <c r="N9" s="433">
        <v>7.2604272092899382</v>
      </c>
      <c r="O9" s="433">
        <v>6.1790869866297342</v>
      </c>
      <c r="P9" s="435">
        <v>18773</v>
      </c>
      <c r="Q9" s="436">
        <v>44.286871961102108</v>
      </c>
      <c r="R9" s="436">
        <v>22.631220177232446</v>
      </c>
      <c r="S9" s="437">
        <v>23.449216087252896</v>
      </c>
      <c r="T9" s="437">
        <v>27.266530334014998</v>
      </c>
      <c r="U9" s="437">
        <v>11.826857532379005</v>
      </c>
      <c r="V9" s="437">
        <v>8.8957055214723919</v>
      </c>
      <c r="W9" s="437">
        <v>5.5896387184730747</v>
      </c>
      <c r="X9" s="438">
        <v>0.34083162917518744</v>
      </c>
      <c r="Y9" s="439">
        <v>127</v>
      </c>
      <c r="Z9" s="439">
        <v>164</v>
      </c>
      <c r="AA9" s="439">
        <v>32</v>
      </c>
      <c r="AB9" s="439">
        <v>673</v>
      </c>
      <c r="AC9" s="439">
        <v>688</v>
      </c>
      <c r="AD9" s="439">
        <v>649</v>
      </c>
      <c r="AE9" s="439">
        <v>261</v>
      </c>
      <c r="AF9" s="439">
        <v>315</v>
      </c>
      <c r="AG9" s="439">
        <v>10</v>
      </c>
      <c r="AH9" s="439">
        <v>15</v>
      </c>
      <c r="AI9" s="439">
        <v>0</v>
      </c>
      <c r="AJ9" s="440">
        <v>2934</v>
      </c>
      <c r="AK9" s="441">
        <v>81.25</v>
      </c>
      <c r="AL9" s="441">
        <v>45.976999999999997</v>
      </c>
      <c r="AM9" s="441">
        <v>62.856999999999999</v>
      </c>
      <c r="AN9" s="441">
        <v>45.731999999999999</v>
      </c>
      <c r="AO9" s="441">
        <v>39.445</v>
      </c>
      <c r="AP9" s="441">
        <v>13.333</v>
      </c>
      <c r="AQ9" s="441">
        <v>30.609000000000002</v>
      </c>
      <c r="AR9" s="441">
        <v>52.756</v>
      </c>
      <c r="AS9" s="441">
        <v>54.796999999999997</v>
      </c>
      <c r="AT9" s="441">
        <v>50</v>
      </c>
      <c r="AU9" s="441">
        <v>45.398773006135002</v>
      </c>
      <c r="AV9" s="442">
        <v>6075.6109999999999</v>
      </c>
      <c r="AW9" s="439">
        <v>1154.9539661203601</v>
      </c>
      <c r="AX9" s="443">
        <v>64.812607120758997</v>
      </c>
      <c r="AY9" s="444">
        <v>5.3135254353249994</v>
      </c>
      <c r="AZ9" s="433">
        <v>1.0667669</v>
      </c>
      <c r="BA9" s="433">
        <v>1.0121689</v>
      </c>
      <c r="BB9" s="433">
        <v>1.1213723</v>
      </c>
      <c r="BC9" s="445">
        <v>91.3</v>
      </c>
      <c r="BD9" s="429">
        <v>90</v>
      </c>
      <c r="BE9" s="446">
        <v>92.5</v>
      </c>
      <c r="BF9" s="429">
        <v>90</v>
      </c>
      <c r="BG9" s="429">
        <v>88.1</v>
      </c>
      <c r="BH9" s="429">
        <v>92</v>
      </c>
      <c r="BI9" s="445">
        <v>1.2999999999999972</v>
      </c>
      <c r="BJ9" s="429">
        <v>1.9000000000000057</v>
      </c>
      <c r="BK9" s="446">
        <v>0.5</v>
      </c>
    </row>
    <row r="10" spans="1:105" s="250" customFormat="1" ht="15.75" customHeight="1" x14ac:dyDescent="0.2">
      <c r="A10" s="427" t="s">
        <v>30</v>
      </c>
      <c r="B10" s="428">
        <v>1</v>
      </c>
      <c r="C10" s="429">
        <v>1</v>
      </c>
      <c r="D10" s="430">
        <v>2253</v>
      </c>
      <c r="E10" s="431">
        <v>73918</v>
      </c>
      <c r="F10" s="432">
        <v>3.0479720771665901</v>
      </c>
      <c r="G10" s="433">
        <v>33.509779951100242</v>
      </c>
      <c r="H10" s="434">
        <v>36.311207834603003</v>
      </c>
      <c r="I10" s="433">
        <v>14.178454842219804</v>
      </c>
      <c r="J10" s="433">
        <v>35.168661588683356</v>
      </c>
      <c r="K10" s="433">
        <v>24.232861806311206</v>
      </c>
      <c r="L10" s="433">
        <v>11.120783460282917</v>
      </c>
      <c r="M10" s="433">
        <v>9.956474428726878</v>
      </c>
      <c r="N10" s="433">
        <v>0</v>
      </c>
      <c r="O10" s="433">
        <v>5.3427638737758434</v>
      </c>
      <c r="P10" s="435">
        <v>9190</v>
      </c>
      <c r="Q10" s="436">
        <v>46.718609529517529</v>
      </c>
      <c r="R10" s="436">
        <v>16.430317848410759</v>
      </c>
      <c r="S10" s="437">
        <v>32.567237163814184</v>
      </c>
      <c r="T10" s="437">
        <v>32.127139364303183</v>
      </c>
      <c r="U10" s="437">
        <v>9.5843520782396094</v>
      </c>
      <c r="V10" s="437">
        <v>9.2909535452322736</v>
      </c>
      <c r="W10" s="437">
        <v>0</v>
      </c>
      <c r="X10" s="438">
        <v>0</v>
      </c>
      <c r="Y10" s="439">
        <v>126</v>
      </c>
      <c r="Z10" s="439">
        <v>0</v>
      </c>
      <c r="AA10" s="439">
        <v>0</v>
      </c>
      <c r="AB10" s="439">
        <v>531</v>
      </c>
      <c r="AC10" s="439">
        <v>666</v>
      </c>
      <c r="AD10" s="439">
        <v>336</v>
      </c>
      <c r="AE10" s="439">
        <v>190</v>
      </c>
      <c r="AF10" s="439">
        <v>196</v>
      </c>
      <c r="AG10" s="439">
        <v>0</v>
      </c>
      <c r="AH10" s="439">
        <v>0</v>
      </c>
      <c r="AI10" s="439">
        <v>0</v>
      </c>
      <c r="AJ10" s="440">
        <v>2045</v>
      </c>
      <c r="AK10" s="441">
        <v>0</v>
      </c>
      <c r="AL10" s="441">
        <v>55.262999999999998</v>
      </c>
      <c r="AM10" s="441">
        <v>58.162999999999997</v>
      </c>
      <c r="AN10" s="441">
        <v>0</v>
      </c>
      <c r="AO10" s="441">
        <v>40.774000000000001</v>
      </c>
      <c r="AP10" s="441">
        <v>0</v>
      </c>
      <c r="AQ10" s="441">
        <v>32.203000000000003</v>
      </c>
      <c r="AR10" s="441">
        <v>54.762</v>
      </c>
      <c r="AS10" s="441">
        <v>62.012</v>
      </c>
      <c r="AT10" s="441">
        <v>0</v>
      </c>
      <c r="AU10" s="441">
        <v>49.339853300733502</v>
      </c>
      <c r="AV10" s="442">
        <v>2997.6190000000001</v>
      </c>
      <c r="AW10" s="439">
        <v>444.30109983652369</v>
      </c>
      <c r="AX10" s="443">
        <v>45.004825668665511</v>
      </c>
      <c r="AY10" s="444">
        <v>9.1976866256421879</v>
      </c>
      <c r="AZ10" s="433">
        <v>1.5013524</v>
      </c>
      <c r="BA10" s="433">
        <v>1.2496132</v>
      </c>
      <c r="BB10" s="433">
        <v>1.7499331</v>
      </c>
      <c r="BC10" s="445">
        <v>95.3</v>
      </c>
      <c r="BD10" s="429">
        <v>92.9</v>
      </c>
      <c r="BE10" s="446">
        <v>97</v>
      </c>
      <c r="BF10" s="429">
        <v>90.4</v>
      </c>
      <c r="BG10" s="429">
        <v>89.4</v>
      </c>
      <c r="BH10" s="429">
        <v>91.7</v>
      </c>
      <c r="BI10" s="445">
        <v>4.8999999999999915</v>
      </c>
      <c r="BJ10" s="429">
        <v>3.5</v>
      </c>
      <c r="BK10" s="446">
        <v>5.2999999999999972</v>
      </c>
    </row>
    <row r="11" spans="1:105" s="250" customFormat="1" ht="15.75" customHeight="1" x14ac:dyDescent="0.2">
      <c r="A11" s="427" t="s">
        <v>46</v>
      </c>
      <c r="B11" s="428">
        <v>1</v>
      </c>
      <c r="C11" s="429">
        <v>1</v>
      </c>
      <c r="D11" s="430">
        <v>19050</v>
      </c>
      <c r="E11" s="431">
        <v>378216</v>
      </c>
      <c r="F11" s="432">
        <v>5.0368043657592487</v>
      </c>
      <c r="G11" s="433">
        <v>36.637616738505749</v>
      </c>
      <c r="H11" s="434">
        <v>19.464075075419998</v>
      </c>
      <c r="I11" s="433">
        <v>20.732382016138292</v>
      </c>
      <c r="J11" s="433">
        <v>18.960927795233669</v>
      </c>
      <c r="K11" s="433">
        <v>12.972222512187228</v>
      </c>
      <c r="L11" s="433">
        <v>19.829430984268818</v>
      </c>
      <c r="M11" s="433">
        <v>15.118427508168313</v>
      </c>
      <c r="N11" s="433">
        <v>9.9293297284883657</v>
      </c>
      <c r="O11" s="433">
        <v>2.4572794555153084</v>
      </c>
      <c r="P11" s="435">
        <v>95797</v>
      </c>
      <c r="Q11" s="436">
        <v>47.763595409203049</v>
      </c>
      <c r="R11" s="436">
        <v>25.21551724137931</v>
      </c>
      <c r="S11" s="437">
        <v>19.576149425287355</v>
      </c>
      <c r="T11" s="437">
        <v>16.271551724137932</v>
      </c>
      <c r="U11" s="437">
        <v>18.049568965517242</v>
      </c>
      <c r="V11" s="437">
        <v>13.478807471264368</v>
      </c>
      <c r="W11" s="437">
        <v>5.8638649425287355</v>
      </c>
      <c r="X11" s="438">
        <v>1.5445402298850575</v>
      </c>
      <c r="Y11" s="439">
        <v>346</v>
      </c>
      <c r="Z11" s="439">
        <v>653</v>
      </c>
      <c r="AA11" s="439">
        <v>605</v>
      </c>
      <c r="AB11" s="439">
        <v>1466</v>
      </c>
      <c r="AC11" s="439">
        <v>2180</v>
      </c>
      <c r="AD11" s="439">
        <v>2545</v>
      </c>
      <c r="AE11" s="439">
        <v>1501</v>
      </c>
      <c r="AF11" s="439">
        <v>1405</v>
      </c>
      <c r="AG11" s="439">
        <v>172</v>
      </c>
      <c r="AH11" s="439">
        <v>263</v>
      </c>
      <c r="AI11" s="439">
        <v>0</v>
      </c>
      <c r="AJ11" s="440">
        <v>11136</v>
      </c>
      <c r="AK11" s="441">
        <v>61.817999999999998</v>
      </c>
      <c r="AL11" s="441">
        <v>49.7</v>
      </c>
      <c r="AM11" s="441">
        <v>50.960999999999999</v>
      </c>
      <c r="AN11" s="441">
        <v>42.878999999999998</v>
      </c>
      <c r="AO11" s="441">
        <v>50.334000000000003</v>
      </c>
      <c r="AP11" s="441">
        <v>21.292999999999999</v>
      </c>
      <c r="AQ11" s="441">
        <v>31.241</v>
      </c>
      <c r="AR11" s="441">
        <v>54.045999999999999</v>
      </c>
      <c r="AS11" s="441">
        <v>59.587000000000003</v>
      </c>
      <c r="AT11" s="441">
        <v>34.884</v>
      </c>
      <c r="AU11" s="441">
        <v>49.003232758620697</v>
      </c>
      <c r="AV11" s="442">
        <v>26580.851999999999</v>
      </c>
      <c r="AW11" s="439">
        <v>4334.2107305007594</v>
      </c>
      <c r="AX11" s="443">
        <v>224.69173238549519</v>
      </c>
      <c r="AY11" s="444">
        <v>4.9286365351024024</v>
      </c>
      <c r="AZ11" s="433">
        <v>0.84531425999999998</v>
      </c>
      <c r="BA11" s="433">
        <v>0.88303918000000003</v>
      </c>
      <c r="BB11" s="433">
        <v>0.80706847000000004</v>
      </c>
      <c r="BC11" s="445">
        <v>92.1</v>
      </c>
      <c r="BD11" s="429">
        <v>92.3</v>
      </c>
      <c r="BE11" s="446">
        <v>91.9</v>
      </c>
      <c r="BF11" s="429">
        <v>86</v>
      </c>
      <c r="BG11" s="429">
        <v>83.6</v>
      </c>
      <c r="BH11" s="429">
        <v>89</v>
      </c>
      <c r="BI11" s="445">
        <v>6.0999999999999943</v>
      </c>
      <c r="BJ11" s="429">
        <v>8.7000000000000028</v>
      </c>
      <c r="BK11" s="446">
        <v>2.9000000000000057</v>
      </c>
    </row>
    <row r="12" spans="1:105" s="250" customFormat="1" ht="15.75" customHeight="1" x14ac:dyDescent="0.2">
      <c r="A12" s="427" t="s">
        <v>24</v>
      </c>
      <c r="B12" s="428">
        <v>1</v>
      </c>
      <c r="C12" s="429">
        <v>1</v>
      </c>
      <c r="D12" s="430">
        <v>388</v>
      </c>
      <c r="E12" s="431">
        <v>6933.8329999999996</v>
      </c>
      <c r="F12" s="432">
        <v>5.5957505754753543</v>
      </c>
      <c r="G12" s="433">
        <v>35.549549549549546</v>
      </c>
      <c r="H12" s="434">
        <v>29.088937093276002</v>
      </c>
      <c r="I12" s="433">
        <v>32.147505422993497</v>
      </c>
      <c r="J12" s="433">
        <v>10.325379609544468</v>
      </c>
      <c r="K12" s="433">
        <v>14.316702819956618</v>
      </c>
      <c r="L12" s="433">
        <v>12.060737527114968</v>
      </c>
      <c r="M12" s="433">
        <v>17.049891540130151</v>
      </c>
      <c r="N12" s="433">
        <v>8.0694143167028187</v>
      </c>
      <c r="O12" s="433">
        <v>6.0303687635574841</v>
      </c>
      <c r="P12" s="435">
        <v>2305</v>
      </c>
      <c r="Q12" s="436">
        <v>39.448173005219985</v>
      </c>
      <c r="R12" s="436">
        <v>36.486486486486484</v>
      </c>
      <c r="S12" s="437">
        <v>7.2072072072072073</v>
      </c>
      <c r="T12" s="437">
        <v>24.774774774774773</v>
      </c>
      <c r="U12" s="437">
        <v>11.261261261261261</v>
      </c>
      <c r="V12" s="437">
        <v>13.513513513513514</v>
      </c>
      <c r="W12" s="437">
        <v>6.756756756756757</v>
      </c>
      <c r="X12" s="438">
        <v>0</v>
      </c>
      <c r="Y12" s="439">
        <v>15</v>
      </c>
      <c r="Z12" s="439">
        <v>15</v>
      </c>
      <c r="AA12" s="439">
        <v>8</v>
      </c>
      <c r="AB12" s="439">
        <v>40</v>
      </c>
      <c r="AC12" s="439">
        <v>16</v>
      </c>
      <c r="AD12" s="439">
        <v>58</v>
      </c>
      <c r="AE12" s="439">
        <v>30</v>
      </c>
      <c r="AF12" s="439">
        <v>17</v>
      </c>
      <c r="AG12" s="439">
        <v>0</v>
      </c>
      <c r="AH12" s="439">
        <v>23</v>
      </c>
      <c r="AI12" s="439">
        <v>0</v>
      </c>
      <c r="AJ12" s="440">
        <v>222</v>
      </c>
      <c r="AK12" s="441">
        <v>75</v>
      </c>
      <c r="AL12" s="441">
        <v>66.667000000000002</v>
      </c>
      <c r="AM12" s="441">
        <v>29.411999999999999</v>
      </c>
      <c r="AN12" s="441">
        <v>53.332999999999998</v>
      </c>
      <c r="AO12" s="441">
        <v>55.171999999999997</v>
      </c>
      <c r="AP12" s="441">
        <v>21.739000000000001</v>
      </c>
      <c r="AQ12" s="441">
        <v>35</v>
      </c>
      <c r="AR12" s="441">
        <v>66.667000000000002</v>
      </c>
      <c r="AS12" s="441">
        <v>81.25</v>
      </c>
      <c r="AT12" s="441">
        <v>0</v>
      </c>
      <c r="AU12" s="441">
        <v>50.900900900900901</v>
      </c>
      <c r="AV12" s="442">
        <v>714.12900000000002</v>
      </c>
      <c r="AW12" s="439">
        <v>149.63854067097</v>
      </c>
      <c r="AX12" s="443">
        <v>5.9887137164439004</v>
      </c>
      <c r="AY12" s="444">
        <v>3.8481137124836584</v>
      </c>
      <c r="AZ12" s="433">
        <v>0.83860391000000001</v>
      </c>
      <c r="BA12" s="433">
        <v>0.79738551000000002</v>
      </c>
      <c r="BB12" s="433">
        <v>0.87929570999999995</v>
      </c>
      <c r="BC12" s="445">
        <v>95.5</v>
      </c>
      <c r="BD12" s="429">
        <v>99.2</v>
      </c>
      <c r="BE12" s="446">
        <v>92.2</v>
      </c>
      <c r="BF12" s="429">
        <v>89.5</v>
      </c>
      <c r="BG12" s="429">
        <v>89.3</v>
      </c>
      <c r="BH12" s="429">
        <v>89.8</v>
      </c>
      <c r="BI12" s="445">
        <v>6</v>
      </c>
      <c r="BJ12" s="429">
        <v>9.9000000000000057</v>
      </c>
      <c r="BK12" s="446">
        <v>2.4000000000000057</v>
      </c>
    </row>
    <row r="13" spans="1:105" s="250" customFormat="1" ht="15.75" customHeight="1" x14ac:dyDescent="0.2">
      <c r="A13" s="427" t="s">
        <v>35</v>
      </c>
      <c r="B13" s="428">
        <v>1</v>
      </c>
      <c r="C13" s="429">
        <v>1</v>
      </c>
      <c r="D13" s="430">
        <v>2445</v>
      </c>
      <c r="E13" s="431">
        <v>38477</v>
      </c>
      <c r="F13" s="432">
        <v>6.3544455129038129</v>
      </c>
      <c r="G13" s="433">
        <v>39.418137553256237</v>
      </c>
      <c r="H13" s="434">
        <v>26.473889571863999</v>
      </c>
      <c r="I13" s="433">
        <v>18.990860013897056</v>
      </c>
      <c r="J13" s="433">
        <v>18.19979688919771</v>
      </c>
      <c r="K13" s="433">
        <v>17.520979207867871</v>
      </c>
      <c r="L13" s="433">
        <v>18.654123683788551</v>
      </c>
      <c r="M13" s="433">
        <v>15.751777219520017</v>
      </c>
      <c r="N13" s="433">
        <v>8.7765246672724349</v>
      </c>
      <c r="O13" s="433">
        <v>2.1059383184563583</v>
      </c>
      <c r="P13" s="435">
        <v>18709</v>
      </c>
      <c r="Q13" s="436">
        <v>44.054108621037756</v>
      </c>
      <c r="R13" s="436">
        <v>21.363359707851494</v>
      </c>
      <c r="S13" s="437">
        <v>24.345709068776628</v>
      </c>
      <c r="T13" s="437">
        <v>19.111381618989654</v>
      </c>
      <c r="U13" s="437">
        <v>15.398660986001216</v>
      </c>
      <c r="V13" s="437">
        <v>12.964090079123554</v>
      </c>
      <c r="W13" s="437">
        <v>6.2690200852099824</v>
      </c>
      <c r="X13" s="438">
        <v>0.54777845404747416</v>
      </c>
      <c r="Y13" s="439">
        <v>31</v>
      </c>
      <c r="Z13" s="439">
        <v>103</v>
      </c>
      <c r="AA13" s="439">
        <v>86</v>
      </c>
      <c r="AB13" s="439">
        <v>283</v>
      </c>
      <c r="AC13" s="439">
        <v>400</v>
      </c>
      <c r="AD13" s="439">
        <v>236</v>
      </c>
      <c r="AE13" s="439">
        <v>213</v>
      </c>
      <c r="AF13" s="439">
        <v>167</v>
      </c>
      <c r="AG13" s="439">
        <v>9</v>
      </c>
      <c r="AH13" s="439">
        <v>115</v>
      </c>
      <c r="AI13" s="439">
        <v>0</v>
      </c>
      <c r="AJ13" s="440">
        <v>1643</v>
      </c>
      <c r="AK13" s="441">
        <v>80.233000000000004</v>
      </c>
      <c r="AL13" s="441">
        <v>60.094000000000001</v>
      </c>
      <c r="AM13" s="441">
        <v>66.466999999999999</v>
      </c>
      <c r="AN13" s="441">
        <v>62.136000000000003</v>
      </c>
      <c r="AO13" s="441">
        <v>44.491999999999997</v>
      </c>
      <c r="AP13" s="441">
        <v>15.651999999999999</v>
      </c>
      <c r="AQ13" s="441">
        <v>28.268999999999998</v>
      </c>
      <c r="AR13" s="441">
        <v>58.064999999999998</v>
      </c>
      <c r="AS13" s="441">
        <v>65.5</v>
      </c>
      <c r="AT13" s="441">
        <v>44.444000000000003</v>
      </c>
      <c r="AU13" s="441">
        <v>52.2824102251978</v>
      </c>
      <c r="AV13" s="442"/>
      <c r="AW13" s="439"/>
      <c r="AX13" s="443"/>
      <c r="AY13" s="444"/>
      <c r="AZ13" s="433"/>
      <c r="BA13" s="433"/>
      <c r="BB13" s="433"/>
      <c r="BC13" s="445"/>
      <c r="BD13" s="429"/>
      <c r="BE13" s="446"/>
      <c r="BF13" s="429"/>
      <c r="BG13" s="429"/>
      <c r="BH13" s="429"/>
      <c r="BI13" s="445"/>
      <c r="BJ13" s="429"/>
      <c r="BK13" s="446"/>
    </row>
    <row r="14" spans="1:105" s="250" customFormat="1" ht="15.75" customHeight="1" x14ac:dyDescent="0.2">
      <c r="A14" s="427" t="s">
        <v>71</v>
      </c>
      <c r="B14" s="428">
        <v>1</v>
      </c>
      <c r="C14" s="429">
        <v>1</v>
      </c>
      <c r="D14" s="430">
        <v>16394</v>
      </c>
      <c r="E14" s="431">
        <v>809922.12129039189</v>
      </c>
      <c r="F14" s="432">
        <v>2.0241452318749604</v>
      </c>
      <c r="G14" s="433">
        <v>31.053849922429983</v>
      </c>
      <c r="H14" s="434">
        <v>37.882278179362935</v>
      </c>
      <c r="I14" s="433">
        <v>36.817856859162774</v>
      </c>
      <c r="J14" s="433">
        <v>4.5055206926682034</v>
      </c>
      <c r="K14" s="433">
        <v>10.656922710302648</v>
      </c>
      <c r="L14" s="433">
        <v>13.18293748510605</v>
      </c>
      <c r="M14" s="433">
        <v>20.726030661688782</v>
      </c>
      <c r="N14" s="433">
        <v>13.931209786321396</v>
      </c>
      <c r="O14" s="433">
        <v>0.17952180475017879</v>
      </c>
      <c r="P14" s="435">
        <v>70740.999999999971</v>
      </c>
      <c r="Q14" s="436">
        <v>47.171314741035857</v>
      </c>
      <c r="R14" s="436">
        <v>33.703639608427665</v>
      </c>
      <c r="S14" s="437">
        <v>24.286777772441283</v>
      </c>
      <c r="T14" s="437">
        <v>13.358666201581567</v>
      </c>
      <c r="U14" s="437">
        <v>9.7808300873703402</v>
      </c>
      <c r="V14" s="437">
        <v>11.890836000879526</v>
      </c>
      <c r="W14" s="437">
        <v>6.1888802212292839</v>
      </c>
      <c r="X14" s="438">
        <v>0.79037010807033059</v>
      </c>
      <c r="Y14" s="439">
        <v>192</v>
      </c>
      <c r="Z14" s="439">
        <v>877</v>
      </c>
      <c r="AA14" s="439">
        <v>121</v>
      </c>
      <c r="AB14" s="439">
        <v>1701</v>
      </c>
      <c r="AC14" s="439">
        <v>1518</v>
      </c>
      <c r="AD14" s="439">
        <v>4103</v>
      </c>
      <c r="AE14" s="439">
        <v>1685</v>
      </c>
      <c r="AF14" s="439">
        <v>1265</v>
      </c>
      <c r="AG14" s="439">
        <v>112</v>
      </c>
      <c r="AH14" s="439">
        <v>673</v>
      </c>
      <c r="AI14" s="439">
        <v>1341</v>
      </c>
      <c r="AJ14" s="440">
        <v>12247</v>
      </c>
      <c r="AK14" s="441">
        <v>61.982999999999997</v>
      </c>
      <c r="AL14" s="441">
        <v>56.024000000000001</v>
      </c>
      <c r="AM14" s="441">
        <v>47.747</v>
      </c>
      <c r="AN14" s="441">
        <v>49.600999999999999</v>
      </c>
      <c r="AO14" s="441">
        <v>39.142000000000003</v>
      </c>
      <c r="AP14" s="441">
        <v>23.327999999999999</v>
      </c>
      <c r="AQ14" s="441">
        <v>31.216999999999999</v>
      </c>
      <c r="AR14" s="441">
        <v>55.728999999999999</v>
      </c>
      <c r="AS14" s="441">
        <v>57.707999999999998</v>
      </c>
      <c r="AT14" s="441">
        <v>47.320999999999998</v>
      </c>
      <c r="AU14" s="441">
        <v>43.994447619825301</v>
      </c>
      <c r="AV14" s="442">
        <v>33761.224999999999</v>
      </c>
      <c r="AW14" s="439">
        <v>4792.7422450824297</v>
      </c>
      <c r="AX14" s="443">
        <v>338.38373551755677</v>
      </c>
      <c r="AY14" s="444">
        <v>6.5947267090485528</v>
      </c>
      <c r="AZ14" s="433">
        <v>1.0022850999999999</v>
      </c>
      <c r="BA14" s="433">
        <v>0.79464239000000003</v>
      </c>
      <c r="BB14" s="433">
        <v>1.2217716000000001</v>
      </c>
      <c r="BC14" s="445">
        <v>92.1</v>
      </c>
      <c r="BD14" s="429">
        <v>91.3</v>
      </c>
      <c r="BE14" s="446">
        <v>92.7</v>
      </c>
      <c r="BF14" s="429">
        <v>89.7</v>
      </c>
      <c r="BG14" s="429">
        <v>87.8</v>
      </c>
      <c r="BH14" s="429">
        <v>91.5</v>
      </c>
      <c r="BI14" s="445">
        <v>2.3999999999999915</v>
      </c>
      <c r="BJ14" s="429">
        <v>3.5</v>
      </c>
      <c r="BK14" s="446">
        <v>1.2000000000000028</v>
      </c>
    </row>
    <row r="15" spans="1:105" s="250" customFormat="1" ht="15.75" customHeight="1" x14ac:dyDescent="0.2">
      <c r="A15" s="427" t="s">
        <v>43</v>
      </c>
      <c r="B15" s="428">
        <v>1</v>
      </c>
      <c r="C15" s="429">
        <v>1</v>
      </c>
      <c r="D15" s="430">
        <v>3262</v>
      </c>
      <c r="E15" s="431">
        <v>79047</v>
      </c>
      <c r="F15" s="432">
        <v>4.1266588232317485</v>
      </c>
      <c r="G15" s="433">
        <v>37.655408970976254</v>
      </c>
      <c r="H15" s="434">
        <v>1.6966748731943</v>
      </c>
      <c r="I15" s="433">
        <v>13.211520778334767</v>
      </c>
      <c r="J15" s="433">
        <v>25.346305579450064</v>
      </c>
      <c r="K15" s="433">
        <v>22.190253018123574</v>
      </c>
      <c r="L15" s="433">
        <v>12.99795331177884</v>
      </c>
      <c r="M15" s="433">
        <v>14.733188977545753</v>
      </c>
      <c r="N15" s="433">
        <v>9.3346780173820179</v>
      </c>
      <c r="O15" s="433">
        <v>2.1861003173849851</v>
      </c>
      <c r="P15" s="435">
        <v>33713</v>
      </c>
      <c r="Q15" s="436">
        <v>43.356643356643353</v>
      </c>
      <c r="R15" s="436">
        <v>17.276946879834966</v>
      </c>
      <c r="S15" s="437">
        <v>24.342444559051057</v>
      </c>
      <c r="T15" s="437">
        <v>24.600309437854566</v>
      </c>
      <c r="U15" s="437">
        <v>14.182568334192883</v>
      </c>
      <c r="V15" s="437">
        <v>12.222795255286229</v>
      </c>
      <c r="W15" s="437">
        <v>4.7447137699845277</v>
      </c>
      <c r="X15" s="438">
        <v>2.6302217637957712</v>
      </c>
      <c r="Y15" s="439">
        <v>55</v>
      </c>
      <c r="Z15" s="439">
        <v>92</v>
      </c>
      <c r="AA15" s="439">
        <v>135</v>
      </c>
      <c r="AB15" s="439">
        <v>422</v>
      </c>
      <c r="AC15" s="439">
        <v>472</v>
      </c>
      <c r="AD15" s="439">
        <v>278</v>
      </c>
      <c r="AE15" s="439">
        <v>237</v>
      </c>
      <c r="AF15" s="439">
        <v>140</v>
      </c>
      <c r="AG15" s="439">
        <v>51</v>
      </c>
      <c r="AH15" s="439">
        <v>57</v>
      </c>
      <c r="AI15" s="439">
        <v>0</v>
      </c>
      <c r="AJ15" s="440">
        <v>1939</v>
      </c>
      <c r="AK15" s="441">
        <v>71.111000000000004</v>
      </c>
      <c r="AL15" s="441">
        <v>69.197999999999993</v>
      </c>
      <c r="AM15" s="441">
        <v>44.286000000000001</v>
      </c>
      <c r="AN15" s="441">
        <v>48.912999999999997</v>
      </c>
      <c r="AO15" s="441">
        <v>47.481999999999999</v>
      </c>
      <c r="AP15" s="441">
        <v>36.841999999999999</v>
      </c>
      <c r="AQ15" s="441">
        <v>35.545000000000002</v>
      </c>
      <c r="AR15" s="441">
        <v>52.726999999999997</v>
      </c>
      <c r="AS15" s="441">
        <v>50.636000000000003</v>
      </c>
      <c r="AT15" s="441">
        <v>54.902000000000001</v>
      </c>
      <c r="AU15" s="441">
        <v>49.8194945848375</v>
      </c>
      <c r="AV15" s="442">
        <v>5648.69</v>
      </c>
      <c r="AW15" s="439">
        <v>476.18851543430998</v>
      </c>
      <c r="AX15" s="443">
        <v>50.531566344397994</v>
      </c>
      <c r="AY15" s="444">
        <v>9.5936282083180444</v>
      </c>
      <c r="AZ15" s="433">
        <v>0.89457142000000001</v>
      </c>
      <c r="BA15" s="433">
        <v>0.75779110000000005</v>
      </c>
      <c r="BB15" s="433">
        <v>1.0335766</v>
      </c>
      <c r="BC15" s="445">
        <v>92.7</v>
      </c>
      <c r="BD15" s="429">
        <v>88.5</v>
      </c>
      <c r="BE15" s="446">
        <v>95.8</v>
      </c>
      <c r="BF15" s="429">
        <v>86.4</v>
      </c>
      <c r="BG15" s="429">
        <v>84.6</v>
      </c>
      <c r="BH15" s="429">
        <v>88</v>
      </c>
      <c r="BI15" s="445">
        <v>6.2999999999999972</v>
      </c>
      <c r="BJ15" s="429">
        <v>3.9000000000000057</v>
      </c>
      <c r="BK15" s="446">
        <v>7.7999999999999972</v>
      </c>
    </row>
    <row r="16" spans="1:105" s="250" customFormat="1" ht="15.75" customHeight="1" x14ac:dyDescent="0.2">
      <c r="A16" s="427" t="s">
        <v>32</v>
      </c>
      <c r="B16" s="428">
        <v>1</v>
      </c>
      <c r="C16" s="429">
        <v>1</v>
      </c>
      <c r="D16" s="430">
        <v>2588</v>
      </c>
      <c r="E16" s="431">
        <v>47968</v>
      </c>
      <c r="F16" s="432">
        <v>5.3952635090060044</v>
      </c>
      <c r="G16" s="433">
        <v>35.524188204108682</v>
      </c>
      <c r="H16" s="434">
        <v>27.939292401694999</v>
      </c>
      <c r="I16" s="433">
        <v>22.331723662166159</v>
      </c>
      <c r="J16" s="433">
        <v>17.019808810485859</v>
      </c>
      <c r="K16" s="433">
        <v>10.091652705233074</v>
      </c>
      <c r="L16" s="433">
        <v>19.414605302059723</v>
      </c>
      <c r="M16" s="433">
        <v>17.42386912387898</v>
      </c>
      <c r="N16" s="433">
        <v>9.5791859662954568</v>
      </c>
      <c r="O16" s="433">
        <v>4.1391544298807528</v>
      </c>
      <c r="P16" s="435">
        <v>10147</v>
      </c>
      <c r="Q16" s="436">
        <v>43.703703703703702</v>
      </c>
      <c r="R16" s="436">
        <v>24.378453038674035</v>
      </c>
      <c r="S16" s="437">
        <v>22.306629834254142</v>
      </c>
      <c r="T16" s="437">
        <v>14.848066298342541</v>
      </c>
      <c r="U16" s="437">
        <v>16.643646408839778</v>
      </c>
      <c r="V16" s="437">
        <v>14.502762430939226</v>
      </c>
      <c r="W16" s="437">
        <v>4.834254143646409</v>
      </c>
      <c r="X16" s="438">
        <v>2.4861878453038675</v>
      </c>
      <c r="Y16" s="439">
        <v>59</v>
      </c>
      <c r="Z16" s="439">
        <v>70</v>
      </c>
      <c r="AA16" s="439">
        <v>40</v>
      </c>
      <c r="AB16" s="439">
        <v>156</v>
      </c>
      <c r="AC16" s="439">
        <v>323</v>
      </c>
      <c r="AD16" s="439">
        <v>286</v>
      </c>
      <c r="AE16" s="439">
        <v>210</v>
      </c>
      <c r="AF16" s="439">
        <v>201</v>
      </c>
      <c r="AG16" s="439">
        <v>36</v>
      </c>
      <c r="AH16" s="439">
        <v>67</v>
      </c>
      <c r="AI16" s="439">
        <v>61</v>
      </c>
      <c r="AJ16" s="440">
        <v>1448</v>
      </c>
      <c r="AK16" s="441">
        <v>85</v>
      </c>
      <c r="AL16" s="441">
        <v>53.332999999999998</v>
      </c>
      <c r="AM16" s="441">
        <v>50.249000000000002</v>
      </c>
      <c r="AN16" s="441">
        <v>50</v>
      </c>
      <c r="AO16" s="441">
        <v>43.356999999999999</v>
      </c>
      <c r="AP16" s="441">
        <v>17.91</v>
      </c>
      <c r="AQ16" s="441">
        <v>30.128</v>
      </c>
      <c r="AR16" s="441">
        <v>47.457999999999998</v>
      </c>
      <c r="AS16" s="441">
        <v>57.585000000000001</v>
      </c>
      <c r="AT16" s="441">
        <v>19.443999999999999</v>
      </c>
      <c r="AU16" s="441">
        <v>47.448641484426801</v>
      </c>
      <c r="AV16" s="442">
        <v>5315.8490000000002</v>
      </c>
      <c r="AW16" s="439">
        <v>712.57337222137994</v>
      </c>
      <c r="AX16" s="443">
        <v>25.530839811122028</v>
      </c>
      <c r="AY16" s="444">
        <v>3.458974951628889</v>
      </c>
      <c r="AZ16" s="433">
        <v>0.48027775</v>
      </c>
      <c r="BA16" s="433">
        <v>0.41319665</v>
      </c>
      <c r="BB16" s="433">
        <v>0.54797225999999999</v>
      </c>
      <c r="BC16" s="445">
        <v>97.6</v>
      </c>
      <c r="BD16" s="429">
        <v>95.1</v>
      </c>
      <c r="BE16" s="446">
        <v>99.5</v>
      </c>
      <c r="BF16" s="429">
        <v>94</v>
      </c>
      <c r="BG16" s="429">
        <v>92.1</v>
      </c>
      <c r="BH16" s="429">
        <v>96.2</v>
      </c>
      <c r="BI16" s="445">
        <v>3.5999999999999943</v>
      </c>
      <c r="BJ16" s="429">
        <v>3</v>
      </c>
      <c r="BK16" s="446">
        <v>3.2999999999999972</v>
      </c>
    </row>
    <row r="17" spans="1:63" s="250" customFormat="1" ht="15.75" customHeight="1" x14ac:dyDescent="0.2">
      <c r="A17" s="427" t="s">
        <v>31</v>
      </c>
      <c r="B17" s="428">
        <v>1</v>
      </c>
      <c r="C17" s="429">
        <v>1</v>
      </c>
      <c r="D17" s="430">
        <v>1688.4377650383001</v>
      </c>
      <c r="E17" s="431">
        <v>53059</v>
      </c>
      <c r="F17" s="432">
        <v>3.1821891951192067</v>
      </c>
      <c r="G17" s="433">
        <v>35.991851368970011</v>
      </c>
      <c r="H17" s="434">
        <v>37.485582468281002</v>
      </c>
      <c r="I17" s="433">
        <v>28.463476070528966</v>
      </c>
      <c r="J17" s="433">
        <v>16.383291351805205</v>
      </c>
      <c r="K17" s="433">
        <v>14.263224181360201</v>
      </c>
      <c r="L17" s="433">
        <v>17.758186397984886</v>
      </c>
      <c r="M17" s="433">
        <v>13.497061293031065</v>
      </c>
      <c r="N17" s="433">
        <v>7.5251889168765738</v>
      </c>
      <c r="O17" s="433">
        <v>2.1095717884130982</v>
      </c>
      <c r="P17" s="435">
        <v>9528</v>
      </c>
      <c r="Q17" s="436">
        <v>51.16083916083916</v>
      </c>
      <c r="R17" s="436">
        <v>26.140808344198174</v>
      </c>
      <c r="S17" s="437">
        <v>19.752281616688396</v>
      </c>
      <c r="T17" s="437">
        <v>16.101694915254235</v>
      </c>
      <c r="U17" s="437">
        <v>19.165580182529336</v>
      </c>
      <c r="V17" s="437">
        <v>10.951760104302476</v>
      </c>
      <c r="W17" s="437">
        <v>7.496740547588006</v>
      </c>
      <c r="X17" s="438">
        <v>0.39113428943937423</v>
      </c>
      <c r="Y17" s="439">
        <v>26</v>
      </c>
      <c r="Z17" s="439">
        <v>115</v>
      </c>
      <c r="AA17" s="439">
        <v>72</v>
      </c>
      <c r="AB17" s="439">
        <v>221</v>
      </c>
      <c r="AC17" s="439">
        <v>303</v>
      </c>
      <c r="AD17" s="439">
        <v>333</v>
      </c>
      <c r="AE17" s="439">
        <v>168</v>
      </c>
      <c r="AF17" s="439">
        <v>222</v>
      </c>
      <c r="AG17" s="439">
        <v>6</v>
      </c>
      <c r="AH17" s="439">
        <v>68</v>
      </c>
      <c r="AI17" s="439">
        <v>0</v>
      </c>
      <c r="AJ17" s="440">
        <v>1534</v>
      </c>
      <c r="AK17" s="441">
        <v>70.832999999999998</v>
      </c>
      <c r="AL17" s="441">
        <v>49.405000000000001</v>
      </c>
      <c r="AM17" s="441">
        <v>66.667000000000002</v>
      </c>
      <c r="AN17" s="441">
        <v>58.261000000000003</v>
      </c>
      <c r="AO17" s="441">
        <v>52.252000000000002</v>
      </c>
      <c r="AP17" s="441">
        <v>33.823999999999998</v>
      </c>
      <c r="AQ17" s="441">
        <v>34.841999999999999</v>
      </c>
      <c r="AR17" s="441">
        <v>69.230999999999995</v>
      </c>
      <c r="AS17" s="441">
        <v>64.686000000000007</v>
      </c>
      <c r="AT17" s="441">
        <v>50</v>
      </c>
      <c r="AU17" s="441">
        <v>54.758800521512399</v>
      </c>
      <c r="AV17" s="442">
        <v>2674.0250000000001</v>
      </c>
      <c r="AW17" s="439">
        <v>399.02096690204002</v>
      </c>
      <c r="AX17" s="443">
        <v>44.845813546951746</v>
      </c>
      <c r="AY17" s="444">
        <v>10.10343993339356</v>
      </c>
      <c r="AZ17" s="433">
        <v>1.6770902999999999</v>
      </c>
      <c r="BA17" s="433">
        <v>1.6152933</v>
      </c>
      <c r="BB17" s="433">
        <v>1.7417961</v>
      </c>
      <c r="BC17" s="445">
        <v>92.1</v>
      </c>
      <c r="BD17" s="429">
        <v>88.1</v>
      </c>
      <c r="BE17" s="446">
        <v>96</v>
      </c>
      <c r="BF17" s="429">
        <v>90.3</v>
      </c>
      <c r="BG17" s="429">
        <v>88</v>
      </c>
      <c r="BH17" s="429">
        <v>93.1</v>
      </c>
      <c r="BI17" s="445">
        <v>1.7999999999999972</v>
      </c>
      <c r="BJ17" s="429">
        <v>9.9999999999994316E-2</v>
      </c>
      <c r="BK17" s="446">
        <v>2.9000000000000057</v>
      </c>
    </row>
    <row r="18" spans="1:63" s="250" customFormat="1" ht="15.75" customHeight="1" x14ac:dyDescent="0.2">
      <c r="A18" s="427" t="s">
        <v>42</v>
      </c>
      <c r="B18" s="428">
        <v>1</v>
      </c>
      <c r="C18" s="429">
        <v>1</v>
      </c>
      <c r="D18" s="430">
        <v>14674</v>
      </c>
      <c r="E18" s="431">
        <v>297036</v>
      </c>
      <c r="F18" s="432">
        <v>4.9401419356576302</v>
      </c>
      <c r="G18" s="433">
        <v>32.825535582368872</v>
      </c>
      <c r="H18" s="434">
        <v>9.6202911601381</v>
      </c>
      <c r="I18" s="433">
        <v>28.302566411526342</v>
      </c>
      <c r="J18" s="433">
        <v>13.678523187753264</v>
      </c>
      <c r="K18" s="433">
        <v>24.439441692931112</v>
      </c>
      <c r="L18" s="433">
        <v>9.1130121566861781</v>
      </c>
      <c r="M18" s="433">
        <v>10.250637850817949</v>
      </c>
      <c r="N18" s="433">
        <v>9.7013357346540587</v>
      </c>
      <c r="O18" s="433">
        <v>4.514482965631097</v>
      </c>
      <c r="P18" s="435">
        <v>33315</v>
      </c>
      <c r="Q18" s="436">
        <v>44.430577223088925</v>
      </c>
      <c r="R18" s="436">
        <v>31.137650824919973</v>
      </c>
      <c r="S18" s="437">
        <v>13.050972666830829</v>
      </c>
      <c r="T18" s="437">
        <v>28.084215710416156</v>
      </c>
      <c r="U18" s="437">
        <v>8.1383895592218654</v>
      </c>
      <c r="V18" s="437">
        <v>10.231470081260772</v>
      </c>
      <c r="W18" s="437">
        <v>9.1603053435114496</v>
      </c>
      <c r="X18" s="438">
        <v>0.19699581383895592</v>
      </c>
      <c r="Y18" s="439">
        <v>389</v>
      </c>
      <c r="Z18" s="439">
        <v>744</v>
      </c>
      <c r="AA18" s="439">
        <v>76</v>
      </c>
      <c r="AB18" s="439">
        <v>1892</v>
      </c>
      <c r="AC18" s="439">
        <v>1060</v>
      </c>
      <c r="AD18" s="439">
        <v>2374</v>
      </c>
      <c r="AE18" s="439">
        <v>831</v>
      </c>
      <c r="AF18" s="439">
        <v>585</v>
      </c>
      <c r="AG18" s="439">
        <v>16</v>
      </c>
      <c r="AH18" s="439">
        <v>155</v>
      </c>
      <c r="AI18" s="439">
        <v>0</v>
      </c>
      <c r="AJ18" s="440">
        <v>8122</v>
      </c>
      <c r="AK18" s="441">
        <v>77.632000000000005</v>
      </c>
      <c r="AL18" s="441">
        <v>54.030999999999999</v>
      </c>
      <c r="AM18" s="441">
        <v>56.238999999999997</v>
      </c>
      <c r="AN18" s="441">
        <v>49.328000000000003</v>
      </c>
      <c r="AO18" s="441">
        <v>48.777999999999999</v>
      </c>
      <c r="AP18" s="441">
        <v>26.452000000000002</v>
      </c>
      <c r="AQ18" s="441">
        <v>35.518000000000001</v>
      </c>
      <c r="AR18" s="441">
        <v>58.354999999999997</v>
      </c>
      <c r="AS18" s="441">
        <v>62.546999999999997</v>
      </c>
      <c r="AT18" s="441">
        <v>31.25</v>
      </c>
      <c r="AU18" s="441">
        <v>48.879586308790898</v>
      </c>
      <c r="AV18" s="442">
        <v>31843.784</v>
      </c>
      <c r="AW18" s="439">
        <v>4462.9731995463999</v>
      </c>
      <c r="AX18" s="443">
        <v>176.40642727318797</v>
      </c>
      <c r="AY18" s="444">
        <v>3.8023710380027484</v>
      </c>
      <c r="AZ18" s="433">
        <v>0.55397445000000001</v>
      </c>
      <c r="BA18" s="433">
        <v>0.53186864</v>
      </c>
      <c r="BB18" s="433">
        <v>0.57640100000000005</v>
      </c>
      <c r="BC18" s="445">
        <v>91.7</v>
      </c>
      <c r="BD18" s="429">
        <v>89.1</v>
      </c>
      <c r="BE18" s="446">
        <v>94.1</v>
      </c>
      <c r="BF18" s="429">
        <v>85.8</v>
      </c>
      <c r="BG18" s="429">
        <v>82.5</v>
      </c>
      <c r="BH18" s="429">
        <v>90.2</v>
      </c>
      <c r="BI18" s="445">
        <v>5.9000000000000057</v>
      </c>
      <c r="BJ18" s="429">
        <v>6.5999999999999943</v>
      </c>
      <c r="BK18" s="446">
        <v>3.8999999999999915</v>
      </c>
    </row>
    <row r="19" spans="1:63" s="250" customFormat="1" ht="15.75" customHeight="1" x14ac:dyDescent="0.2">
      <c r="A19" s="427" t="s">
        <v>23</v>
      </c>
      <c r="B19" s="428">
        <v>1</v>
      </c>
      <c r="C19" s="429">
        <v>1</v>
      </c>
      <c r="D19" s="430">
        <v>491</v>
      </c>
      <c r="E19" s="431">
        <v>22486</v>
      </c>
      <c r="F19" s="432">
        <v>2.1835808947789737</v>
      </c>
      <c r="G19" s="433">
        <v>38.258389261744966</v>
      </c>
      <c r="H19" s="434">
        <v>12.898479646886001</v>
      </c>
      <c r="I19" s="433">
        <v>20.64737616478666</v>
      </c>
      <c r="J19" s="433">
        <v>8.5335948994605193</v>
      </c>
      <c r="K19" s="433">
        <v>19.176066699362433</v>
      </c>
      <c r="L19" s="433">
        <v>13.536047081902893</v>
      </c>
      <c r="M19" s="433">
        <v>9.9068170671897988</v>
      </c>
      <c r="N19" s="433">
        <v>25.993133889161353</v>
      </c>
      <c r="O19" s="433">
        <v>2.2069641981363417</v>
      </c>
      <c r="P19" s="435">
        <v>2039</v>
      </c>
      <c r="Q19" s="436">
        <v>30.038022813688212</v>
      </c>
      <c r="R19" s="436">
        <v>24.832214765100673</v>
      </c>
      <c r="S19" s="437">
        <v>15.436241610738255</v>
      </c>
      <c r="T19" s="437">
        <v>22.818791946308725</v>
      </c>
      <c r="U19" s="437">
        <v>13.422818791946309</v>
      </c>
      <c r="V19" s="437">
        <v>6.0402684563758395</v>
      </c>
      <c r="W19" s="437">
        <v>16.107382550335569</v>
      </c>
      <c r="X19" s="438">
        <v>1.3422818791946309</v>
      </c>
      <c r="Y19" s="439">
        <v>7</v>
      </c>
      <c r="Z19" s="439">
        <v>24</v>
      </c>
      <c r="AA19" s="439">
        <v>0</v>
      </c>
      <c r="AB19" s="439">
        <v>27</v>
      </c>
      <c r="AC19" s="439">
        <v>23</v>
      </c>
      <c r="AD19" s="439">
        <v>35</v>
      </c>
      <c r="AE19" s="439">
        <v>9</v>
      </c>
      <c r="AF19" s="439">
        <v>20</v>
      </c>
      <c r="AG19" s="439">
        <v>2</v>
      </c>
      <c r="AH19" s="439">
        <v>2</v>
      </c>
      <c r="AI19" s="439">
        <v>0</v>
      </c>
      <c r="AJ19" s="440">
        <v>149</v>
      </c>
      <c r="AK19" s="441">
        <v>0</v>
      </c>
      <c r="AL19" s="441">
        <v>88.888999999999996</v>
      </c>
      <c r="AM19" s="441">
        <v>35</v>
      </c>
      <c r="AN19" s="441">
        <v>58.332999999999998</v>
      </c>
      <c r="AO19" s="441">
        <v>54.286000000000001</v>
      </c>
      <c r="AP19" s="441">
        <v>0</v>
      </c>
      <c r="AQ19" s="441">
        <v>33.332999999999998</v>
      </c>
      <c r="AR19" s="441">
        <v>71.429000000000002</v>
      </c>
      <c r="AS19" s="441">
        <v>78.260999999999996</v>
      </c>
      <c r="AT19" s="441">
        <v>50</v>
      </c>
      <c r="AU19" s="441">
        <v>54.3624161073826</v>
      </c>
      <c r="AV19" s="442">
        <v>1022.888</v>
      </c>
      <c r="AW19" s="439">
        <v>183.91890388128002</v>
      </c>
      <c r="AX19" s="443">
        <v>4.1798542386432</v>
      </c>
      <c r="AY19" s="444">
        <v>2.2221594020191855</v>
      </c>
      <c r="AZ19" s="433">
        <v>0.40863263999999999</v>
      </c>
      <c r="BA19" s="433">
        <v>0.36646134000000002</v>
      </c>
      <c r="BB19" s="433">
        <v>0.45350420000000002</v>
      </c>
      <c r="BC19" s="445">
        <v>92.4</v>
      </c>
      <c r="BD19" s="429" t="s">
        <v>92</v>
      </c>
      <c r="BE19" s="446">
        <v>92.9</v>
      </c>
      <c r="BF19" s="429">
        <v>87.6</v>
      </c>
      <c r="BG19" s="429">
        <v>87.3</v>
      </c>
      <c r="BH19" s="429">
        <v>88.1</v>
      </c>
      <c r="BI19" s="445">
        <v>4.8000000000000114</v>
      </c>
      <c r="BJ19" s="429" t="s">
        <v>92</v>
      </c>
      <c r="BK19" s="446">
        <v>4.8000000000000114</v>
      </c>
    </row>
    <row r="20" spans="1:63" s="250" customFormat="1" ht="15.75" customHeight="1" x14ac:dyDescent="0.2">
      <c r="A20" s="427" t="s">
        <v>25</v>
      </c>
      <c r="B20" s="428">
        <v>1</v>
      </c>
      <c r="C20" s="429">
        <v>1</v>
      </c>
      <c r="D20" s="430">
        <v>595</v>
      </c>
      <c r="E20" s="431">
        <v>26054</v>
      </c>
      <c r="F20" s="432">
        <v>2.2837184309511014</v>
      </c>
      <c r="G20" s="433">
        <v>34.365435356200528</v>
      </c>
      <c r="H20" s="434">
        <v>7.8618662747979</v>
      </c>
      <c r="I20" s="433">
        <v>27.516531961792801</v>
      </c>
      <c r="J20" s="433">
        <v>10.360029390154299</v>
      </c>
      <c r="K20" s="433">
        <v>17.413666421748715</v>
      </c>
      <c r="L20" s="433">
        <v>14.915503306392358</v>
      </c>
      <c r="M20" s="433">
        <v>13.372520205731082</v>
      </c>
      <c r="N20" s="433">
        <v>12.233651726671566</v>
      </c>
      <c r="O20" s="433">
        <v>4.1880969875091845</v>
      </c>
      <c r="P20" s="435">
        <v>2722</v>
      </c>
      <c r="Q20" s="436">
        <v>42.523364485981311</v>
      </c>
      <c r="R20" s="436">
        <v>25.329815303430081</v>
      </c>
      <c r="S20" s="437">
        <v>14.511873350923482</v>
      </c>
      <c r="T20" s="437">
        <v>25.329815303430081</v>
      </c>
      <c r="U20" s="437">
        <v>15.03957783641161</v>
      </c>
      <c r="V20" s="437">
        <v>12.137203166226913</v>
      </c>
      <c r="W20" s="437">
        <v>7.6517150395778364</v>
      </c>
      <c r="X20" s="438">
        <v>0</v>
      </c>
      <c r="Y20" s="439">
        <v>17</v>
      </c>
      <c r="Z20" s="439">
        <v>29</v>
      </c>
      <c r="AA20" s="439">
        <v>12</v>
      </c>
      <c r="AB20" s="439">
        <v>79</v>
      </c>
      <c r="AC20" s="439">
        <v>55</v>
      </c>
      <c r="AD20" s="439">
        <v>90</v>
      </c>
      <c r="AE20" s="439">
        <v>46</v>
      </c>
      <c r="AF20" s="439">
        <v>45</v>
      </c>
      <c r="AG20" s="439">
        <v>0</v>
      </c>
      <c r="AH20" s="439">
        <v>6</v>
      </c>
      <c r="AI20" s="439">
        <v>0</v>
      </c>
      <c r="AJ20" s="440">
        <v>379</v>
      </c>
      <c r="AK20" s="441">
        <v>83.332999999999998</v>
      </c>
      <c r="AL20" s="441">
        <v>52.173999999999999</v>
      </c>
      <c r="AM20" s="441">
        <v>60</v>
      </c>
      <c r="AN20" s="441">
        <v>62.069000000000003</v>
      </c>
      <c r="AO20" s="441">
        <v>55.555999999999997</v>
      </c>
      <c r="AP20" s="441">
        <v>16.667000000000002</v>
      </c>
      <c r="AQ20" s="441">
        <v>22.785</v>
      </c>
      <c r="AR20" s="441">
        <v>52.941000000000003</v>
      </c>
      <c r="AS20" s="441">
        <v>60</v>
      </c>
      <c r="AT20" s="441">
        <v>0</v>
      </c>
      <c r="AU20" s="441">
        <v>50.131926121371997</v>
      </c>
      <c r="AV20" s="442">
        <v>1561.021</v>
      </c>
      <c r="AW20" s="439">
        <v>245.22245918246998</v>
      </c>
      <c r="AX20" s="443">
        <v>12.0966283419212</v>
      </c>
      <c r="AY20" s="444">
        <v>4.7010225546422255</v>
      </c>
      <c r="AZ20" s="433">
        <v>0.77491772000000003</v>
      </c>
      <c r="BA20" s="433">
        <v>0.72802752000000004</v>
      </c>
      <c r="BB20" s="433">
        <v>0.82465624999999998</v>
      </c>
      <c r="BC20" s="445">
        <v>97.3</v>
      </c>
      <c r="BD20" s="429">
        <v>98.4</v>
      </c>
      <c r="BE20" s="446">
        <v>96.2</v>
      </c>
      <c r="BF20" s="429">
        <v>91.6</v>
      </c>
      <c r="BG20" s="429">
        <v>91.5</v>
      </c>
      <c r="BH20" s="429">
        <v>91.7</v>
      </c>
      <c r="BI20" s="445">
        <v>5.7000000000000028</v>
      </c>
      <c r="BJ20" s="429">
        <v>6.9000000000000057</v>
      </c>
      <c r="BK20" s="446">
        <v>4.5</v>
      </c>
    </row>
    <row r="21" spans="1:63" s="250" customFormat="1" ht="15.75" customHeight="1" x14ac:dyDescent="0.2">
      <c r="A21" s="427" t="s">
        <v>52</v>
      </c>
      <c r="B21" s="428">
        <v>1</v>
      </c>
      <c r="C21" s="429">
        <v>1</v>
      </c>
      <c r="D21" s="430">
        <v>142</v>
      </c>
      <c r="E21" s="431">
        <v>1554</v>
      </c>
      <c r="F21" s="432">
        <v>9.1377091377091375</v>
      </c>
      <c r="G21" s="433">
        <v>32.225165562913908</v>
      </c>
      <c r="H21" s="434">
        <v>90.556251117868001</v>
      </c>
      <c r="I21" s="433">
        <v>49.579681631193004</v>
      </c>
      <c r="J21" s="433">
        <v>0</v>
      </c>
      <c r="K21" s="433">
        <v>13.66481845823642</v>
      </c>
      <c r="L21" s="433">
        <v>18.243605795027729</v>
      </c>
      <c r="M21" s="433">
        <v>7.6193883026292282</v>
      </c>
      <c r="N21" s="433">
        <v>10.892505812913615</v>
      </c>
      <c r="O21" s="433">
        <v>0</v>
      </c>
      <c r="P21" s="435">
        <v>931.83333333333303</v>
      </c>
      <c r="Q21" s="436">
        <v>42.563697412601279</v>
      </c>
      <c r="R21" s="436">
        <v>52.317880794701985</v>
      </c>
      <c r="S21" s="437">
        <v>0</v>
      </c>
      <c r="T21" s="437">
        <v>11.258278145695364</v>
      </c>
      <c r="U21" s="437">
        <v>18.543046357615893</v>
      </c>
      <c r="V21" s="437">
        <v>6.6225165562913908</v>
      </c>
      <c r="W21" s="437">
        <v>11.258278145695364</v>
      </c>
      <c r="X21" s="438">
        <v>0</v>
      </c>
      <c r="Y21" s="439">
        <v>0</v>
      </c>
      <c r="Z21" s="439">
        <v>17</v>
      </c>
      <c r="AA21" s="439">
        <v>9</v>
      </c>
      <c r="AB21" s="439">
        <v>17</v>
      </c>
      <c r="AC21" s="439">
        <v>0</v>
      </c>
      <c r="AD21" s="439">
        <v>41</v>
      </c>
      <c r="AE21" s="439">
        <v>10</v>
      </c>
      <c r="AF21" s="439">
        <v>19</v>
      </c>
      <c r="AG21" s="439">
        <v>0</v>
      </c>
      <c r="AH21" s="439">
        <v>38</v>
      </c>
      <c r="AI21" s="439">
        <v>0</v>
      </c>
      <c r="AJ21" s="440">
        <v>151</v>
      </c>
      <c r="AK21" s="441">
        <v>77.778000000000006</v>
      </c>
      <c r="AL21" s="441">
        <v>50</v>
      </c>
      <c r="AM21" s="441">
        <v>63.158000000000001</v>
      </c>
      <c r="AN21" s="441">
        <v>64.706000000000003</v>
      </c>
      <c r="AO21" s="441">
        <v>41.463000000000001</v>
      </c>
      <c r="AP21" s="441">
        <v>21.053000000000001</v>
      </c>
      <c r="AQ21" s="441">
        <v>17.646999999999998</v>
      </c>
      <c r="AR21" s="441">
        <v>0</v>
      </c>
      <c r="AS21" s="441">
        <v>0</v>
      </c>
      <c r="AT21" s="441">
        <v>0</v>
      </c>
      <c r="AU21" s="441">
        <v>41.721854304635798</v>
      </c>
      <c r="AV21" s="442">
        <v>368.81299999999999</v>
      </c>
      <c r="AW21" s="439">
        <v>105.17064869366</v>
      </c>
      <c r="AX21" s="443">
        <v>10.705424675913001</v>
      </c>
      <c r="AY21" s="444">
        <v>9.2386843673666057</v>
      </c>
      <c r="AZ21" s="433">
        <v>2.9026700999999999</v>
      </c>
      <c r="BA21" s="433">
        <v>2.3456461000000002</v>
      </c>
      <c r="BB21" s="433">
        <v>3.4366981999999999</v>
      </c>
      <c r="BC21" s="445">
        <v>89.2</v>
      </c>
      <c r="BD21" s="429">
        <v>83.7</v>
      </c>
      <c r="BE21" s="446">
        <v>92.8</v>
      </c>
      <c r="BF21" s="429">
        <v>90</v>
      </c>
      <c r="BG21" s="429">
        <v>88.9</v>
      </c>
      <c r="BH21" s="429">
        <v>90.8</v>
      </c>
      <c r="BI21" s="445">
        <v>-0.79999999999999716</v>
      </c>
      <c r="BJ21" s="429">
        <v>-5.2000000000000028</v>
      </c>
      <c r="BK21" s="446">
        <v>2</v>
      </c>
    </row>
    <row r="22" spans="1:63" s="250" customFormat="1" ht="15.75" customHeight="1" x14ac:dyDescent="0.2">
      <c r="A22" s="427" t="s">
        <v>33</v>
      </c>
      <c r="B22" s="428">
        <v>1</v>
      </c>
      <c r="C22" s="429">
        <v>1</v>
      </c>
      <c r="D22" s="430">
        <v>2666</v>
      </c>
      <c r="E22" s="431">
        <v>131772</v>
      </c>
      <c r="F22" s="432">
        <v>2.0231915733236199</v>
      </c>
      <c r="G22" s="433">
        <v>32.24544931979306</v>
      </c>
      <c r="H22" s="434">
        <v>48.327997154038002</v>
      </c>
      <c r="I22" s="433">
        <v>25.124295657938351</v>
      </c>
      <c r="J22" s="433">
        <v>22.406363937686443</v>
      </c>
      <c r="K22" s="433">
        <v>18.221743453762016</v>
      </c>
      <c r="L22" s="433">
        <v>12.669870732515745</v>
      </c>
      <c r="M22" s="433">
        <v>6.935697712959894</v>
      </c>
      <c r="N22" s="433">
        <v>7.4328803447132916</v>
      </c>
      <c r="O22" s="433">
        <v>7.2091481604242631</v>
      </c>
      <c r="P22" s="435">
        <v>12068</v>
      </c>
      <c r="Q22" s="436">
        <v>44.693902588639432</v>
      </c>
      <c r="R22" s="436">
        <v>19.33320559494156</v>
      </c>
      <c r="S22" s="437">
        <v>38.072427668135653</v>
      </c>
      <c r="T22" s="437">
        <v>17.819505652423835</v>
      </c>
      <c r="U22" s="437">
        <v>9.9252730408124155</v>
      </c>
      <c r="V22" s="437">
        <v>6.7829086031806858</v>
      </c>
      <c r="W22" s="437">
        <v>8.066679440505844</v>
      </c>
      <c r="X22" s="438">
        <v>0</v>
      </c>
      <c r="Y22" s="439">
        <v>314</v>
      </c>
      <c r="Z22" s="439">
        <v>421</v>
      </c>
      <c r="AA22" s="439">
        <v>65</v>
      </c>
      <c r="AB22" s="439">
        <v>616</v>
      </c>
      <c r="AC22" s="439">
        <v>1987</v>
      </c>
      <c r="AD22" s="439">
        <v>884</v>
      </c>
      <c r="AE22" s="439">
        <v>354</v>
      </c>
      <c r="AF22" s="439">
        <v>453</v>
      </c>
      <c r="AG22" s="439">
        <v>0</v>
      </c>
      <c r="AH22" s="439">
        <v>125</v>
      </c>
      <c r="AI22" s="439">
        <v>0</v>
      </c>
      <c r="AJ22" s="440">
        <v>5219</v>
      </c>
      <c r="AK22" s="441">
        <v>72.308000000000007</v>
      </c>
      <c r="AL22" s="441">
        <v>42.372999999999998</v>
      </c>
      <c r="AM22" s="441">
        <v>60.485999999999997</v>
      </c>
      <c r="AN22" s="441">
        <v>50.831000000000003</v>
      </c>
      <c r="AO22" s="441">
        <v>39.366999999999997</v>
      </c>
      <c r="AP22" s="441">
        <v>22.4</v>
      </c>
      <c r="AQ22" s="441">
        <v>30.518999999999998</v>
      </c>
      <c r="AR22" s="441">
        <v>53.503</v>
      </c>
      <c r="AS22" s="441">
        <v>60.140999999999998</v>
      </c>
      <c r="AT22" s="441">
        <v>0</v>
      </c>
      <c r="AU22" s="441">
        <v>50.0479018969151</v>
      </c>
      <c r="AV22" s="442">
        <v>9166.9279999999999</v>
      </c>
      <c r="AW22" s="439">
        <v>1565.5708650630402</v>
      </c>
      <c r="AX22" s="443">
        <v>107.13396087142401</v>
      </c>
      <c r="AY22" s="444">
        <v>6.4048336090363787</v>
      </c>
      <c r="AZ22" s="433">
        <v>1.1687008000000001</v>
      </c>
      <c r="BA22" s="433">
        <v>1.0302228</v>
      </c>
      <c r="BB22" s="433">
        <v>1.3070599000000001</v>
      </c>
      <c r="BC22" s="445">
        <v>93.8</v>
      </c>
      <c r="BD22" s="429">
        <v>91.6</v>
      </c>
      <c r="BE22" s="446">
        <v>95.4</v>
      </c>
      <c r="BF22" s="429">
        <v>91.6</v>
      </c>
      <c r="BG22" s="429">
        <v>89.8</v>
      </c>
      <c r="BH22" s="429">
        <v>93.6</v>
      </c>
      <c r="BI22" s="445">
        <v>2.2000000000000028</v>
      </c>
      <c r="BJ22" s="429">
        <v>1.7999999999999972</v>
      </c>
      <c r="BK22" s="446">
        <v>1.8000000000000114</v>
      </c>
    </row>
    <row r="23" spans="1:63" s="250" customFormat="1" ht="15.75" customHeight="1" x14ac:dyDescent="0.2">
      <c r="A23" s="427" t="s">
        <v>41</v>
      </c>
      <c r="B23" s="428">
        <v>1</v>
      </c>
      <c r="C23" s="429">
        <v>1</v>
      </c>
      <c r="D23" s="430">
        <v>3853</v>
      </c>
      <c r="E23" s="431">
        <v>335610</v>
      </c>
      <c r="F23" s="432">
        <v>1.1480587586782278</v>
      </c>
      <c r="G23" s="433">
        <v>34.186523098298018</v>
      </c>
      <c r="H23" s="434">
        <v>9.8824681684622995</v>
      </c>
      <c r="I23" s="433">
        <v>22.500248896558588</v>
      </c>
      <c r="J23" s="433">
        <v>13.493512096372747</v>
      </c>
      <c r="K23" s="433">
        <v>17.266783924600936</v>
      </c>
      <c r="L23" s="433">
        <v>14.210334185112666</v>
      </c>
      <c r="M23" s="433">
        <v>18.056615670527329</v>
      </c>
      <c r="N23" s="433">
        <v>11.724687219991372</v>
      </c>
      <c r="O23" s="433">
        <v>2.7478180068363587</v>
      </c>
      <c r="P23" s="435">
        <v>30133</v>
      </c>
      <c r="Q23" s="436">
        <v>50.842418235877105</v>
      </c>
      <c r="R23" s="436">
        <v>22.160472386245225</v>
      </c>
      <c r="S23" s="437">
        <v>13.40743313650573</v>
      </c>
      <c r="T23" s="437">
        <v>18.999652657172632</v>
      </c>
      <c r="U23" s="437">
        <v>12.678013199027442</v>
      </c>
      <c r="V23" s="437">
        <v>22.264675234456409</v>
      </c>
      <c r="W23" s="437">
        <v>8.0583535949982625</v>
      </c>
      <c r="X23" s="438">
        <v>2.4313997915943037</v>
      </c>
      <c r="Y23" s="439">
        <v>96</v>
      </c>
      <c r="Z23" s="439">
        <v>232</v>
      </c>
      <c r="AA23" s="439">
        <v>59</v>
      </c>
      <c r="AB23" s="439">
        <v>451</v>
      </c>
      <c r="AC23" s="439">
        <v>386</v>
      </c>
      <c r="AD23" s="439">
        <v>607</v>
      </c>
      <c r="AE23" s="439">
        <v>641</v>
      </c>
      <c r="AF23" s="439">
        <v>306</v>
      </c>
      <c r="AG23" s="439">
        <v>70</v>
      </c>
      <c r="AH23" s="439">
        <v>31</v>
      </c>
      <c r="AI23" s="439">
        <v>0</v>
      </c>
      <c r="AJ23" s="440">
        <v>2879</v>
      </c>
      <c r="AK23" s="441">
        <v>77.965999999999994</v>
      </c>
      <c r="AL23" s="441">
        <v>50.701999999999998</v>
      </c>
      <c r="AM23" s="441">
        <v>57.19</v>
      </c>
      <c r="AN23" s="441">
        <v>47.844999999999999</v>
      </c>
      <c r="AO23" s="441">
        <v>52.883000000000003</v>
      </c>
      <c r="AP23" s="441">
        <v>6.452</v>
      </c>
      <c r="AQ23" s="441">
        <v>42.35</v>
      </c>
      <c r="AR23" s="441">
        <v>65.625</v>
      </c>
      <c r="AS23" s="441">
        <v>70.983999999999995</v>
      </c>
      <c r="AT23" s="441">
        <v>41.429000000000002</v>
      </c>
      <c r="AU23" s="441">
        <v>53.386592566863499</v>
      </c>
      <c r="AV23" s="442">
        <v>20661.308000000001</v>
      </c>
      <c r="AW23" s="439">
        <v>5247.3616903486</v>
      </c>
      <c r="AX23" s="443">
        <v>163.06170391247039</v>
      </c>
      <c r="AY23" s="444">
        <v>3.0138436870843188</v>
      </c>
      <c r="AZ23" s="433">
        <v>0.78921288000000001</v>
      </c>
      <c r="BA23" s="433">
        <v>0.80789489000000003</v>
      </c>
      <c r="BB23" s="433">
        <v>0.77037310999999997</v>
      </c>
      <c r="BC23" s="445">
        <v>95.8</v>
      </c>
      <c r="BD23" s="429">
        <v>93.3</v>
      </c>
      <c r="BE23" s="446">
        <v>98.5</v>
      </c>
      <c r="BF23" s="429">
        <v>91.8</v>
      </c>
      <c r="BG23" s="429">
        <v>90</v>
      </c>
      <c r="BH23" s="429">
        <v>94.9</v>
      </c>
      <c r="BI23" s="445">
        <v>4</v>
      </c>
      <c r="BJ23" s="429">
        <v>3.2999999999999972</v>
      </c>
      <c r="BK23" s="446">
        <v>3.5999999999999943</v>
      </c>
    </row>
    <row r="24" spans="1:63" s="250" customFormat="1" ht="15.75" customHeight="1" x14ac:dyDescent="0.2">
      <c r="A24" s="427" t="s">
        <v>40</v>
      </c>
      <c r="B24" s="428">
        <v>1</v>
      </c>
      <c r="C24" s="429">
        <v>1</v>
      </c>
      <c r="D24" s="430">
        <v>6021</v>
      </c>
      <c r="E24" s="431">
        <v>71811</v>
      </c>
      <c r="F24" s="432">
        <v>8.38450933700965</v>
      </c>
      <c r="G24" s="433">
        <v>39.792307692307695</v>
      </c>
      <c r="H24" s="434">
        <v>33.114726173238999</v>
      </c>
      <c r="I24" s="433">
        <v>15.861304218023628</v>
      </c>
      <c r="J24" s="433">
        <v>12.598626689981659</v>
      </c>
      <c r="K24" s="433">
        <v>18.51409561990873</v>
      </c>
      <c r="L24" s="433">
        <v>22.164882500959614</v>
      </c>
      <c r="M24" s="433">
        <v>14.074295219004561</v>
      </c>
      <c r="N24" s="433">
        <v>15.191708960634623</v>
      </c>
      <c r="O24" s="433">
        <v>1.5950867914871838</v>
      </c>
      <c r="P24" s="435">
        <v>23447</v>
      </c>
      <c r="Q24" s="436">
        <v>46.733539094650205</v>
      </c>
      <c r="R24" s="436">
        <v>19.134615384615383</v>
      </c>
      <c r="S24" s="437">
        <v>12.115384615384615</v>
      </c>
      <c r="T24" s="437">
        <v>19.038461538461537</v>
      </c>
      <c r="U24" s="437">
        <v>22.451923076923077</v>
      </c>
      <c r="V24" s="437">
        <v>13.509615384615383</v>
      </c>
      <c r="W24" s="437">
        <v>9.1826923076923084</v>
      </c>
      <c r="X24" s="438">
        <v>4.5673076923076916</v>
      </c>
      <c r="Y24" s="439">
        <v>28</v>
      </c>
      <c r="Z24" s="439">
        <v>191</v>
      </c>
      <c r="AA24" s="439">
        <v>182</v>
      </c>
      <c r="AB24" s="439">
        <v>368</v>
      </c>
      <c r="AC24" s="439">
        <v>252</v>
      </c>
      <c r="AD24" s="439">
        <v>346</v>
      </c>
      <c r="AE24" s="439">
        <v>281</v>
      </c>
      <c r="AF24" s="439">
        <v>285</v>
      </c>
      <c r="AG24" s="439">
        <v>95</v>
      </c>
      <c r="AH24" s="439">
        <v>52</v>
      </c>
      <c r="AI24" s="439">
        <v>0</v>
      </c>
      <c r="AJ24" s="440">
        <v>2080</v>
      </c>
      <c r="AK24" s="441">
        <v>63.186999999999998</v>
      </c>
      <c r="AL24" s="441">
        <v>48.042999999999999</v>
      </c>
      <c r="AM24" s="441">
        <v>55.789000000000001</v>
      </c>
      <c r="AN24" s="441">
        <v>41.884999999999998</v>
      </c>
      <c r="AO24" s="441">
        <v>52.600999999999999</v>
      </c>
      <c r="AP24" s="441">
        <v>19.231000000000002</v>
      </c>
      <c r="AQ24" s="441">
        <v>39.673999999999999</v>
      </c>
      <c r="AR24" s="441">
        <v>71.429000000000002</v>
      </c>
      <c r="AS24" s="441">
        <v>67.856999999999999</v>
      </c>
      <c r="AT24" s="441">
        <v>43.158000000000001</v>
      </c>
      <c r="AU24" s="441">
        <v>50.913461538461497</v>
      </c>
      <c r="AV24" s="442">
        <v>5516.6369999999997</v>
      </c>
      <c r="AW24" s="439">
        <v>1058.9189813355949</v>
      </c>
      <c r="AX24" s="443">
        <v>43.385629420297072</v>
      </c>
      <c r="AY24" s="444">
        <v>3.9359020180951534</v>
      </c>
      <c r="AZ24" s="433">
        <v>0.86874390000000001</v>
      </c>
      <c r="BA24" s="433">
        <v>0.86895049000000002</v>
      </c>
      <c r="BB24" s="433">
        <v>0.86851716000000001</v>
      </c>
      <c r="BC24" s="445">
        <v>97.3</v>
      </c>
      <c r="BD24" s="429">
        <v>95.2</v>
      </c>
      <c r="BE24" s="446">
        <v>99.5</v>
      </c>
      <c r="BF24" s="429">
        <v>92.6</v>
      </c>
      <c r="BG24" s="429">
        <v>92.4</v>
      </c>
      <c r="BH24" s="429">
        <v>92.8</v>
      </c>
      <c r="BI24" s="445">
        <v>4.7000000000000028</v>
      </c>
      <c r="BJ24" s="429">
        <v>2.7999999999999972</v>
      </c>
      <c r="BK24" s="446">
        <v>6.7000000000000028</v>
      </c>
    </row>
    <row r="25" spans="1:63" s="250" customFormat="1" ht="15.75" customHeight="1" x14ac:dyDescent="0.2">
      <c r="A25" s="427" t="s">
        <v>29</v>
      </c>
      <c r="B25" s="428">
        <v>1</v>
      </c>
      <c r="C25" s="429">
        <v>1</v>
      </c>
      <c r="D25" s="430">
        <v>1487.6666666666699</v>
      </c>
      <c r="E25" s="431">
        <v>33301</v>
      </c>
      <c r="F25" s="432">
        <v>4.4673333133139241</v>
      </c>
      <c r="G25" s="433">
        <v>31.851665375677769</v>
      </c>
      <c r="H25" s="434">
        <v>12.412640534792001</v>
      </c>
      <c r="I25" s="433">
        <v>20.191431175934365</v>
      </c>
      <c r="J25" s="433">
        <v>17.927681555758131</v>
      </c>
      <c r="K25" s="433">
        <v>15.952597994530537</v>
      </c>
      <c r="L25" s="433">
        <v>12.154360376785171</v>
      </c>
      <c r="M25" s="433">
        <v>12.44302643573382</v>
      </c>
      <c r="N25" s="433">
        <v>18.140382862351871</v>
      </c>
      <c r="O25" s="433">
        <v>3.1905195989061075</v>
      </c>
      <c r="P25" s="435">
        <v>6582</v>
      </c>
      <c r="Q25" s="436">
        <v>33.414932680538556</v>
      </c>
      <c r="R25" s="436">
        <v>23.470178156467856</v>
      </c>
      <c r="S25" s="437">
        <v>12.62587141750581</v>
      </c>
      <c r="T25" s="437">
        <v>19.829589465530599</v>
      </c>
      <c r="U25" s="437">
        <v>10.37955073586367</v>
      </c>
      <c r="V25" s="437">
        <v>13.942680092951202</v>
      </c>
      <c r="W25" s="437">
        <v>14.562354763749033</v>
      </c>
      <c r="X25" s="438">
        <v>5.1897753679318352</v>
      </c>
      <c r="Y25" s="439">
        <v>44</v>
      </c>
      <c r="Z25" s="439">
        <v>188</v>
      </c>
      <c r="AA25" s="439">
        <v>53</v>
      </c>
      <c r="AB25" s="439">
        <v>212</v>
      </c>
      <c r="AC25" s="439">
        <v>163</v>
      </c>
      <c r="AD25" s="439">
        <v>261</v>
      </c>
      <c r="AE25" s="439">
        <v>180</v>
      </c>
      <c r="AF25" s="439">
        <v>81</v>
      </c>
      <c r="AG25" s="439">
        <v>67</v>
      </c>
      <c r="AH25" s="439">
        <v>42</v>
      </c>
      <c r="AI25" s="439">
        <v>789</v>
      </c>
      <c r="AJ25" s="440">
        <v>1291</v>
      </c>
      <c r="AK25" s="441">
        <v>67.924999999999997</v>
      </c>
      <c r="AL25" s="441">
        <v>53.889000000000003</v>
      </c>
      <c r="AM25" s="441">
        <v>61.728000000000002</v>
      </c>
      <c r="AN25" s="441">
        <v>45.744999999999997</v>
      </c>
      <c r="AO25" s="441">
        <v>59.387</v>
      </c>
      <c r="AP25" s="441">
        <v>14.286</v>
      </c>
      <c r="AQ25" s="441">
        <v>28.302</v>
      </c>
      <c r="AR25" s="441">
        <v>54.545000000000002</v>
      </c>
      <c r="AS25" s="441">
        <v>60.122999999999998</v>
      </c>
      <c r="AT25" s="441">
        <v>29.850999999999999</v>
      </c>
      <c r="AU25" s="441">
        <v>48.954298993028701</v>
      </c>
      <c r="AV25" s="442">
        <v>3111.0819999999999</v>
      </c>
      <c r="AW25" s="439">
        <v>756.98753891539991</v>
      </c>
      <c r="AX25" s="443">
        <v>29.374434914421997</v>
      </c>
      <c r="AY25" s="444">
        <v>3.7354851699351084</v>
      </c>
      <c r="AZ25" s="433">
        <v>0.94418709999999995</v>
      </c>
      <c r="BA25" s="433">
        <v>1.1601071000000001</v>
      </c>
      <c r="BB25" s="433">
        <v>0.73109369999999996</v>
      </c>
      <c r="BC25" s="445">
        <v>91.3</v>
      </c>
      <c r="BD25" s="429">
        <v>88.3</v>
      </c>
      <c r="BE25" s="446">
        <v>96</v>
      </c>
      <c r="BF25" s="429">
        <v>90.8</v>
      </c>
      <c r="BG25" s="429">
        <v>89.1</v>
      </c>
      <c r="BH25" s="429">
        <v>93.2</v>
      </c>
      <c r="BI25" s="445">
        <v>0.5</v>
      </c>
      <c r="BJ25" s="429">
        <v>-0.79999999999999716</v>
      </c>
      <c r="BK25" s="446">
        <v>2.7999999999999972</v>
      </c>
    </row>
    <row r="26" spans="1:63" s="250" customFormat="1" ht="15.75" customHeight="1" x14ac:dyDescent="0.2">
      <c r="A26" s="427" t="s">
        <v>26</v>
      </c>
      <c r="B26" s="428">
        <v>1</v>
      </c>
      <c r="C26" s="429">
        <v>1</v>
      </c>
      <c r="D26" s="430">
        <v>852</v>
      </c>
      <c r="E26" s="431">
        <v>20685</v>
      </c>
      <c r="F26" s="432">
        <v>4.1189267585206668</v>
      </c>
      <c r="G26" s="433">
        <v>37.065432098765434</v>
      </c>
      <c r="H26" s="434">
        <v>20.832145910516001</v>
      </c>
      <c r="I26" s="433">
        <v>18.438301510401825</v>
      </c>
      <c r="J26" s="433">
        <v>22.000569962952408</v>
      </c>
      <c r="K26" s="433">
        <v>17.497862638928467</v>
      </c>
      <c r="L26" s="433">
        <v>17.811342262752923</v>
      </c>
      <c r="M26" s="433">
        <v>11.76973496722713</v>
      </c>
      <c r="N26" s="433">
        <v>11.997720148190368</v>
      </c>
      <c r="O26" s="433">
        <v>0.48446850954687948</v>
      </c>
      <c r="P26" s="435">
        <v>3509</v>
      </c>
      <c r="Q26" s="436">
        <v>52.667578659370726</v>
      </c>
      <c r="R26" s="436">
        <v>21.23456790123457</v>
      </c>
      <c r="S26" s="437">
        <v>22.716049382716051</v>
      </c>
      <c r="T26" s="437">
        <v>20.493827160493826</v>
      </c>
      <c r="U26" s="437">
        <v>5.6790123456790127</v>
      </c>
      <c r="V26" s="437">
        <v>16.049382716049383</v>
      </c>
      <c r="W26" s="437">
        <v>10.123456790123457</v>
      </c>
      <c r="X26" s="438">
        <v>3.7037037037037033</v>
      </c>
      <c r="Y26" s="439">
        <v>2</v>
      </c>
      <c r="Z26" s="439">
        <v>41</v>
      </c>
      <c r="AA26" s="439">
        <v>10</v>
      </c>
      <c r="AB26" s="439">
        <v>81</v>
      </c>
      <c r="AC26" s="439">
        <v>92</v>
      </c>
      <c r="AD26" s="439">
        <v>66</v>
      </c>
      <c r="AE26" s="439">
        <v>65</v>
      </c>
      <c r="AF26" s="439">
        <v>13</v>
      </c>
      <c r="AG26" s="439">
        <v>15</v>
      </c>
      <c r="AH26" s="439">
        <v>20</v>
      </c>
      <c r="AI26" s="439">
        <v>0</v>
      </c>
      <c r="AJ26" s="440">
        <v>405</v>
      </c>
      <c r="AK26" s="441">
        <v>80</v>
      </c>
      <c r="AL26" s="441">
        <v>61.537999999999997</v>
      </c>
      <c r="AM26" s="441">
        <v>46.154000000000003</v>
      </c>
      <c r="AN26" s="441">
        <v>60.975999999999999</v>
      </c>
      <c r="AO26" s="441">
        <v>51.515000000000001</v>
      </c>
      <c r="AP26" s="441">
        <v>5</v>
      </c>
      <c r="AQ26" s="441">
        <v>35.802</v>
      </c>
      <c r="AR26" s="441">
        <v>50</v>
      </c>
      <c r="AS26" s="441">
        <v>69.564999999999998</v>
      </c>
      <c r="AT26" s="441">
        <v>60</v>
      </c>
      <c r="AU26" s="441">
        <v>53.580246913580197</v>
      </c>
      <c r="AV26" s="442">
        <v>1157.9259999999999</v>
      </c>
      <c r="AW26" s="439">
        <v>189.53531323107919</v>
      </c>
      <c r="AX26" s="443">
        <v>43.138862895745532</v>
      </c>
      <c r="AY26" s="444">
        <v>18.540460146394434</v>
      </c>
      <c r="AZ26" s="433">
        <v>3.7255284999999998</v>
      </c>
      <c r="BA26" s="433">
        <v>3.9474236999999999</v>
      </c>
      <c r="BB26" s="433">
        <v>3.5198445</v>
      </c>
      <c r="BC26" s="445">
        <v>95.7</v>
      </c>
      <c r="BD26" s="429">
        <v>94.7</v>
      </c>
      <c r="BE26" s="446">
        <v>96.8</v>
      </c>
      <c r="BF26" s="429">
        <v>93.3</v>
      </c>
      <c r="BG26" s="429">
        <v>93.3</v>
      </c>
      <c r="BH26" s="429">
        <v>93.4</v>
      </c>
      <c r="BI26" s="445">
        <v>2.4000000000000057</v>
      </c>
      <c r="BJ26" s="429">
        <v>1.4000000000000057</v>
      </c>
      <c r="BK26" s="446">
        <v>3.3999999999999915</v>
      </c>
    </row>
    <row r="27" spans="1:63" s="250" customFormat="1" ht="15.75" customHeight="1" x14ac:dyDescent="0.2">
      <c r="A27" s="427" t="s">
        <v>37</v>
      </c>
      <c r="B27" s="428">
        <v>1</v>
      </c>
      <c r="C27" s="429">
        <v>1</v>
      </c>
      <c r="D27" s="430">
        <v>2800.9669839232402</v>
      </c>
      <c r="E27" s="431">
        <v>84992</v>
      </c>
      <c r="F27" s="432">
        <v>3.295565446069324</v>
      </c>
      <c r="G27" s="433">
        <v>36.403716216216218</v>
      </c>
      <c r="H27" s="434">
        <v>35.800876512679999</v>
      </c>
      <c r="I27" s="433">
        <v>21.456176964451359</v>
      </c>
      <c r="J27" s="433">
        <v>34.834763547328706</v>
      </c>
      <c r="K27" s="433">
        <v>21.129870690802331</v>
      </c>
      <c r="L27" s="433">
        <v>11.252149547680576</v>
      </c>
      <c r="M27" s="433">
        <v>5.8149166656011522</v>
      </c>
      <c r="N27" s="433">
        <v>3.9689789823271835</v>
      </c>
      <c r="O27" s="433">
        <v>1.543143601808681</v>
      </c>
      <c r="P27" s="435">
        <v>19119.698807477776</v>
      </c>
      <c r="Q27" s="436">
        <v>44.278046485331537</v>
      </c>
      <c r="R27" s="436">
        <v>24.113233287858119</v>
      </c>
      <c r="S27" s="437">
        <v>29.365620736698499</v>
      </c>
      <c r="T27" s="437">
        <v>28.30832196452933</v>
      </c>
      <c r="U27" s="437">
        <v>9.924965893587995</v>
      </c>
      <c r="V27" s="437">
        <v>4.8772169167803545</v>
      </c>
      <c r="W27" s="437">
        <v>3.1377899045020468</v>
      </c>
      <c r="X27" s="438">
        <v>0.27285129604365621</v>
      </c>
      <c r="Y27" s="439">
        <v>33</v>
      </c>
      <c r="Z27" s="439">
        <v>92</v>
      </c>
      <c r="AA27" s="439">
        <v>94</v>
      </c>
      <c r="AB27" s="439">
        <v>797</v>
      </c>
      <c r="AC27" s="439">
        <v>861</v>
      </c>
      <c r="AD27" s="439">
        <v>576</v>
      </c>
      <c r="AE27" s="439">
        <v>143</v>
      </c>
      <c r="AF27" s="439">
        <v>197</v>
      </c>
      <c r="AG27" s="439">
        <v>8</v>
      </c>
      <c r="AH27" s="439">
        <v>131</v>
      </c>
      <c r="AI27" s="439">
        <v>28</v>
      </c>
      <c r="AJ27" s="440">
        <v>2932</v>
      </c>
      <c r="AK27" s="441">
        <v>64.894000000000005</v>
      </c>
      <c r="AL27" s="441">
        <v>51.048999999999999</v>
      </c>
      <c r="AM27" s="441">
        <v>46.192999999999998</v>
      </c>
      <c r="AN27" s="441">
        <v>51.087000000000003</v>
      </c>
      <c r="AO27" s="441">
        <v>40.451000000000001</v>
      </c>
      <c r="AP27" s="441">
        <v>26.718</v>
      </c>
      <c r="AQ27" s="441">
        <v>28.606999999999999</v>
      </c>
      <c r="AR27" s="441">
        <v>60.606000000000002</v>
      </c>
      <c r="AS27" s="441">
        <v>57.606999999999999</v>
      </c>
      <c r="AT27" s="441">
        <v>50</v>
      </c>
      <c r="AU27" s="441">
        <v>44.222972972972997</v>
      </c>
      <c r="AV27" s="442">
        <v>5297.3710000000001</v>
      </c>
      <c r="AW27" s="439">
        <v>883.98817658009818</v>
      </c>
      <c r="AX27" s="443">
        <v>104.41842333344619</v>
      </c>
      <c r="AY27" s="444">
        <v>10.564318706752831</v>
      </c>
      <c r="AZ27" s="433">
        <v>1.9806899</v>
      </c>
      <c r="BA27" s="433">
        <v>1.7788128999999999</v>
      </c>
      <c r="BB27" s="433">
        <v>2.1751543999999998</v>
      </c>
      <c r="BC27" s="445">
        <v>96</v>
      </c>
      <c r="BD27" s="429">
        <v>96.7</v>
      </c>
      <c r="BE27" s="446">
        <v>95.5</v>
      </c>
      <c r="BF27" s="429">
        <v>93.5</v>
      </c>
      <c r="BG27" s="429">
        <v>92.3</v>
      </c>
      <c r="BH27" s="429">
        <v>95</v>
      </c>
      <c r="BI27" s="445">
        <v>2.5</v>
      </c>
      <c r="BJ27" s="429">
        <v>4.4000000000000057</v>
      </c>
      <c r="BK27" s="446">
        <v>0.5</v>
      </c>
    </row>
    <row r="28" spans="1:63" s="250" customFormat="1" ht="15.75" customHeight="1" x14ac:dyDescent="0.2">
      <c r="A28" s="427" t="s">
        <v>38</v>
      </c>
      <c r="B28" s="428">
        <v>1</v>
      </c>
      <c r="C28" s="429">
        <v>1</v>
      </c>
      <c r="D28" s="430">
        <v>3633</v>
      </c>
      <c r="E28" s="431">
        <v>65856</v>
      </c>
      <c r="F28" s="432">
        <v>5.516581632653061</v>
      </c>
      <c r="G28" s="433">
        <v>35.441983630235917</v>
      </c>
      <c r="H28" s="434">
        <v>24.383210509451999</v>
      </c>
      <c r="I28" s="433">
        <v>25.074380921865703</v>
      </c>
      <c r="J28" s="433">
        <v>13.278711035840161</v>
      </c>
      <c r="K28" s="433">
        <v>22.035062022245615</v>
      </c>
      <c r="L28" s="433">
        <v>11.214354373598205</v>
      </c>
      <c r="M28" s="433">
        <v>12.96287819837964</v>
      </c>
      <c r="N28" s="433">
        <v>11.420332311072459</v>
      </c>
      <c r="O28" s="433">
        <v>4.014281136998215</v>
      </c>
      <c r="P28" s="435">
        <v>21847</v>
      </c>
      <c r="Q28" s="436">
        <v>45.353857706025906</v>
      </c>
      <c r="R28" s="436">
        <v>27.109853842527109</v>
      </c>
      <c r="S28" s="437">
        <v>11.456859971711458</v>
      </c>
      <c r="T28" s="437">
        <v>28.429985855728429</v>
      </c>
      <c r="U28" s="437">
        <v>11.07967939651108</v>
      </c>
      <c r="V28" s="437">
        <v>10.938236680810938</v>
      </c>
      <c r="W28" s="437">
        <v>7.1192833569071192</v>
      </c>
      <c r="X28" s="438">
        <v>3.8661008958038661</v>
      </c>
      <c r="Y28" s="439">
        <v>94</v>
      </c>
      <c r="Z28" s="439">
        <v>151</v>
      </c>
      <c r="AA28" s="439">
        <v>84</v>
      </c>
      <c r="AB28" s="439">
        <v>509</v>
      </c>
      <c r="AC28" s="439">
        <v>243</v>
      </c>
      <c r="AD28" s="439">
        <v>518</v>
      </c>
      <c r="AE28" s="439">
        <v>232</v>
      </c>
      <c r="AF28" s="439">
        <v>151</v>
      </c>
      <c r="AG28" s="439">
        <v>82</v>
      </c>
      <c r="AH28" s="439">
        <v>57</v>
      </c>
      <c r="AI28" s="439">
        <v>0</v>
      </c>
      <c r="AJ28" s="440">
        <v>2121</v>
      </c>
      <c r="AK28" s="441">
        <v>71.429000000000002</v>
      </c>
      <c r="AL28" s="441">
        <v>50.430999999999997</v>
      </c>
      <c r="AM28" s="441">
        <v>58.277999999999999</v>
      </c>
      <c r="AN28" s="441">
        <v>41.722000000000001</v>
      </c>
      <c r="AO28" s="441">
        <v>48.649000000000001</v>
      </c>
      <c r="AP28" s="441">
        <v>14.035</v>
      </c>
      <c r="AQ28" s="441">
        <v>23.183</v>
      </c>
      <c r="AR28" s="441">
        <v>51.064</v>
      </c>
      <c r="AS28" s="441">
        <v>57.613</v>
      </c>
      <c r="AT28" s="441">
        <v>35.366</v>
      </c>
      <c r="AU28" s="441">
        <v>43.517208863743498</v>
      </c>
      <c r="AV28" s="442">
        <v>5700.0649999999996</v>
      </c>
      <c r="AW28" s="439">
        <v>1080.7474861728999</v>
      </c>
      <c r="AX28" s="443">
        <v>42.389692765720994</v>
      </c>
      <c r="AY28" s="444">
        <v>3.7742222019379499</v>
      </c>
      <c r="AZ28" s="433">
        <v>0.74367033999999999</v>
      </c>
      <c r="BA28" s="433">
        <v>0.65468906999999998</v>
      </c>
      <c r="BB28" s="433">
        <v>0.82873940000000001</v>
      </c>
      <c r="BC28" s="445">
        <v>90.9</v>
      </c>
      <c r="BD28" s="429">
        <v>81.900000000000006</v>
      </c>
      <c r="BE28" s="446">
        <v>97.7</v>
      </c>
      <c r="BF28" s="429">
        <v>89</v>
      </c>
      <c r="BG28" s="429">
        <v>82</v>
      </c>
      <c r="BH28" s="429">
        <v>96.6</v>
      </c>
      <c r="BI28" s="445">
        <v>1.9000000000000057</v>
      </c>
      <c r="BJ28" s="429">
        <v>-9.9999999999994316E-2</v>
      </c>
      <c r="BK28" s="446">
        <v>1.1000000000000085</v>
      </c>
    </row>
    <row r="29" spans="1:63" s="250" customFormat="1" ht="15.75" customHeight="1" x14ac:dyDescent="0.2">
      <c r="A29" s="427" t="s">
        <v>28</v>
      </c>
      <c r="B29" s="428">
        <v>1</v>
      </c>
      <c r="C29" s="429">
        <v>0</v>
      </c>
      <c r="D29" s="430">
        <v>1605</v>
      </c>
      <c r="E29" s="431">
        <v>47546</v>
      </c>
      <c r="F29" s="432">
        <v>3.375678290497623</v>
      </c>
      <c r="G29" s="433">
        <v>40.54917319408181</v>
      </c>
      <c r="H29" s="434">
        <v>9.3150684931507008</v>
      </c>
      <c r="I29" s="433">
        <v>12.648401826484019</v>
      </c>
      <c r="J29" s="433">
        <v>14.733637747336378</v>
      </c>
      <c r="K29" s="433">
        <v>13.850837138508371</v>
      </c>
      <c r="L29" s="433">
        <v>24.657534246575342</v>
      </c>
      <c r="M29" s="433">
        <v>13.546423135464231</v>
      </c>
      <c r="N29" s="433">
        <v>18.173515981735161</v>
      </c>
      <c r="O29" s="433">
        <v>2.3896499238964992</v>
      </c>
      <c r="P29" s="435">
        <v>6570</v>
      </c>
      <c r="Q29" s="436">
        <v>47.385620915032682</v>
      </c>
      <c r="R29" s="436">
        <v>13.751087902523935</v>
      </c>
      <c r="S29" s="437">
        <v>13.92515230635335</v>
      </c>
      <c r="T29" s="437">
        <v>13.141862489120976</v>
      </c>
      <c r="U29" s="437">
        <v>26.370757180156655</v>
      </c>
      <c r="V29" s="437">
        <v>15.752828546562228</v>
      </c>
      <c r="W29" s="437">
        <v>12.967798085291557</v>
      </c>
      <c r="X29" s="438">
        <v>4.0905134899912969</v>
      </c>
      <c r="Y29" s="439">
        <v>29</v>
      </c>
      <c r="Z29" s="439">
        <v>149</v>
      </c>
      <c r="AA29" s="439">
        <v>83</v>
      </c>
      <c r="AB29" s="439">
        <v>122</v>
      </c>
      <c r="AC29" s="439">
        <v>160</v>
      </c>
      <c r="AD29" s="439">
        <v>134</v>
      </c>
      <c r="AE29" s="439">
        <v>181</v>
      </c>
      <c r="AF29" s="439">
        <v>220</v>
      </c>
      <c r="AG29" s="439">
        <v>47</v>
      </c>
      <c r="AH29" s="439">
        <v>24</v>
      </c>
      <c r="AI29" s="439">
        <v>0</v>
      </c>
      <c r="AJ29" s="440">
        <v>1149</v>
      </c>
      <c r="AK29" s="441">
        <v>69.88</v>
      </c>
      <c r="AL29" s="441">
        <v>51.933999999999997</v>
      </c>
      <c r="AM29" s="441">
        <v>63.182000000000002</v>
      </c>
      <c r="AN29" s="441">
        <v>53.691000000000003</v>
      </c>
      <c r="AO29" s="441">
        <v>64.924999999999997</v>
      </c>
      <c r="AP29" s="441">
        <v>25</v>
      </c>
      <c r="AQ29" s="441">
        <v>34.426000000000002</v>
      </c>
      <c r="AR29" s="441">
        <v>55.171999999999997</v>
      </c>
      <c r="AS29" s="441">
        <v>57.5</v>
      </c>
      <c r="AT29" s="441">
        <v>29.786999999999999</v>
      </c>
      <c r="AU29" s="441">
        <v>54.656222802436901</v>
      </c>
      <c r="AV29" s="442">
        <v>3561.1030000000001</v>
      </c>
      <c r="AW29" s="439">
        <v>716.19346372491191</v>
      </c>
      <c r="AX29" s="443">
        <v>10.980057101820169</v>
      </c>
      <c r="AY29" s="444">
        <v>1.5099638239490369</v>
      </c>
      <c r="AZ29" s="433">
        <v>0.30833304</v>
      </c>
      <c r="BA29" s="433">
        <v>0.34746301000000002</v>
      </c>
      <c r="BB29" s="433">
        <v>0.26998633</v>
      </c>
      <c r="BC29" s="445">
        <v>96.6</v>
      </c>
      <c r="BD29" s="429">
        <v>93.9</v>
      </c>
      <c r="BE29" s="446" t="s">
        <v>92</v>
      </c>
      <c r="BF29" s="429">
        <v>91.2</v>
      </c>
      <c r="BG29" s="429">
        <v>90.5</v>
      </c>
      <c r="BH29" s="429">
        <v>92.2</v>
      </c>
      <c r="BI29" s="445">
        <v>5.3999999999999915</v>
      </c>
      <c r="BJ29" s="429" t="s">
        <v>101</v>
      </c>
      <c r="BK29" s="446" t="s">
        <v>92</v>
      </c>
    </row>
    <row r="30" spans="1:63" s="250" customFormat="1" ht="15.75" customHeight="1" x14ac:dyDescent="0.2">
      <c r="A30" s="427" t="s">
        <v>27</v>
      </c>
      <c r="B30" s="428">
        <v>1</v>
      </c>
      <c r="C30" s="429">
        <v>0</v>
      </c>
      <c r="D30" s="430">
        <v>4023</v>
      </c>
      <c r="E30" s="431">
        <v>30291</v>
      </c>
      <c r="F30" s="432">
        <v>13.281172625532337</v>
      </c>
      <c r="G30" s="433">
        <v>38.924694708276796</v>
      </c>
      <c r="H30" s="434">
        <v>8.1514923501379002</v>
      </c>
      <c r="I30" s="433">
        <v>23.325808878856282</v>
      </c>
      <c r="J30" s="433">
        <v>21.018309505894155</v>
      </c>
      <c r="K30" s="433">
        <v>17.858038625532981</v>
      </c>
      <c r="L30" s="433">
        <v>15.951843491346878</v>
      </c>
      <c r="M30" s="433">
        <v>10.283421118635566</v>
      </c>
      <c r="N30" s="433">
        <v>7.022824178580386</v>
      </c>
      <c r="O30" s="433">
        <v>4.5397542011537499</v>
      </c>
      <c r="P30" s="435">
        <v>3987</v>
      </c>
      <c r="Q30" s="436">
        <v>51.384615384615387</v>
      </c>
      <c r="R30" s="436">
        <v>16.960651289009498</v>
      </c>
      <c r="S30" s="437">
        <v>28.765264586160111</v>
      </c>
      <c r="T30" s="437">
        <v>20.759837177747624</v>
      </c>
      <c r="U30" s="437">
        <v>15.875169606512889</v>
      </c>
      <c r="V30" s="437">
        <v>12.211668928086839</v>
      </c>
      <c r="W30" s="437">
        <v>3.5278154681139755</v>
      </c>
      <c r="X30" s="438">
        <v>1.8995929443690638</v>
      </c>
      <c r="Y30" s="439">
        <v>36</v>
      </c>
      <c r="Z30" s="439">
        <v>26</v>
      </c>
      <c r="AA30" s="439">
        <v>43</v>
      </c>
      <c r="AB30" s="439">
        <v>117</v>
      </c>
      <c r="AC30" s="439">
        <v>212</v>
      </c>
      <c r="AD30" s="439">
        <v>118</v>
      </c>
      <c r="AE30" s="439">
        <v>90</v>
      </c>
      <c r="AF30" s="439">
        <v>74</v>
      </c>
      <c r="AG30" s="439">
        <v>14</v>
      </c>
      <c r="AH30" s="439">
        <v>7</v>
      </c>
      <c r="AI30" s="439">
        <v>0</v>
      </c>
      <c r="AJ30" s="440">
        <v>737</v>
      </c>
      <c r="AK30" s="441">
        <v>65.116</v>
      </c>
      <c r="AL30" s="441">
        <v>51.110999999999997</v>
      </c>
      <c r="AM30" s="441">
        <v>66.215999999999994</v>
      </c>
      <c r="AN30" s="441">
        <v>53.845999999999997</v>
      </c>
      <c r="AO30" s="441">
        <v>58.475000000000001</v>
      </c>
      <c r="AP30" s="441">
        <v>28.571000000000002</v>
      </c>
      <c r="AQ30" s="441">
        <v>34.188000000000002</v>
      </c>
      <c r="AR30" s="441">
        <v>44.444000000000003</v>
      </c>
      <c r="AS30" s="441">
        <v>62.735999999999997</v>
      </c>
      <c r="AT30" s="441">
        <v>14.286</v>
      </c>
      <c r="AU30" s="441">
        <v>54.138398914518298</v>
      </c>
      <c r="AV30" s="442"/>
      <c r="AW30" s="439"/>
      <c r="AX30" s="443"/>
      <c r="AY30" s="444"/>
      <c r="AZ30" s="433"/>
      <c r="BA30" s="433"/>
      <c r="BB30" s="433"/>
      <c r="BC30" s="445"/>
      <c r="BD30" s="429"/>
      <c r="BE30" s="446"/>
      <c r="BF30" s="429"/>
      <c r="BG30" s="429"/>
      <c r="BH30" s="429"/>
      <c r="BI30" s="445"/>
      <c r="BJ30" s="429"/>
      <c r="BK30" s="446"/>
    </row>
    <row r="31" spans="1:63" s="250" customFormat="1" ht="15.75" customHeight="1" x14ac:dyDescent="0.2">
      <c r="A31" s="427" t="s">
        <v>39</v>
      </c>
      <c r="B31" s="428">
        <v>1</v>
      </c>
      <c r="C31" s="429">
        <v>0</v>
      </c>
      <c r="D31" s="430">
        <v>4784</v>
      </c>
      <c r="E31" s="431">
        <v>124347</v>
      </c>
      <c r="F31" s="432">
        <v>3.8472982862473559</v>
      </c>
      <c r="G31" s="433">
        <v>33.780257510729612</v>
      </c>
      <c r="H31" s="434">
        <v>4.4635118738082999</v>
      </c>
      <c r="I31" s="433">
        <v>9.3083723348933951</v>
      </c>
      <c r="J31" s="433">
        <v>19.678453804818862</v>
      </c>
      <c r="K31" s="433">
        <v>27.400762697174553</v>
      </c>
      <c r="L31" s="433">
        <v>8.5846767204021504</v>
      </c>
      <c r="M31" s="433">
        <v>17.130351880741895</v>
      </c>
      <c r="N31" s="433">
        <v>12.991853007453633</v>
      </c>
      <c r="O31" s="433">
        <v>4.905529554515514</v>
      </c>
      <c r="P31" s="435">
        <v>23076</v>
      </c>
      <c r="Q31" s="436">
        <v>36.990291262135919</v>
      </c>
      <c r="R31" s="436">
        <v>10.062402496099844</v>
      </c>
      <c r="S31" s="437">
        <v>15.405616224648986</v>
      </c>
      <c r="T31" s="437">
        <v>26.560062402496097</v>
      </c>
      <c r="U31" s="437">
        <v>9.9453978159126368</v>
      </c>
      <c r="V31" s="437">
        <v>21.801872074882994</v>
      </c>
      <c r="W31" s="437">
        <v>12.636505460218409</v>
      </c>
      <c r="X31" s="438">
        <v>3.5881435257410299</v>
      </c>
      <c r="Y31" s="439">
        <v>134</v>
      </c>
      <c r="Z31" s="439">
        <v>324</v>
      </c>
      <c r="AA31" s="439">
        <v>46</v>
      </c>
      <c r="AB31" s="439">
        <v>547</v>
      </c>
      <c r="AC31" s="439">
        <v>395</v>
      </c>
      <c r="AD31" s="439">
        <v>179</v>
      </c>
      <c r="AE31" s="439">
        <v>559</v>
      </c>
      <c r="AF31" s="439">
        <v>209</v>
      </c>
      <c r="AG31" s="439">
        <v>92</v>
      </c>
      <c r="AH31" s="439">
        <v>79</v>
      </c>
      <c r="AI31" s="439">
        <v>0</v>
      </c>
      <c r="AJ31" s="440">
        <v>2564</v>
      </c>
      <c r="AK31" s="441">
        <v>71.739000000000004</v>
      </c>
      <c r="AL31" s="441">
        <v>54.918999999999997</v>
      </c>
      <c r="AM31" s="441">
        <v>62.201000000000001</v>
      </c>
      <c r="AN31" s="441">
        <v>59.877000000000002</v>
      </c>
      <c r="AO31" s="441">
        <v>64.804000000000002</v>
      </c>
      <c r="AP31" s="441">
        <v>48.100999999999999</v>
      </c>
      <c r="AQ31" s="441">
        <v>38.573999999999998</v>
      </c>
      <c r="AR31" s="441">
        <v>54.478000000000002</v>
      </c>
      <c r="AS31" s="441">
        <v>68.353999999999999</v>
      </c>
      <c r="AT31" s="441">
        <v>28.260999999999999</v>
      </c>
      <c r="AU31" s="441">
        <v>54.524180967238699</v>
      </c>
      <c r="AV31" s="442"/>
      <c r="AW31" s="439"/>
      <c r="AX31" s="443"/>
      <c r="AY31" s="444"/>
      <c r="AZ31" s="433"/>
      <c r="BA31" s="433"/>
      <c r="BB31" s="433"/>
      <c r="BC31" s="445"/>
      <c r="BD31" s="429"/>
      <c r="BE31" s="446"/>
      <c r="BF31" s="429"/>
      <c r="BG31" s="429"/>
      <c r="BH31" s="429"/>
      <c r="BI31" s="445"/>
      <c r="BJ31" s="429"/>
      <c r="BK31" s="446"/>
    </row>
    <row r="32" spans="1:63" s="250" customFormat="1" ht="15.75" customHeight="1" x14ac:dyDescent="0.2">
      <c r="A32" s="427" t="s">
        <v>65</v>
      </c>
      <c r="B32" s="428">
        <v>0</v>
      </c>
      <c r="C32" s="429">
        <v>1</v>
      </c>
      <c r="D32" s="430">
        <v>10776</v>
      </c>
      <c r="E32" s="431">
        <v>502498.52786693902</v>
      </c>
      <c r="F32" s="432">
        <v>2.1444838944589844</v>
      </c>
      <c r="G32" s="433">
        <v>37.245928723153177</v>
      </c>
      <c r="H32" s="434">
        <v>32.789404777717003</v>
      </c>
      <c r="I32" s="433"/>
      <c r="J32" s="433"/>
      <c r="K32" s="433"/>
      <c r="L32" s="433"/>
      <c r="M32" s="433"/>
      <c r="N32" s="433"/>
      <c r="O32" s="433"/>
      <c r="P32" s="435"/>
      <c r="Q32" s="436">
        <v>44.615473641571668</v>
      </c>
      <c r="R32" s="436">
        <v>28.079282680509678</v>
      </c>
      <c r="S32" s="437">
        <v>16.623407267579047</v>
      </c>
      <c r="T32" s="437">
        <v>22.416234072675788</v>
      </c>
      <c r="U32" s="437">
        <v>14.181217555450685</v>
      </c>
      <c r="V32" s="437">
        <v>10.146295422369041</v>
      </c>
      <c r="W32" s="437">
        <v>8.3765927324209546</v>
      </c>
      <c r="X32" s="438">
        <v>0.17697026899480886</v>
      </c>
      <c r="Y32" s="439">
        <v>290</v>
      </c>
      <c r="Z32" s="439">
        <v>710</v>
      </c>
      <c r="AA32" s="439">
        <v>393</v>
      </c>
      <c r="AB32" s="439">
        <v>1610</v>
      </c>
      <c r="AC32" s="439">
        <v>1409</v>
      </c>
      <c r="AD32" s="439">
        <v>1986</v>
      </c>
      <c r="AE32" s="439">
        <v>860</v>
      </c>
      <c r="AF32" s="439">
        <v>809</v>
      </c>
      <c r="AG32" s="439">
        <v>15</v>
      </c>
      <c r="AH32" s="439">
        <v>394</v>
      </c>
      <c r="AI32" s="439">
        <v>0</v>
      </c>
      <c r="AJ32" s="440">
        <v>8476</v>
      </c>
      <c r="AK32" s="441">
        <v>65.638000000000005</v>
      </c>
      <c r="AL32" s="441">
        <v>55.220999999999997</v>
      </c>
      <c r="AM32" s="441">
        <v>61.67</v>
      </c>
      <c r="AN32" s="441">
        <v>49.002000000000002</v>
      </c>
      <c r="AO32" s="441">
        <v>47.118000000000002</v>
      </c>
      <c r="AP32" s="441">
        <v>33.238</v>
      </c>
      <c r="AQ32" s="441">
        <v>30.548999999999999</v>
      </c>
      <c r="AR32" s="441">
        <v>54.816000000000003</v>
      </c>
      <c r="AS32" s="441">
        <v>60.244</v>
      </c>
      <c r="AT32" s="441">
        <v>66.656000000000006</v>
      </c>
      <c r="AU32" s="441">
        <v>49.032334198725501</v>
      </c>
      <c r="AV32" s="442">
        <v>13619.3</v>
      </c>
      <c r="AW32" s="439">
        <v>1221.7676221924869</v>
      </c>
      <c r="AX32" s="443">
        <v>256.17207367389301</v>
      </c>
      <c r="AY32" s="444">
        <v>17.333053194956165</v>
      </c>
      <c r="AZ32" s="433">
        <v>1.8809488999999999</v>
      </c>
      <c r="BA32" s="433">
        <v>1.7997348</v>
      </c>
      <c r="BB32" s="433">
        <v>1.9648907</v>
      </c>
      <c r="BC32" s="445">
        <v>91.7</v>
      </c>
      <c r="BD32" s="429">
        <v>90.6</v>
      </c>
      <c r="BE32" s="446">
        <v>92.7</v>
      </c>
      <c r="BF32" s="429">
        <v>87.4</v>
      </c>
      <c r="BG32" s="429">
        <v>84.1</v>
      </c>
      <c r="BH32" s="429">
        <v>91.2</v>
      </c>
      <c r="BI32" s="445">
        <v>4.2999999999999972</v>
      </c>
      <c r="BJ32" s="429">
        <v>6.5</v>
      </c>
      <c r="BK32" s="446">
        <v>1.5</v>
      </c>
    </row>
    <row r="33" spans="1:63" s="250" customFormat="1" ht="15.75" customHeight="1" x14ac:dyDescent="0.2">
      <c r="A33" s="427" t="s">
        <v>44</v>
      </c>
      <c r="B33" s="428">
        <v>0</v>
      </c>
      <c r="C33" s="429">
        <v>1</v>
      </c>
      <c r="D33" s="430">
        <v>9200</v>
      </c>
      <c r="E33" s="431">
        <v>374085</v>
      </c>
      <c r="F33" s="432">
        <v>2.4593341085582154</v>
      </c>
      <c r="G33" s="433">
        <v>35.54833468724614</v>
      </c>
      <c r="H33" s="434">
        <v>35.365047061816</v>
      </c>
      <c r="I33" s="433">
        <v>27.776915515546591</v>
      </c>
      <c r="J33" s="433">
        <v>9.4935071653991407</v>
      </c>
      <c r="K33" s="433">
        <v>19.106006518702468</v>
      </c>
      <c r="L33" s="433">
        <v>23.850173314708471</v>
      </c>
      <c r="M33" s="433">
        <v>10.455791815406903</v>
      </c>
      <c r="N33" s="433">
        <v>7.4189042371566041</v>
      </c>
      <c r="O33" s="433">
        <v>1.8987014330798282</v>
      </c>
      <c r="P33" s="435">
        <v>57987</v>
      </c>
      <c r="Q33" s="436">
        <v>41.101999712271613</v>
      </c>
      <c r="R33" s="436">
        <v>29.901153212520594</v>
      </c>
      <c r="S33" s="437">
        <v>10.090609555189456</v>
      </c>
      <c r="T33" s="437">
        <v>23.72322899505766</v>
      </c>
      <c r="U33" s="437">
        <v>21.952224052718286</v>
      </c>
      <c r="V33" s="437">
        <v>8.0724876441515647</v>
      </c>
      <c r="W33" s="437">
        <v>4.6128500823723231</v>
      </c>
      <c r="X33" s="438">
        <v>1.6474464579901154</v>
      </c>
      <c r="Y33" s="439">
        <v>177</v>
      </c>
      <c r="Z33" s="439">
        <v>336</v>
      </c>
      <c r="AA33" s="439">
        <v>357</v>
      </c>
      <c r="AB33" s="439">
        <v>1551</v>
      </c>
      <c r="AC33" s="439">
        <v>735</v>
      </c>
      <c r="AD33" s="439">
        <v>1920</v>
      </c>
      <c r="AE33" s="439">
        <v>588</v>
      </c>
      <c r="AF33" s="439">
        <v>1242</v>
      </c>
      <c r="AG33" s="439">
        <v>120</v>
      </c>
      <c r="AH33" s="439">
        <v>258</v>
      </c>
      <c r="AI33" s="439">
        <v>102</v>
      </c>
      <c r="AJ33" s="440">
        <v>7284</v>
      </c>
      <c r="AK33" s="441">
        <v>69.748000000000005</v>
      </c>
      <c r="AL33" s="441">
        <v>48.469000000000001</v>
      </c>
      <c r="AM33" s="441">
        <v>66.183999999999997</v>
      </c>
      <c r="AN33" s="441">
        <v>53.570999999999998</v>
      </c>
      <c r="AO33" s="441">
        <v>44.530999999999999</v>
      </c>
      <c r="AP33" s="441">
        <v>27.907</v>
      </c>
      <c r="AQ33" s="441">
        <v>25.145</v>
      </c>
      <c r="AR33" s="441">
        <v>54.237000000000002</v>
      </c>
      <c r="AS33" s="441">
        <v>64.897999999999996</v>
      </c>
      <c r="AT33" s="441">
        <v>55</v>
      </c>
      <c r="AU33" s="441">
        <v>48.090982940698602</v>
      </c>
      <c r="AV33" s="442"/>
      <c r="AW33" s="439"/>
      <c r="AX33" s="443"/>
      <c r="AY33" s="444"/>
      <c r="AZ33" s="433"/>
      <c r="BA33" s="433"/>
      <c r="BB33" s="433"/>
      <c r="BC33" s="445"/>
      <c r="BD33" s="429"/>
      <c r="BE33" s="446"/>
      <c r="BF33" s="429"/>
      <c r="BG33" s="429"/>
      <c r="BH33" s="429"/>
      <c r="BI33" s="445"/>
      <c r="BJ33" s="429"/>
      <c r="BK33" s="446"/>
    </row>
    <row r="34" spans="1:63" s="250" customFormat="1" ht="15.75" customHeight="1" x14ac:dyDescent="0.2">
      <c r="A34" s="427" t="s">
        <v>56</v>
      </c>
      <c r="B34" s="428">
        <v>0</v>
      </c>
      <c r="C34" s="429">
        <v>1</v>
      </c>
      <c r="D34" s="430">
        <v>4485</v>
      </c>
      <c r="E34" s="431">
        <v>288804.5</v>
      </c>
      <c r="F34" s="432">
        <v>1.5529536416503205</v>
      </c>
      <c r="G34" s="433">
        <v>38.172297297297298</v>
      </c>
      <c r="H34" s="434">
        <v>24.430989016616</v>
      </c>
      <c r="I34" s="433"/>
      <c r="J34" s="433"/>
      <c r="K34" s="433"/>
      <c r="L34" s="433"/>
      <c r="M34" s="433"/>
      <c r="N34" s="433"/>
      <c r="O34" s="433"/>
      <c r="P34" s="447"/>
      <c r="Q34" s="436">
        <v>48.755567199371157</v>
      </c>
      <c r="R34" s="436">
        <v>32.807215332581734</v>
      </c>
      <c r="S34" s="437">
        <v>9.4701240135287481</v>
      </c>
      <c r="T34" s="437">
        <v>20.969560315670801</v>
      </c>
      <c r="U34" s="437">
        <v>17.136414881623448</v>
      </c>
      <c r="V34" s="437">
        <v>15.558060879368659</v>
      </c>
      <c r="W34" s="437">
        <v>4.0586245772266061</v>
      </c>
      <c r="X34" s="438">
        <v>0</v>
      </c>
      <c r="Y34" s="439">
        <v>48</v>
      </c>
      <c r="Z34" s="439">
        <v>36</v>
      </c>
      <c r="AA34" s="439">
        <v>40</v>
      </c>
      <c r="AB34" s="439">
        <v>138</v>
      </c>
      <c r="AC34" s="439">
        <v>84</v>
      </c>
      <c r="AD34" s="439">
        <v>279</v>
      </c>
      <c r="AE34" s="439">
        <v>138</v>
      </c>
      <c r="AF34" s="439">
        <v>112</v>
      </c>
      <c r="AG34" s="439">
        <v>0</v>
      </c>
      <c r="AH34" s="439">
        <v>12</v>
      </c>
      <c r="AI34" s="439">
        <v>0</v>
      </c>
      <c r="AJ34" s="440">
        <v>887</v>
      </c>
      <c r="AK34" s="441">
        <v>65</v>
      </c>
      <c r="AL34" s="441">
        <v>38.182000000000002</v>
      </c>
      <c r="AM34" s="441">
        <v>47.320999999999998</v>
      </c>
      <c r="AN34" s="441">
        <v>28.169</v>
      </c>
      <c r="AO34" s="441">
        <v>39.317999999999998</v>
      </c>
      <c r="AP34" s="441">
        <v>8.3330000000000002</v>
      </c>
      <c r="AQ34" s="441">
        <v>35.145000000000003</v>
      </c>
      <c r="AR34" s="441">
        <v>41.667000000000002</v>
      </c>
      <c r="AS34" s="441">
        <v>59.524000000000001</v>
      </c>
      <c r="AT34" s="441">
        <v>0</v>
      </c>
      <c r="AU34" s="441">
        <v>41.840767927724499</v>
      </c>
      <c r="AV34" s="442"/>
      <c r="AW34" s="439"/>
      <c r="AX34" s="443"/>
      <c r="AY34" s="444"/>
      <c r="AZ34" s="433"/>
      <c r="BA34" s="433"/>
      <c r="BB34" s="433"/>
      <c r="BC34" s="445"/>
      <c r="BD34" s="429"/>
      <c r="BE34" s="446"/>
      <c r="BF34" s="429"/>
      <c r="BG34" s="429"/>
      <c r="BH34" s="429"/>
      <c r="BI34" s="445"/>
      <c r="BJ34" s="429"/>
      <c r="BK34" s="446"/>
    </row>
    <row r="35" spans="1:63" s="250" customFormat="1" ht="15.75" customHeight="1" x14ac:dyDescent="0.2">
      <c r="A35" s="427" t="s">
        <v>58</v>
      </c>
      <c r="B35" s="428">
        <v>0</v>
      </c>
      <c r="C35" s="429">
        <v>1</v>
      </c>
      <c r="D35" s="430">
        <v>1109</v>
      </c>
      <c r="E35" s="431">
        <v>428094</v>
      </c>
      <c r="F35" s="432">
        <v>0.25905525421986758</v>
      </c>
      <c r="G35" s="433">
        <v>41.686965811965813</v>
      </c>
      <c r="H35" s="434">
        <v>2.2512188127330002</v>
      </c>
      <c r="I35" s="433"/>
      <c r="J35" s="433"/>
      <c r="K35" s="433"/>
      <c r="L35" s="433"/>
      <c r="M35" s="433"/>
      <c r="N35" s="433"/>
      <c r="O35" s="433"/>
      <c r="P35" s="447"/>
      <c r="Q35" s="436">
        <v>35.031847133757964</v>
      </c>
      <c r="R35" s="436">
        <v>19.123931623931622</v>
      </c>
      <c r="S35" s="437">
        <v>6.6239316239316244</v>
      </c>
      <c r="T35" s="437">
        <v>24.786324786324787</v>
      </c>
      <c r="U35" s="437">
        <v>28.0982905982906</v>
      </c>
      <c r="V35" s="437">
        <v>11.004273504273504</v>
      </c>
      <c r="W35" s="437">
        <v>10.363247863247864</v>
      </c>
      <c r="X35" s="438">
        <v>0</v>
      </c>
      <c r="Y35" s="439">
        <v>31</v>
      </c>
      <c r="Z35" s="439">
        <v>97</v>
      </c>
      <c r="AA35" s="439">
        <v>148</v>
      </c>
      <c r="AB35" s="439">
        <v>201</v>
      </c>
      <c r="AC35" s="439">
        <v>62</v>
      </c>
      <c r="AD35" s="439">
        <v>167</v>
      </c>
      <c r="AE35" s="439">
        <v>103</v>
      </c>
      <c r="AF35" s="439">
        <v>115</v>
      </c>
      <c r="AG35" s="439">
        <v>0</v>
      </c>
      <c r="AH35" s="439">
        <v>12</v>
      </c>
      <c r="AI35" s="439">
        <v>0</v>
      </c>
      <c r="AJ35" s="440">
        <v>936</v>
      </c>
      <c r="AK35" s="441">
        <v>52.703000000000003</v>
      </c>
      <c r="AL35" s="441">
        <v>33.01</v>
      </c>
      <c r="AM35" s="441">
        <v>41.738999999999997</v>
      </c>
      <c r="AN35" s="441">
        <v>29.896999999999998</v>
      </c>
      <c r="AO35" s="441">
        <v>40.719000000000001</v>
      </c>
      <c r="AP35" s="441">
        <v>8.3330000000000002</v>
      </c>
      <c r="AQ35" s="441">
        <v>24.876000000000001</v>
      </c>
      <c r="AR35" s="441">
        <v>51.613</v>
      </c>
      <c r="AS35" s="441">
        <v>50</v>
      </c>
      <c r="AT35" s="441">
        <v>0</v>
      </c>
      <c r="AU35" s="441">
        <v>37.927350427350397</v>
      </c>
      <c r="AV35" s="442"/>
      <c r="AW35" s="439"/>
      <c r="AX35" s="443"/>
      <c r="AY35" s="444"/>
      <c r="AZ35" s="433"/>
      <c r="BA35" s="433"/>
      <c r="BB35" s="433"/>
      <c r="BC35" s="445"/>
      <c r="BD35" s="429"/>
      <c r="BE35" s="446"/>
      <c r="BF35" s="429"/>
      <c r="BG35" s="429"/>
      <c r="BH35" s="429"/>
      <c r="BI35" s="445"/>
      <c r="BJ35" s="429"/>
      <c r="BK35" s="446"/>
    </row>
    <row r="36" spans="1:63" s="250" customFormat="1" ht="15.75" customHeight="1" x14ac:dyDescent="0.2">
      <c r="A36" s="427" t="s">
        <v>67</v>
      </c>
      <c r="B36" s="428">
        <v>0</v>
      </c>
      <c r="C36" s="429">
        <v>1</v>
      </c>
      <c r="D36" s="430">
        <v>30896</v>
      </c>
      <c r="E36" s="431">
        <v>565366</v>
      </c>
      <c r="F36" s="432">
        <v>5.4647785682195247</v>
      </c>
      <c r="G36" s="433">
        <v>39.744612200170458</v>
      </c>
      <c r="H36" s="434">
        <v>17.436625232455999</v>
      </c>
      <c r="I36" s="433"/>
      <c r="J36" s="433"/>
      <c r="K36" s="433"/>
      <c r="L36" s="433"/>
      <c r="M36" s="433"/>
      <c r="N36" s="433"/>
      <c r="O36" s="433"/>
      <c r="P36" s="447"/>
      <c r="Q36" s="436">
        <v>50.813920853213581</v>
      </c>
      <c r="R36" s="436">
        <v>16.686967113276491</v>
      </c>
      <c r="S36" s="437">
        <v>16.181485992691837</v>
      </c>
      <c r="T36" s="437">
        <v>27.862362971985384</v>
      </c>
      <c r="U36" s="437">
        <v>10.749086479902557</v>
      </c>
      <c r="V36" s="437">
        <v>11.12667478684531</v>
      </c>
      <c r="W36" s="437">
        <v>11.760048721071865</v>
      </c>
      <c r="X36" s="438">
        <v>5.6333739342265527</v>
      </c>
      <c r="Y36" s="439">
        <v>386</v>
      </c>
      <c r="Z36" s="439">
        <v>1931</v>
      </c>
      <c r="AA36" s="439">
        <v>879</v>
      </c>
      <c r="AB36" s="439">
        <v>4189</v>
      </c>
      <c r="AC36" s="439">
        <v>2657</v>
      </c>
      <c r="AD36" s="439">
        <v>2163</v>
      </c>
      <c r="AE36" s="439">
        <v>1827</v>
      </c>
      <c r="AF36" s="439">
        <v>886</v>
      </c>
      <c r="AG36" s="439">
        <v>925</v>
      </c>
      <c r="AH36" s="439">
        <v>577</v>
      </c>
      <c r="AI36" s="439">
        <v>0</v>
      </c>
      <c r="AJ36" s="440">
        <v>16420</v>
      </c>
      <c r="AK36" s="441">
        <v>74.63</v>
      </c>
      <c r="AL36" s="441">
        <v>59.387</v>
      </c>
      <c r="AM36" s="441">
        <v>56.433</v>
      </c>
      <c r="AN36" s="441">
        <v>35.784999999999997</v>
      </c>
      <c r="AO36" s="441">
        <v>37.170999999999999</v>
      </c>
      <c r="AP36" s="441">
        <v>14.038</v>
      </c>
      <c r="AQ36" s="441">
        <v>16.638999999999999</v>
      </c>
      <c r="AR36" s="441">
        <v>30.829000000000001</v>
      </c>
      <c r="AS36" s="441">
        <v>55.363</v>
      </c>
      <c r="AT36" s="441">
        <v>38.918999999999997</v>
      </c>
      <c r="AU36" s="441">
        <v>39.366626065773403</v>
      </c>
      <c r="AV36" s="442"/>
      <c r="AW36" s="439"/>
      <c r="AX36" s="443"/>
      <c r="AY36" s="444"/>
      <c r="AZ36" s="433"/>
      <c r="BA36" s="433"/>
      <c r="BB36" s="433"/>
      <c r="BC36" s="445"/>
      <c r="BD36" s="429"/>
      <c r="BE36" s="446"/>
      <c r="BF36" s="429"/>
      <c r="BG36" s="429"/>
      <c r="BH36" s="429"/>
      <c r="BI36" s="445"/>
      <c r="BJ36" s="429"/>
      <c r="BK36" s="446"/>
    </row>
    <row r="37" spans="1:63" s="250" customFormat="1" ht="15.75" customHeight="1" x14ac:dyDescent="0.2">
      <c r="A37" s="427" t="s">
        <v>57</v>
      </c>
      <c r="B37" s="428">
        <v>0</v>
      </c>
      <c r="C37" s="429">
        <v>1</v>
      </c>
      <c r="D37" s="430"/>
      <c r="E37" s="431"/>
      <c r="F37" s="432"/>
      <c r="G37" s="433">
        <v>48.515789473684208</v>
      </c>
      <c r="H37" s="434"/>
      <c r="I37" s="433"/>
      <c r="J37" s="433"/>
      <c r="K37" s="433"/>
      <c r="L37" s="433"/>
      <c r="M37" s="433"/>
      <c r="N37" s="433"/>
      <c r="O37" s="433"/>
      <c r="P37" s="447"/>
      <c r="Q37" s="436"/>
      <c r="R37" s="436">
        <v>5.8394160583941606</v>
      </c>
      <c r="S37" s="437">
        <v>0</v>
      </c>
      <c r="T37" s="437">
        <v>2.1897810218978102</v>
      </c>
      <c r="U37" s="437">
        <v>66.423357664233578</v>
      </c>
      <c r="V37" s="437">
        <v>8.7591240875912408</v>
      </c>
      <c r="W37" s="437">
        <v>16.788321167883211</v>
      </c>
      <c r="X37" s="438">
        <v>0</v>
      </c>
      <c r="Y37" s="439"/>
      <c r="Z37" s="439"/>
      <c r="AA37" s="439"/>
      <c r="AB37" s="439"/>
      <c r="AC37" s="439"/>
      <c r="AD37" s="439"/>
      <c r="AE37" s="439"/>
      <c r="AF37" s="439"/>
      <c r="AG37" s="439"/>
      <c r="AH37" s="439"/>
      <c r="AI37" s="439"/>
      <c r="AJ37" s="440">
        <v>137</v>
      </c>
      <c r="AK37" s="441">
        <v>36.25</v>
      </c>
      <c r="AL37" s="441">
        <v>66.667000000000002</v>
      </c>
      <c r="AM37" s="441">
        <v>36.363999999999997</v>
      </c>
      <c r="AN37" s="441">
        <v>8.6959999999999997</v>
      </c>
      <c r="AO37" s="441">
        <v>37.5</v>
      </c>
      <c r="AP37" s="441">
        <v>0</v>
      </c>
      <c r="AQ37" s="441">
        <v>50</v>
      </c>
      <c r="AR37" s="441">
        <v>0</v>
      </c>
      <c r="AS37" s="441">
        <v>0</v>
      </c>
      <c r="AT37" s="441">
        <v>0</v>
      </c>
      <c r="AU37" s="441">
        <v>34.306569343065703</v>
      </c>
      <c r="AV37" s="442"/>
      <c r="AW37" s="439"/>
      <c r="AX37" s="443"/>
      <c r="AY37" s="444"/>
      <c r="AZ37" s="433"/>
      <c r="BA37" s="433"/>
      <c r="BB37" s="433"/>
      <c r="BC37" s="445"/>
      <c r="BD37" s="429"/>
      <c r="BE37" s="446"/>
      <c r="BF37" s="429"/>
      <c r="BG37" s="429"/>
      <c r="BH37" s="429"/>
      <c r="BI37" s="445"/>
      <c r="BJ37" s="429"/>
      <c r="BK37" s="446"/>
    </row>
    <row r="38" spans="1:63" s="250" customFormat="1" ht="15.75" customHeight="1" x14ac:dyDescent="0.2">
      <c r="A38" s="427" t="s">
        <v>0</v>
      </c>
      <c r="B38" s="428">
        <v>0</v>
      </c>
      <c r="C38" s="429">
        <v>1</v>
      </c>
      <c r="D38" s="430">
        <v>56800</v>
      </c>
      <c r="E38" s="431">
        <v>1682706.8819126</v>
      </c>
      <c r="F38" s="432">
        <v>3.3755136209724137</v>
      </c>
      <c r="G38" s="433" t="s">
        <v>92</v>
      </c>
      <c r="H38" s="434">
        <v>22.177088024947</v>
      </c>
      <c r="I38" s="433"/>
      <c r="J38" s="433"/>
      <c r="K38" s="433"/>
      <c r="L38" s="433"/>
      <c r="M38" s="433"/>
      <c r="N38" s="433"/>
      <c r="O38" s="433"/>
      <c r="P38" s="447"/>
      <c r="Q38" s="436"/>
      <c r="R38" s="436">
        <v>25.936921759783477</v>
      </c>
      <c r="S38" s="437">
        <v>11.531663398602557</v>
      </c>
      <c r="T38" s="437">
        <v>17.013725869259027</v>
      </c>
      <c r="U38" s="437">
        <v>30.805876991908086</v>
      </c>
      <c r="V38" s="437">
        <v>8.3570383053936865</v>
      </c>
      <c r="W38" s="437">
        <v>5.9211798171725265</v>
      </c>
      <c r="X38" s="438">
        <v>0.43359385788063742</v>
      </c>
      <c r="Y38" s="439">
        <v>1046</v>
      </c>
      <c r="Z38" s="439">
        <v>4288</v>
      </c>
      <c r="AA38" s="439">
        <v>12798</v>
      </c>
      <c r="AB38" s="439">
        <v>11275</v>
      </c>
      <c r="AC38" s="439">
        <v>8351</v>
      </c>
      <c r="AD38" s="439">
        <v>16250</v>
      </c>
      <c r="AE38" s="439">
        <v>6052</v>
      </c>
      <c r="AF38" s="439">
        <v>9511</v>
      </c>
      <c r="AG38" s="439">
        <v>314</v>
      </c>
      <c r="AH38" s="439">
        <v>2533</v>
      </c>
      <c r="AI38" s="439">
        <v>0</v>
      </c>
      <c r="AJ38" s="440">
        <v>72418</v>
      </c>
      <c r="AK38" s="441">
        <v>70.081000000000003</v>
      </c>
      <c r="AL38" s="441">
        <v>46.051000000000002</v>
      </c>
      <c r="AM38" s="441">
        <v>62.875</v>
      </c>
      <c r="AN38" s="441">
        <v>50.536000000000001</v>
      </c>
      <c r="AO38" s="441">
        <v>43.889000000000003</v>
      </c>
      <c r="AP38" s="441">
        <v>25.582000000000001</v>
      </c>
      <c r="AQ38" s="441">
        <v>26.766999999999999</v>
      </c>
      <c r="AR38" s="441">
        <v>50</v>
      </c>
      <c r="AS38" s="441">
        <v>74.888999999999996</v>
      </c>
      <c r="AT38" s="441">
        <v>56.688000000000002</v>
      </c>
      <c r="AU38" s="441">
        <v>51.998122013863998</v>
      </c>
      <c r="AV38" s="442">
        <v>171713.747</v>
      </c>
      <c r="AW38" s="439">
        <v>21157.90337313911</v>
      </c>
      <c r="AX38" s="443">
        <v>3525.4355360035888</v>
      </c>
      <c r="AY38" s="444">
        <v>14.282652557583161</v>
      </c>
      <c r="AZ38" s="433">
        <v>2.0530887</v>
      </c>
      <c r="BA38" s="433">
        <v>2.0252148999999999</v>
      </c>
      <c r="BB38" s="433">
        <v>2.0814309</v>
      </c>
      <c r="BC38" s="445">
        <v>90.2</v>
      </c>
      <c r="BD38" s="429">
        <v>88.9</v>
      </c>
      <c r="BE38" s="446">
        <v>91.5</v>
      </c>
      <c r="BF38" s="429">
        <v>86.3</v>
      </c>
      <c r="BG38" s="429">
        <v>83.8</v>
      </c>
      <c r="BH38" s="429">
        <v>89.9</v>
      </c>
      <c r="BI38" s="445">
        <v>3.9000000000000057</v>
      </c>
      <c r="BJ38" s="429">
        <v>5.1000000000000085</v>
      </c>
      <c r="BK38" s="446">
        <v>1.5999999999999943</v>
      </c>
    </row>
    <row r="39" spans="1:63" s="250" customFormat="1" ht="15.75" customHeight="1" x14ac:dyDescent="0.2">
      <c r="A39" s="427" t="s">
        <v>70</v>
      </c>
      <c r="B39" s="428">
        <v>0</v>
      </c>
      <c r="C39" s="429">
        <v>1</v>
      </c>
      <c r="D39" s="430">
        <v>151</v>
      </c>
      <c r="E39" s="431">
        <v>3500</v>
      </c>
      <c r="F39" s="432">
        <v>4.3142857142857141</v>
      </c>
      <c r="G39" s="433">
        <v>37.662650602409641</v>
      </c>
      <c r="H39" s="434">
        <v>39.481707317073003</v>
      </c>
      <c r="I39" s="433"/>
      <c r="J39" s="433"/>
      <c r="K39" s="433"/>
      <c r="L39" s="433"/>
      <c r="M39" s="433"/>
      <c r="N39" s="433"/>
      <c r="O39" s="433"/>
      <c r="P39" s="447"/>
      <c r="Q39" s="436">
        <v>49.034749034749034</v>
      </c>
      <c r="R39" s="436">
        <v>42.168674698795186</v>
      </c>
      <c r="S39" s="437">
        <v>16.867469879518072</v>
      </c>
      <c r="T39" s="437">
        <v>12.048192771084338</v>
      </c>
      <c r="U39" s="437">
        <v>14.457831325301203</v>
      </c>
      <c r="V39" s="437">
        <v>10.843373493975903</v>
      </c>
      <c r="W39" s="437">
        <v>3.6144578313253009</v>
      </c>
      <c r="X39" s="438">
        <v>0</v>
      </c>
      <c r="Y39" s="439">
        <v>0</v>
      </c>
      <c r="Z39" s="439">
        <v>3</v>
      </c>
      <c r="AA39" s="439">
        <v>6</v>
      </c>
      <c r="AB39" s="439">
        <v>10</v>
      </c>
      <c r="AC39" s="439">
        <v>14</v>
      </c>
      <c r="AD39" s="439">
        <v>33</v>
      </c>
      <c r="AE39" s="439">
        <v>9</v>
      </c>
      <c r="AF39" s="439">
        <v>6</v>
      </c>
      <c r="AG39" s="439">
        <v>0</v>
      </c>
      <c r="AH39" s="439">
        <v>2</v>
      </c>
      <c r="AI39" s="439">
        <v>0</v>
      </c>
      <c r="AJ39" s="440">
        <v>83</v>
      </c>
      <c r="AK39" s="441">
        <v>100</v>
      </c>
      <c r="AL39" s="441">
        <v>55.555999999999997</v>
      </c>
      <c r="AM39" s="441">
        <v>33.332999999999998</v>
      </c>
      <c r="AN39" s="441">
        <v>66.667000000000002</v>
      </c>
      <c r="AO39" s="441">
        <v>42.423999999999999</v>
      </c>
      <c r="AP39" s="441">
        <v>0</v>
      </c>
      <c r="AQ39" s="441">
        <v>50</v>
      </c>
      <c r="AR39" s="441">
        <v>0</v>
      </c>
      <c r="AS39" s="441">
        <v>50</v>
      </c>
      <c r="AT39" s="441">
        <v>0</v>
      </c>
      <c r="AU39" s="441">
        <v>49.397590361445801</v>
      </c>
      <c r="AV39" s="442">
        <v>205.06100000000001</v>
      </c>
      <c r="AW39" s="439">
        <v>34.585907375928201</v>
      </c>
      <c r="AX39" s="443">
        <v>2.4784861403677998</v>
      </c>
      <c r="AY39" s="444">
        <v>6.6869734136566699</v>
      </c>
      <c r="AZ39" s="433">
        <v>1.208658</v>
      </c>
      <c r="BA39" s="433">
        <v>1.2483841</v>
      </c>
      <c r="BB39" s="433">
        <v>1.1720428000000001</v>
      </c>
      <c r="BC39" s="445">
        <v>99</v>
      </c>
      <c r="BD39" s="429">
        <v>98.1</v>
      </c>
      <c r="BE39" s="446" t="s">
        <v>92</v>
      </c>
      <c r="BF39" s="429">
        <v>95.3</v>
      </c>
      <c r="BG39" s="429">
        <v>94.3</v>
      </c>
      <c r="BH39" s="429">
        <v>96.9</v>
      </c>
      <c r="BI39" s="445">
        <v>3.7000000000000028</v>
      </c>
      <c r="BJ39" s="429">
        <v>3.7999999999999972</v>
      </c>
      <c r="BK39" s="446" t="s">
        <v>92</v>
      </c>
    </row>
    <row r="40" spans="1:63" s="250" customFormat="1" ht="15.75" customHeight="1" x14ac:dyDescent="0.2">
      <c r="A40" s="427" t="s">
        <v>68</v>
      </c>
      <c r="B40" s="428">
        <v>0</v>
      </c>
      <c r="C40" s="429">
        <v>1</v>
      </c>
      <c r="D40" s="430">
        <v>2553</v>
      </c>
      <c r="E40" s="431">
        <v>91749</v>
      </c>
      <c r="F40" s="432">
        <v>2.7825916358761402</v>
      </c>
      <c r="G40" s="433">
        <v>39.284798534798533</v>
      </c>
      <c r="H40" s="434">
        <v>11.842427208221</v>
      </c>
      <c r="I40" s="433"/>
      <c r="J40" s="433"/>
      <c r="K40" s="433"/>
      <c r="L40" s="433"/>
      <c r="M40" s="433"/>
      <c r="N40" s="433"/>
      <c r="O40" s="433"/>
      <c r="P40" s="447"/>
      <c r="Q40" s="436"/>
      <c r="R40" s="436">
        <v>35.453983940704134</v>
      </c>
      <c r="S40" s="437">
        <v>13.650401482396541</v>
      </c>
      <c r="T40" s="437">
        <v>14.206300185299567</v>
      </c>
      <c r="U40" s="437">
        <v>18.282890673255096</v>
      </c>
      <c r="V40" s="437">
        <v>13.650401482396541</v>
      </c>
      <c r="W40" s="437">
        <v>4.7560222359481159</v>
      </c>
      <c r="X40" s="438">
        <v>0</v>
      </c>
      <c r="Y40" s="439">
        <v>24</v>
      </c>
      <c r="Z40" s="439">
        <v>77</v>
      </c>
      <c r="AA40" s="439">
        <v>75</v>
      </c>
      <c r="AB40" s="439">
        <v>206</v>
      </c>
      <c r="AC40" s="439">
        <v>221</v>
      </c>
      <c r="AD40" s="439">
        <v>515</v>
      </c>
      <c r="AE40" s="439">
        <v>221</v>
      </c>
      <c r="AF40" s="439">
        <v>221</v>
      </c>
      <c r="AG40" s="439">
        <v>0</v>
      </c>
      <c r="AH40" s="439">
        <v>59</v>
      </c>
      <c r="AI40" s="439">
        <v>21</v>
      </c>
      <c r="AJ40" s="440">
        <v>1619</v>
      </c>
      <c r="AK40" s="441">
        <v>84</v>
      </c>
      <c r="AL40" s="441">
        <v>47.963999999999999</v>
      </c>
      <c r="AM40" s="441">
        <v>61.537999999999997</v>
      </c>
      <c r="AN40" s="441">
        <v>50.649000000000001</v>
      </c>
      <c r="AO40" s="441">
        <v>43.494999999999997</v>
      </c>
      <c r="AP40" s="441">
        <v>27.119</v>
      </c>
      <c r="AQ40" s="441">
        <v>33.01</v>
      </c>
      <c r="AR40" s="441">
        <v>58.332999999999998</v>
      </c>
      <c r="AS40" s="441">
        <v>67.873000000000005</v>
      </c>
      <c r="AT40" s="441">
        <v>0</v>
      </c>
      <c r="AU40" s="441">
        <v>50.548780487804898</v>
      </c>
      <c r="AV40" s="442">
        <v>4247.3999999999996</v>
      </c>
      <c r="AW40" s="439">
        <v>595.3581068451</v>
      </c>
      <c r="AX40" s="443">
        <v>52.204549896557992</v>
      </c>
      <c r="AY40" s="444">
        <v>8.0616986407517253</v>
      </c>
      <c r="AZ40" s="433">
        <v>1.2290943000000001</v>
      </c>
      <c r="BA40" s="433">
        <v>1.0876969000000001</v>
      </c>
      <c r="BB40" s="433">
        <v>1.3747145000000001</v>
      </c>
      <c r="BC40" s="445">
        <v>94.2</v>
      </c>
      <c r="BD40" s="429">
        <v>91.2</v>
      </c>
      <c r="BE40" s="446">
        <v>96.6</v>
      </c>
      <c r="BF40" s="429">
        <v>91.4</v>
      </c>
      <c r="BG40" s="429">
        <v>90.5</v>
      </c>
      <c r="BH40" s="429">
        <v>92.7</v>
      </c>
      <c r="BI40" s="445">
        <v>2.7999999999999972</v>
      </c>
      <c r="BJ40" s="429">
        <v>0.70000000000000284</v>
      </c>
      <c r="BK40" s="446">
        <v>3.8999999999999915</v>
      </c>
    </row>
    <row r="41" spans="1:63" s="250" customFormat="1" ht="15.75" customHeight="1" x14ac:dyDescent="0.2">
      <c r="A41" s="427" t="s">
        <v>61</v>
      </c>
      <c r="B41" s="428">
        <v>0</v>
      </c>
      <c r="C41" s="429">
        <v>1</v>
      </c>
      <c r="D41" s="430">
        <v>15270</v>
      </c>
      <c r="E41" s="431">
        <v>972478</v>
      </c>
      <c r="F41" s="432">
        <v>1.5702154701700195</v>
      </c>
      <c r="G41" s="433"/>
      <c r="H41" s="434">
        <v>21.675493620804001</v>
      </c>
      <c r="I41" s="433"/>
      <c r="J41" s="433"/>
      <c r="K41" s="433"/>
      <c r="L41" s="433"/>
      <c r="M41" s="433"/>
      <c r="N41" s="433"/>
      <c r="O41" s="433"/>
      <c r="P41" s="447"/>
      <c r="Q41" s="436">
        <v>44.708872458410355</v>
      </c>
      <c r="R41" s="436">
        <v>11.810038203135292</v>
      </c>
      <c r="S41" s="437">
        <v>41.180345145567124</v>
      </c>
      <c r="T41" s="437">
        <v>27.743380318798579</v>
      </c>
      <c r="U41" s="437">
        <v>6.5801607166381242</v>
      </c>
      <c r="V41" s="437">
        <v>8.7669608747200627</v>
      </c>
      <c r="W41" s="437">
        <v>3.7017520748254511</v>
      </c>
      <c r="X41" s="438">
        <v>0.21736266631537349</v>
      </c>
      <c r="Y41" s="439">
        <v>876</v>
      </c>
      <c r="Z41" s="439">
        <v>562</v>
      </c>
      <c r="AA41" s="439">
        <v>450</v>
      </c>
      <c r="AB41" s="439">
        <v>3336</v>
      </c>
      <c r="AC41" s="439">
        <v>6252</v>
      </c>
      <c r="AD41" s="439">
        <v>1793</v>
      </c>
      <c r="AE41" s="439">
        <v>1331</v>
      </c>
      <c r="AF41" s="439">
        <v>549</v>
      </c>
      <c r="AG41" s="439">
        <v>33</v>
      </c>
      <c r="AH41" s="439">
        <v>0</v>
      </c>
      <c r="AI41" s="439">
        <v>822.99999999999818</v>
      </c>
      <c r="AJ41" s="440">
        <v>15182</v>
      </c>
      <c r="AK41" s="441">
        <v>44</v>
      </c>
      <c r="AL41" s="441">
        <v>49.887</v>
      </c>
      <c r="AM41" s="441">
        <v>42.987000000000002</v>
      </c>
      <c r="AN41" s="441">
        <v>30.071000000000002</v>
      </c>
      <c r="AO41" s="441">
        <v>21.974</v>
      </c>
      <c r="AP41" s="441">
        <v>0</v>
      </c>
      <c r="AQ41" s="441">
        <v>18.914999999999999</v>
      </c>
      <c r="AR41" s="441">
        <v>37.9</v>
      </c>
      <c r="AS41" s="441">
        <v>33.621000000000002</v>
      </c>
      <c r="AT41" s="441">
        <v>81.817999999999998</v>
      </c>
      <c r="AU41" s="441">
        <v>31.596376132458602</v>
      </c>
      <c r="AV41" s="442"/>
      <c r="AW41" s="439"/>
      <c r="AX41" s="443"/>
      <c r="AY41" s="444"/>
      <c r="AZ41" s="433"/>
      <c r="BA41" s="433"/>
      <c r="BB41" s="433"/>
      <c r="BC41" s="445"/>
      <c r="BD41" s="429"/>
      <c r="BE41" s="446"/>
      <c r="BF41" s="429"/>
      <c r="BG41" s="429"/>
      <c r="BH41" s="429"/>
      <c r="BI41" s="445"/>
      <c r="BJ41" s="429"/>
      <c r="BK41" s="446"/>
    </row>
    <row r="42" spans="1:63" s="250" customFormat="1" ht="15.75" customHeight="1" x14ac:dyDescent="0.2">
      <c r="A42" s="427" t="s">
        <v>62</v>
      </c>
      <c r="B42" s="428">
        <v>0</v>
      </c>
      <c r="C42" s="429">
        <v>1</v>
      </c>
      <c r="D42" s="430">
        <v>16791</v>
      </c>
      <c r="E42" s="431">
        <v>1093982</v>
      </c>
      <c r="F42" s="432">
        <v>1.5348515789108048</v>
      </c>
      <c r="G42" s="433"/>
      <c r="H42" s="434">
        <v>8.4387290815145999</v>
      </c>
      <c r="I42" s="433"/>
      <c r="J42" s="433"/>
      <c r="K42" s="433"/>
      <c r="L42" s="433"/>
      <c r="M42" s="433"/>
      <c r="N42" s="433"/>
      <c r="O42" s="433"/>
      <c r="P42" s="447"/>
      <c r="Q42" s="436"/>
      <c r="R42" s="436">
        <v>11.366285048330706</v>
      </c>
      <c r="S42" s="437">
        <v>5.3677932405566597</v>
      </c>
      <c r="T42" s="437">
        <v>7.4998286145197781</v>
      </c>
      <c r="U42" s="437">
        <v>59.299376156851991</v>
      </c>
      <c r="V42" s="437">
        <v>3.7704805648865429</v>
      </c>
      <c r="W42" s="437">
        <v>11.606224720641666</v>
      </c>
      <c r="X42" s="438">
        <v>1.0900116542126552</v>
      </c>
      <c r="Y42" s="439">
        <v>272</v>
      </c>
      <c r="Z42" s="439">
        <v>1693</v>
      </c>
      <c r="AA42" s="439">
        <v>5880</v>
      </c>
      <c r="AB42" s="439">
        <v>822</v>
      </c>
      <c r="AC42" s="439">
        <v>783</v>
      </c>
      <c r="AD42" s="439">
        <v>1546</v>
      </c>
      <c r="AE42" s="439">
        <v>550</v>
      </c>
      <c r="AF42" s="439">
        <v>2770</v>
      </c>
      <c r="AG42" s="439">
        <v>159</v>
      </c>
      <c r="AH42" s="439">
        <v>112</v>
      </c>
      <c r="AI42" s="439">
        <v>0</v>
      </c>
      <c r="AJ42" s="440">
        <v>14587</v>
      </c>
      <c r="AK42" s="441">
        <v>62.125999999999998</v>
      </c>
      <c r="AL42" s="441">
        <v>46.908999999999999</v>
      </c>
      <c r="AM42" s="441">
        <v>47.652999999999999</v>
      </c>
      <c r="AN42" s="441">
        <v>44.890999999999998</v>
      </c>
      <c r="AO42" s="441">
        <v>43.531999999999996</v>
      </c>
      <c r="AP42" s="441">
        <v>21.428999999999998</v>
      </c>
      <c r="AQ42" s="441">
        <v>34.914999999999999</v>
      </c>
      <c r="AR42" s="441">
        <v>45.588000000000001</v>
      </c>
      <c r="AS42" s="441">
        <v>56.704999999999998</v>
      </c>
      <c r="AT42" s="441">
        <v>40.252000000000002</v>
      </c>
      <c r="AU42" s="441">
        <v>52.149173921985302</v>
      </c>
      <c r="AV42" s="442">
        <v>65037.078999999998</v>
      </c>
      <c r="AW42" s="439">
        <v>1186.957584362525</v>
      </c>
      <c r="AX42" s="443">
        <v>75.940584316597395</v>
      </c>
      <c r="AY42" s="444">
        <v>6.0131993378392821</v>
      </c>
      <c r="AZ42" s="433">
        <v>0.11676506</v>
      </c>
      <c r="BA42" s="433">
        <v>0.10705914</v>
      </c>
      <c r="BB42" s="433">
        <v>0.1278975</v>
      </c>
      <c r="BC42" s="445">
        <v>88.1</v>
      </c>
      <c r="BD42" s="429">
        <v>87.8</v>
      </c>
      <c r="BE42" s="446">
        <v>88.4</v>
      </c>
      <c r="BF42" s="429">
        <v>87.4</v>
      </c>
      <c r="BG42" s="429">
        <v>84.4</v>
      </c>
      <c r="BH42" s="429">
        <v>90.7</v>
      </c>
      <c r="BI42" s="445">
        <v>0.69999999999998863</v>
      </c>
      <c r="BJ42" s="429">
        <v>3.3999999999999915</v>
      </c>
      <c r="BK42" s="446">
        <v>-2.2999999999999972</v>
      </c>
    </row>
    <row r="43" spans="1:63" s="250" customFormat="1" ht="15.75" customHeight="1" x14ac:dyDescent="0.2">
      <c r="A43" s="427" t="s">
        <v>66</v>
      </c>
      <c r="B43" s="428">
        <v>0</v>
      </c>
      <c r="C43" s="429">
        <v>1</v>
      </c>
      <c r="D43" s="430">
        <v>1910</v>
      </c>
      <c r="E43" s="431">
        <v>71242.698212850999</v>
      </c>
      <c r="F43" s="432">
        <v>2.680976504137329</v>
      </c>
      <c r="G43" s="433">
        <v>36.586470588235294</v>
      </c>
      <c r="H43" s="434">
        <v>46.971176197414998</v>
      </c>
      <c r="I43" s="433"/>
      <c r="J43" s="433"/>
      <c r="K43" s="433"/>
      <c r="L43" s="433"/>
      <c r="M43" s="433"/>
      <c r="N43" s="433"/>
      <c r="O43" s="433"/>
      <c r="P43" s="447"/>
      <c r="Q43" s="436">
        <v>49.798652529703261</v>
      </c>
      <c r="R43" s="436">
        <v>28.546203649205417</v>
      </c>
      <c r="S43" s="437">
        <v>14.420247204237787</v>
      </c>
      <c r="T43" s="437">
        <v>20.600353148911125</v>
      </c>
      <c r="U43" s="437">
        <v>21.07121836374338</v>
      </c>
      <c r="V43" s="437">
        <v>7.5927015891701002</v>
      </c>
      <c r="W43" s="437">
        <v>6.8275456150676872</v>
      </c>
      <c r="X43" s="438">
        <v>0.94173042966450848</v>
      </c>
      <c r="Y43" s="439">
        <v>78</v>
      </c>
      <c r="Z43" s="439">
        <v>116</v>
      </c>
      <c r="AA43" s="439">
        <v>114</v>
      </c>
      <c r="AB43" s="439">
        <v>272</v>
      </c>
      <c r="AC43" s="439">
        <v>245</v>
      </c>
      <c r="AD43" s="439">
        <v>406</v>
      </c>
      <c r="AE43" s="439">
        <v>129</v>
      </c>
      <c r="AF43" s="439">
        <v>244</v>
      </c>
      <c r="AG43" s="439">
        <v>16</v>
      </c>
      <c r="AH43" s="439">
        <v>79</v>
      </c>
      <c r="AI43" s="439">
        <v>0</v>
      </c>
      <c r="AJ43" s="440">
        <v>1699</v>
      </c>
      <c r="AK43" s="441">
        <v>74.561000000000007</v>
      </c>
      <c r="AL43" s="441">
        <v>60.465000000000003</v>
      </c>
      <c r="AM43" s="441">
        <v>65.164000000000001</v>
      </c>
      <c r="AN43" s="441">
        <v>50.862000000000002</v>
      </c>
      <c r="AO43" s="441">
        <v>47.043999999999997</v>
      </c>
      <c r="AP43" s="441">
        <v>34.177</v>
      </c>
      <c r="AQ43" s="441">
        <v>26.838000000000001</v>
      </c>
      <c r="AR43" s="441">
        <v>53.845999999999997</v>
      </c>
      <c r="AS43" s="441">
        <v>68.570999999999998</v>
      </c>
      <c r="AT43" s="441">
        <v>50</v>
      </c>
      <c r="AU43" s="441">
        <v>52.352941176470601</v>
      </c>
      <c r="AV43" s="442">
        <v>2678.21</v>
      </c>
      <c r="AW43" s="439">
        <v>138.90279592482</v>
      </c>
      <c r="AX43" s="443">
        <v>30.24083145314</v>
      </c>
      <c r="AY43" s="444">
        <v>17.87878853133812</v>
      </c>
      <c r="AZ43" s="433">
        <v>1.1291434</v>
      </c>
      <c r="BA43" s="433">
        <v>1.1301137000000001</v>
      </c>
      <c r="BB43" s="433">
        <v>1.1281413</v>
      </c>
      <c r="BC43" s="445">
        <v>91.2</v>
      </c>
      <c r="BD43" s="429">
        <v>90.7</v>
      </c>
      <c r="BE43" s="446">
        <v>91.7</v>
      </c>
      <c r="BF43" s="429">
        <v>90.2</v>
      </c>
      <c r="BG43" s="429">
        <v>88.4</v>
      </c>
      <c r="BH43" s="429">
        <v>92.4</v>
      </c>
      <c r="BI43" s="445">
        <v>1</v>
      </c>
      <c r="BJ43" s="429">
        <v>2.2999999999999972</v>
      </c>
      <c r="BK43" s="446">
        <v>-0.70000000000000284</v>
      </c>
    </row>
    <row r="44" spans="1:63" s="250" customFormat="1" ht="15.75" customHeight="1" x14ac:dyDescent="0.2">
      <c r="A44" s="427" t="s">
        <v>69</v>
      </c>
      <c r="B44" s="428">
        <v>0</v>
      </c>
      <c r="C44" s="429">
        <v>1</v>
      </c>
      <c r="D44" s="430">
        <v>2268</v>
      </c>
      <c r="E44" s="431">
        <v>53586</v>
      </c>
      <c r="F44" s="432">
        <v>4.2324487739334904</v>
      </c>
      <c r="G44" s="433">
        <v>37.62932061978546</v>
      </c>
      <c r="H44" s="434">
        <v>22.230554960359999</v>
      </c>
      <c r="I44" s="433"/>
      <c r="J44" s="433"/>
      <c r="K44" s="433"/>
      <c r="L44" s="433"/>
      <c r="M44" s="433"/>
      <c r="N44" s="433"/>
      <c r="O44" s="433"/>
      <c r="P44" s="447"/>
      <c r="Q44" s="436">
        <v>42.987951807228917</v>
      </c>
      <c r="R44" s="436">
        <v>27.353992848629321</v>
      </c>
      <c r="S44" s="437">
        <v>29.678188319427889</v>
      </c>
      <c r="T44" s="437">
        <v>12.932061978545889</v>
      </c>
      <c r="U44" s="437">
        <v>15.971394517282478</v>
      </c>
      <c r="V44" s="437">
        <v>8.1644815256257459</v>
      </c>
      <c r="W44" s="437">
        <v>3.7544696066746126</v>
      </c>
      <c r="X44" s="438">
        <v>2.1454112038140645</v>
      </c>
      <c r="Y44" s="439">
        <v>25</v>
      </c>
      <c r="Z44" s="439">
        <v>63</v>
      </c>
      <c r="AA44" s="439">
        <v>62</v>
      </c>
      <c r="AB44" s="439">
        <v>192</v>
      </c>
      <c r="AC44" s="439">
        <v>498</v>
      </c>
      <c r="AD44" s="439">
        <v>438</v>
      </c>
      <c r="AE44" s="439">
        <v>137</v>
      </c>
      <c r="AF44" s="439">
        <v>206</v>
      </c>
      <c r="AG44" s="439">
        <v>36</v>
      </c>
      <c r="AH44" s="439">
        <v>21</v>
      </c>
      <c r="AI44" s="439">
        <v>0</v>
      </c>
      <c r="AJ44" s="440">
        <v>1678</v>
      </c>
      <c r="AK44" s="441">
        <v>74.194000000000003</v>
      </c>
      <c r="AL44" s="441">
        <v>64.233999999999995</v>
      </c>
      <c r="AM44" s="441">
        <v>56.795999999999999</v>
      </c>
      <c r="AN44" s="441">
        <v>52.381</v>
      </c>
      <c r="AO44" s="441">
        <v>39.497999999999998</v>
      </c>
      <c r="AP44" s="441">
        <v>23.81</v>
      </c>
      <c r="AQ44" s="441">
        <v>23.957999999999998</v>
      </c>
      <c r="AR44" s="441">
        <v>60</v>
      </c>
      <c r="AS44" s="441">
        <v>63.052</v>
      </c>
      <c r="AT44" s="441">
        <v>50</v>
      </c>
      <c r="AU44" s="441">
        <v>50.953516090584003</v>
      </c>
      <c r="AV44" s="442">
        <v>2884.1419999999998</v>
      </c>
      <c r="AW44" s="439">
        <v>403.22583632179999</v>
      </c>
      <c r="AX44" s="443">
        <v>42.066817537093996</v>
      </c>
      <c r="AY44" s="444">
        <v>9.4470046097873173</v>
      </c>
      <c r="AZ44" s="433">
        <v>1.4585557</v>
      </c>
      <c r="BA44" s="433">
        <v>1.5239476999999999</v>
      </c>
      <c r="BB44" s="433">
        <v>1.3956734</v>
      </c>
      <c r="BC44" s="445">
        <v>97.6</v>
      </c>
      <c r="BD44" s="429" t="s">
        <v>92</v>
      </c>
      <c r="BE44" s="446">
        <v>95</v>
      </c>
      <c r="BF44" s="429">
        <v>94.7</v>
      </c>
      <c r="BG44" s="429">
        <v>92.3</v>
      </c>
      <c r="BH44" s="429">
        <v>97.3</v>
      </c>
      <c r="BI44" s="445">
        <v>2.8999999999999915</v>
      </c>
      <c r="BJ44" s="429" t="s">
        <v>92</v>
      </c>
      <c r="BK44" s="446">
        <v>-2.2999999999999972</v>
      </c>
    </row>
    <row r="45" spans="1:63" s="250" customFormat="1" ht="15.75" customHeight="1" x14ac:dyDescent="0.2">
      <c r="A45" s="427" t="s">
        <v>47</v>
      </c>
      <c r="B45" s="428">
        <v>0</v>
      </c>
      <c r="C45" s="429">
        <v>1</v>
      </c>
      <c r="D45" s="430"/>
      <c r="E45" s="431"/>
      <c r="F45" s="432"/>
      <c r="G45" s="433">
        <v>33.315229965295785</v>
      </c>
      <c r="H45" s="434">
        <v>40.919588679013003</v>
      </c>
      <c r="I45" s="433">
        <v>28.286489413111244</v>
      </c>
      <c r="J45" s="433">
        <v>15.340626505735214</v>
      </c>
      <c r="K45" s="433">
        <v>14.813516704592313</v>
      </c>
      <c r="L45" s="433">
        <v>18.277538525224418</v>
      </c>
      <c r="M45" s="433">
        <v>14.265418067465047</v>
      </c>
      <c r="N45" s="433">
        <v>8.2667540892969633</v>
      </c>
      <c r="O45" s="433">
        <v>0.74965669457479567</v>
      </c>
      <c r="P45" s="435">
        <v>113441.26000000001</v>
      </c>
      <c r="Q45" s="436">
        <v>48.47847547105026</v>
      </c>
      <c r="R45" s="436">
        <v>29.654813807447699</v>
      </c>
      <c r="S45" s="437">
        <v>17.151313947442102</v>
      </c>
      <c r="T45" s="437">
        <v>15.251389944402224</v>
      </c>
      <c r="U45" s="437">
        <v>17.47530098796048</v>
      </c>
      <c r="V45" s="437">
        <v>13.675452981880726</v>
      </c>
      <c r="W45" s="437">
        <v>6.791728330866766</v>
      </c>
      <c r="X45" s="438">
        <v>0</v>
      </c>
      <c r="Y45" s="439">
        <v>174</v>
      </c>
      <c r="Z45" s="439">
        <v>1698</v>
      </c>
      <c r="AA45" s="439">
        <v>956</v>
      </c>
      <c r="AB45" s="439">
        <v>3639</v>
      </c>
      <c r="AC45" s="439">
        <v>4288</v>
      </c>
      <c r="AD45" s="439">
        <v>6392</v>
      </c>
      <c r="AE45" s="439">
        <v>3419</v>
      </c>
      <c r="AF45" s="439">
        <v>3413</v>
      </c>
      <c r="AG45" s="439">
        <v>0</v>
      </c>
      <c r="AH45" s="439">
        <v>1022</v>
      </c>
      <c r="AI45" s="439">
        <v>69</v>
      </c>
      <c r="AJ45" s="440">
        <v>25001</v>
      </c>
      <c r="AK45" s="441">
        <v>68.179000000000002</v>
      </c>
      <c r="AL45" s="441">
        <v>54.253999999999998</v>
      </c>
      <c r="AM45" s="441">
        <v>63.284999999999997</v>
      </c>
      <c r="AN45" s="441">
        <v>46.198999999999998</v>
      </c>
      <c r="AO45" s="441">
        <v>42.816000000000003</v>
      </c>
      <c r="AP45" s="441">
        <v>28.756</v>
      </c>
      <c r="AQ45" s="441">
        <v>28.65</v>
      </c>
      <c r="AR45" s="441">
        <v>56.395000000000003</v>
      </c>
      <c r="AS45" s="441">
        <v>61.34</v>
      </c>
      <c r="AT45" s="441">
        <v>0</v>
      </c>
      <c r="AU45" s="441">
        <v>49.026725169525299</v>
      </c>
      <c r="AV45" s="442">
        <v>35203.732000000004</v>
      </c>
      <c r="AW45" s="439">
        <v>4924.1140222528365</v>
      </c>
      <c r="AX45" s="443">
        <v>603.51009647513661</v>
      </c>
      <c r="AY45" s="444">
        <v>10.918074085942322</v>
      </c>
      <c r="AZ45" s="433">
        <v>1.7293793</v>
      </c>
      <c r="BA45" s="433">
        <v>1.5108914</v>
      </c>
      <c r="BB45" s="433">
        <v>1.9527353999999999</v>
      </c>
      <c r="BC45" s="445">
        <v>90.2</v>
      </c>
      <c r="BD45" s="429">
        <v>88.9</v>
      </c>
      <c r="BE45" s="446">
        <v>91.2</v>
      </c>
      <c r="BF45" s="444">
        <v>89</v>
      </c>
      <c r="BG45" s="429">
        <v>87.3</v>
      </c>
      <c r="BH45" s="429">
        <v>91.1</v>
      </c>
      <c r="BI45" s="445">
        <v>1.2000000000000028</v>
      </c>
      <c r="BJ45" s="429">
        <v>1.6000000000000085</v>
      </c>
      <c r="BK45" s="446">
        <v>0.10000000000000853</v>
      </c>
    </row>
    <row r="46" spans="1:63" s="250" customFormat="1" ht="15.75" customHeight="1" x14ac:dyDescent="0.2">
      <c r="A46" s="427" t="s">
        <v>63</v>
      </c>
      <c r="B46" s="428">
        <v>0</v>
      </c>
      <c r="C46" s="429">
        <v>1</v>
      </c>
      <c r="D46" s="430">
        <v>5877</v>
      </c>
      <c r="E46" s="431">
        <v>65257</v>
      </c>
      <c r="F46" s="432">
        <v>9.0059303982714507</v>
      </c>
      <c r="G46" s="433">
        <v>32.944518125552605</v>
      </c>
      <c r="H46" s="434">
        <v>56.944027611044</v>
      </c>
      <c r="I46" s="433"/>
      <c r="J46" s="433"/>
      <c r="K46" s="433"/>
      <c r="L46" s="433"/>
      <c r="M46" s="433"/>
      <c r="N46" s="433"/>
      <c r="O46" s="433"/>
      <c r="P46" s="447"/>
      <c r="Q46" s="436">
        <v>46.99255550431517</v>
      </c>
      <c r="R46" s="436">
        <v>31.850376272687029</v>
      </c>
      <c r="S46" s="437">
        <v>29.459938025675076</v>
      </c>
      <c r="T46" s="437">
        <v>16.954404603806992</v>
      </c>
      <c r="U46" s="437">
        <v>7.9681274900398407</v>
      </c>
      <c r="V46" s="437">
        <v>6.1531651173085438</v>
      </c>
      <c r="W46" s="437">
        <v>7.613988490482515</v>
      </c>
      <c r="X46" s="438">
        <v>0</v>
      </c>
      <c r="Y46" s="439">
        <v>125</v>
      </c>
      <c r="Z46" s="439">
        <v>344</v>
      </c>
      <c r="AA46" s="439">
        <v>66</v>
      </c>
      <c r="AB46" s="439">
        <v>641</v>
      </c>
      <c r="AC46" s="439">
        <v>1331</v>
      </c>
      <c r="AD46" s="439">
        <v>1313</v>
      </c>
      <c r="AE46" s="439">
        <v>278</v>
      </c>
      <c r="AF46" s="439">
        <v>294</v>
      </c>
      <c r="AG46" s="439">
        <v>0</v>
      </c>
      <c r="AH46" s="439">
        <v>126</v>
      </c>
      <c r="AI46" s="439">
        <v>6</v>
      </c>
      <c r="AJ46" s="440">
        <v>4518</v>
      </c>
      <c r="AK46" s="441">
        <v>74.242000000000004</v>
      </c>
      <c r="AL46" s="441">
        <v>48.201000000000001</v>
      </c>
      <c r="AM46" s="441">
        <v>60.204000000000001</v>
      </c>
      <c r="AN46" s="441">
        <v>36.918999999999997</v>
      </c>
      <c r="AO46" s="441">
        <v>41.051000000000002</v>
      </c>
      <c r="AP46" s="441">
        <v>26.984000000000002</v>
      </c>
      <c r="AQ46" s="441">
        <v>30.888999999999999</v>
      </c>
      <c r="AR46" s="441">
        <v>79.2</v>
      </c>
      <c r="AS46" s="441">
        <v>57.701000000000001</v>
      </c>
      <c r="AT46" s="441">
        <v>0</v>
      </c>
      <c r="AU46" s="441">
        <v>47.038019451812602</v>
      </c>
      <c r="AV46" s="442">
        <v>4881.4309999999996</v>
      </c>
      <c r="AW46" s="439">
        <v>817.82404218243062</v>
      </c>
      <c r="AX46" s="443">
        <v>154.56706051581111</v>
      </c>
      <c r="AY46" s="444">
        <v>15.895565075298443</v>
      </c>
      <c r="AZ46" s="433">
        <v>3.2043995999999999</v>
      </c>
      <c r="BA46" s="433">
        <v>2.6345966000000001</v>
      </c>
      <c r="BB46" s="433">
        <v>3.7634477999999998</v>
      </c>
      <c r="BC46" s="445">
        <v>92.5</v>
      </c>
      <c r="BD46" s="429">
        <v>90</v>
      </c>
      <c r="BE46" s="446">
        <v>94.2</v>
      </c>
      <c r="BF46" s="429">
        <v>89.3</v>
      </c>
      <c r="BG46" s="429">
        <v>85.1</v>
      </c>
      <c r="BH46" s="429">
        <v>92.9</v>
      </c>
      <c r="BI46" s="445">
        <v>3.2000000000000028</v>
      </c>
      <c r="BJ46" s="429">
        <v>4.9000000000000057</v>
      </c>
      <c r="BK46" s="446">
        <v>1.2999999999999972</v>
      </c>
    </row>
    <row r="47" spans="1:63" s="250" customFormat="1" ht="15.75" customHeight="1" x14ac:dyDescent="0.2">
      <c r="A47" s="427" t="s">
        <v>64</v>
      </c>
      <c r="B47" s="428">
        <v>0</v>
      </c>
      <c r="C47" s="429">
        <v>1</v>
      </c>
      <c r="D47" s="430">
        <v>19102</v>
      </c>
      <c r="E47" s="431">
        <v>1306708</v>
      </c>
      <c r="F47" s="432">
        <v>1.461841513176624</v>
      </c>
      <c r="G47" s="433">
        <v>36.856046065259115</v>
      </c>
      <c r="H47" s="434">
        <v>6.7041291013131996</v>
      </c>
      <c r="I47" s="433"/>
      <c r="J47" s="433"/>
      <c r="K47" s="433"/>
      <c r="L47" s="433"/>
      <c r="M47" s="433"/>
      <c r="N47" s="433"/>
      <c r="O47" s="433"/>
      <c r="P47" s="447"/>
      <c r="Q47" s="436">
        <v>32.709036946064884</v>
      </c>
      <c r="R47" s="436">
        <v>13.085694930563395</v>
      </c>
      <c r="S47" s="437">
        <v>10.274359263859093</v>
      </c>
      <c r="T47" s="437">
        <v>23.281020661623575</v>
      </c>
      <c r="U47" s="437">
        <v>20.435813480862596</v>
      </c>
      <c r="V47" s="437">
        <v>15.885740092582138</v>
      </c>
      <c r="W47" s="437">
        <v>14.417974483459412</v>
      </c>
      <c r="X47" s="438">
        <v>2.6193970870497911</v>
      </c>
      <c r="Y47" s="439">
        <v>384</v>
      </c>
      <c r="Z47" s="439">
        <v>1277</v>
      </c>
      <c r="AA47" s="439">
        <v>805</v>
      </c>
      <c r="AB47" s="439">
        <v>1678</v>
      </c>
      <c r="AC47" s="439">
        <v>910</v>
      </c>
      <c r="AD47" s="439">
        <v>1100</v>
      </c>
      <c r="AE47" s="439">
        <v>1407</v>
      </c>
      <c r="AF47" s="439">
        <v>1005</v>
      </c>
      <c r="AG47" s="439">
        <v>232</v>
      </c>
      <c r="AH47" s="439">
        <v>59</v>
      </c>
      <c r="AI47" s="439">
        <v>0</v>
      </c>
      <c r="AJ47" s="440">
        <v>8857</v>
      </c>
      <c r="AK47" s="441">
        <v>47.826000000000001</v>
      </c>
      <c r="AL47" s="441">
        <v>41.506999999999998</v>
      </c>
      <c r="AM47" s="441">
        <v>41.99</v>
      </c>
      <c r="AN47" s="441">
        <v>42.052</v>
      </c>
      <c r="AO47" s="441">
        <v>50.636000000000003</v>
      </c>
      <c r="AP47" s="441">
        <v>38.982999999999997</v>
      </c>
      <c r="AQ47" s="441">
        <v>33.731000000000002</v>
      </c>
      <c r="AR47" s="441">
        <v>36.198</v>
      </c>
      <c r="AS47" s="441">
        <v>68.022000000000006</v>
      </c>
      <c r="AT47" s="441">
        <v>38.362000000000002</v>
      </c>
      <c r="AU47" s="441">
        <v>44.270068872078603</v>
      </c>
      <c r="AV47" s="442">
        <v>44815.428999999996</v>
      </c>
      <c r="AW47" s="439">
        <v>848.45161746462793</v>
      </c>
      <c r="AX47" s="443">
        <v>196.54005368454756</v>
      </c>
      <c r="AY47" s="444">
        <v>18.80781054153406</v>
      </c>
      <c r="AZ47" s="433">
        <v>0.43855443999999999</v>
      </c>
      <c r="BA47" s="433">
        <v>0.40479760999999997</v>
      </c>
      <c r="BB47" s="433">
        <v>0.46965649999999998</v>
      </c>
      <c r="BC47" s="445">
        <v>93.4</v>
      </c>
      <c r="BD47" s="429">
        <v>88.9</v>
      </c>
      <c r="BE47" s="446">
        <v>97.1</v>
      </c>
      <c r="BF47" s="429">
        <v>82.8</v>
      </c>
      <c r="BG47" s="429">
        <v>77.599999999999994</v>
      </c>
      <c r="BH47" s="429">
        <v>87.6</v>
      </c>
      <c r="BI47" s="445">
        <v>10.600000000000009</v>
      </c>
      <c r="BJ47" s="429">
        <v>11.300000000000011</v>
      </c>
      <c r="BK47" s="446">
        <v>9.5</v>
      </c>
    </row>
    <row r="48" spans="1:63" s="250" customFormat="1" ht="15.75" customHeight="1" x14ac:dyDescent="0.2">
      <c r="A48" s="427" t="s">
        <v>60</v>
      </c>
      <c r="B48" s="428">
        <v>0</v>
      </c>
      <c r="C48" s="429">
        <v>0</v>
      </c>
      <c r="D48" s="430"/>
      <c r="E48" s="431"/>
      <c r="F48" s="432"/>
      <c r="G48" s="433">
        <v>37.379417879417879</v>
      </c>
      <c r="H48" s="434"/>
      <c r="I48" s="433"/>
      <c r="J48" s="433"/>
      <c r="K48" s="433"/>
      <c r="L48" s="433"/>
      <c r="M48" s="433"/>
      <c r="N48" s="433"/>
      <c r="O48" s="433"/>
      <c r="P48" s="447"/>
      <c r="Q48" s="436">
        <v>38.372930165586752</v>
      </c>
      <c r="R48" s="436">
        <v>15.002659188705699</v>
      </c>
      <c r="S48" s="437">
        <v>18.711018711018713</v>
      </c>
      <c r="T48" s="437">
        <v>24.338828989991782</v>
      </c>
      <c r="U48" s="437">
        <v>15.732727360634339</v>
      </c>
      <c r="V48" s="437">
        <v>12.512691582459023</v>
      </c>
      <c r="W48" s="437">
        <v>6.0194362519943914</v>
      </c>
      <c r="X48" s="438">
        <v>7.6826379151960538</v>
      </c>
      <c r="Y48" s="439"/>
      <c r="Z48" s="439"/>
      <c r="AA48" s="439"/>
      <c r="AB48" s="439"/>
      <c r="AC48" s="439"/>
      <c r="AD48" s="439"/>
      <c r="AE48" s="439"/>
      <c r="AF48" s="439"/>
      <c r="AG48" s="439"/>
      <c r="AH48" s="439"/>
      <c r="AI48" s="439"/>
      <c r="AJ48" s="440">
        <v>20683</v>
      </c>
      <c r="AK48" s="441">
        <v>68.033000000000001</v>
      </c>
      <c r="AL48" s="441">
        <v>53.555</v>
      </c>
      <c r="AM48" s="441">
        <v>55.045000000000002</v>
      </c>
      <c r="AN48" s="441">
        <v>44.578000000000003</v>
      </c>
      <c r="AO48" s="441">
        <v>51.48</v>
      </c>
      <c r="AP48" s="441">
        <v>18.018000000000001</v>
      </c>
      <c r="AQ48" s="441">
        <v>46.046999999999997</v>
      </c>
      <c r="AR48" s="441">
        <v>55.774000000000001</v>
      </c>
      <c r="AS48" s="441">
        <v>68.319999999999993</v>
      </c>
      <c r="AT48" s="441">
        <v>56.262</v>
      </c>
      <c r="AU48" s="441">
        <v>55.596383503360201</v>
      </c>
      <c r="AV48" s="442">
        <v>116298.811</v>
      </c>
      <c r="AW48" s="439">
        <v>819.56083792513482</v>
      </c>
      <c r="AX48" s="443">
        <v>338.31028720920062</v>
      </c>
      <c r="AY48" s="444">
        <v>29.218302440174419</v>
      </c>
      <c r="AZ48" s="433">
        <v>0.29089746</v>
      </c>
      <c r="BA48" s="433">
        <v>0.25160152000000002</v>
      </c>
      <c r="BB48" s="433">
        <v>0.33244046999999999</v>
      </c>
      <c r="BC48" s="445">
        <v>92.3</v>
      </c>
      <c r="BD48" s="429">
        <v>87.1</v>
      </c>
      <c r="BE48" s="446">
        <v>96.4</v>
      </c>
      <c r="BF48" s="429">
        <v>86.4</v>
      </c>
      <c r="BG48" s="429">
        <v>83</v>
      </c>
      <c r="BH48" s="429">
        <v>90</v>
      </c>
      <c r="BI48" s="445">
        <v>5.8999999999999915</v>
      </c>
      <c r="BJ48" s="429">
        <v>4.0999999999999943</v>
      </c>
      <c r="BK48" s="446">
        <v>6.4000000000000057</v>
      </c>
    </row>
    <row r="49" spans="1:63" s="250" customFormat="1" ht="15.75" customHeight="1" x14ac:dyDescent="0.2">
      <c r="A49" s="448" t="s">
        <v>13</v>
      </c>
      <c r="B49" s="449">
        <v>0</v>
      </c>
      <c r="C49" s="450">
        <v>0</v>
      </c>
      <c r="D49" s="451"/>
      <c r="E49" s="452"/>
      <c r="F49" s="453"/>
      <c r="G49" s="454"/>
      <c r="H49" s="455"/>
      <c r="I49" s="454"/>
      <c r="J49" s="454"/>
      <c r="K49" s="454"/>
      <c r="L49" s="454"/>
      <c r="M49" s="454"/>
      <c r="N49" s="454"/>
      <c r="O49" s="454"/>
      <c r="P49" s="456"/>
      <c r="Q49" s="457"/>
      <c r="R49" s="458"/>
      <c r="S49" s="459"/>
      <c r="T49" s="459"/>
      <c r="U49" s="459"/>
      <c r="V49" s="459"/>
      <c r="W49" s="459"/>
      <c r="X49" s="460"/>
      <c r="Y49" s="461"/>
      <c r="Z49" s="461"/>
      <c r="AA49" s="461"/>
      <c r="AB49" s="461"/>
      <c r="AC49" s="461"/>
      <c r="AD49" s="461"/>
      <c r="AE49" s="461"/>
      <c r="AF49" s="461"/>
      <c r="AG49" s="461"/>
      <c r="AH49" s="461"/>
      <c r="AI49" s="461"/>
      <c r="AJ49" s="462"/>
      <c r="AK49" s="463"/>
      <c r="AL49" s="464"/>
      <c r="AM49" s="464"/>
      <c r="AN49" s="464"/>
      <c r="AO49" s="464"/>
      <c r="AP49" s="464"/>
      <c r="AQ49" s="464"/>
      <c r="AR49" s="464"/>
      <c r="AS49" s="464"/>
      <c r="AT49" s="464"/>
      <c r="AU49" s="464"/>
      <c r="AV49" s="465">
        <v>144921.70000000001</v>
      </c>
      <c r="AW49" s="461">
        <v>1036.4561674756521</v>
      </c>
      <c r="AX49" s="466">
        <v>59.246656070063011</v>
      </c>
      <c r="AY49" s="467">
        <v>5.4071829328996079</v>
      </c>
      <c r="AZ49" s="454">
        <v>4.0110510000000002E-2</v>
      </c>
      <c r="BA49" s="454">
        <v>2.0868089999999999E-2</v>
      </c>
      <c r="BB49" s="454">
        <v>5.9118959999999998E-2</v>
      </c>
      <c r="BC49" s="468">
        <v>96.6</v>
      </c>
      <c r="BD49" s="450" t="s">
        <v>92</v>
      </c>
      <c r="BE49" s="469">
        <v>95.5</v>
      </c>
      <c r="BF49" s="450">
        <v>90.3</v>
      </c>
      <c r="BG49" s="450">
        <v>88.2</v>
      </c>
      <c r="BH49" s="450">
        <v>91.5</v>
      </c>
      <c r="BI49" s="468">
        <v>6.2999999999999972</v>
      </c>
      <c r="BJ49" s="450" t="s">
        <v>92</v>
      </c>
      <c r="BK49" s="469" t="s">
        <v>101</v>
      </c>
    </row>
    <row r="50" spans="1:63" s="250" customFormat="1" ht="15.75" customHeight="1" x14ac:dyDescent="0.2">
      <c r="A50" s="134" t="s">
        <v>240</v>
      </c>
      <c r="B50" s="261">
        <f>SUM(B7:B49)</f>
        <v>25</v>
      </c>
      <c r="C50" s="262"/>
      <c r="D50" s="263">
        <v>133970.04284419719</v>
      </c>
      <c r="E50" s="264">
        <v>3607445.4120170777</v>
      </c>
      <c r="F50" s="399">
        <v>3.7137094964186526</v>
      </c>
      <c r="G50" s="385"/>
      <c r="H50" s="402">
        <v>25.268621807304999</v>
      </c>
      <c r="I50" s="385">
        <v>23.950229131189545</v>
      </c>
      <c r="J50" s="385">
        <v>18.911247531633116</v>
      </c>
      <c r="K50" s="385">
        <v>16.428466424224133</v>
      </c>
      <c r="L50" s="385">
        <v>13.311710465476295</v>
      </c>
      <c r="M50" s="385">
        <v>13.97888156879295</v>
      </c>
      <c r="N50" s="385">
        <v>10.757634615670412</v>
      </c>
      <c r="O50" s="385">
        <v>2.6618302630135418</v>
      </c>
      <c r="P50" s="315">
        <v>664944.14084599214</v>
      </c>
      <c r="Q50" s="387">
        <v>46.844621167848572</v>
      </c>
      <c r="R50" s="312"/>
      <c r="S50" s="307"/>
      <c r="T50" s="307"/>
      <c r="U50" s="307"/>
      <c r="V50" s="307"/>
      <c r="W50" s="307"/>
      <c r="X50" s="313"/>
      <c r="Y50" s="289"/>
      <c r="Z50" s="289"/>
      <c r="AA50" s="289"/>
      <c r="AB50" s="289"/>
      <c r="AC50" s="289"/>
      <c r="AD50" s="289"/>
      <c r="AE50" s="289"/>
      <c r="AF50" s="289"/>
      <c r="AG50" s="289"/>
      <c r="AH50" s="289"/>
      <c r="AI50" s="289"/>
      <c r="AJ50" s="289"/>
      <c r="AK50" s="389">
        <v>67.485428809325569</v>
      </c>
      <c r="AL50" s="390">
        <v>53.428571428571431</v>
      </c>
      <c r="AM50" s="390">
        <v>54.734778880313613</v>
      </c>
      <c r="AN50" s="390">
        <v>46.277941075945037</v>
      </c>
      <c r="AO50" s="390">
        <v>43.935309973045825</v>
      </c>
      <c r="AP50" s="390">
        <v>21.406529153808673</v>
      </c>
      <c r="AQ50" s="390">
        <v>29.437884101805079</v>
      </c>
      <c r="AR50" s="390">
        <v>57.963446475195823</v>
      </c>
      <c r="AS50" s="390">
        <v>59.546092115247532</v>
      </c>
      <c r="AT50" s="390">
        <v>39.775910364145659</v>
      </c>
      <c r="AU50" s="391">
        <v>47.510703555988236</v>
      </c>
      <c r="AV50" s="289">
        <v>222704.163</v>
      </c>
      <c r="AW50" s="289">
        <v>34907.94534473565</v>
      </c>
      <c r="AX50" s="287">
        <v>2441.9952646935635</v>
      </c>
      <c r="AY50" s="393">
        <v>6.5381503286167666</v>
      </c>
      <c r="AZ50" s="394">
        <v>1.0965198098670312</v>
      </c>
      <c r="BA50" s="394">
        <v>0.97847359969982373</v>
      </c>
      <c r="BB50" s="395">
        <v>1.2159324445845077</v>
      </c>
      <c r="BC50" s="392">
        <v>93.230843545242223</v>
      </c>
      <c r="BD50" s="392">
        <v>91.164819796596376</v>
      </c>
      <c r="BE50" s="396">
        <v>94.420311992951284</v>
      </c>
      <c r="BF50" s="392">
        <v>89.400090390640258</v>
      </c>
      <c r="BG50" s="392">
        <v>87.111587673232592</v>
      </c>
      <c r="BH50" s="392">
        <v>92.25108460876875</v>
      </c>
      <c r="BI50" s="393">
        <v>3.8307531546019646</v>
      </c>
      <c r="BJ50" s="397">
        <v>4.0532321233637845</v>
      </c>
      <c r="BK50" s="398">
        <v>2.169227384182534</v>
      </c>
    </row>
    <row r="51" spans="1:63" s="250" customFormat="1" ht="12.75" x14ac:dyDescent="0.2">
      <c r="A51" s="314" t="s">
        <v>59</v>
      </c>
      <c r="B51" s="265"/>
      <c r="C51" s="266"/>
      <c r="D51" s="267">
        <f>'1 - Attract doctorat'!C8</f>
        <v>300746.04284419725</v>
      </c>
      <c r="E51" s="268">
        <f>'1 - Attract doctorat'!D8</f>
        <v>10905319.020009469</v>
      </c>
      <c r="F51" s="400">
        <f>'1 - Attract doctorat'!E8</f>
        <v>2.7577922506657315</v>
      </c>
      <c r="G51" s="386"/>
      <c r="H51" s="401"/>
      <c r="I51" s="269"/>
      <c r="J51" s="269"/>
      <c r="K51" s="269"/>
      <c r="L51" s="269"/>
      <c r="M51" s="269"/>
      <c r="N51" s="269"/>
      <c r="O51" s="269"/>
      <c r="P51" s="270"/>
      <c r="Q51" s="388"/>
      <c r="R51" s="310"/>
      <c r="S51" s="271"/>
      <c r="T51" s="271"/>
      <c r="U51" s="271"/>
      <c r="V51" s="271"/>
      <c r="W51" s="271"/>
      <c r="X51" s="311"/>
      <c r="Y51" s="290"/>
      <c r="Z51" s="290"/>
      <c r="AA51" s="290"/>
      <c r="AB51" s="290"/>
      <c r="AC51" s="290"/>
      <c r="AD51" s="290"/>
      <c r="AE51" s="290"/>
      <c r="AF51" s="290"/>
      <c r="AG51" s="290"/>
      <c r="AH51" s="290"/>
      <c r="AI51" s="290"/>
      <c r="AJ51" s="290"/>
      <c r="AK51" s="316"/>
      <c r="AL51" s="272"/>
      <c r="AM51" s="272"/>
      <c r="AN51" s="272"/>
      <c r="AO51" s="272"/>
      <c r="AP51" s="272"/>
      <c r="AQ51" s="272"/>
      <c r="AR51" s="272"/>
      <c r="AS51" s="272"/>
      <c r="AT51" s="272"/>
      <c r="AU51" s="283"/>
      <c r="AV51" s="290"/>
      <c r="AW51" s="290"/>
      <c r="AX51" s="288"/>
      <c r="AY51" s="317"/>
      <c r="AZ51" s="269"/>
      <c r="BA51" s="269"/>
      <c r="BB51" s="318"/>
      <c r="BC51" s="284"/>
      <c r="BD51" s="284"/>
      <c r="BE51" s="284"/>
      <c r="BF51" s="284"/>
      <c r="BG51" s="284"/>
      <c r="BH51" s="284"/>
      <c r="BI51" s="286"/>
      <c r="BJ51" s="284"/>
      <c r="BK51" s="285"/>
    </row>
    <row r="52" spans="1:63" s="45" customFormat="1" x14ac:dyDescent="0.25">
      <c r="A52" s="319"/>
      <c r="B52" s="320"/>
      <c r="C52" s="321"/>
      <c r="D52" s="351"/>
      <c r="E52" s="320"/>
      <c r="F52" s="352"/>
      <c r="G52" s="322" t="s">
        <v>190</v>
      </c>
      <c r="H52" s="359"/>
      <c r="I52" s="323" t="s">
        <v>51</v>
      </c>
      <c r="J52" s="324"/>
      <c r="K52" s="324"/>
      <c r="L52" s="325" t="s">
        <v>50</v>
      </c>
      <c r="M52" s="326"/>
      <c r="N52" s="326"/>
      <c r="O52" s="326"/>
      <c r="P52" s="363"/>
      <c r="Q52" s="403"/>
      <c r="R52" s="367"/>
      <c r="S52" s="321"/>
      <c r="T52" s="321"/>
      <c r="U52" s="321"/>
      <c r="V52" s="321"/>
      <c r="W52" s="321"/>
      <c r="X52" s="368"/>
      <c r="Y52" s="327"/>
      <c r="Z52" s="327"/>
      <c r="AA52" s="327"/>
      <c r="AB52" s="327"/>
      <c r="AC52" s="327"/>
      <c r="AD52" s="327"/>
      <c r="AE52" s="327"/>
      <c r="AF52" s="327"/>
      <c r="AG52" s="327"/>
      <c r="AH52" s="327"/>
      <c r="AI52" s="327"/>
      <c r="AJ52" s="328"/>
      <c r="AK52" s="372"/>
      <c r="AL52" s="321"/>
      <c r="AM52" s="321"/>
      <c r="AN52" s="321"/>
      <c r="AO52" s="321"/>
      <c r="AP52" s="321"/>
      <c r="AQ52" s="321"/>
      <c r="AR52" s="321"/>
      <c r="AS52" s="321"/>
      <c r="AT52" s="321"/>
      <c r="AU52" s="368"/>
      <c r="AV52" s="329" t="s">
        <v>158</v>
      </c>
      <c r="AW52" s="320"/>
      <c r="AX52" s="320"/>
      <c r="AY52" s="351"/>
      <c r="AZ52" s="326"/>
      <c r="BA52" s="326"/>
      <c r="BB52" s="376"/>
      <c r="BC52" s="330" t="s">
        <v>162</v>
      </c>
      <c r="BD52" s="331"/>
      <c r="BE52" s="331"/>
      <c r="BF52" s="332"/>
      <c r="BG52" s="330"/>
      <c r="BH52" s="331"/>
      <c r="BI52" s="331"/>
      <c r="BJ52" s="331"/>
      <c r="BK52" s="333"/>
    </row>
    <row r="53" spans="1:63" s="45" customFormat="1" ht="24.75" customHeight="1" x14ac:dyDescent="0.25">
      <c r="A53" s="334"/>
      <c r="B53" s="335"/>
      <c r="C53" s="336"/>
      <c r="D53" s="353" t="s">
        <v>203</v>
      </c>
      <c r="E53" s="337"/>
      <c r="F53" s="354"/>
      <c r="G53" s="338"/>
      <c r="H53" s="360"/>
      <c r="I53" s="137" t="s">
        <v>212</v>
      </c>
      <c r="J53" s="136"/>
      <c r="K53" s="136"/>
      <c r="L53" s="136"/>
      <c r="M53" s="338"/>
      <c r="N53" s="338"/>
      <c r="O53" s="338"/>
      <c r="P53" s="364"/>
      <c r="Q53" s="404"/>
      <c r="R53" s="369"/>
      <c r="S53" s="336"/>
      <c r="T53" s="336"/>
      <c r="U53" s="336"/>
      <c r="V53" s="336"/>
      <c r="W53" s="336"/>
      <c r="X53" s="370"/>
      <c r="Y53" s="300"/>
      <c r="Z53" s="300"/>
      <c r="AA53" s="300"/>
      <c r="AB53" s="300"/>
      <c r="AC53" s="300"/>
      <c r="AD53" s="300"/>
      <c r="AE53" s="300"/>
      <c r="AF53" s="300"/>
      <c r="AG53" s="300"/>
      <c r="AH53" s="300"/>
      <c r="AI53" s="300"/>
      <c r="AJ53" s="339"/>
      <c r="AK53" s="373"/>
      <c r="AL53" s="336"/>
      <c r="AM53" s="336"/>
      <c r="AN53" s="336"/>
      <c r="AO53" s="336"/>
      <c r="AP53" s="336"/>
      <c r="AQ53" s="336"/>
      <c r="AR53" s="336"/>
      <c r="AS53" s="336"/>
      <c r="AT53" s="336"/>
      <c r="AU53" s="370"/>
      <c r="AV53" s="340" t="s">
        <v>223</v>
      </c>
      <c r="AW53" s="335"/>
      <c r="AX53" s="335"/>
      <c r="AY53" s="355"/>
      <c r="AZ53" s="338"/>
      <c r="BA53" s="338"/>
      <c r="BB53" s="377"/>
      <c r="BC53" s="516" t="s">
        <v>163</v>
      </c>
      <c r="BD53" s="516"/>
      <c r="BE53" s="516"/>
      <c r="BF53" s="516"/>
      <c r="BG53" s="516"/>
      <c r="BH53" s="516"/>
      <c r="BI53" s="516"/>
      <c r="BJ53" s="516"/>
      <c r="BK53" s="518"/>
    </row>
    <row r="54" spans="1:63" s="45" customFormat="1" x14ac:dyDescent="0.25">
      <c r="A54" s="334"/>
      <c r="B54" s="335"/>
      <c r="C54" s="336"/>
      <c r="D54" s="353"/>
      <c r="E54" s="337"/>
      <c r="F54" s="354"/>
      <c r="G54" s="338"/>
      <c r="H54" s="361" t="s">
        <v>204</v>
      </c>
      <c r="I54" s="342"/>
      <c r="J54" s="15"/>
      <c r="K54" s="15"/>
      <c r="L54" s="335"/>
      <c r="M54" s="338"/>
      <c r="N54" s="338"/>
      <c r="O54" s="338"/>
      <c r="P54" s="364"/>
      <c r="Q54" s="404"/>
      <c r="R54" s="371"/>
      <c r="S54" s="336"/>
      <c r="T54" s="336"/>
      <c r="U54" s="336"/>
      <c r="V54" s="336"/>
      <c r="W54" s="336"/>
      <c r="X54" s="370"/>
      <c r="Y54" s="300"/>
      <c r="Z54" s="300"/>
      <c r="AA54" s="300"/>
      <c r="AB54" s="300"/>
      <c r="AC54" s="300"/>
      <c r="AD54" s="300"/>
      <c r="AE54" s="300"/>
      <c r="AF54" s="300"/>
      <c r="AG54" s="300"/>
      <c r="AH54" s="300"/>
      <c r="AI54" s="300"/>
      <c r="AJ54" s="339"/>
      <c r="AK54" s="373" t="s">
        <v>91</v>
      </c>
      <c r="AL54" s="336"/>
      <c r="AM54" s="336"/>
      <c r="AN54" s="336"/>
      <c r="AO54" s="336"/>
      <c r="AP54" s="336"/>
      <c r="AQ54" s="336"/>
      <c r="AR54" s="336"/>
      <c r="AS54" s="336"/>
      <c r="AT54" s="336"/>
      <c r="AU54" s="370"/>
      <c r="AV54" s="335"/>
      <c r="AW54" s="335"/>
      <c r="AX54" s="335"/>
      <c r="AY54" s="355"/>
      <c r="AZ54" s="338"/>
      <c r="BA54" s="338"/>
      <c r="BB54" s="377"/>
      <c r="BC54" s="335"/>
      <c r="BD54" s="335"/>
      <c r="BE54" s="335"/>
      <c r="BF54" s="335"/>
      <c r="BG54" s="335"/>
      <c r="BH54" s="335"/>
      <c r="BI54" s="335"/>
      <c r="BJ54" s="335"/>
      <c r="BK54" s="343"/>
    </row>
    <row r="55" spans="1:63" s="45" customFormat="1" x14ac:dyDescent="0.25">
      <c r="A55" s="334"/>
      <c r="B55" s="335"/>
      <c r="C55" s="336"/>
      <c r="D55" s="353" t="s">
        <v>219</v>
      </c>
      <c r="E55" s="337"/>
      <c r="F55" s="354"/>
      <c r="G55" s="338"/>
      <c r="H55" s="362"/>
      <c r="I55" s="137" t="s">
        <v>171</v>
      </c>
      <c r="J55" s="15"/>
      <c r="K55" s="15"/>
      <c r="L55" s="15"/>
      <c r="M55" s="338"/>
      <c r="N55" s="338"/>
      <c r="O55" s="338"/>
      <c r="P55" s="364"/>
      <c r="Q55" s="404"/>
      <c r="R55" s="355"/>
      <c r="S55" s="336"/>
      <c r="T55" s="336"/>
      <c r="U55" s="336"/>
      <c r="V55" s="336"/>
      <c r="W55" s="336"/>
      <c r="X55" s="370"/>
      <c r="Y55" s="300"/>
      <c r="Z55" s="300"/>
      <c r="AA55" s="300"/>
      <c r="AB55" s="300"/>
      <c r="AC55" s="300"/>
      <c r="AD55" s="300"/>
      <c r="AE55" s="300"/>
      <c r="AF55" s="300"/>
      <c r="AG55" s="300"/>
      <c r="AH55" s="300"/>
      <c r="AI55" s="300"/>
      <c r="AJ55" s="339"/>
      <c r="AK55" s="373"/>
      <c r="AL55" s="336"/>
      <c r="AM55" s="336"/>
      <c r="AN55" s="336"/>
      <c r="AO55" s="336"/>
      <c r="AP55" s="336"/>
      <c r="AQ55" s="336"/>
      <c r="AR55" s="336"/>
      <c r="AS55" s="336"/>
      <c r="AT55" s="336"/>
      <c r="AU55" s="370"/>
      <c r="AV55" s="335"/>
      <c r="AW55" s="335"/>
      <c r="AX55" s="335"/>
      <c r="AY55" s="355"/>
      <c r="AZ55" s="338"/>
      <c r="BA55" s="338"/>
      <c r="BB55" s="377"/>
      <c r="BC55" s="335"/>
      <c r="BD55" s="335"/>
      <c r="BE55" s="335"/>
      <c r="BF55" s="335"/>
      <c r="BG55" s="335"/>
      <c r="BH55" s="335"/>
      <c r="BI55" s="335"/>
      <c r="BJ55" s="335"/>
      <c r="BK55" s="343"/>
    </row>
    <row r="56" spans="1:63" s="45" customFormat="1" ht="15.75" customHeight="1" x14ac:dyDescent="0.25">
      <c r="A56" s="334"/>
      <c r="B56" s="335"/>
      <c r="C56" s="336"/>
      <c r="D56" s="355"/>
      <c r="E56" s="337"/>
      <c r="F56" s="354"/>
      <c r="G56" s="338"/>
      <c r="H56" s="341" t="s">
        <v>107</v>
      </c>
      <c r="I56" s="136"/>
      <c r="J56" s="136"/>
      <c r="K56" s="136"/>
      <c r="L56" s="136"/>
      <c r="M56" s="136"/>
      <c r="N56" s="136"/>
      <c r="O56" s="338"/>
      <c r="P56" s="364"/>
      <c r="Q56" s="404"/>
      <c r="R56" s="334"/>
      <c r="S56" s="336"/>
      <c r="T56" s="336"/>
      <c r="U56" s="336"/>
      <c r="V56" s="336"/>
      <c r="W56" s="336"/>
      <c r="X56" s="370"/>
      <c r="Y56" s="300"/>
      <c r="Z56" s="300"/>
      <c r="AA56" s="300"/>
      <c r="AB56" s="300"/>
      <c r="AC56" s="300"/>
      <c r="AD56" s="300"/>
      <c r="AE56" s="300"/>
      <c r="AF56" s="300"/>
      <c r="AG56" s="300"/>
      <c r="AH56" s="300"/>
      <c r="AI56" s="300"/>
      <c r="AJ56" s="339"/>
      <c r="AK56" s="373"/>
      <c r="AL56" s="336"/>
      <c r="AM56" s="336"/>
      <c r="AN56" s="336"/>
      <c r="AO56" s="336"/>
      <c r="AP56" s="336"/>
      <c r="AQ56" s="336"/>
      <c r="AR56" s="336"/>
      <c r="AS56" s="336"/>
      <c r="AT56" s="336"/>
      <c r="AU56" s="370"/>
      <c r="AV56" s="335"/>
      <c r="AW56" s="335"/>
      <c r="AX56" s="335"/>
      <c r="AY56" s="355"/>
      <c r="AZ56" s="338"/>
      <c r="BA56" s="338"/>
      <c r="BB56" s="377"/>
      <c r="BC56" s="335"/>
      <c r="BD56" s="335"/>
      <c r="BE56" s="335"/>
      <c r="BF56" s="335"/>
      <c r="BG56" s="335"/>
      <c r="BH56" s="335"/>
      <c r="BI56" s="335"/>
      <c r="BJ56" s="335"/>
      <c r="BK56" s="343"/>
    </row>
    <row r="57" spans="1:63" s="45" customFormat="1" ht="14.25" customHeight="1" x14ac:dyDescent="0.25">
      <c r="A57" s="334"/>
      <c r="B57" s="335"/>
      <c r="C57" s="336"/>
      <c r="D57" s="355"/>
      <c r="E57" s="344"/>
      <c r="F57" s="356"/>
      <c r="G57" s="338"/>
      <c r="H57" s="516" t="s">
        <v>220</v>
      </c>
      <c r="I57" s="516"/>
      <c r="J57" s="516"/>
      <c r="K57" s="516"/>
      <c r="L57" s="516"/>
      <c r="M57" s="516"/>
      <c r="N57" s="516"/>
      <c r="O57" s="338"/>
      <c r="P57" s="364"/>
      <c r="Q57" s="404"/>
      <c r="R57" s="334"/>
      <c r="S57" s="336"/>
      <c r="T57" s="336"/>
      <c r="U57" s="336"/>
      <c r="V57" s="336"/>
      <c r="W57" s="336"/>
      <c r="X57" s="370"/>
      <c r="Y57" s="300"/>
      <c r="Z57" s="300"/>
      <c r="AA57" s="300"/>
      <c r="AB57" s="300"/>
      <c r="AC57" s="300"/>
      <c r="AD57" s="300"/>
      <c r="AE57" s="300"/>
      <c r="AF57" s="300"/>
      <c r="AG57" s="300"/>
      <c r="AH57" s="300"/>
      <c r="AI57" s="300"/>
      <c r="AJ57" s="339"/>
      <c r="AK57" s="373"/>
      <c r="AL57" s="336"/>
      <c r="AM57" s="336"/>
      <c r="AN57" s="336"/>
      <c r="AO57" s="336"/>
      <c r="AP57" s="336"/>
      <c r="AQ57" s="336"/>
      <c r="AR57" s="336"/>
      <c r="AS57" s="336"/>
      <c r="AT57" s="336"/>
      <c r="AU57" s="370"/>
      <c r="AV57" s="335"/>
      <c r="AW57" s="335"/>
      <c r="AX57" s="335"/>
      <c r="AY57" s="355"/>
      <c r="AZ57" s="338"/>
      <c r="BA57" s="338"/>
      <c r="BB57" s="377"/>
      <c r="BC57" s="335"/>
      <c r="BD57" s="335"/>
      <c r="BE57" s="335"/>
      <c r="BF57" s="335"/>
      <c r="BG57" s="335"/>
      <c r="BH57" s="335"/>
      <c r="BI57" s="335"/>
      <c r="BJ57" s="335"/>
      <c r="BK57" s="343"/>
    </row>
    <row r="58" spans="1:63" x14ac:dyDescent="0.25">
      <c r="A58" s="334"/>
      <c r="B58" s="15"/>
      <c r="C58" s="254"/>
      <c r="D58" s="255"/>
      <c r="E58" s="254"/>
      <c r="F58" s="357"/>
      <c r="G58" s="345"/>
      <c r="H58" s="516"/>
      <c r="I58" s="516"/>
      <c r="J58" s="516"/>
      <c r="K58" s="516"/>
      <c r="L58" s="516"/>
      <c r="M58" s="516"/>
      <c r="N58" s="516"/>
      <c r="O58" s="345"/>
      <c r="P58" s="365"/>
      <c r="Q58" s="404"/>
      <c r="R58" s="255"/>
      <c r="S58" s="254"/>
      <c r="T58" s="254"/>
      <c r="U58" s="254"/>
      <c r="V58" s="254"/>
      <c r="W58" s="254"/>
      <c r="X58" s="357"/>
      <c r="Y58" s="300"/>
      <c r="Z58" s="300"/>
      <c r="AA58" s="300"/>
      <c r="AB58" s="300"/>
      <c r="AC58" s="300"/>
      <c r="AD58" s="300"/>
      <c r="AE58" s="300"/>
      <c r="AF58" s="300"/>
      <c r="AG58" s="300"/>
      <c r="AH58" s="300"/>
      <c r="AI58" s="300"/>
      <c r="AJ58" s="300"/>
      <c r="AK58" s="374"/>
      <c r="AL58" s="254"/>
      <c r="AM58" s="254"/>
      <c r="AN58" s="254"/>
      <c r="AO58" s="254"/>
      <c r="AP58" s="254"/>
      <c r="AQ58" s="254"/>
      <c r="AR58" s="254"/>
      <c r="AS58" s="254"/>
      <c r="AT58" s="254"/>
      <c r="AU58" s="357"/>
      <c r="AV58" s="15"/>
      <c r="AW58" s="15"/>
      <c r="AX58" s="15"/>
      <c r="AY58" s="378"/>
      <c r="AZ58" s="345"/>
      <c r="BA58" s="345"/>
      <c r="BB58" s="379"/>
      <c r="BC58" s="335"/>
      <c r="BD58" s="335"/>
      <c r="BE58" s="335"/>
      <c r="BF58" s="335"/>
      <c r="BG58" s="335"/>
      <c r="BH58" s="335"/>
      <c r="BI58" s="335"/>
      <c r="BJ58" s="335"/>
      <c r="BK58" s="343"/>
    </row>
    <row r="59" spans="1:63" x14ac:dyDescent="0.25">
      <c r="A59" s="346"/>
      <c r="B59" s="257"/>
      <c r="C59" s="258"/>
      <c r="D59" s="256"/>
      <c r="E59" s="258"/>
      <c r="F59" s="358"/>
      <c r="G59" s="347"/>
      <c r="H59" s="517"/>
      <c r="I59" s="517"/>
      <c r="J59" s="517"/>
      <c r="K59" s="517"/>
      <c r="L59" s="517"/>
      <c r="M59" s="517"/>
      <c r="N59" s="517"/>
      <c r="O59" s="347"/>
      <c r="P59" s="366"/>
      <c r="Q59" s="405"/>
      <c r="R59" s="256"/>
      <c r="S59" s="258"/>
      <c r="T59" s="258"/>
      <c r="U59" s="258"/>
      <c r="V59" s="258"/>
      <c r="W59" s="258"/>
      <c r="X59" s="358"/>
      <c r="Y59" s="348"/>
      <c r="Z59" s="348"/>
      <c r="AA59" s="348"/>
      <c r="AB59" s="348"/>
      <c r="AC59" s="348"/>
      <c r="AD59" s="348"/>
      <c r="AE59" s="348"/>
      <c r="AF59" s="348"/>
      <c r="AG59" s="348"/>
      <c r="AH59" s="348"/>
      <c r="AI59" s="348"/>
      <c r="AJ59" s="348"/>
      <c r="AK59" s="375"/>
      <c r="AL59" s="258"/>
      <c r="AM59" s="258"/>
      <c r="AN59" s="258"/>
      <c r="AO59" s="258"/>
      <c r="AP59" s="258"/>
      <c r="AQ59" s="258"/>
      <c r="AR59" s="258"/>
      <c r="AS59" s="258"/>
      <c r="AT59" s="258"/>
      <c r="AU59" s="358"/>
      <c r="AV59" s="257"/>
      <c r="AW59" s="257"/>
      <c r="AX59" s="257"/>
      <c r="AY59" s="380"/>
      <c r="AZ59" s="347"/>
      <c r="BA59" s="347"/>
      <c r="BB59" s="381"/>
      <c r="BC59" s="349"/>
      <c r="BD59" s="349"/>
      <c r="BE59" s="349"/>
      <c r="BF59" s="349"/>
      <c r="BG59" s="349"/>
      <c r="BH59" s="349"/>
      <c r="BI59" s="349"/>
      <c r="BJ59" s="349"/>
      <c r="BK59" s="350"/>
    </row>
    <row r="60" spans="1:63" x14ac:dyDescent="0.25">
      <c r="A60" s="172" t="s">
        <v>170</v>
      </c>
      <c r="C60" s="3"/>
      <c r="D60" s="3"/>
      <c r="E60" s="3"/>
      <c r="F60" s="3"/>
      <c r="G60" s="2"/>
      <c r="H60" s="2"/>
      <c r="I60" s="2"/>
      <c r="J60" s="2"/>
      <c r="K60" s="2"/>
      <c r="L60" s="2"/>
      <c r="M60" s="2"/>
      <c r="N60" s="2"/>
      <c r="O60" s="2"/>
      <c r="P60" s="2"/>
      <c r="Q60" s="406"/>
      <c r="R60" s="3"/>
      <c r="S60" s="3"/>
      <c r="T60" s="3"/>
      <c r="U60" s="3"/>
      <c r="V60" s="3"/>
      <c r="W60" s="3"/>
      <c r="X60" s="3"/>
      <c r="Y60" s="301"/>
      <c r="Z60" s="301"/>
      <c r="AA60" s="301"/>
      <c r="AB60" s="301"/>
      <c r="AC60" s="301"/>
      <c r="AD60" s="301"/>
      <c r="AE60" s="301"/>
      <c r="AF60" s="301"/>
      <c r="AG60" s="301"/>
      <c r="AH60" s="301"/>
      <c r="AI60" s="301"/>
      <c r="AJ60" s="301"/>
      <c r="AK60" s="2"/>
      <c r="AL60" s="3"/>
      <c r="AM60" s="3"/>
      <c r="AN60" s="3"/>
      <c r="AO60" s="3"/>
      <c r="AP60" s="3"/>
      <c r="AQ60" s="3"/>
      <c r="AR60" s="3"/>
      <c r="AS60" s="3"/>
      <c r="AT60" s="3"/>
      <c r="AU60" s="3"/>
      <c r="AZ60" s="2"/>
      <c r="BA60" s="2"/>
      <c r="BB60" s="2"/>
    </row>
    <row r="61" spans="1:63" x14ac:dyDescent="0.25">
      <c r="A61" s="304" t="s">
        <v>213</v>
      </c>
      <c r="C61" s="3"/>
      <c r="D61" s="3"/>
      <c r="E61" s="3"/>
      <c r="F61" s="3"/>
      <c r="G61" s="2"/>
      <c r="H61" s="2"/>
      <c r="I61" s="2"/>
      <c r="J61" s="2"/>
      <c r="K61" s="2"/>
      <c r="L61" s="2"/>
      <c r="M61" s="2"/>
      <c r="N61" s="2"/>
      <c r="O61" s="2"/>
      <c r="P61" s="2"/>
      <c r="Q61" s="406"/>
      <c r="R61" s="3"/>
      <c r="S61" s="3"/>
      <c r="T61" s="3"/>
      <c r="U61" s="3"/>
      <c r="V61" s="3"/>
      <c r="W61" s="3"/>
      <c r="X61" s="3"/>
      <c r="Y61" s="301"/>
      <c r="Z61" s="301"/>
      <c r="AA61" s="301"/>
      <c r="AB61" s="301"/>
      <c r="AC61" s="301"/>
      <c r="AD61" s="301"/>
      <c r="AE61" s="301"/>
      <c r="AF61" s="301"/>
      <c r="AG61" s="301"/>
      <c r="AH61" s="301"/>
      <c r="AI61" s="301"/>
      <c r="AJ61" s="301"/>
      <c r="AK61" s="2"/>
      <c r="AL61" s="3"/>
      <c r="AM61" s="3"/>
      <c r="AN61" s="3"/>
      <c r="AO61" s="3"/>
      <c r="AP61" s="3"/>
      <c r="AQ61" s="3"/>
      <c r="AR61" s="3"/>
      <c r="AS61" s="3"/>
      <c r="AT61" s="3"/>
      <c r="AU61" s="3"/>
      <c r="AZ61" s="2"/>
      <c r="BA61" s="2"/>
      <c r="BB61" s="2"/>
    </row>
    <row r="62" spans="1:63" x14ac:dyDescent="0.25">
      <c r="A62" s="3"/>
      <c r="C62" s="3"/>
      <c r="D62" s="3"/>
      <c r="E62" s="3"/>
      <c r="F62" s="3"/>
      <c r="G62" s="2"/>
      <c r="H62" s="2"/>
      <c r="I62" s="2"/>
      <c r="J62" s="2"/>
      <c r="K62" s="2"/>
      <c r="L62" s="2"/>
      <c r="M62" s="2"/>
      <c r="N62" s="2"/>
      <c r="O62" s="2"/>
      <c r="P62" s="2"/>
      <c r="Q62" s="406"/>
      <c r="R62" s="3"/>
      <c r="S62" s="3"/>
      <c r="T62" s="3"/>
      <c r="U62" s="3"/>
      <c r="V62" s="3"/>
      <c r="W62" s="3"/>
      <c r="X62" s="3"/>
      <c r="Y62" s="301"/>
      <c r="Z62" s="301"/>
      <c r="AA62" s="301"/>
      <c r="AB62" s="301"/>
      <c r="AC62" s="301"/>
      <c r="AD62" s="301"/>
      <c r="AE62" s="301"/>
      <c r="AF62" s="301"/>
      <c r="AG62" s="301"/>
      <c r="AH62" s="301"/>
      <c r="AI62" s="301"/>
      <c r="AJ62" s="301"/>
      <c r="AK62" s="2"/>
      <c r="AL62" s="3"/>
      <c r="AM62" s="3"/>
      <c r="AN62" s="3"/>
      <c r="AO62" s="3"/>
      <c r="AP62" s="3"/>
      <c r="AQ62" s="3"/>
      <c r="AR62" s="3"/>
      <c r="AS62" s="3"/>
      <c r="AT62" s="3"/>
      <c r="AU62" s="3"/>
      <c r="AZ62" s="2"/>
      <c r="BA62" s="2"/>
      <c r="BB62" s="2"/>
    </row>
    <row r="63" spans="1:63" x14ac:dyDescent="0.25">
      <c r="A63" s="3"/>
      <c r="C63" s="3"/>
      <c r="D63" s="3"/>
      <c r="E63" s="3"/>
      <c r="F63" s="3"/>
      <c r="G63" s="2"/>
      <c r="H63" s="2"/>
      <c r="I63" s="2"/>
      <c r="J63" s="2"/>
      <c r="K63" s="2"/>
      <c r="L63" s="2"/>
      <c r="M63" s="2"/>
      <c r="N63" s="2"/>
      <c r="O63" s="2"/>
      <c r="P63" s="2"/>
      <c r="Q63" s="406"/>
      <c r="R63" s="3"/>
      <c r="S63" s="3"/>
      <c r="T63" s="3"/>
      <c r="U63" s="3"/>
      <c r="V63" s="3"/>
      <c r="W63" s="3"/>
      <c r="X63" s="3"/>
      <c r="Y63" s="3"/>
      <c r="Z63" s="3"/>
      <c r="AA63" s="3"/>
      <c r="AB63" s="3"/>
      <c r="AC63" s="3"/>
      <c r="AD63" s="3"/>
      <c r="AE63" s="3"/>
      <c r="AF63" s="3"/>
      <c r="AG63" s="3"/>
      <c r="AH63" s="3"/>
      <c r="AI63" s="3"/>
      <c r="AJ63" s="3"/>
      <c r="AK63" s="2"/>
      <c r="AL63" s="3"/>
      <c r="AM63" s="3"/>
      <c r="AN63" s="3"/>
      <c r="AO63" s="3"/>
      <c r="AP63" s="3"/>
      <c r="AQ63" s="3"/>
      <c r="AR63" s="3"/>
      <c r="AS63" s="3"/>
      <c r="AT63" s="3"/>
      <c r="AU63" s="3"/>
      <c r="AZ63" s="2"/>
      <c r="BA63" s="2"/>
      <c r="BB63" s="2"/>
    </row>
    <row r="64" spans="1:63" x14ac:dyDescent="0.25">
      <c r="A64" s="3"/>
      <c r="C64" s="3"/>
      <c r="D64" s="3"/>
      <c r="E64" s="3"/>
      <c r="F64" s="3"/>
      <c r="G64" s="2"/>
      <c r="H64" s="2"/>
      <c r="I64" s="2"/>
      <c r="J64" s="2"/>
      <c r="K64" s="2"/>
      <c r="L64" s="2"/>
      <c r="M64" s="2"/>
      <c r="N64" s="2"/>
      <c r="O64" s="2"/>
      <c r="P64" s="2"/>
      <c r="Q64" s="406"/>
      <c r="R64" s="3"/>
      <c r="S64" s="3"/>
      <c r="T64" s="3"/>
      <c r="U64" s="3"/>
      <c r="V64" s="3"/>
      <c r="W64" s="3"/>
      <c r="X64" s="3"/>
      <c r="Y64" s="3"/>
      <c r="Z64" s="3"/>
      <c r="AA64" s="3"/>
      <c r="AB64" s="3"/>
      <c r="AC64" s="3"/>
      <c r="AD64" s="3"/>
      <c r="AE64" s="3"/>
      <c r="AF64" s="3"/>
      <c r="AG64" s="3"/>
      <c r="AH64" s="3"/>
      <c r="AI64" s="3"/>
      <c r="AJ64" s="3"/>
      <c r="AK64" s="2"/>
      <c r="AL64" s="3"/>
      <c r="AM64" s="3"/>
      <c r="AN64" s="3"/>
      <c r="AO64" s="3"/>
      <c r="AP64" s="3"/>
      <c r="AQ64" s="3"/>
      <c r="AR64" s="3"/>
      <c r="AS64" s="3"/>
      <c r="AT64" s="3"/>
      <c r="AU64" s="3"/>
      <c r="AZ64" s="2"/>
      <c r="BA64" s="2"/>
      <c r="BB64" s="2"/>
    </row>
    <row r="65" spans="1:54" x14ac:dyDescent="0.25">
      <c r="A65" s="3"/>
      <c r="C65" s="3"/>
      <c r="D65" s="3"/>
      <c r="E65" s="3"/>
      <c r="F65" s="3"/>
      <c r="G65" s="2"/>
      <c r="H65" s="2"/>
      <c r="I65" s="2"/>
      <c r="J65" s="2"/>
      <c r="K65" s="2"/>
      <c r="L65" s="2"/>
      <c r="M65" s="2"/>
      <c r="N65" s="2"/>
      <c r="O65" s="2"/>
      <c r="P65" s="2"/>
      <c r="Q65" s="406"/>
      <c r="R65" s="3"/>
      <c r="S65" s="3"/>
      <c r="T65" s="3"/>
      <c r="U65" s="3"/>
      <c r="V65" s="3"/>
      <c r="W65" s="3"/>
      <c r="X65" s="3"/>
      <c r="Y65" s="3"/>
      <c r="Z65" s="3"/>
      <c r="AA65" s="3"/>
      <c r="AB65" s="3"/>
      <c r="AC65" s="3"/>
      <c r="AD65" s="3"/>
      <c r="AE65" s="3"/>
      <c r="AF65" s="3"/>
      <c r="AG65" s="3"/>
      <c r="AH65" s="3"/>
      <c r="AI65" s="3"/>
      <c r="AJ65" s="3"/>
      <c r="AK65" s="2"/>
      <c r="AL65" s="3"/>
      <c r="AM65" s="3"/>
      <c r="AN65" s="3"/>
      <c r="AO65" s="3"/>
      <c r="AP65" s="3"/>
      <c r="AQ65" s="3"/>
      <c r="AR65" s="3"/>
      <c r="AS65" s="3"/>
      <c r="AT65" s="3"/>
      <c r="AU65" s="3"/>
      <c r="AZ65" s="2"/>
      <c r="BA65" s="2"/>
      <c r="BB65" s="2"/>
    </row>
    <row r="66" spans="1:54" x14ac:dyDescent="0.25">
      <c r="A66" s="3"/>
      <c r="C66" s="3"/>
      <c r="D66" s="3"/>
      <c r="E66" s="3"/>
      <c r="F66" s="3"/>
      <c r="G66" s="2"/>
      <c r="H66" s="2"/>
      <c r="I66" s="2"/>
      <c r="J66" s="2"/>
      <c r="K66" s="2"/>
      <c r="L66" s="2"/>
      <c r="M66" s="2"/>
      <c r="N66" s="2"/>
      <c r="O66" s="2"/>
      <c r="P66" s="2"/>
      <c r="Q66" s="406"/>
      <c r="R66" s="3"/>
      <c r="S66" s="3"/>
      <c r="T66" s="3"/>
      <c r="U66" s="3"/>
      <c r="V66" s="3"/>
      <c r="W66" s="3"/>
      <c r="X66" s="3"/>
      <c r="Y66" s="3"/>
      <c r="Z66" s="3"/>
      <c r="AA66" s="3"/>
      <c r="AB66" s="3"/>
      <c r="AC66" s="3"/>
      <c r="AD66" s="3"/>
      <c r="AE66" s="3"/>
      <c r="AF66" s="3"/>
      <c r="AG66" s="3"/>
      <c r="AH66" s="3"/>
      <c r="AI66" s="3"/>
      <c r="AJ66" s="3"/>
      <c r="AK66" s="2"/>
      <c r="AL66" s="3"/>
      <c r="AM66" s="3"/>
      <c r="AN66" s="3"/>
      <c r="AO66" s="3"/>
      <c r="AP66" s="3"/>
      <c r="AQ66" s="3"/>
      <c r="AR66" s="3"/>
      <c r="AS66" s="3"/>
      <c r="AT66" s="3"/>
      <c r="AU66" s="3"/>
      <c r="AZ66" s="2"/>
      <c r="BA66" s="2"/>
      <c r="BB66" s="2"/>
    </row>
    <row r="67" spans="1:54" x14ac:dyDescent="0.25">
      <c r="A67" s="3"/>
      <c r="C67" s="3"/>
      <c r="D67" s="3"/>
      <c r="E67" s="3"/>
      <c r="F67" s="3"/>
      <c r="G67" s="2"/>
      <c r="H67" s="2"/>
      <c r="I67" s="2"/>
      <c r="J67" s="2"/>
      <c r="K67" s="2"/>
      <c r="L67" s="2"/>
      <c r="M67" s="2"/>
      <c r="N67" s="2"/>
      <c r="O67" s="2"/>
      <c r="P67" s="2"/>
      <c r="Q67" s="406"/>
      <c r="R67" s="3"/>
      <c r="S67" s="3"/>
      <c r="T67" s="3"/>
      <c r="U67" s="3"/>
      <c r="V67" s="3"/>
      <c r="W67" s="3"/>
      <c r="X67" s="3"/>
      <c r="Y67" s="3"/>
      <c r="Z67" s="3"/>
      <c r="AA67" s="3"/>
      <c r="AB67" s="3"/>
      <c r="AC67" s="3"/>
      <c r="AD67" s="3"/>
      <c r="AE67" s="3"/>
      <c r="AF67" s="3"/>
      <c r="AG67" s="3"/>
      <c r="AH67" s="3"/>
      <c r="AI67" s="3"/>
      <c r="AJ67" s="3"/>
      <c r="AK67" s="2"/>
      <c r="AL67" s="3"/>
      <c r="AM67" s="3"/>
      <c r="AN67" s="3"/>
      <c r="AO67" s="3"/>
      <c r="AP67" s="3"/>
      <c r="AQ67" s="3"/>
      <c r="AR67" s="3"/>
      <c r="AS67" s="3"/>
      <c r="AT67" s="3"/>
      <c r="AU67" s="3"/>
      <c r="AZ67" s="2"/>
      <c r="BA67" s="2"/>
      <c r="BB67" s="2"/>
    </row>
    <row r="68" spans="1:54" x14ac:dyDescent="0.25">
      <c r="A68" s="3"/>
      <c r="C68" s="3"/>
      <c r="D68" s="3"/>
      <c r="E68" s="3"/>
      <c r="F68" s="3"/>
      <c r="G68" s="2"/>
      <c r="H68" s="2"/>
      <c r="I68" s="2"/>
      <c r="J68" s="2"/>
      <c r="K68" s="2"/>
      <c r="L68" s="2"/>
      <c r="M68" s="2"/>
      <c r="N68" s="2"/>
      <c r="O68" s="2"/>
      <c r="P68" s="2"/>
      <c r="Q68" s="406"/>
      <c r="R68" s="3"/>
      <c r="S68" s="3"/>
      <c r="T68" s="3"/>
      <c r="U68" s="3"/>
      <c r="V68" s="3"/>
      <c r="W68" s="3"/>
      <c r="X68" s="3"/>
      <c r="Y68" s="3"/>
      <c r="Z68" s="3"/>
      <c r="AA68" s="3"/>
      <c r="AB68" s="3"/>
      <c r="AC68" s="3"/>
      <c r="AD68" s="3"/>
      <c r="AE68" s="3"/>
      <c r="AF68" s="3"/>
      <c r="AG68" s="3"/>
      <c r="AH68" s="3"/>
      <c r="AI68" s="3"/>
      <c r="AJ68" s="3"/>
      <c r="AK68" s="2"/>
      <c r="AL68" s="3"/>
      <c r="AM68" s="3"/>
      <c r="AN68" s="3"/>
      <c r="AO68" s="3"/>
      <c r="AP68" s="3"/>
      <c r="AQ68" s="3"/>
      <c r="AR68" s="3"/>
      <c r="AS68" s="3"/>
      <c r="AT68" s="3"/>
      <c r="AU68" s="3"/>
      <c r="AZ68" s="2"/>
      <c r="BA68" s="2"/>
      <c r="BB68" s="2"/>
    </row>
    <row r="69" spans="1:54" x14ac:dyDescent="0.25">
      <c r="A69" s="3"/>
      <c r="C69" s="3"/>
      <c r="D69" s="3"/>
      <c r="E69" s="3"/>
      <c r="F69" s="3"/>
      <c r="G69" s="2"/>
      <c r="H69" s="2"/>
      <c r="I69" s="2"/>
      <c r="J69" s="2"/>
      <c r="K69" s="2"/>
      <c r="L69" s="2"/>
      <c r="M69" s="2"/>
      <c r="N69" s="2"/>
      <c r="O69" s="2"/>
      <c r="P69" s="2"/>
      <c r="Q69" s="406"/>
      <c r="R69" s="3"/>
      <c r="S69" s="3"/>
      <c r="T69" s="3"/>
      <c r="U69" s="3"/>
      <c r="V69" s="3"/>
      <c r="W69" s="3"/>
      <c r="X69" s="3"/>
      <c r="Y69" s="3"/>
      <c r="Z69" s="3"/>
      <c r="AA69" s="3"/>
      <c r="AB69" s="3"/>
      <c r="AC69" s="3"/>
      <c r="AD69" s="3"/>
      <c r="AE69" s="3"/>
      <c r="AF69" s="3"/>
      <c r="AG69" s="3"/>
      <c r="AH69" s="3"/>
      <c r="AI69" s="3"/>
      <c r="AJ69" s="3"/>
      <c r="AK69" s="2"/>
      <c r="AL69" s="3"/>
      <c r="AM69" s="3"/>
      <c r="AN69" s="3"/>
      <c r="AO69" s="3"/>
      <c r="AP69" s="3"/>
      <c r="AQ69" s="3"/>
      <c r="AR69" s="3"/>
      <c r="AS69" s="3"/>
      <c r="AT69" s="3"/>
      <c r="AU69" s="3"/>
      <c r="AZ69" s="2"/>
      <c r="BA69" s="2"/>
      <c r="BB69" s="2"/>
    </row>
    <row r="70" spans="1:54" x14ac:dyDescent="0.25">
      <c r="A70" s="3"/>
      <c r="C70" s="3"/>
      <c r="D70" s="3"/>
      <c r="E70" s="3"/>
      <c r="F70" s="3"/>
      <c r="G70" s="2"/>
      <c r="H70" s="2"/>
      <c r="I70" s="2"/>
      <c r="J70" s="2"/>
      <c r="K70" s="2"/>
      <c r="L70" s="2"/>
      <c r="M70" s="2"/>
      <c r="N70" s="2"/>
      <c r="O70" s="2"/>
      <c r="P70" s="2"/>
      <c r="Q70" s="406"/>
      <c r="R70" s="3"/>
      <c r="S70" s="3"/>
      <c r="T70" s="3"/>
      <c r="U70" s="3"/>
      <c r="V70" s="3"/>
      <c r="W70" s="3"/>
      <c r="X70" s="3"/>
      <c r="Y70" s="3"/>
      <c r="Z70" s="3"/>
      <c r="AA70" s="3"/>
      <c r="AB70" s="3"/>
      <c r="AC70" s="3"/>
      <c r="AD70" s="3"/>
      <c r="AE70" s="3"/>
      <c r="AF70" s="3"/>
      <c r="AG70" s="3"/>
      <c r="AH70" s="3"/>
      <c r="AI70" s="3"/>
      <c r="AJ70" s="3"/>
      <c r="AK70" s="2"/>
      <c r="AL70" s="3"/>
      <c r="AM70" s="3"/>
      <c r="AN70" s="3"/>
      <c r="AO70" s="3"/>
      <c r="AP70" s="3"/>
      <c r="AQ70" s="3"/>
      <c r="AR70" s="3"/>
      <c r="AS70" s="3"/>
      <c r="AT70" s="3"/>
      <c r="AU70" s="3"/>
      <c r="AZ70" s="2"/>
      <c r="BA70" s="2"/>
      <c r="BB70" s="2"/>
    </row>
    <row r="71" spans="1:54" x14ac:dyDescent="0.25">
      <c r="A71" s="3"/>
      <c r="C71" s="3"/>
      <c r="D71" s="3"/>
      <c r="E71" s="3"/>
      <c r="F71" s="3"/>
      <c r="G71" s="2"/>
      <c r="H71" s="2"/>
      <c r="I71" s="2"/>
      <c r="J71" s="2"/>
      <c r="K71" s="2"/>
      <c r="L71" s="2"/>
      <c r="M71" s="2"/>
      <c r="N71" s="2"/>
      <c r="O71" s="2"/>
      <c r="P71" s="2"/>
      <c r="Q71" s="406"/>
      <c r="R71" s="3"/>
      <c r="S71" s="3"/>
      <c r="T71" s="3"/>
      <c r="U71" s="3"/>
      <c r="V71" s="3"/>
      <c r="W71" s="3"/>
      <c r="X71" s="3"/>
      <c r="Y71" s="3"/>
      <c r="Z71" s="3"/>
      <c r="AA71" s="3"/>
      <c r="AB71" s="3"/>
      <c r="AC71" s="3"/>
      <c r="AD71" s="3"/>
      <c r="AE71" s="3"/>
      <c r="AF71" s="3"/>
      <c r="AG71" s="3"/>
      <c r="AH71" s="3"/>
      <c r="AI71" s="3"/>
      <c r="AJ71" s="3"/>
      <c r="AK71" s="2"/>
      <c r="AL71" s="3"/>
      <c r="AM71" s="3"/>
      <c r="AN71" s="3"/>
      <c r="AO71" s="3"/>
      <c r="AP71" s="3"/>
      <c r="AQ71" s="3"/>
      <c r="AR71" s="3"/>
      <c r="AS71" s="3"/>
      <c r="AT71" s="3"/>
      <c r="AU71" s="3"/>
      <c r="AZ71" s="2"/>
      <c r="BA71" s="2"/>
      <c r="BB71" s="2"/>
    </row>
    <row r="72" spans="1:54" x14ac:dyDescent="0.25">
      <c r="A72" s="3"/>
      <c r="C72" s="3"/>
      <c r="D72" s="3"/>
      <c r="E72" s="3"/>
      <c r="F72" s="3"/>
      <c r="G72" s="2"/>
      <c r="H72" s="2"/>
      <c r="I72" s="2"/>
      <c r="J72" s="2"/>
      <c r="K72" s="2"/>
      <c r="L72" s="2"/>
      <c r="M72" s="2"/>
      <c r="N72" s="2"/>
      <c r="O72" s="2"/>
      <c r="P72" s="2"/>
      <c r="Q72" s="406"/>
      <c r="R72" s="3"/>
      <c r="S72" s="3"/>
      <c r="T72" s="3"/>
      <c r="U72" s="3"/>
      <c r="V72" s="3"/>
      <c r="W72" s="3"/>
      <c r="X72" s="3"/>
      <c r="Y72" s="3"/>
      <c r="Z72" s="3"/>
      <c r="AA72" s="3"/>
      <c r="AB72" s="3"/>
      <c r="AC72" s="3"/>
      <c r="AD72" s="3"/>
      <c r="AE72" s="3"/>
      <c r="AF72" s="3"/>
      <c r="AG72" s="3"/>
      <c r="AH72" s="3"/>
      <c r="AI72" s="3"/>
      <c r="AJ72" s="3"/>
      <c r="AK72" s="2"/>
      <c r="AL72" s="3"/>
      <c r="AM72" s="3"/>
      <c r="AN72" s="3"/>
      <c r="AO72" s="3"/>
      <c r="AP72" s="3"/>
      <c r="AQ72" s="3"/>
      <c r="AR72" s="3"/>
      <c r="AS72" s="3"/>
      <c r="AT72" s="3"/>
      <c r="AU72" s="3"/>
      <c r="AZ72" s="2"/>
      <c r="BA72" s="2"/>
      <c r="BB72" s="2"/>
    </row>
    <row r="73" spans="1:54" x14ac:dyDescent="0.25">
      <c r="A73" s="3"/>
      <c r="C73" s="3"/>
      <c r="D73" s="3"/>
      <c r="E73" s="3"/>
      <c r="F73" s="3"/>
      <c r="G73" s="2"/>
      <c r="H73" s="2"/>
      <c r="I73" s="2"/>
      <c r="J73" s="2"/>
      <c r="K73" s="2"/>
      <c r="L73" s="2"/>
      <c r="M73" s="2"/>
      <c r="N73" s="2"/>
      <c r="O73" s="2"/>
      <c r="P73" s="2"/>
      <c r="Q73" s="406"/>
      <c r="R73" s="3"/>
      <c r="S73" s="3"/>
      <c r="T73" s="3"/>
      <c r="U73" s="3"/>
      <c r="V73" s="3"/>
      <c r="W73" s="3"/>
      <c r="X73" s="3"/>
      <c r="Y73" s="3"/>
      <c r="Z73" s="3"/>
      <c r="AA73" s="3"/>
      <c r="AB73" s="3"/>
      <c r="AC73" s="3"/>
      <c r="AD73" s="3"/>
      <c r="AE73" s="3"/>
      <c r="AF73" s="3"/>
      <c r="AG73" s="3"/>
      <c r="AH73" s="3"/>
      <c r="AI73" s="3"/>
      <c r="AJ73" s="3"/>
      <c r="AK73" s="2"/>
      <c r="AL73" s="3"/>
      <c r="AM73" s="3"/>
      <c r="AN73" s="3"/>
      <c r="AO73" s="3"/>
      <c r="AP73" s="3"/>
      <c r="AQ73" s="3"/>
      <c r="AR73" s="3"/>
      <c r="AS73" s="3"/>
      <c r="AT73" s="3"/>
      <c r="AU73" s="3"/>
      <c r="AZ73" s="2"/>
      <c r="BA73" s="2"/>
      <c r="BB73" s="2"/>
    </row>
    <row r="74" spans="1:54" x14ac:dyDescent="0.25">
      <c r="A74" s="3"/>
      <c r="C74" s="3"/>
      <c r="D74" s="3"/>
      <c r="E74" s="3"/>
      <c r="F74" s="3"/>
      <c r="G74" s="2"/>
      <c r="H74" s="2"/>
      <c r="I74" s="2"/>
      <c r="J74" s="2"/>
      <c r="K74" s="2"/>
      <c r="L74" s="2"/>
      <c r="M74" s="2"/>
      <c r="N74" s="2"/>
      <c r="O74" s="2"/>
      <c r="P74" s="2"/>
      <c r="Q74" s="406"/>
      <c r="R74" s="3"/>
      <c r="S74" s="3"/>
      <c r="T74" s="3"/>
      <c r="U74" s="3"/>
      <c r="V74" s="3"/>
      <c r="W74" s="3"/>
      <c r="X74" s="3"/>
      <c r="Y74" s="3"/>
      <c r="Z74" s="3"/>
      <c r="AA74" s="3"/>
      <c r="AB74" s="3"/>
      <c r="AC74" s="3"/>
      <c r="AD74" s="3"/>
      <c r="AE74" s="3"/>
      <c r="AF74" s="3"/>
      <c r="AG74" s="3"/>
      <c r="AH74" s="3"/>
      <c r="AI74" s="3"/>
      <c r="AJ74" s="3"/>
      <c r="AK74" s="2"/>
      <c r="AL74" s="3"/>
      <c r="AM74" s="3"/>
      <c r="AN74" s="3"/>
      <c r="AO74" s="3"/>
      <c r="AP74" s="3"/>
      <c r="AQ74" s="3"/>
      <c r="AR74" s="3"/>
      <c r="AS74" s="3"/>
      <c r="AT74" s="3"/>
      <c r="AU74" s="3"/>
      <c r="AZ74" s="2"/>
      <c r="BA74" s="2"/>
      <c r="BB74" s="2"/>
    </row>
    <row r="75" spans="1:54" x14ac:dyDescent="0.25">
      <c r="A75" s="3"/>
      <c r="C75" s="3"/>
      <c r="D75" s="3"/>
      <c r="E75" s="3"/>
      <c r="F75" s="3"/>
      <c r="G75" s="2"/>
      <c r="H75" s="2"/>
      <c r="I75" s="2"/>
      <c r="J75" s="2"/>
      <c r="K75" s="2"/>
      <c r="L75" s="2"/>
      <c r="M75" s="2"/>
      <c r="N75" s="2"/>
      <c r="O75" s="2"/>
      <c r="P75" s="2"/>
      <c r="Q75" s="406"/>
      <c r="R75" s="3"/>
      <c r="S75" s="3"/>
      <c r="T75" s="3"/>
      <c r="U75" s="3"/>
      <c r="V75" s="3"/>
      <c r="W75" s="3"/>
      <c r="X75" s="3"/>
      <c r="Y75" s="3"/>
      <c r="Z75" s="3"/>
      <c r="AA75" s="3"/>
      <c r="AB75" s="3"/>
      <c r="AC75" s="3"/>
      <c r="AD75" s="3"/>
      <c r="AE75" s="3"/>
      <c r="AF75" s="3"/>
      <c r="AG75" s="3"/>
      <c r="AH75" s="3"/>
      <c r="AI75" s="3"/>
      <c r="AJ75" s="3"/>
      <c r="AK75" s="2"/>
      <c r="AL75" s="3"/>
      <c r="AM75" s="3"/>
      <c r="AN75" s="3"/>
      <c r="AO75" s="3"/>
      <c r="AP75" s="3"/>
      <c r="AQ75" s="3"/>
      <c r="AR75" s="3"/>
      <c r="AS75" s="3"/>
      <c r="AT75" s="3"/>
      <c r="AU75" s="3"/>
      <c r="AZ75" s="2"/>
      <c r="BA75" s="2"/>
      <c r="BB75" s="2"/>
    </row>
    <row r="76" spans="1:54" x14ac:dyDescent="0.25">
      <c r="A76" s="3"/>
      <c r="C76" s="3"/>
      <c r="D76" s="3"/>
      <c r="E76" s="3"/>
      <c r="F76" s="3"/>
      <c r="G76" s="2"/>
      <c r="H76" s="2"/>
      <c r="I76" s="2"/>
      <c r="J76" s="2"/>
      <c r="K76" s="2"/>
      <c r="L76" s="2"/>
      <c r="M76" s="2"/>
      <c r="N76" s="2"/>
      <c r="O76" s="2"/>
      <c r="P76" s="2"/>
      <c r="Q76" s="406"/>
      <c r="R76" s="3"/>
      <c r="S76" s="3"/>
      <c r="T76" s="3"/>
      <c r="U76" s="3"/>
      <c r="V76" s="3"/>
      <c r="W76" s="3"/>
      <c r="X76" s="3"/>
      <c r="Y76" s="3"/>
      <c r="Z76" s="3"/>
      <c r="AA76" s="3"/>
      <c r="AB76" s="3"/>
      <c r="AC76" s="3"/>
      <c r="AD76" s="3"/>
      <c r="AE76" s="3"/>
      <c r="AF76" s="3"/>
      <c r="AG76" s="3"/>
      <c r="AH76" s="3"/>
      <c r="AI76" s="3"/>
      <c r="AJ76" s="3"/>
      <c r="AK76" s="2"/>
      <c r="AL76" s="3"/>
      <c r="AM76" s="3"/>
      <c r="AN76" s="3"/>
      <c r="AO76" s="3"/>
      <c r="AP76" s="3"/>
      <c r="AQ76" s="3"/>
      <c r="AR76" s="3"/>
      <c r="AS76" s="3"/>
      <c r="AT76" s="3"/>
      <c r="AU76" s="3"/>
      <c r="AZ76" s="2"/>
      <c r="BA76" s="2"/>
      <c r="BB76" s="2"/>
    </row>
    <row r="77" spans="1:54" x14ac:dyDescent="0.25">
      <c r="A77" s="3"/>
      <c r="C77" s="3"/>
      <c r="D77" s="3"/>
      <c r="E77" s="3"/>
      <c r="F77" s="3"/>
      <c r="G77" s="2"/>
      <c r="H77" s="2"/>
      <c r="I77" s="2"/>
      <c r="J77" s="2"/>
      <c r="K77" s="2"/>
      <c r="L77" s="2"/>
      <c r="M77" s="2"/>
      <c r="N77" s="2"/>
      <c r="O77" s="2"/>
      <c r="P77" s="2"/>
      <c r="Q77" s="3"/>
      <c r="R77" s="3"/>
      <c r="S77" s="3"/>
      <c r="T77" s="3"/>
      <c r="U77" s="3"/>
      <c r="V77" s="3"/>
      <c r="W77" s="3"/>
      <c r="X77" s="3"/>
      <c r="Y77" s="3"/>
      <c r="Z77" s="3"/>
      <c r="AA77" s="3"/>
      <c r="AB77" s="3"/>
      <c r="AC77" s="3"/>
      <c r="AD77" s="3"/>
      <c r="AE77" s="3"/>
      <c r="AF77" s="3"/>
      <c r="AG77" s="3"/>
      <c r="AH77" s="3"/>
      <c r="AI77" s="3"/>
      <c r="AJ77" s="3"/>
      <c r="AK77" s="2"/>
      <c r="AL77" s="3"/>
      <c r="AM77" s="3"/>
      <c r="AN77" s="3"/>
      <c r="AO77" s="3"/>
      <c r="AP77" s="3"/>
      <c r="AQ77" s="3"/>
      <c r="AR77" s="3"/>
      <c r="AS77" s="3"/>
      <c r="AT77" s="3"/>
      <c r="AU77" s="3"/>
      <c r="AZ77" s="2"/>
      <c r="BA77" s="2"/>
      <c r="BB77" s="2"/>
    </row>
    <row r="78" spans="1:54" x14ac:dyDescent="0.25">
      <c r="A78" s="3"/>
      <c r="C78" s="3"/>
      <c r="D78" s="3"/>
      <c r="E78" s="3"/>
      <c r="F78" s="3"/>
      <c r="G78" s="2"/>
      <c r="H78" s="2"/>
      <c r="I78" s="2"/>
      <c r="J78" s="2"/>
      <c r="K78" s="2"/>
      <c r="L78" s="2"/>
      <c r="M78" s="2"/>
      <c r="N78" s="2"/>
      <c r="O78" s="2"/>
      <c r="P78" s="2"/>
      <c r="Q78" s="3"/>
      <c r="R78" s="3"/>
      <c r="S78" s="3"/>
      <c r="T78" s="3"/>
      <c r="U78" s="3"/>
      <c r="V78" s="3"/>
      <c r="W78" s="3"/>
      <c r="X78" s="3"/>
      <c r="Y78" s="3"/>
      <c r="Z78" s="3"/>
      <c r="AA78" s="3"/>
      <c r="AB78" s="3"/>
      <c r="AC78" s="3"/>
      <c r="AD78" s="3"/>
      <c r="AE78" s="3"/>
      <c r="AF78" s="3"/>
      <c r="AG78" s="3"/>
      <c r="AH78" s="3"/>
      <c r="AI78" s="3"/>
      <c r="AJ78" s="3"/>
      <c r="AK78" s="2"/>
      <c r="AL78" s="3"/>
      <c r="AM78" s="3"/>
      <c r="AN78" s="3"/>
      <c r="AO78" s="3"/>
      <c r="AP78" s="3"/>
      <c r="AQ78" s="3"/>
      <c r="AR78" s="3"/>
      <c r="AS78" s="3"/>
      <c r="AT78" s="3"/>
      <c r="AU78" s="3"/>
      <c r="AZ78" s="2"/>
      <c r="BA78" s="2"/>
      <c r="BB78" s="2"/>
    </row>
    <row r="79" spans="1:54" x14ac:dyDescent="0.25">
      <c r="A79" s="3"/>
      <c r="C79" s="3"/>
      <c r="D79" s="3"/>
      <c r="E79" s="3"/>
      <c r="F79" s="3"/>
      <c r="G79" s="2"/>
      <c r="H79" s="2"/>
      <c r="I79" s="2"/>
      <c r="J79" s="2"/>
      <c r="K79" s="2"/>
      <c r="L79" s="2"/>
      <c r="M79" s="2"/>
      <c r="N79" s="2"/>
      <c r="O79" s="2"/>
      <c r="P79" s="2"/>
      <c r="Q79" s="3"/>
      <c r="R79" s="3"/>
      <c r="S79" s="3"/>
      <c r="T79" s="3"/>
      <c r="U79" s="3"/>
      <c r="V79" s="3"/>
      <c r="W79" s="3"/>
      <c r="X79" s="3"/>
      <c r="Y79" s="3"/>
      <c r="Z79" s="3"/>
      <c r="AA79" s="3"/>
      <c r="AB79" s="3"/>
      <c r="AC79" s="3"/>
      <c r="AD79" s="3"/>
      <c r="AE79" s="3"/>
      <c r="AF79" s="3"/>
      <c r="AG79" s="3"/>
      <c r="AH79" s="3"/>
      <c r="AI79" s="3"/>
      <c r="AJ79" s="3"/>
      <c r="AK79" s="2"/>
      <c r="AL79" s="3"/>
      <c r="AM79" s="3"/>
      <c r="AN79" s="3"/>
      <c r="AO79" s="3"/>
      <c r="AP79" s="3"/>
      <c r="AQ79" s="3"/>
      <c r="AR79" s="3"/>
      <c r="AS79" s="3"/>
      <c r="AT79" s="3"/>
      <c r="AU79" s="3"/>
      <c r="AZ79" s="2"/>
      <c r="BA79" s="2"/>
      <c r="BB79" s="2"/>
    </row>
    <row r="80" spans="1:54" x14ac:dyDescent="0.25">
      <c r="A80" s="3"/>
      <c r="C80" s="3"/>
      <c r="D80" s="3"/>
      <c r="E80" s="3"/>
      <c r="F80" s="3"/>
      <c r="G80" s="2"/>
      <c r="H80" s="2"/>
      <c r="I80" s="2"/>
      <c r="J80" s="2"/>
      <c r="K80" s="2"/>
      <c r="L80" s="2"/>
      <c r="M80" s="2"/>
      <c r="N80" s="2"/>
      <c r="O80" s="2"/>
      <c r="P80" s="2"/>
      <c r="Q80" s="3"/>
      <c r="R80" s="3"/>
      <c r="S80" s="3"/>
      <c r="T80" s="3"/>
      <c r="U80" s="3"/>
      <c r="V80" s="3"/>
      <c r="W80" s="3"/>
      <c r="X80" s="3"/>
      <c r="Y80" s="3"/>
      <c r="Z80" s="3"/>
      <c r="AA80" s="3"/>
      <c r="AB80" s="3"/>
      <c r="AC80" s="3"/>
      <c r="AD80" s="3"/>
      <c r="AE80" s="3"/>
      <c r="AF80" s="3"/>
      <c r="AG80" s="3"/>
      <c r="AH80" s="3"/>
      <c r="AI80" s="3"/>
      <c r="AJ80" s="3"/>
      <c r="AK80" s="2"/>
      <c r="AL80" s="3"/>
      <c r="AM80" s="3"/>
      <c r="AN80" s="3"/>
      <c r="AO80" s="3"/>
      <c r="AP80" s="3"/>
      <c r="AQ80" s="3"/>
      <c r="AR80" s="3"/>
      <c r="AS80" s="3"/>
      <c r="AT80" s="3"/>
      <c r="AU80" s="3"/>
      <c r="AZ80" s="2"/>
      <c r="BA80" s="2"/>
      <c r="BB80" s="2"/>
    </row>
    <row r="81" spans="1:54" x14ac:dyDescent="0.25">
      <c r="A81" s="3"/>
      <c r="C81" s="3"/>
      <c r="D81" s="3"/>
      <c r="E81" s="3"/>
      <c r="F81" s="3"/>
      <c r="G81" s="2"/>
      <c r="H81" s="2"/>
      <c r="I81" s="2"/>
      <c r="J81" s="2"/>
      <c r="K81" s="2"/>
      <c r="L81" s="2"/>
      <c r="M81" s="2"/>
      <c r="N81" s="2"/>
      <c r="O81" s="2"/>
      <c r="P81" s="2"/>
      <c r="Q81" s="3"/>
      <c r="R81" s="3"/>
      <c r="S81" s="3"/>
      <c r="T81" s="3"/>
      <c r="U81" s="3"/>
      <c r="V81" s="3"/>
      <c r="W81" s="3"/>
      <c r="X81" s="3"/>
      <c r="Y81" s="3"/>
      <c r="Z81" s="3"/>
      <c r="AA81" s="3"/>
      <c r="AB81" s="3"/>
      <c r="AC81" s="3"/>
      <c r="AD81" s="3"/>
      <c r="AE81" s="3"/>
      <c r="AF81" s="3"/>
      <c r="AG81" s="3"/>
      <c r="AH81" s="3"/>
      <c r="AI81" s="3"/>
      <c r="AJ81" s="3"/>
      <c r="AK81" s="2"/>
      <c r="AL81" s="3"/>
      <c r="AM81" s="3"/>
      <c r="AN81" s="3"/>
      <c r="AO81" s="3"/>
      <c r="AP81" s="3"/>
      <c r="AQ81" s="3"/>
      <c r="AR81" s="3"/>
      <c r="AS81" s="3"/>
      <c r="AT81" s="3"/>
      <c r="AU81" s="3"/>
      <c r="AZ81" s="2"/>
      <c r="BA81" s="2"/>
      <c r="BB81" s="2"/>
    </row>
    <row r="82" spans="1:54" x14ac:dyDescent="0.25">
      <c r="A82" s="3"/>
      <c r="C82" s="3"/>
      <c r="D82" s="3"/>
      <c r="E82" s="3"/>
      <c r="F82" s="3"/>
      <c r="G82" s="2"/>
      <c r="H82" s="2"/>
      <c r="I82" s="2"/>
      <c r="J82" s="2"/>
      <c r="K82" s="2"/>
      <c r="L82" s="2"/>
      <c r="M82" s="2"/>
      <c r="N82" s="2"/>
      <c r="O82" s="2"/>
      <c r="P82" s="2"/>
      <c r="Q82" s="3"/>
      <c r="R82" s="3"/>
      <c r="S82" s="3"/>
      <c r="T82" s="3"/>
      <c r="U82" s="3"/>
      <c r="V82" s="3"/>
      <c r="W82" s="3"/>
      <c r="X82" s="3"/>
      <c r="Y82" s="3"/>
      <c r="Z82" s="3"/>
      <c r="AA82" s="3"/>
      <c r="AB82" s="3"/>
      <c r="AC82" s="3"/>
      <c r="AD82" s="3"/>
      <c r="AE82" s="3"/>
      <c r="AF82" s="3"/>
      <c r="AG82" s="3"/>
      <c r="AH82" s="3"/>
      <c r="AI82" s="3"/>
      <c r="AJ82" s="3"/>
      <c r="AK82" s="2"/>
      <c r="AL82" s="3"/>
      <c r="AM82" s="3"/>
      <c r="AN82" s="3"/>
      <c r="AO82" s="3"/>
      <c r="AP82" s="3"/>
      <c r="AQ82" s="3"/>
      <c r="AR82" s="3"/>
      <c r="AS82" s="3"/>
      <c r="AT82" s="3"/>
      <c r="AU82" s="3"/>
      <c r="AZ82" s="2"/>
      <c r="BA82" s="2"/>
      <c r="BB82" s="2"/>
    </row>
    <row r="83" spans="1:54" x14ac:dyDescent="0.25">
      <c r="A83" s="3"/>
      <c r="C83" s="3"/>
      <c r="D83" s="3"/>
      <c r="E83" s="3"/>
      <c r="F83" s="3"/>
      <c r="G83" s="2"/>
      <c r="H83" s="2"/>
      <c r="I83" s="2"/>
      <c r="J83" s="2"/>
      <c r="K83" s="2"/>
      <c r="L83" s="2"/>
      <c r="M83" s="2"/>
      <c r="N83" s="2"/>
      <c r="O83" s="2"/>
      <c r="P83" s="2"/>
      <c r="Q83" s="3"/>
      <c r="R83" s="3"/>
      <c r="S83" s="3"/>
      <c r="T83" s="3"/>
      <c r="U83" s="3"/>
      <c r="V83" s="3"/>
      <c r="W83" s="3"/>
      <c r="X83" s="3"/>
      <c r="Y83" s="3"/>
      <c r="Z83" s="3"/>
      <c r="AA83" s="3"/>
      <c r="AB83" s="3"/>
      <c r="AC83" s="3"/>
      <c r="AD83" s="3"/>
      <c r="AE83" s="3"/>
      <c r="AF83" s="3"/>
      <c r="AG83" s="3"/>
      <c r="AH83" s="3"/>
      <c r="AI83" s="3"/>
      <c r="AJ83" s="3"/>
      <c r="AK83" s="2"/>
      <c r="AL83" s="3"/>
      <c r="AM83" s="3"/>
      <c r="AN83" s="3"/>
      <c r="AO83" s="3"/>
      <c r="AP83" s="3"/>
      <c r="AQ83" s="3"/>
      <c r="AR83" s="3"/>
      <c r="AS83" s="3"/>
      <c r="AT83" s="3"/>
      <c r="AU83" s="3"/>
      <c r="AZ83" s="2"/>
      <c r="BA83" s="2"/>
      <c r="BB83" s="2"/>
    </row>
    <row r="84" spans="1:54" x14ac:dyDescent="0.25">
      <c r="A84" s="3"/>
      <c r="C84" s="3"/>
      <c r="D84" s="3"/>
      <c r="E84" s="3"/>
      <c r="F84" s="3"/>
      <c r="G84" s="2"/>
      <c r="H84" s="2"/>
      <c r="I84" s="2"/>
      <c r="J84" s="2"/>
      <c r="K84" s="2"/>
      <c r="L84" s="2"/>
      <c r="M84" s="2"/>
      <c r="N84" s="2"/>
      <c r="O84" s="2"/>
      <c r="P84" s="2"/>
      <c r="Q84" s="3"/>
      <c r="R84" s="3"/>
      <c r="S84" s="3"/>
      <c r="T84" s="3"/>
      <c r="U84" s="3"/>
      <c r="V84" s="3"/>
      <c r="W84" s="3"/>
      <c r="X84" s="3"/>
      <c r="Y84" s="3"/>
      <c r="Z84" s="3"/>
      <c r="AA84" s="3"/>
      <c r="AB84" s="3"/>
      <c r="AC84" s="3"/>
      <c r="AD84" s="3"/>
      <c r="AE84" s="3"/>
      <c r="AF84" s="3"/>
      <c r="AG84" s="3"/>
      <c r="AH84" s="3"/>
      <c r="AI84" s="3"/>
      <c r="AJ84" s="3"/>
      <c r="AK84" s="2"/>
      <c r="AL84" s="3"/>
      <c r="AM84" s="3"/>
      <c r="AN84" s="3"/>
      <c r="AO84" s="3"/>
      <c r="AP84" s="3"/>
      <c r="AQ84" s="3"/>
      <c r="AR84" s="3"/>
      <c r="AS84" s="3"/>
      <c r="AT84" s="3"/>
      <c r="AU84" s="3"/>
      <c r="AZ84" s="2"/>
      <c r="BA84" s="2"/>
      <c r="BB84" s="2"/>
    </row>
    <row r="85" spans="1:54" x14ac:dyDescent="0.25">
      <c r="A85" s="3"/>
      <c r="C85" s="3"/>
      <c r="D85" s="3"/>
      <c r="E85" s="3"/>
      <c r="F85" s="3"/>
      <c r="G85" s="2"/>
      <c r="H85" s="2"/>
      <c r="I85" s="2"/>
      <c r="J85" s="2"/>
      <c r="K85" s="2"/>
      <c r="L85" s="2"/>
      <c r="M85" s="2"/>
      <c r="N85" s="2"/>
      <c r="O85" s="2"/>
      <c r="P85" s="2"/>
      <c r="Q85" s="3"/>
      <c r="R85" s="3"/>
      <c r="S85" s="3"/>
      <c r="T85" s="3"/>
      <c r="U85" s="3"/>
      <c r="V85" s="3"/>
      <c r="W85" s="3"/>
      <c r="X85" s="3"/>
      <c r="Y85" s="3"/>
      <c r="Z85" s="3"/>
      <c r="AA85" s="3"/>
      <c r="AB85" s="3"/>
      <c r="AC85" s="3"/>
      <c r="AD85" s="3"/>
      <c r="AE85" s="3"/>
      <c r="AF85" s="3"/>
      <c r="AG85" s="3"/>
      <c r="AH85" s="3"/>
      <c r="AI85" s="3"/>
      <c r="AJ85" s="3"/>
      <c r="AK85" s="2"/>
      <c r="AL85" s="3"/>
      <c r="AM85" s="3"/>
      <c r="AN85" s="3"/>
      <c r="AO85" s="3"/>
      <c r="AP85" s="3"/>
      <c r="AQ85" s="3"/>
      <c r="AR85" s="3"/>
      <c r="AS85" s="3"/>
      <c r="AT85" s="3"/>
      <c r="AU85" s="3"/>
      <c r="AZ85" s="2"/>
      <c r="BA85" s="2"/>
      <c r="BB85" s="2"/>
    </row>
    <row r="86" spans="1:54" x14ac:dyDescent="0.25">
      <c r="A86" s="3"/>
      <c r="C86" s="3"/>
      <c r="D86" s="3"/>
      <c r="E86" s="3"/>
      <c r="F86" s="3"/>
      <c r="G86" s="2"/>
      <c r="H86" s="2"/>
      <c r="I86" s="2"/>
      <c r="J86" s="2"/>
      <c r="K86" s="2"/>
      <c r="L86" s="2"/>
      <c r="M86" s="2"/>
      <c r="N86" s="2"/>
      <c r="O86" s="2"/>
      <c r="P86" s="2"/>
      <c r="Q86" s="3"/>
      <c r="R86" s="3"/>
      <c r="S86" s="3"/>
      <c r="T86" s="3"/>
      <c r="U86" s="3"/>
      <c r="V86" s="3"/>
      <c r="W86" s="3"/>
      <c r="X86" s="3"/>
      <c r="Y86" s="3"/>
      <c r="Z86" s="3"/>
      <c r="AA86" s="3"/>
      <c r="AB86" s="3"/>
      <c r="AC86" s="3"/>
      <c r="AD86" s="3"/>
      <c r="AE86" s="3"/>
      <c r="AF86" s="3"/>
      <c r="AG86" s="3"/>
      <c r="AH86" s="3"/>
      <c r="AI86" s="3"/>
      <c r="AJ86" s="3"/>
      <c r="AK86" s="2"/>
      <c r="AL86" s="3"/>
      <c r="AM86" s="3"/>
      <c r="AN86" s="3"/>
      <c r="AO86" s="3"/>
      <c r="AP86" s="3"/>
      <c r="AQ86" s="3"/>
      <c r="AR86" s="3"/>
      <c r="AS86" s="3"/>
      <c r="AT86" s="3"/>
      <c r="AU86" s="3"/>
      <c r="AZ86" s="2"/>
      <c r="BA86" s="2"/>
      <c r="BB86" s="2"/>
    </row>
    <row r="87" spans="1:54" x14ac:dyDescent="0.25">
      <c r="A87" s="3"/>
      <c r="C87" s="3"/>
      <c r="D87" s="3"/>
      <c r="E87" s="3"/>
      <c r="F87" s="3"/>
      <c r="G87" s="2"/>
      <c r="H87" s="2"/>
      <c r="I87" s="2"/>
      <c r="J87" s="2"/>
      <c r="K87" s="2"/>
      <c r="L87" s="2"/>
      <c r="M87" s="2"/>
      <c r="N87" s="2"/>
      <c r="O87" s="2"/>
      <c r="P87" s="2"/>
      <c r="Q87" s="3"/>
      <c r="R87" s="3"/>
      <c r="S87" s="3"/>
      <c r="T87" s="3"/>
      <c r="U87" s="3"/>
      <c r="V87" s="3"/>
      <c r="W87" s="3"/>
      <c r="X87" s="3"/>
      <c r="Y87" s="3"/>
      <c r="Z87" s="3"/>
      <c r="AA87" s="3"/>
      <c r="AB87" s="3"/>
      <c r="AC87" s="3"/>
      <c r="AD87" s="3"/>
      <c r="AE87" s="3"/>
      <c r="AF87" s="3"/>
      <c r="AG87" s="3"/>
      <c r="AH87" s="3"/>
      <c r="AI87" s="3"/>
      <c r="AJ87" s="3"/>
      <c r="AK87" s="2"/>
      <c r="AL87" s="3"/>
      <c r="AM87" s="3"/>
      <c r="AN87" s="3"/>
      <c r="AO87" s="3"/>
      <c r="AP87" s="3"/>
      <c r="AQ87" s="3"/>
      <c r="AR87" s="3"/>
      <c r="AS87" s="3"/>
      <c r="AT87" s="3"/>
      <c r="AU87" s="3"/>
      <c r="AZ87" s="2"/>
      <c r="BA87" s="2"/>
      <c r="BB87" s="2"/>
    </row>
    <row r="88" spans="1:54" x14ac:dyDescent="0.25">
      <c r="A88" s="3"/>
      <c r="C88" s="3"/>
      <c r="D88" s="3"/>
      <c r="E88" s="3"/>
      <c r="F88" s="3"/>
      <c r="G88" s="2"/>
      <c r="H88" s="2"/>
      <c r="I88" s="2"/>
      <c r="J88" s="2"/>
      <c r="K88" s="2"/>
      <c r="L88" s="2"/>
      <c r="M88" s="2"/>
      <c r="N88" s="2"/>
      <c r="O88" s="2"/>
      <c r="P88" s="2"/>
      <c r="Q88" s="3"/>
      <c r="R88" s="3"/>
      <c r="S88" s="3"/>
      <c r="T88" s="3"/>
      <c r="U88" s="3"/>
      <c r="V88" s="3"/>
      <c r="W88" s="3"/>
      <c r="X88" s="3"/>
      <c r="Y88" s="3"/>
      <c r="Z88" s="3"/>
      <c r="AA88" s="3"/>
      <c r="AB88" s="3"/>
      <c r="AC88" s="3"/>
      <c r="AD88" s="3"/>
      <c r="AE88" s="3"/>
      <c r="AF88" s="3"/>
      <c r="AG88" s="3"/>
      <c r="AH88" s="3"/>
      <c r="AI88" s="3"/>
      <c r="AJ88" s="3"/>
      <c r="AK88" s="2"/>
      <c r="AL88" s="3"/>
      <c r="AM88" s="3"/>
      <c r="AN88" s="3"/>
      <c r="AO88" s="3"/>
      <c r="AP88" s="3"/>
      <c r="AQ88" s="3"/>
      <c r="AR88" s="3"/>
      <c r="AS88" s="3"/>
      <c r="AT88" s="3"/>
      <c r="AU88" s="3"/>
      <c r="AZ88" s="2"/>
      <c r="BA88" s="2"/>
      <c r="BB88" s="2"/>
    </row>
    <row r="89" spans="1:54" x14ac:dyDescent="0.25">
      <c r="A89" s="3"/>
      <c r="C89" s="3"/>
      <c r="D89" s="3"/>
      <c r="E89" s="3"/>
      <c r="F89" s="3"/>
      <c r="G89" s="2"/>
      <c r="H89" s="2"/>
      <c r="I89" s="2"/>
      <c r="J89" s="2"/>
      <c r="K89" s="2"/>
      <c r="L89" s="2"/>
      <c r="M89" s="2"/>
      <c r="N89" s="2"/>
      <c r="O89" s="2"/>
      <c r="P89" s="2"/>
      <c r="Q89" s="3"/>
      <c r="R89" s="3"/>
      <c r="S89" s="3"/>
      <c r="T89" s="3"/>
      <c r="U89" s="3"/>
      <c r="V89" s="3"/>
      <c r="W89" s="3"/>
      <c r="X89" s="3"/>
      <c r="Y89" s="3"/>
      <c r="Z89" s="3"/>
      <c r="AA89" s="3"/>
      <c r="AB89" s="3"/>
      <c r="AC89" s="3"/>
      <c r="AD89" s="3"/>
      <c r="AE89" s="3"/>
      <c r="AF89" s="3"/>
      <c r="AG89" s="3"/>
      <c r="AH89" s="3"/>
      <c r="AI89" s="3"/>
      <c r="AJ89" s="3"/>
      <c r="AK89" s="2"/>
      <c r="AL89" s="3"/>
      <c r="AM89" s="3"/>
      <c r="AN89" s="3"/>
      <c r="AO89" s="3"/>
      <c r="AP89" s="3"/>
      <c r="AQ89" s="3"/>
      <c r="AR89" s="3"/>
      <c r="AS89" s="3"/>
      <c r="AT89" s="3"/>
      <c r="AU89" s="3"/>
      <c r="AZ89" s="2"/>
      <c r="BA89" s="2"/>
      <c r="BB89" s="2"/>
    </row>
    <row r="90" spans="1:54" x14ac:dyDescent="0.25">
      <c r="A90" s="3"/>
      <c r="C90" s="3"/>
      <c r="D90" s="3"/>
      <c r="E90" s="3"/>
      <c r="F90" s="3"/>
      <c r="G90" s="2"/>
      <c r="H90" s="2"/>
      <c r="I90" s="2"/>
      <c r="J90" s="2"/>
      <c r="K90" s="2"/>
      <c r="L90" s="2"/>
      <c r="M90" s="2"/>
      <c r="N90" s="2"/>
      <c r="O90" s="2"/>
      <c r="P90" s="2"/>
      <c r="Q90" s="3"/>
      <c r="R90" s="3"/>
      <c r="S90" s="3"/>
      <c r="T90" s="3"/>
      <c r="U90" s="3"/>
      <c r="V90" s="3"/>
      <c r="W90" s="3"/>
      <c r="X90" s="3"/>
      <c r="Y90" s="3"/>
      <c r="Z90" s="3"/>
      <c r="AA90" s="3"/>
      <c r="AB90" s="3"/>
      <c r="AC90" s="3"/>
      <c r="AD90" s="3"/>
      <c r="AE90" s="3"/>
      <c r="AF90" s="3"/>
      <c r="AG90" s="3"/>
      <c r="AH90" s="3"/>
      <c r="AI90" s="3"/>
      <c r="AJ90" s="3"/>
      <c r="AK90" s="2"/>
      <c r="AL90" s="3"/>
      <c r="AM90" s="3"/>
      <c r="AN90" s="3"/>
      <c r="AO90" s="3"/>
      <c r="AP90" s="3"/>
      <c r="AQ90" s="3"/>
      <c r="AR90" s="3"/>
      <c r="AS90" s="3"/>
      <c r="AT90" s="3"/>
      <c r="AU90" s="3"/>
      <c r="AZ90" s="2"/>
      <c r="BA90" s="2"/>
      <c r="BB90" s="2"/>
    </row>
    <row r="91" spans="1:54" x14ac:dyDescent="0.25">
      <c r="A91" s="3"/>
      <c r="C91" s="3"/>
      <c r="D91" s="3"/>
      <c r="E91" s="3"/>
      <c r="F91" s="3"/>
      <c r="G91" s="2"/>
      <c r="H91" s="2"/>
      <c r="I91" s="2"/>
      <c r="J91" s="2"/>
      <c r="K91" s="2"/>
      <c r="L91" s="2"/>
      <c r="M91" s="2"/>
      <c r="N91" s="2"/>
      <c r="O91" s="2"/>
      <c r="P91" s="2"/>
      <c r="Q91" s="3"/>
      <c r="R91" s="3"/>
      <c r="S91" s="3"/>
      <c r="T91" s="3"/>
      <c r="U91" s="3"/>
      <c r="V91" s="3"/>
      <c r="W91" s="3"/>
      <c r="X91" s="3"/>
      <c r="Y91" s="3"/>
      <c r="Z91" s="3"/>
      <c r="AA91" s="3"/>
      <c r="AB91" s="3"/>
      <c r="AC91" s="3"/>
      <c r="AD91" s="3"/>
      <c r="AE91" s="3"/>
      <c r="AF91" s="3"/>
      <c r="AG91" s="3"/>
      <c r="AH91" s="3"/>
      <c r="AI91" s="3"/>
      <c r="AJ91" s="3"/>
      <c r="AK91" s="2"/>
      <c r="AL91" s="3"/>
      <c r="AM91" s="3"/>
      <c r="AN91" s="3"/>
      <c r="AO91" s="3"/>
      <c r="AP91" s="3"/>
      <c r="AQ91" s="3"/>
      <c r="AR91" s="3"/>
      <c r="AS91" s="3"/>
      <c r="AT91" s="3"/>
      <c r="AU91" s="3"/>
      <c r="AZ91" s="2"/>
      <c r="BA91" s="2"/>
      <c r="BB91" s="2"/>
    </row>
    <row r="92" spans="1:54" x14ac:dyDescent="0.25">
      <c r="A92" s="3"/>
      <c r="C92" s="3"/>
      <c r="D92" s="3"/>
      <c r="E92" s="3"/>
      <c r="F92" s="3"/>
      <c r="G92" s="2"/>
      <c r="H92" s="2"/>
      <c r="I92" s="2"/>
      <c r="J92" s="2"/>
      <c r="K92" s="2"/>
      <c r="L92" s="2"/>
      <c r="M92" s="2"/>
      <c r="N92" s="2"/>
      <c r="O92" s="2"/>
      <c r="P92" s="2"/>
      <c r="Q92" s="3"/>
      <c r="R92" s="3"/>
      <c r="S92" s="3"/>
      <c r="T92" s="3"/>
      <c r="U92" s="3"/>
      <c r="V92" s="3"/>
      <c r="W92" s="3"/>
      <c r="X92" s="3"/>
      <c r="Y92" s="3"/>
      <c r="Z92" s="3"/>
      <c r="AA92" s="3"/>
      <c r="AB92" s="3"/>
      <c r="AC92" s="3"/>
      <c r="AD92" s="3"/>
      <c r="AE92" s="3"/>
      <c r="AF92" s="3"/>
      <c r="AG92" s="3"/>
      <c r="AH92" s="3"/>
      <c r="AI92" s="3"/>
      <c r="AJ92" s="3"/>
      <c r="AK92" s="2"/>
      <c r="AL92" s="3"/>
      <c r="AM92" s="3"/>
      <c r="AN92" s="3"/>
      <c r="AO92" s="3"/>
      <c r="AP92" s="3"/>
      <c r="AQ92" s="3"/>
      <c r="AR92" s="3"/>
      <c r="AS92" s="3"/>
      <c r="AT92" s="3"/>
      <c r="AU92" s="3"/>
      <c r="AZ92" s="2"/>
      <c r="BA92" s="2"/>
      <c r="BB92" s="2"/>
    </row>
    <row r="93" spans="1:54" x14ac:dyDescent="0.25">
      <c r="A93" s="3"/>
      <c r="C93" s="3"/>
      <c r="D93" s="3"/>
      <c r="E93" s="3"/>
      <c r="F93" s="3"/>
      <c r="G93" s="2"/>
      <c r="H93" s="2"/>
      <c r="I93" s="2"/>
      <c r="J93" s="2"/>
      <c r="K93" s="2"/>
      <c r="L93" s="2"/>
      <c r="M93" s="2"/>
      <c r="N93" s="2"/>
      <c r="O93" s="2"/>
      <c r="P93" s="2"/>
      <c r="Q93" s="3"/>
      <c r="R93" s="3"/>
      <c r="S93" s="3"/>
      <c r="T93" s="3"/>
      <c r="U93" s="3"/>
      <c r="V93" s="3"/>
      <c r="W93" s="3"/>
      <c r="X93" s="3"/>
      <c r="Y93" s="3"/>
      <c r="Z93" s="3"/>
      <c r="AA93" s="3"/>
      <c r="AB93" s="3"/>
      <c r="AC93" s="3"/>
      <c r="AD93" s="3"/>
      <c r="AE93" s="3"/>
      <c r="AF93" s="3"/>
      <c r="AG93" s="3"/>
      <c r="AH93" s="3"/>
      <c r="AI93" s="3"/>
      <c r="AJ93" s="3"/>
      <c r="AK93" s="2"/>
      <c r="AL93" s="3"/>
      <c r="AM93" s="3"/>
      <c r="AN93" s="3"/>
      <c r="AO93" s="3"/>
      <c r="AP93" s="3"/>
      <c r="AQ93" s="3"/>
      <c r="AR93" s="3"/>
      <c r="AS93" s="3"/>
      <c r="AT93" s="3"/>
      <c r="AU93" s="3"/>
      <c r="AZ93" s="2"/>
      <c r="BA93" s="2"/>
      <c r="BB93" s="2"/>
    </row>
    <row r="94" spans="1:54" x14ac:dyDescent="0.25">
      <c r="A94" s="3"/>
      <c r="C94" s="3"/>
      <c r="D94" s="3"/>
      <c r="E94" s="3"/>
      <c r="F94" s="3"/>
      <c r="G94" s="2"/>
      <c r="H94" s="2"/>
      <c r="I94" s="2"/>
      <c r="J94" s="2"/>
      <c r="K94" s="2"/>
      <c r="L94" s="2"/>
      <c r="M94" s="2"/>
      <c r="N94" s="2"/>
      <c r="O94" s="2"/>
      <c r="P94" s="2"/>
      <c r="Q94" s="3"/>
      <c r="R94" s="3"/>
      <c r="S94" s="3"/>
      <c r="T94" s="3"/>
      <c r="U94" s="3"/>
      <c r="V94" s="3"/>
      <c r="W94" s="3"/>
      <c r="X94" s="3"/>
      <c r="Y94" s="3"/>
      <c r="Z94" s="3"/>
      <c r="AA94" s="3"/>
      <c r="AB94" s="3"/>
      <c r="AC94" s="3"/>
      <c r="AD94" s="3"/>
      <c r="AE94" s="3"/>
      <c r="AF94" s="3"/>
      <c r="AG94" s="3"/>
      <c r="AH94" s="3"/>
      <c r="AI94" s="3"/>
      <c r="AJ94" s="3"/>
      <c r="AK94" s="2"/>
      <c r="AL94" s="3"/>
      <c r="AM94" s="3"/>
      <c r="AN94" s="3"/>
      <c r="AO94" s="3"/>
      <c r="AP94" s="3"/>
      <c r="AQ94" s="3"/>
      <c r="AR94" s="3"/>
      <c r="AS94" s="3"/>
      <c r="AT94" s="3"/>
      <c r="AU94" s="3"/>
      <c r="AZ94" s="2"/>
      <c r="BA94" s="2"/>
      <c r="BB94" s="2"/>
    </row>
    <row r="95" spans="1:54" x14ac:dyDescent="0.25">
      <c r="A95" s="3"/>
      <c r="C95" s="3"/>
      <c r="D95" s="3"/>
      <c r="E95" s="3"/>
      <c r="F95" s="3"/>
      <c r="G95" s="2"/>
      <c r="H95" s="2"/>
      <c r="I95" s="2"/>
      <c r="J95" s="2"/>
      <c r="K95" s="2"/>
      <c r="L95" s="2"/>
      <c r="M95" s="2"/>
      <c r="N95" s="2"/>
      <c r="O95" s="2"/>
      <c r="P95" s="2"/>
      <c r="Q95" s="3"/>
      <c r="R95" s="3"/>
      <c r="S95" s="3"/>
      <c r="T95" s="3"/>
      <c r="U95" s="3"/>
      <c r="V95" s="3"/>
      <c r="W95" s="3"/>
      <c r="X95" s="3"/>
      <c r="Y95" s="3"/>
      <c r="Z95" s="3"/>
      <c r="AA95" s="3"/>
      <c r="AB95" s="3"/>
      <c r="AC95" s="3"/>
      <c r="AD95" s="3"/>
      <c r="AE95" s="3"/>
      <c r="AF95" s="3"/>
      <c r="AG95" s="3"/>
      <c r="AH95" s="3"/>
      <c r="AI95" s="3"/>
      <c r="AJ95" s="3"/>
      <c r="AK95" s="2"/>
      <c r="AL95" s="3"/>
      <c r="AM95" s="3"/>
      <c r="AN95" s="3"/>
      <c r="AO95" s="3"/>
      <c r="AP95" s="3"/>
      <c r="AQ95" s="3"/>
      <c r="AR95" s="3"/>
      <c r="AS95" s="3"/>
      <c r="AT95" s="3"/>
      <c r="AU95" s="3"/>
      <c r="AZ95" s="2"/>
      <c r="BA95" s="2"/>
      <c r="BB95" s="2"/>
    </row>
    <row r="96" spans="1:54" x14ac:dyDescent="0.25">
      <c r="A96" s="3"/>
      <c r="C96" s="3"/>
      <c r="D96" s="3"/>
      <c r="E96" s="3"/>
      <c r="F96" s="3"/>
      <c r="G96" s="2"/>
      <c r="H96" s="2"/>
      <c r="I96" s="2"/>
      <c r="J96" s="2"/>
      <c r="K96" s="2"/>
      <c r="L96" s="2"/>
      <c r="M96" s="2"/>
      <c r="N96" s="2"/>
      <c r="O96" s="2"/>
      <c r="P96" s="2"/>
      <c r="Q96" s="3"/>
      <c r="R96" s="3"/>
      <c r="S96" s="3"/>
      <c r="T96" s="3"/>
      <c r="U96" s="3"/>
      <c r="V96" s="3"/>
      <c r="W96" s="3"/>
      <c r="X96" s="3"/>
      <c r="Y96" s="3"/>
      <c r="Z96" s="3"/>
      <c r="AA96" s="3"/>
      <c r="AB96" s="3"/>
      <c r="AC96" s="3"/>
      <c r="AD96" s="3"/>
      <c r="AE96" s="3"/>
      <c r="AF96" s="3"/>
      <c r="AG96" s="3"/>
      <c r="AH96" s="3"/>
      <c r="AI96" s="3"/>
      <c r="AJ96" s="3"/>
      <c r="AK96" s="2"/>
      <c r="AL96" s="3"/>
      <c r="AM96" s="3"/>
      <c r="AN96" s="3"/>
      <c r="AO96" s="3"/>
      <c r="AP96" s="3"/>
      <c r="AQ96" s="3"/>
      <c r="AR96" s="3"/>
      <c r="AS96" s="3"/>
      <c r="AT96" s="3"/>
      <c r="AU96" s="3"/>
      <c r="AZ96" s="2"/>
      <c r="BA96" s="2"/>
      <c r="BB96" s="2"/>
    </row>
    <row r="97" spans="1:54" x14ac:dyDescent="0.25">
      <c r="A97" s="3"/>
      <c r="C97" s="3"/>
      <c r="D97" s="3"/>
      <c r="E97" s="3"/>
      <c r="F97" s="3"/>
      <c r="G97" s="2"/>
      <c r="H97" s="2"/>
      <c r="I97" s="2"/>
      <c r="J97" s="2"/>
      <c r="K97" s="2"/>
      <c r="L97" s="2"/>
      <c r="M97" s="2"/>
      <c r="N97" s="2"/>
      <c r="O97" s="2"/>
      <c r="P97" s="2"/>
      <c r="Q97" s="3"/>
      <c r="R97" s="3"/>
      <c r="S97" s="3"/>
      <c r="T97" s="3"/>
      <c r="U97" s="3"/>
      <c r="V97" s="3"/>
      <c r="W97" s="3"/>
      <c r="X97" s="3"/>
      <c r="Y97" s="3"/>
      <c r="Z97" s="3"/>
      <c r="AA97" s="3"/>
      <c r="AB97" s="3"/>
      <c r="AC97" s="3"/>
      <c r="AD97" s="3"/>
      <c r="AE97" s="3"/>
      <c r="AF97" s="3"/>
      <c r="AG97" s="3"/>
      <c r="AH97" s="3"/>
      <c r="AI97" s="3"/>
      <c r="AJ97" s="3"/>
      <c r="AK97" s="2"/>
      <c r="AL97" s="3"/>
      <c r="AM97" s="3"/>
      <c r="AN97" s="3"/>
      <c r="AO97" s="3"/>
      <c r="AP97" s="3"/>
      <c r="AQ97" s="3"/>
      <c r="AR97" s="3"/>
      <c r="AS97" s="3"/>
      <c r="AT97" s="3"/>
      <c r="AU97" s="3"/>
      <c r="AZ97" s="2"/>
      <c r="BA97" s="2"/>
      <c r="BB97" s="2"/>
    </row>
    <row r="98" spans="1:54" x14ac:dyDescent="0.25">
      <c r="A98" s="3"/>
      <c r="C98" s="3"/>
      <c r="D98" s="3"/>
      <c r="E98" s="3"/>
      <c r="F98" s="3"/>
      <c r="G98" s="2"/>
      <c r="H98" s="2"/>
      <c r="I98" s="2"/>
      <c r="J98" s="2"/>
      <c r="K98" s="2"/>
      <c r="L98" s="2"/>
      <c r="M98" s="2"/>
      <c r="N98" s="2"/>
      <c r="O98" s="2"/>
      <c r="P98" s="2"/>
      <c r="Q98" s="3"/>
      <c r="R98" s="3"/>
      <c r="S98" s="3"/>
      <c r="T98" s="3"/>
      <c r="U98" s="3"/>
      <c r="V98" s="3"/>
      <c r="W98" s="3"/>
      <c r="X98" s="3"/>
      <c r="Y98" s="3"/>
      <c r="Z98" s="3"/>
      <c r="AA98" s="3"/>
      <c r="AB98" s="3"/>
      <c r="AC98" s="3"/>
      <c r="AD98" s="3"/>
      <c r="AE98" s="3"/>
      <c r="AF98" s="3"/>
      <c r="AG98" s="3"/>
      <c r="AH98" s="3"/>
      <c r="AI98" s="3"/>
      <c r="AJ98" s="3"/>
      <c r="AK98" s="2"/>
      <c r="AL98" s="3"/>
      <c r="AM98" s="3"/>
      <c r="AN98" s="3"/>
      <c r="AO98" s="3"/>
      <c r="AP98" s="3"/>
      <c r="AQ98" s="3"/>
      <c r="AR98" s="3"/>
      <c r="AS98" s="3"/>
      <c r="AT98" s="3"/>
      <c r="AU98" s="3"/>
      <c r="AZ98" s="2"/>
      <c r="BA98" s="2"/>
      <c r="BB98" s="2"/>
    </row>
    <row r="99" spans="1:54" x14ac:dyDescent="0.25">
      <c r="A99" s="3"/>
      <c r="C99" s="3"/>
      <c r="D99" s="3"/>
      <c r="E99" s="3"/>
      <c r="F99" s="3"/>
      <c r="G99" s="2"/>
      <c r="H99" s="2"/>
      <c r="I99" s="2"/>
      <c r="J99" s="2"/>
      <c r="K99" s="2"/>
      <c r="L99" s="2"/>
      <c r="M99" s="2"/>
      <c r="N99" s="2"/>
      <c r="O99" s="2"/>
      <c r="P99" s="2"/>
      <c r="Q99" s="3"/>
      <c r="R99" s="3"/>
      <c r="S99" s="3"/>
      <c r="T99" s="3"/>
      <c r="U99" s="3"/>
      <c r="V99" s="3"/>
      <c r="W99" s="3"/>
      <c r="X99" s="3"/>
      <c r="Y99" s="3"/>
      <c r="Z99" s="3"/>
      <c r="AA99" s="3"/>
      <c r="AB99" s="3"/>
      <c r="AC99" s="3"/>
      <c r="AD99" s="3"/>
      <c r="AE99" s="3"/>
      <c r="AF99" s="3"/>
      <c r="AG99" s="3"/>
      <c r="AH99" s="3"/>
      <c r="AI99" s="3"/>
      <c r="AJ99" s="3"/>
      <c r="AK99" s="2"/>
      <c r="AL99" s="3"/>
      <c r="AM99" s="3"/>
      <c r="AN99" s="3"/>
      <c r="AO99" s="3"/>
      <c r="AP99" s="3"/>
      <c r="AQ99" s="3"/>
      <c r="AR99" s="3"/>
      <c r="AS99" s="3"/>
      <c r="AT99" s="3"/>
      <c r="AU99" s="3"/>
      <c r="AZ99" s="2"/>
      <c r="BA99" s="2"/>
      <c r="BB99" s="2"/>
    </row>
    <row r="100" spans="1:54" x14ac:dyDescent="0.25">
      <c r="A100" s="3"/>
      <c r="C100" s="3"/>
      <c r="D100" s="3"/>
      <c r="E100" s="3"/>
      <c r="F100" s="3"/>
      <c r="G100" s="2"/>
      <c r="H100" s="2"/>
      <c r="I100" s="2"/>
      <c r="J100" s="2"/>
      <c r="K100" s="2"/>
      <c r="L100" s="2"/>
      <c r="M100" s="2"/>
      <c r="N100" s="2"/>
      <c r="O100" s="2"/>
      <c r="P100" s="2"/>
      <c r="Q100" s="3"/>
      <c r="R100" s="3"/>
      <c r="S100" s="3"/>
      <c r="T100" s="3"/>
      <c r="U100" s="3"/>
      <c r="V100" s="3"/>
      <c r="W100" s="3"/>
      <c r="X100" s="3"/>
      <c r="Y100" s="3"/>
      <c r="Z100" s="3"/>
      <c r="AA100" s="3"/>
      <c r="AB100" s="3"/>
      <c r="AC100" s="3"/>
      <c r="AD100" s="3"/>
      <c r="AE100" s="3"/>
      <c r="AF100" s="3"/>
      <c r="AG100" s="3"/>
      <c r="AH100" s="3"/>
      <c r="AI100" s="3"/>
      <c r="AJ100" s="3"/>
      <c r="AK100" s="2"/>
      <c r="AL100" s="3"/>
      <c r="AM100" s="3"/>
      <c r="AN100" s="3"/>
      <c r="AO100" s="3"/>
      <c r="AP100" s="3"/>
      <c r="AQ100" s="3"/>
      <c r="AR100" s="3"/>
      <c r="AS100" s="3"/>
      <c r="AT100" s="3"/>
      <c r="AU100" s="3"/>
      <c r="AZ100" s="2"/>
      <c r="BA100" s="2"/>
      <c r="BB100" s="2"/>
    </row>
    <row r="101" spans="1:54" x14ac:dyDescent="0.25">
      <c r="A101" s="3"/>
      <c r="C101" s="3"/>
      <c r="D101" s="3"/>
      <c r="E101" s="3"/>
      <c r="F101" s="3"/>
      <c r="G101" s="2"/>
      <c r="H101" s="2"/>
      <c r="I101" s="2"/>
      <c r="J101" s="2"/>
      <c r="K101" s="2"/>
      <c r="L101" s="2"/>
      <c r="M101" s="2"/>
      <c r="N101" s="2"/>
      <c r="O101" s="2"/>
      <c r="P101" s="2"/>
      <c r="Q101" s="3"/>
      <c r="R101" s="3"/>
      <c r="S101" s="3"/>
      <c r="T101" s="3"/>
      <c r="U101" s="3"/>
      <c r="V101" s="3"/>
      <c r="W101" s="3"/>
      <c r="X101" s="3"/>
      <c r="Y101" s="3"/>
      <c r="Z101" s="3"/>
      <c r="AA101" s="3"/>
      <c r="AB101" s="3"/>
      <c r="AC101" s="3"/>
      <c r="AD101" s="3"/>
      <c r="AE101" s="3"/>
      <c r="AF101" s="3"/>
      <c r="AG101" s="3"/>
      <c r="AH101" s="3"/>
      <c r="AI101" s="3"/>
      <c r="AJ101" s="3"/>
      <c r="AK101" s="2"/>
      <c r="AL101" s="3"/>
      <c r="AM101" s="3"/>
      <c r="AN101" s="3"/>
      <c r="AO101" s="3"/>
      <c r="AP101" s="3"/>
      <c r="AQ101" s="3"/>
      <c r="AR101" s="3"/>
      <c r="AS101" s="3"/>
      <c r="AT101" s="3"/>
      <c r="AU101" s="3"/>
      <c r="AZ101" s="2"/>
      <c r="BA101" s="2"/>
      <c r="BB101" s="2"/>
    </row>
    <row r="102" spans="1:54" x14ac:dyDescent="0.25">
      <c r="A102" s="3"/>
      <c r="C102" s="3"/>
      <c r="D102" s="3"/>
      <c r="E102" s="3"/>
      <c r="F102" s="3"/>
      <c r="G102" s="2"/>
      <c r="H102" s="2"/>
      <c r="I102" s="2"/>
      <c r="J102" s="2"/>
      <c r="K102" s="2"/>
      <c r="L102" s="2"/>
      <c r="M102" s="2"/>
      <c r="N102" s="2"/>
      <c r="O102" s="2"/>
      <c r="P102" s="2"/>
      <c r="Q102" s="3"/>
      <c r="R102" s="3"/>
      <c r="S102" s="3"/>
      <c r="T102" s="3"/>
      <c r="U102" s="3"/>
      <c r="V102" s="3"/>
      <c r="W102" s="3"/>
      <c r="X102" s="3"/>
      <c r="Y102" s="3"/>
      <c r="Z102" s="3"/>
      <c r="AA102" s="3"/>
      <c r="AB102" s="3"/>
      <c r="AC102" s="3"/>
      <c r="AD102" s="3"/>
      <c r="AE102" s="3"/>
      <c r="AF102" s="3"/>
      <c r="AG102" s="3"/>
      <c r="AH102" s="3"/>
      <c r="AI102" s="3"/>
      <c r="AJ102" s="3"/>
      <c r="AK102" s="2"/>
      <c r="AL102" s="3"/>
      <c r="AM102" s="3"/>
      <c r="AN102" s="3"/>
      <c r="AO102" s="3"/>
      <c r="AP102" s="3"/>
      <c r="AQ102" s="3"/>
      <c r="AR102" s="3"/>
      <c r="AS102" s="3"/>
      <c r="AT102" s="3"/>
      <c r="AU102" s="3"/>
      <c r="AZ102" s="2"/>
      <c r="BA102" s="2"/>
      <c r="BB102" s="2"/>
    </row>
    <row r="103" spans="1:54" x14ac:dyDescent="0.25">
      <c r="A103" s="3"/>
      <c r="C103" s="3"/>
      <c r="D103" s="3"/>
      <c r="E103" s="3"/>
      <c r="F103" s="3"/>
      <c r="G103" s="2"/>
      <c r="H103" s="2"/>
      <c r="I103" s="2"/>
      <c r="J103" s="2"/>
      <c r="K103" s="2"/>
      <c r="L103" s="2"/>
      <c r="M103" s="2"/>
      <c r="N103" s="2"/>
      <c r="O103" s="2"/>
      <c r="P103" s="2"/>
      <c r="Q103" s="3"/>
      <c r="R103" s="3"/>
      <c r="S103" s="3"/>
      <c r="T103" s="3"/>
      <c r="U103" s="3"/>
      <c r="V103" s="3"/>
      <c r="W103" s="3"/>
      <c r="X103" s="3"/>
      <c r="Y103" s="3"/>
      <c r="Z103" s="3"/>
      <c r="AA103" s="3"/>
      <c r="AB103" s="3"/>
      <c r="AC103" s="3"/>
      <c r="AD103" s="3"/>
      <c r="AE103" s="3"/>
      <c r="AF103" s="3"/>
      <c r="AG103" s="3"/>
      <c r="AH103" s="3"/>
      <c r="AI103" s="3"/>
      <c r="AJ103" s="3"/>
      <c r="AK103" s="2"/>
      <c r="AL103" s="3"/>
      <c r="AM103" s="3"/>
      <c r="AN103" s="3"/>
      <c r="AO103" s="3"/>
      <c r="AP103" s="3"/>
      <c r="AQ103" s="3"/>
      <c r="AR103" s="3"/>
      <c r="AS103" s="3"/>
      <c r="AT103" s="3"/>
      <c r="AU103" s="3"/>
      <c r="AZ103" s="2"/>
      <c r="BA103" s="2"/>
      <c r="BB103" s="2"/>
    </row>
    <row r="104" spans="1:54" x14ac:dyDescent="0.25">
      <c r="A104" s="3"/>
      <c r="C104" s="3"/>
      <c r="D104" s="3"/>
      <c r="E104" s="3"/>
      <c r="F104" s="3"/>
      <c r="G104" s="2"/>
      <c r="H104" s="2"/>
      <c r="I104" s="2"/>
      <c r="J104" s="2"/>
      <c r="K104" s="2"/>
      <c r="L104" s="2"/>
      <c r="M104" s="2"/>
      <c r="N104" s="2"/>
      <c r="O104" s="2"/>
      <c r="P104" s="2"/>
      <c r="Q104" s="3"/>
      <c r="R104" s="3"/>
      <c r="S104" s="3"/>
      <c r="T104" s="3"/>
      <c r="U104" s="3"/>
      <c r="V104" s="3"/>
      <c r="W104" s="3"/>
      <c r="X104" s="3"/>
      <c r="Y104" s="3"/>
      <c r="Z104" s="3"/>
      <c r="AA104" s="3"/>
      <c r="AB104" s="3"/>
      <c r="AC104" s="3"/>
      <c r="AD104" s="3"/>
      <c r="AE104" s="3"/>
      <c r="AF104" s="3"/>
      <c r="AG104" s="3"/>
      <c r="AH104" s="3"/>
      <c r="AI104" s="3"/>
      <c r="AJ104" s="3"/>
      <c r="AK104" s="2"/>
      <c r="AL104" s="3"/>
      <c r="AM104" s="3"/>
      <c r="AN104" s="3"/>
      <c r="AO104" s="3"/>
      <c r="AP104" s="3"/>
      <c r="AQ104" s="3"/>
      <c r="AR104" s="3"/>
      <c r="AS104" s="3"/>
      <c r="AT104" s="3"/>
      <c r="AU104" s="3"/>
      <c r="AZ104" s="2"/>
      <c r="BA104" s="2"/>
      <c r="BB104" s="2"/>
    </row>
    <row r="105" spans="1:54" x14ac:dyDescent="0.25">
      <c r="A105" s="3"/>
      <c r="C105" s="3"/>
      <c r="D105" s="3"/>
      <c r="E105" s="3"/>
      <c r="F105" s="3"/>
      <c r="G105" s="2"/>
      <c r="H105" s="2"/>
      <c r="I105" s="2"/>
      <c r="J105" s="2"/>
      <c r="K105" s="2"/>
      <c r="L105" s="2"/>
      <c r="M105" s="2"/>
      <c r="N105" s="2"/>
      <c r="O105" s="2"/>
      <c r="P105" s="2"/>
      <c r="Q105" s="3"/>
      <c r="R105" s="3"/>
      <c r="S105" s="3"/>
      <c r="T105" s="3"/>
      <c r="U105" s="3"/>
      <c r="V105" s="3"/>
      <c r="W105" s="3"/>
      <c r="X105" s="3"/>
      <c r="Y105" s="3"/>
      <c r="Z105" s="3"/>
      <c r="AA105" s="3"/>
      <c r="AB105" s="3"/>
      <c r="AC105" s="3"/>
      <c r="AD105" s="3"/>
      <c r="AE105" s="3"/>
      <c r="AF105" s="3"/>
      <c r="AG105" s="3"/>
      <c r="AH105" s="3"/>
      <c r="AI105" s="3"/>
      <c r="AJ105" s="3"/>
      <c r="AK105" s="2"/>
      <c r="AL105" s="3"/>
      <c r="AM105" s="3"/>
      <c r="AN105" s="3"/>
      <c r="AO105" s="3"/>
      <c r="AP105" s="3"/>
      <c r="AQ105" s="3"/>
      <c r="AR105" s="3"/>
      <c r="AS105" s="3"/>
      <c r="AT105" s="3"/>
      <c r="AU105" s="3"/>
      <c r="AZ105" s="2"/>
      <c r="BA105" s="2"/>
      <c r="BB105" s="2"/>
    </row>
    <row r="106" spans="1:54" x14ac:dyDescent="0.25">
      <c r="A106" s="3"/>
      <c r="C106" s="3"/>
      <c r="D106" s="3"/>
      <c r="E106" s="3"/>
      <c r="F106" s="3"/>
      <c r="G106" s="2"/>
      <c r="H106" s="2"/>
      <c r="I106" s="2"/>
      <c r="J106" s="2"/>
      <c r="K106" s="2"/>
      <c r="L106" s="2"/>
      <c r="M106" s="2"/>
      <c r="N106" s="2"/>
      <c r="O106" s="2"/>
      <c r="P106" s="2"/>
      <c r="Q106" s="3"/>
      <c r="R106" s="3"/>
      <c r="S106" s="3"/>
      <c r="T106" s="3"/>
      <c r="U106" s="3"/>
      <c r="V106" s="3"/>
      <c r="W106" s="3"/>
      <c r="X106" s="3"/>
      <c r="Y106" s="3"/>
      <c r="Z106" s="3"/>
      <c r="AA106" s="3"/>
      <c r="AB106" s="3"/>
      <c r="AC106" s="3"/>
      <c r="AD106" s="3"/>
      <c r="AE106" s="3"/>
      <c r="AF106" s="3"/>
      <c r="AG106" s="3"/>
      <c r="AH106" s="3"/>
      <c r="AI106" s="3"/>
      <c r="AJ106" s="3"/>
      <c r="AK106" s="2"/>
      <c r="AL106" s="3"/>
      <c r="AM106" s="3"/>
      <c r="AN106" s="3"/>
      <c r="AO106" s="3"/>
      <c r="AP106" s="3"/>
      <c r="AQ106" s="3"/>
      <c r="AR106" s="3"/>
      <c r="AS106" s="3"/>
      <c r="AT106" s="3"/>
      <c r="AU106" s="3"/>
      <c r="AZ106" s="2"/>
      <c r="BA106" s="2"/>
      <c r="BB106" s="2"/>
    </row>
    <row r="107" spans="1:54" x14ac:dyDescent="0.25">
      <c r="A107" s="3"/>
      <c r="C107" s="3"/>
      <c r="D107" s="3"/>
      <c r="E107" s="3"/>
      <c r="F107" s="3"/>
      <c r="G107" s="2"/>
      <c r="H107" s="2"/>
      <c r="I107" s="2"/>
      <c r="J107" s="2"/>
      <c r="K107" s="2"/>
      <c r="L107" s="2"/>
      <c r="M107" s="2"/>
      <c r="N107" s="2"/>
      <c r="O107" s="2"/>
      <c r="P107" s="2"/>
      <c r="Q107" s="3"/>
      <c r="R107" s="3"/>
      <c r="S107" s="3"/>
      <c r="T107" s="3"/>
      <c r="U107" s="3"/>
      <c r="V107" s="3"/>
      <c r="W107" s="3"/>
      <c r="X107" s="3"/>
      <c r="Y107" s="3"/>
      <c r="Z107" s="3"/>
      <c r="AA107" s="3"/>
      <c r="AB107" s="3"/>
      <c r="AC107" s="3"/>
      <c r="AD107" s="3"/>
      <c r="AE107" s="3"/>
      <c r="AF107" s="3"/>
      <c r="AG107" s="3"/>
      <c r="AH107" s="3"/>
      <c r="AI107" s="3"/>
      <c r="AJ107" s="3"/>
      <c r="AK107" s="2"/>
      <c r="AL107" s="3"/>
      <c r="AM107" s="3"/>
      <c r="AN107" s="3"/>
      <c r="AO107" s="3"/>
      <c r="AP107" s="3"/>
      <c r="AQ107" s="3"/>
      <c r="AR107" s="3"/>
      <c r="AS107" s="3"/>
      <c r="AT107" s="3"/>
      <c r="AU107" s="3"/>
      <c r="AZ107" s="2"/>
      <c r="BA107" s="2"/>
      <c r="BB107" s="2"/>
    </row>
    <row r="108" spans="1:54" x14ac:dyDescent="0.25">
      <c r="A108" s="3"/>
      <c r="C108" s="3"/>
      <c r="D108" s="3"/>
      <c r="E108" s="3"/>
      <c r="F108" s="3"/>
      <c r="G108" s="2"/>
      <c r="H108" s="2"/>
      <c r="I108" s="2"/>
      <c r="J108" s="2"/>
      <c r="K108" s="2"/>
      <c r="L108" s="2"/>
      <c r="M108" s="2"/>
      <c r="N108" s="2"/>
      <c r="O108" s="2"/>
      <c r="P108" s="2"/>
      <c r="Q108" s="3"/>
      <c r="R108" s="3"/>
      <c r="S108" s="3"/>
      <c r="T108" s="3"/>
      <c r="U108" s="3"/>
      <c r="V108" s="3"/>
      <c r="W108" s="3"/>
      <c r="X108" s="3"/>
      <c r="Y108" s="3"/>
      <c r="Z108" s="3"/>
      <c r="AA108" s="3"/>
      <c r="AB108" s="3"/>
      <c r="AC108" s="3"/>
      <c r="AD108" s="3"/>
      <c r="AE108" s="3"/>
      <c r="AF108" s="3"/>
      <c r="AG108" s="3"/>
      <c r="AH108" s="3"/>
      <c r="AI108" s="3"/>
      <c r="AJ108" s="3"/>
      <c r="AK108" s="4"/>
      <c r="AL108" s="5"/>
      <c r="AM108" s="5"/>
      <c r="AN108" s="5"/>
      <c r="AO108" s="5"/>
      <c r="AP108" s="5"/>
      <c r="AQ108" s="5"/>
      <c r="AR108" s="5"/>
      <c r="AS108" s="5"/>
      <c r="AT108" s="5"/>
      <c r="AU108" s="5"/>
      <c r="AZ108" s="2"/>
      <c r="BA108" s="4"/>
      <c r="BB108" s="4"/>
    </row>
    <row r="109" spans="1:54" x14ac:dyDescent="0.25">
      <c r="A109" s="3"/>
      <c r="C109" s="3"/>
      <c r="D109" s="3"/>
      <c r="E109" s="3"/>
      <c r="F109" s="3"/>
      <c r="G109" s="2"/>
      <c r="H109" s="2"/>
      <c r="I109" s="2"/>
      <c r="J109" s="2"/>
      <c r="K109" s="2"/>
      <c r="L109" s="2"/>
      <c r="M109" s="2"/>
      <c r="N109" s="2"/>
      <c r="O109" s="2"/>
      <c r="P109" s="2"/>
      <c r="Q109" s="3"/>
      <c r="R109" s="3"/>
      <c r="S109" s="3"/>
      <c r="T109" s="3"/>
      <c r="U109" s="3"/>
      <c r="V109" s="3"/>
      <c r="W109" s="3"/>
      <c r="X109" s="3"/>
      <c r="Y109" s="3"/>
      <c r="Z109" s="3"/>
      <c r="AA109" s="3"/>
      <c r="AB109" s="3"/>
      <c r="AC109" s="3"/>
      <c r="AD109" s="3"/>
      <c r="AE109" s="3"/>
      <c r="AF109" s="3"/>
      <c r="AG109" s="3"/>
      <c r="AH109" s="3"/>
      <c r="AI109" s="3"/>
      <c r="AJ109" s="3"/>
      <c r="AK109" s="4"/>
      <c r="AL109" s="5"/>
      <c r="AM109" s="5"/>
      <c r="AN109" s="5"/>
      <c r="AO109" s="5"/>
      <c r="AP109" s="5"/>
      <c r="AQ109" s="5"/>
      <c r="AR109" s="5"/>
      <c r="AS109" s="5"/>
      <c r="AT109" s="5"/>
      <c r="AU109" s="5"/>
      <c r="AZ109" s="2"/>
      <c r="BA109" s="4"/>
      <c r="BB109" s="4"/>
    </row>
    <row r="110" spans="1:54" x14ac:dyDescent="0.25">
      <c r="A110" s="3"/>
      <c r="C110" s="3"/>
      <c r="D110" s="3"/>
      <c r="E110" s="3"/>
      <c r="F110" s="3"/>
      <c r="G110" s="2"/>
      <c r="H110" s="2"/>
      <c r="I110" s="2"/>
      <c r="J110" s="2"/>
      <c r="K110" s="2"/>
      <c r="L110" s="2"/>
      <c r="M110" s="2"/>
      <c r="N110" s="2"/>
      <c r="O110" s="2"/>
      <c r="P110" s="2"/>
      <c r="Q110" s="3"/>
      <c r="R110" s="3"/>
      <c r="S110" s="3"/>
      <c r="T110" s="3"/>
      <c r="U110" s="3"/>
      <c r="V110" s="3"/>
      <c r="W110" s="3"/>
      <c r="X110" s="3"/>
      <c r="Y110" s="3"/>
      <c r="Z110" s="3"/>
      <c r="AA110" s="3"/>
      <c r="AB110" s="3"/>
      <c r="AC110" s="3"/>
      <c r="AD110" s="3"/>
      <c r="AE110" s="3"/>
      <c r="AF110" s="3"/>
      <c r="AG110" s="3"/>
      <c r="AH110" s="3"/>
      <c r="AI110" s="3"/>
      <c r="AJ110" s="3"/>
      <c r="AK110" s="4"/>
      <c r="AL110" s="5"/>
      <c r="AM110" s="5"/>
      <c r="AN110" s="5"/>
      <c r="AO110" s="5"/>
      <c r="AP110" s="5"/>
      <c r="AQ110" s="5"/>
      <c r="AR110" s="5"/>
      <c r="AS110" s="5"/>
      <c r="AT110" s="5"/>
      <c r="AU110" s="5"/>
      <c r="AZ110" s="2"/>
      <c r="BA110" s="4"/>
      <c r="BB110" s="4"/>
    </row>
    <row r="111" spans="1:54" x14ac:dyDescent="0.25">
      <c r="A111" s="3"/>
      <c r="C111" s="3"/>
      <c r="D111" s="3"/>
      <c r="E111" s="3"/>
      <c r="F111" s="3"/>
      <c r="G111" s="2"/>
      <c r="H111" s="2"/>
      <c r="I111" s="2"/>
      <c r="J111" s="2"/>
      <c r="K111" s="2"/>
      <c r="L111" s="2"/>
      <c r="M111" s="2"/>
      <c r="N111" s="2"/>
      <c r="O111" s="2"/>
      <c r="P111" s="2"/>
      <c r="Q111" s="3"/>
      <c r="R111" s="3"/>
      <c r="S111" s="3"/>
      <c r="T111" s="3"/>
      <c r="U111" s="3"/>
      <c r="V111" s="3"/>
      <c r="W111" s="3"/>
      <c r="X111" s="3"/>
      <c r="Y111" s="3"/>
      <c r="Z111" s="3"/>
      <c r="AA111" s="3"/>
      <c r="AB111" s="3"/>
      <c r="AC111" s="3"/>
      <c r="AD111" s="3"/>
      <c r="AE111" s="3"/>
      <c r="AF111" s="3"/>
      <c r="AG111" s="3"/>
      <c r="AH111" s="3"/>
      <c r="AI111" s="3"/>
      <c r="AJ111" s="3"/>
      <c r="AK111" s="4"/>
      <c r="AL111" s="5"/>
      <c r="AM111" s="5"/>
      <c r="AN111" s="5"/>
      <c r="AO111" s="5"/>
      <c r="AP111" s="5"/>
      <c r="AQ111" s="5"/>
      <c r="AR111" s="5"/>
      <c r="AS111" s="5"/>
      <c r="AT111" s="5"/>
      <c r="AU111" s="5"/>
      <c r="AZ111" s="2"/>
      <c r="BA111" s="4"/>
      <c r="BB111" s="4"/>
    </row>
    <row r="112" spans="1:54" x14ac:dyDescent="0.25">
      <c r="A112" s="3"/>
      <c r="C112" s="3"/>
      <c r="D112" s="3"/>
      <c r="E112" s="3"/>
      <c r="F112" s="3"/>
      <c r="G112" s="2"/>
      <c r="H112" s="2"/>
      <c r="I112" s="2"/>
      <c r="J112" s="2"/>
      <c r="K112" s="2"/>
      <c r="L112" s="2"/>
      <c r="M112" s="2"/>
      <c r="N112" s="2"/>
      <c r="O112" s="2"/>
      <c r="P112" s="2"/>
      <c r="Q112" s="3"/>
      <c r="R112" s="3"/>
      <c r="S112" s="3"/>
      <c r="T112" s="3"/>
      <c r="U112" s="3"/>
      <c r="V112" s="3"/>
      <c r="W112" s="3"/>
      <c r="X112" s="3"/>
      <c r="Y112" s="3"/>
      <c r="Z112" s="3"/>
      <c r="AA112" s="3"/>
      <c r="AB112" s="3"/>
      <c r="AC112" s="3"/>
      <c r="AD112" s="3"/>
      <c r="AE112" s="3"/>
      <c r="AF112" s="3"/>
      <c r="AG112" s="3"/>
      <c r="AH112" s="3"/>
      <c r="AI112" s="3"/>
      <c r="AJ112" s="3"/>
      <c r="AK112" s="4"/>
      <c r="AL112" s="5"/>
      <c r="AM112" s="5"/>
      <c r="AN112" s="5"/>
      <c r="AO112" s="5"/>
      <c r="AP112" s="5"/>
      <c r="AQ112" s="5"/>
      <c r="AR112" s="5"/>
      <c r="AS112" s="5"/>
      <c r="AT112" s="5"/>
      <c r="AU112" s="5"/>
      <c r="AZ112" s="2"/>
      <c r="BA112" s="4"/>
      <c r="BB112" s="4"/>
    </row>
    <row r="113" spans="1:54" x14ac:dyDescent="0.25">
      <c r="A113" s="3"/>
      <c r="C113" s="3"/>
      <c r="D113" s="3"/>
      <c r="E113" s="3"/>
      <c r="F113" s="3"/>
      <c r="G113" s="2"/>
      <c r="H113" s="2"/>
      <c r="I113" s="2"/>
      <c r="J113" s="2"/>
      <c r="K113" s="2"/>
      <c r="L113" s="2"/>
      <c r="M113" s="2"/>
      <c r="N113" s="2"/>
      <c r="O113" s="2"/>
      <c r="P113" s="2"/>
      <c r="Q113" s="3"/>
      <c r="R113" s="3"/>
      <c r="S113" s="3"/>
      <c r="T113" s="3"/>
      <c r="U113" s="3"/>
      <c r="V113" s="3"/>
      <c r="W113" s="3"/>
      <c r="X113" s="3"/>
      <c r="Y113" s="3"/>
      <c r="Z113" s="3"/>
      <c r="AA113" s="3"/>
      <c r="AB113" s="3"/>
      <c r="AC113" s="3"/>
      <c r="AD113" s="3"/>
      <c r="AE113" s="3"/>
      <c r="AF113" s="3"/>
      <c r="AG113" s="3"/>
      <c r="AH113" s="3"/>
      <c r="AI113" s="3"/>
      <c r="AJ113" s="3"/>
      <c r="AK113" s="4"/>
      <c r="AL113" s="5"/>
      <c r="AM113" s="5"/>
      <c r="AN113" s="5"/>
      <c r="AO113" s="5"/>
      <c r="AP113" s="5"/>
      <c r="AQ113" s="5"/>
      <c r="AR113" s="5"/>
      <c r="AS113" s="5"/>
      <c r="AT113" s="5"/>
      <c r="AU113" s="5"/>
      <c r="AZ113" s="2"/>
      <c r="BA113" s="4"/>
      <c r="BB113" s="4"/>
    </row>
    <row r="114" spans="1:54" x14ac:dyDescent="0.25">
      <c r="A114" s="3"/>
      <c r="C114" s="3"/>
      <c r="D114" s="3"/>
      <c r="E114" s="3"/>
      <c r="F114" s="3"/>
      <c r="G114" s="2"/>
      <c r="H114" s="2"/>
      <c r="I114" s="2"/>
      <c r="J114" s="2"/>
      <c r="K114" s="2"/>
      <c r="L114" s="2"/>
      <c r="M114" s="2"/>
      <c r="N114" s="2"/>
      <c r="O114" s="2"/>
      <c r="P114" s="2"/>
      <c r="Q114" s="3"/>
      <c r="R114" s="3"/>
      <c r="S114" s="3"/>
      <c r="T114" s="3"/>
      <c r="U114" s="3"/>
      <c r="V114" s="3"/>
      <c r="W114" s="3"/>
      <c r="X114" s="3"/>
      <c r="Y114" s="3"/>
      <c r="Z114" s="3"/>
      <c r="AA114" s="3"/>
      <c r="AB114" s="3"/>
      <c r="AC114" s="3"/>
      <c r="AD114" s="3"/>
      <c r="AE114" s="3"/>
      <c r="AF114" s="3"/>
      <c r="AG114" s="3"/>
      <c r="AH114" s="3"/>
      <c r="AI114" s="3"/>
      <c r="AJ114" s="3"/>
      <c r="AK114" s="4"/>
      <c r="AL114" s="5"/>
      <c r="AM114" s="5"/>
      <c r="AN114" s="5"/>
      <c r="AO114" s="5"/>
      <c r="AP114" s="5"/>
      <c r="AQ114" s="5"/>
      <c r="AR114" s="5"/>
      <c r="AS114" s="5"/>
      <c r="AT114" s="5"/>
      <c r="AU114" s="5"/>
      <c r="AZ114" s="2"/>
      <c r="BA114" s="4"/>
      <c r="BB114" s="4"/>
    </row>
    <row r="115" spans="1:54" x14ac:dyDescent="0.25">
      <c r="A115" s="3"/>
      <c r="C115" s="3"/>
      <c r="D115" s="3"/>
      <c r="E115" s="3"/>
      <c r="F115" s="3"/>
      <c r="G115" s="2"/>
      <c r="H115" s="2"/>
      <c r="I115" s="2"/>
      <c r="J115" s="2"/>
      <c r="K115" s="2"/>
      <c r="L115" s="2"/>
      <c r="M115" s="2"/>
      <c r="N115" s="2"/>
      <c r="O115" s="2"/>
      <c r="P115" s="2"/>
      <c r="Q115" s="3"/>
      <c r="R115" s="3"/>
      <c r="S115" s="3"/>
      <c r="T115" s="3"/>
      <c r="U115" s="3"/>
      <c r="V115" s="3"/>
      <c r="W115" s="3"/>
      <c r="X115" s="3"/>
      <c r="Y115" s="3"/>
      <c r="Z115" s="3"/>
      <c r="AA115" s="3"/>
      <c r="AB115" s="3"/>
      <c r="AC115" s="3"/>
      <c r="AD115" s="3"/>
      <c r="AE115" s="3"/>
      <c r="AF115" s="3"/>
      <c r="AG115" s="3"/>
      <c r="AH115" s="3"/>
      <c r="AI115" s="3"/>
      <c r="AJ115" s="3"/>
      <c r="AK115" s="4"/>
      <c r="AL115" s="5"/>
      <c r="AM115" s="5"/>
      <c r="AN115" s="5"/>
      <c r="AO115" s="5"/>
      <c r="AP115" s="5"/>
      <c r="AQ115" s="5"/>
      <c r="AR115" s="5"/>
      <c r="AS115" s="5"/>
      <c r="AT115" s="5"/>
      <c r="AU115" s="5"/>
      <c r="AZ115" s="2"/>
      <c r="BA115" s="4"/>
      <c r="BB115" s="4"/>
    </row>
    <row r="116" spans="1:54" x14ac:dyDescent="0.25">
      <c r="A116" s="3"/>
      <c r="C116" s="3"/>
      <c r="D116" s="3"/>
      <c r="E116" s="3"/>
      <c r="F116" s="3"/>
      <c r="G116" s="2"/>
      <c r="H116" s="2"/>
      <c r="I116" s="2"/>
      <c r="J116" s="2"/>
      <c r="K116" s="2"/>
      <c r="L116" s="2"/>
      <c r="M116" s="2"/>
      <c r="N116" s="2"/>
      <c r="O116" s="2"/>
      <c r="P116" s="2"/>
      <c r="Q116" s="3"/>
      <c r="R116" s="3"/>
      <c r="S116" s="3"/>
      <c r="T116" s="3"/>
      <c r="U116" s="3"/>
      <c r="V116" s="3"/>
      <c r="W116" s="3"/>
      <c r="X116" s="3"/>
      <c r="Y116" s="3"/>
      <c r="Z116" s="3"/>
      <c r="AA116" s="3"/>
      <c r="AB116" s="3"/>
      <c r="AC116" s="3"/>
      <c r="AD116" s="3"/>
      <c r="AE116" s="3"/>
      <c r="AF116" s="3"/>
      <c r="AG116" s="3"/>
      <c r="AH116" s="3"/>
      <c r="AI116" s="3"/>
      <c r="AJ116" s="3"/>
      <c r="AK116" s="4"/>
      <c r="AL116" s="5"/>
      <c r="AM116" s="5"/>
      <c r="AN116" s="5"/>
      <c r="AO116" s="5"/>
      <c r="AP116" s="5"/>
      <c r="AQ116" s="5"/>
      <c r="AR116" s="5"/>
      <c r="AS116" s="5"/>
      <c r="AT116" s="5"/>
      <c r="AU116" s="5"/>
      <c r="AZ116" s="2"/>
      <c r="BA116" s="4"/>
      <c r="BB116" s="4"/>
    </row>
    <row r="117" spans="1:54" x14ac:dyDescent="0.25">
      <c r="A117" s="3"/>
      <c r="C117" s="3"/>
      <c r="D117" s="3"/>
      <c r="E117" s="3"/>
      <c r="F117" s="3"/>
      <c r="G117" s="2"/>
      <c r="H117" s="2"/>
      <c r="I117" s="2"/>
      <c r="J117" s="2"/>
      <c r="K117" s="2"/>
      <c r="L117" s="2"/>
      <c r="M117" s="2"/>
      <c r="N117" s="2"/>
      <c r="O117" s="2"/>
      <c r="P117" s="2"/>
      <c r="Q117" s="3"/>
      <c r="R117" s="3"/>
      <c r="S117" s="3"/>
      <c r="T117" s="3"/>
      <c r="U117" s="3"/>
      <c r="V117" s="3"/>
      <c r="W117" s="3"/>
      <c r="X117" s="3"/>
      <c r="Y117" s="3"/>
      <c r="Z117" s="3"/>
      <c r="AA117" s="3"/>
      <c r="AB117" s="3"/>
      <c r="AC117" s="3"/>
      <c r="AD117" s="3"/>
      <c r="AE117" s="3"/>
      <c r="AF117" s="3"/>
      <c r="AG117" s="3"/>
      <c r="AH117" s="3"/>
      <c r="AI117" s="3"/>
      <c r="AJ117" s="3"/>
      <c r="AK117" s="4"/>
      <c r="AL117" s="5"/>
      <c r="AM117" s="5"/>
      <c r="AN117" s="5"/>
      <c r="AO117" s="5"/>
      <c r="AP117" s="5"/>
      <c r="AQ117" s="5"/>
      <c r="AR117" s="5"/>
      <c r="AS117" s="5"/>
      <c r="AT117" s="5"/>
      <c r="AU117" s="5"/>
      <c r="AZ117" s="2"/>
      <c r="BA117" s="4"/>
      <c r="BB117" s="4"/>
    </row>
    <row r="118" spans="1:54" x14ac:dyDescent="0.25">
      <c r="A118" s="3"/>
      <c r="C118" s="3"/>
      <c r="D118" s="3"/>
      <c r="E118" s="3"/>
      <c r="F118" s="3"/>
      <c r="G118" s="2"/>
      <c r="H118" s="2"/>
      <c r="I118" s="2"/>
      <c r="J118" s="2"/>
      <c r="K118" s="2"/>
      <c r="L118" s="2"/>
      <c r="M118" s="2"/>
      <c r="N118" s="2"/>
      <c r="O118" s="2"/>
      <c r="P118" s="2"/>
      <c r="Q118" s="3"/>
      <c r="R118" s="3"/>
      <c r="S118" s="3"/>
      <c r="T118" s="3"/>
      <c r="U118" s="3"/>
      <c r="V118" s="3"/>
      <c r="W118" s="3"/>
      <c r="X118" s="3"/>
      <c r="Y118" s="3"/>
      <c r="Z118" s="3"/>
      <c r="AA118" s="3"/>
      <c r="AB118" s="3"/>
      <c r="AC118" s="3"/>
      <c r="AD118" s="3"/>
      <c r="AE118" s="3"/>
      <c r="AF118" s="3"/>
      <c r="AG118" s="3"/>
      <c r="AH118" s="3"/>
      <c r="AI118" s="3"/>
      <c r="AJ118" s="3"/>
      <c r="AZ118" s="2"/>
    </row>
    <row r="119" spans="1:54" x14ac:dyDescent="0.25">
      <c r="A119" s="3"/>
      <c r="C119" s="3"/>
      <c r="D119" s="3"/>
      <c r="E119" s="3"/>
      <c r="F119" s="3"/>
      <c r="G119" s="2"/>
      <c r="H119" s="2"/>
      <c r="I119" s="2"/>
      <c r="J119" s="2"/>
      <c r="K119" s="2"/>
      <c r="L119" s="2"/>
      <c r="M119" s="2"/>
      <c r="N119" s="2"/>
      <c r="O119" s="2"/>
      <c r="P119" s="2"/>
      <c r="Q119" s="3"/>
      <c r="R119" s="3"/>
      <c r="S119" s="3"/>
      <c r="T119" s="3"/>
      <c r="U119" s="3"/>
      <c r="V119" s="3"/>
      <c r="W119" s="3"/>
      <c r="X119" s="3"/>
      <c r="Y119" s="3"/>
      <c r="Z119" s="3"/>
      <c r="AA119" s="3"/>
      <c r="AB119" s="3"/>
      <c r="AC119" s="3"/>
      <c r="AD119" s="3"/>
      <c r="AE119" s="3"/>
      <c r="AF119" s="3"/>
      <c r="AG119" s="3"/>
      <c r="AH119" s="3"/>
      <c r="AI119" s="3"/>
      <c r="AJ119" s="3"/>
      <c r="AZ119" s="2"/>
    </row>
    <row r="120" spans="1:54" x14ac:dyDescent="0.25">
      <c r="A120" s="3"/>
    </row>
    <row r="121" spans="1:54" x14ac:dyDescent="0.25">
      <c r="A121" s="3"/>
    </row>
    <row r="122" spans="1:54" x14ac:dyDescent="0.25">
      <c r="A122" s="3"/>
    </row>
  </sheetData>
  <mergeCells count="20">
    <mergeCell ref="BF5:BH5"/>
    <mergeCell ref="BI5:BK5"/>
    <mergeCell ref="AK5:AU5"/>
    <mergeCell ref="H57:N59"/>
    <mergeCell ref="BC53:BK53"/>
    <mergeCell ref="AV5:AV6"/>
    <mergeCell ref="AW5:AX5"/>
    <mergeCell ref="AY5:AY6"/>
    <mergeCell ref="AZ5:BB5"/>
    <mergeCell ref="BC5:BE5"/>
    <mergeCell ref="Q5:Q6"/>
    <mergeCell ref="H5:H6"/>
    <mergeCell ref="P5:P6"/>
    <mergeCell ref="D4:F4"/>
    <mergeCell ref="Y5:AJ5"/>
    <mergeCell ref="D5:E5"/>
    <mergeCell ref="F5:F6"/>
    <mergeCell ref="G5:G6"/>
    <mergeCell ref="R5:X5"/>
    <mergeCell ref="I5:O5"/>
  </mergeCells>
  <conditionalFormatting sqref="AE6">
    <cfRule type="containsText" dxfId="0" priority="1" operator="containsText" text="NA">
      <formula>NOT(ISERROR(SEARCH("NA",AE6)))</formula>
    </cfRule>
  </conditionalFormatting>
  <hyperlinks>
    <hyperlink ref="L52"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49"/>
  <sheetViews>
    <sheetView zoomScaleNormal="100" workbookViewId="0">
      <selection activeCell="F1" sqref="F1"/>
    </sheetView>
  </sheetViews>
  <sheetFormatPr baseColWidth="10" defaultColWidth="11.42578125" defaultRowHeight="15" x14ac:dyDescent="0.25"/>
  <cols>
    <col min="1" max="1" width="34.5703125" style="21" customWidth="1"/>
    <col min="2" max="16384" width="11.42578125" style="21"/>
  </cols>
  <sheetData>
    <row r="1" spans="1:6" s="20" customFormat="1" ht="24" customHeight="1" x14ac:dyDescent="0.35">
      <c r="A1" s="19" t="s">
        <v>80</v>
      </c>
      <c r="F1" s="23"/>
    </row>
    <row r="2" spans="1:6" ht="12.75" customHeight="1" x14ac:dyDescent="0.25"/>
    <row r="3" spans="1:6" ht="12.75" customHeight="1" x14ac:dyDescent="0.25"/>
    <row r="4" spans="1:6" ht="12.75" customHeight="1" x14ac:dyDescent="0.25"/>
    <row r="5" spans="1:6" ht="12.75" customHeight="1" x14ac:dyDescent="0.25"/>
    <row r="6" spans="1:6" ht="12.75" customHeight="1" x14ac:dyDescent="0.25"/>
    <row r="7" spans="1:6" ht="12.75" customHeight="1" x14ac:dyDescent="0.25"/>
    <row r="8" spans="1:6" ht="12.75" customHeight="1" x14ac:dyDescent="0.25"/>
    <row r="9" spans="1:6" ht="12.75" customHeight="1" x14ac:dyDescent="0.25"/>
    <row r="10" spans="1:6" ht="12.75" customHeight="1" x14ac:dyDescent="0.25"/>
    <row r="11" spans="1:6" ht="12.75" customHeight="1" x14ac:dyDescent="0.25"/>
    <row r="12" spans="1:6" ht="12.75" customHeight="1" x14ac:dyDescent="0.25"/>
    <row r="13" spans="1:6" ht="12.75" customHeight="1" x14ac:dyDescent="0.25"/>
    <row r="14" spans="1:6" ht="12.75" customHeight="1" x14ac:dyDescent="0.25"/>
    <row r="15" spans="1:6" ht="12.75" customHeight="1" x14ac:dyDescent="0.25"/>
    <row r="16" spans="1:6" ht="12.75" customHeight="1" x14ac:dyDescent="0.25"/>
    <row r="17" spans="1:2" ht="12.75" customHeight="1" x14ac:dyDescent="0.25"/>
    <row r="18" spans="1:2" ht="12.75" customHeight="1" x14ac:dyDescent="0.25"/>
    <row r="19" spans="1:2" x14ac:dyDescent="0.25">
      <c r="A19" s="34" t="s">
        <v>79</v>
      </c>
    </row>
    <row r="20" spans="1:2" x14ac:dyDescent="0.25">
      <c r="A20" s="35" t="s">
        <v>214</v>
      </c>
    </row>
    <row r="29" spans="1:2" x14ac:dyDescent="0.25">
      <c r="A29" s="32"/>
      <c r="B29" s="36"/>
    </row>
    <row r="47" spans="2:3" ht="16.5" x14ac:dyDescent="0.25">
      <c r="B47" s="31"/>
      <c r="C47" s="37"/>
    </row>
    <row r="48" spans="2:3" ht="16.5" x14ac:dyDescent="0.3">
      <c r="B48" s="38"/>
      <c r="C48" s="39"/>
    </row>
    <row r="49" spans="2:3" ht="16.5" x14ac:dyDescent="0.3">
      <c r="B49" s="38"/>
      <c r="C49" s="33"/>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H1"/>
  <sheetViews>
    <sheetView showGridLines="0" zoomScaleNormal="100" workbookViewId="0">
      <selection activeCell="H1" sqref="H1"/>
    </sheetView>
  </sheetViews>
  <sheetFormatPr baseColWidth="10" defaultRowHeight="15" x14ac:dyDescent="0.25"/>
  <sheetData>
    <row r="1" spans="1:8" ht="23.25" x14ac:dyDescent="0.35">
      <c r="A1" s="19" t="s">
        <v>80</v>
      </c>
      <c r="H1" s="23"/>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53"/>
  <sheetViews>
    <sheetView showGridLines="0" topLeftCell="C2" zoomScaleNormal="100" workbookViewId="0">
      <selection activeCell="H54" sqref="H54"/>
    </sheetView>
  </sheetViews>
  <sheetFormatPr baseColWidth="10" defaultColWidth="11.42578125" defaultRowHeight="15" x14ac:dyDescent="0.25"/>
  <cols>
    <col min="1" max="1" width="2.7109375" style="21" customWidth="1"/>
    <col min="2" max="2" width="18.7109375" style="21" customWidth="1"/>
    <col min="3" max="4" width="12.5703125" style="21" customWidth="1"/>
    <col min="5" max="5" width="19.5703125" style="21" customWidth="1"/>
    <col min="6" max="11" width="17.140625" style="21" customWidth="1"/>
    <col min="12" max="16384" width="11.42578125" style="21"/>
  </cols>
  <sheetData>
    <row r="1" spans="1:15" s="20" customFormat="1" ht="24" customHeight="1" x14ac:dyDescent="0.25">
      <c r="A1" s="19" t="s">
        <v>80</v>
      </c>
      <c r="O1" s="21"/>
    </row>
    <row r="2" spans="1:15" ht="7.5" customHeight="1" x14ac:dyDescent="0.25"/>
    <row r="3" spans="1:15" ht="17.25" customHeight="1" x14ac:dyDescent="0.25">
      <c r="B3" s="44" t="s">
        <v>236</v>
      </c>
    </row>
    <row r="4" spans="1:15" s="132" customFormat="1" ht="17.25" customHeight="1" x14ac:dyDescent="0.25">
      <c r="B4" s="133" t="s">
        <v>130</v>
      </c>
    </row>
    <row r="5" spans="1:15" ht="21.75" customHeight="1" x14ac:dyDescent="0.25">
      <c r="B5" s="141"/>
      <c r="C5" s="481" t="s">
        <v>136</v>
      </c>
      <c r="D5" s="482"/>
      <c r="E5" s="479" t="s">
        <v>139</v>
      </c>
    </row>
    <row r="6" spans="1:15" ht="39.75" customHeight="1" x14ac:dyDescent="0.25">
      <c r="B6" s="142" t="s">
        <v>49</v>
      </c>
      <c r="C6" s="151" t="s">
        <v>137</v>
      </c>
      <c r="D6" s="150" t="s">
        <v>138</v>
      </c>
      <c r="E6" s="480"/>
    </row>
    <row r="7" spans="1:15" s="135" customFormat="1" x14ac:dyDescent="0.25">
      <c r="B7" s="134" t="s">
        <v>73</v>
      </c>
      <c r="C7" s="92">
        <v>133970.04284419719</v>
      </c>
      <c r="D7" s="92">
        <v>3607445.4120170777</v>
      </c>
      <c r="E7" s="144">
        <v>3.7137094964186526</v>
      </c>
      <c r="F7" s="143"/>
      <c r="G7" s="143"/>
      <c r="H7" s="143"/>
      <c r="I7" s="143"/>
      <c r="J7" s="143"/>
      <c r="K7" s="143"/>
    </row>
    <row r="8" spans="1:15" s="135" customFormat="1" ht="15" customHeight="1" x14ac:dyDescent="0.25">
      <c r="B8" s="145" t="s">
        <v>144</v>
      </c>
      <c r="C8" s="69">
        <v>300746.04284419725</v>
      </c>
      <c r="D8" s="69">
        <v>10905319.020009469</v>
      </c>
      <c r="E8" s="138">
        <v>2.7577922506657315</v>
      </c>
      <c r="F8" s="143"/>
      <c r="G8" s="143"/>
      <c r="H8" s="143"/>
      <c r="I8" s="143"/>
      <c r="J8" s="143"/>
      <c r="K8" s="143"/>
    </row>
    <row r="9" spans="1:15" s="147" customFormat="1" ht="11.25" x14ac:dyDescent="0.2">
      <c r="B9" s="148"/>
      <c r="C9" s="149"/>
      <c r="D9" s="149"/>
      <c r="E9" s="149"/>
    </row>
    <row r="10" spans="1:15" x14ac:dyDescent="0.25">
      <c r="B10" s="49" t="s">
        <v>27</v>
      </c>
      <c r="C10" s="69">
        <v>4023</v>
      </c>
      <c r="D10" s="69">
        <v>30291</v>
      </c>
      <c r="E10" s="138">
        <v>13.281172625532337</v>
      </c>
    </row>
    <row r="11" spans="1:15" x14ac:dyDescent="0.25">
      <c r="B11" s="49" t="s">
        <v>52</v>
      </c>
      <c r="C11" s="69">
        <v>142</v>
      </c>
      <c r="D11" s="69">
        <v>1554</v>
      </c>
      <c r="E11" s="138">
        <v>9.1377091377091375</v>
      </c>
    </row>
    <row r="12" spans="1:15" x14ac:dyDescent="0.25">
      <c r="B12" s="49" t="s">
        <v>63</v>
      </c>
      <c r="C12" s="69">
        <v>5877</v>
      </c>
      <c r="D12" s="69">
        <v>65257</v>
      </c>
      <c r="E12" s="138">
        <v>9.0059303982714507</v>
      </c>
      <c r="F12" s="143"/>
      <c r="G12" s="143"/>
      <c r="H12" s="143"/>
      <c r="I12" s="143"/>
      <c r="J12" s="143"/>
      <c r="K12" s="143"/>
    </row>
    <row r="13" spans="1:15" x14ac:dyDescent="0.25">
      <c r="B13" s="49" t="s">
        <v>40</v>
      </c>
      <c r="C13" s="69">
        <v>6021</v>
      </c>
      <c r="D13" s="69">
        <v>71811</v>
      </c>
      <c r="E13" s="138">
        <v>8.38450933700965</v>
      </c>
      <c r="F13" s="143"/>
      <c r="G13" s="143"/>
      <c r="H13" s="143"/>
      <c r="I13" s="143"/>
      <c r="J13" s="143"/>
      <c r="K13" s="143"/>
    </row>
    <row r="14" spans="1:15" x14ac:dyDescent="0.25">
      <c r="B14" s="49" t="s">
        <v>35</v>
      </c>
      <c r="C14" s="69">
        <v>2445</v>
      </c>
      <c r="D14" s="69">
        <v>38477</v>
      </c>
      <c r="E14" s="138">
        <v>6.3544455129038129</v>
      </c>
      <c r="F14" s="143"/>
      <c r="G14" s="143"/>
      <c r="H14" s="143"/>
      <c r="I14" s="143"/>
      <c r="J14" s="143"/>
      <c r="K14" s="143"/>
    </row>
    <row r="15" spans="1:15" x14ac:dyDescent="0.25">
      <c r="B15" s="49" t="s">
        <v>24</v>
      </c>
      <c r="C15" s="69">
        <v>388</v>
      </c>
      <c r="D15" s="69">
        <v>6933.8329999999996</v>
      </c>
      <c r="E15" s="138">
        <v>5.5957505754753543</v>
      </c>
      <c r="F15" s="143"/>
      <c r="G15" s="143"/>
      <c r="H15" s="143"/>
      <c r="I15" s="143"/>
      <c r="J15" s="143"/>
      <c r="K15" s="143"/>
    </row>
    <row r="16" spans="1:15" x14ac:dyDescent="0.25">
      <c r="B16" s="49" t="s">
        <v>38</v>
      </c>
      <c r="C16" s="69">
        <v>3633</v>
      </c>
      <c r="D16" s="69">
        <v>65856</v>
      </c>
      <c r="E16" s="138">
        <v>5.516581632653061</v>
      </c>
      <c r="F16" s="143"/>
      <c r="G16" s="143"/>
      <c r="H16" s="143"/>
      <c r="I16" s="143"/>
      <c r="J16" s="143"/>
      <c r="K16" s="143"/>
    </row>
    <row r="17" spans="2:12" x14ac:dyDescent="0.25">
      <c r="B17" s="49" t="s">
        <v>67</v>
      </c>
      <c r="C17" s="69">
        <v>30896</v>
      </c>
      <c r="D17" s="69">
        <v>565366</v>
      </c>
      <c r="E17" s="138">
        <v>5.4647785682195247</v>
      </c>
      <c r="F17" s="143"/>
      <c r="G17" s="143"/>
      <c r="H17" s="143"/>
      <c r="I17" s="143"/>
      <c r="J17" s="143"/>
      <c r="K17" s="143"/>
    </row>
    <row r="18" spans="2:12" x14ac:dyDescent="0.25">
      <c r="B18" s="49" t="s">
        <v>32</v>
      </c>
      <c r="C18" s="69">
        <v>2588</v>
      </c>
      <c r="D18" s="69">
        <v>47968</v>
      </c>
      <c r="E18" s="138">
        <v>5.3952635090060044</v>
      </c>
      <c r="F18" s="143"/>
      <c r="G18" s="143"/>
      <c r="H18" s="143"/>
      <c r="I18" s="143"/>
      <c r="J18" s="143"/>
      <c r="K18" s="143"/>
    </row>
    <row r="19" spans="2:12" x14ac:dyDescent="0.25">
      <c r="B19" s="49" t="s">
        <v>135</v>
      </c>
      <c r="C19" s="69">
        <v>32862</v>
      </c>
      <c r="D19" s="69">
        <v>636588.51840489672</v>
      </c>
      <c r="E19" s="138">
        <v>5.1622043203579118</v>
      </c>
      <c r="F19" s="143"/>
      <c r="G19" s="143"/>
      <c r="H19" s="143"/>
      <c r="I19" s="143"/>
      <c r="J19" s="143"/>
      <c r="K19" s="143"/>
    </row>
    <row r="20" spans="2:12" x14ac:dyDescent="0.25">
      <c r="B20" s="49" t="s">
        <v>46</v>
      </c>
      <c r="C20" s="69">
        <v>19050</v>
      </c>
      <c r="D20" s="69">
        <v>378216</v>
      </c>
      <c r="E20" s="138">
        <v>5.0368043657592487</v>
      </c>
      <c r="F20" s="143"/>
      <c r="G20" s="143"/>
      <c r="H20" s="143"/>
      <c r="I20" s="143"/>
      <c r="J20" s="143"/>
      <c r="K20" s="143"/>
      <c r="L20" s="68"/>
    </row>
    <row r="21" spans="2:12" x14ac:dyDescent="0.25">
      <c r="B21" s="49" t="s">
        <v>42</v>
      </c>
      <c r="C21" s="69">
        <v>14674</v>
      </c>
      <c r="D21" s="69">
        <v>297036</v>
      </c>
      <c r="E21" s="138">
        <v>4.9401419356576302</v>
      </c>
      <c r="F21" s="143"/>
      <c r="G21" s="143"/>
      <c r="H21" s="143"/>
      <c r="I21" s="143"/>
      <c r="J21" s="143"/>
      <c r="K21" s="143"/>
      <c r="L21" s="140"/>
    </row>
    <row r="22" spans="2:12" x14ac:dyDescent="0.25">
      <c r="B22" s="49" t="s">
        <v>34</v>
      </c>
      <c r="C22" s="69">
        <v>3837.9714285690002</v>
      </c>
      <c r="D22" s="69">
        <v>84568.939321788988</v>
      </c>
      <c r="E22" s="138">
        <v>4.5382754701053178</v>
      </c>
      <c r="F22" s="143"/>
      <c r="G22" s="143"/>
      <c r="H22" s="143"/>
      <c r="I22" s="143"/>
      <c r="J22" s="143"/>
      <c r="K22" s="143"/>
    </row>
    <row r="23" spans="2:12" x14ac:dyDescent="0.25">
      <c r="B23" s="49" t="s">
        <v>96</v>
      </c>
      <c r="C23" s="69">
        <v>1487.6666666666699</v>
      </c>
      <c r="D23" s="69">
        <v>33301</v>
      </c>
      <c r="E23" s="138">
        <v>4.4673333133139241</v>
      </c>
      <c r="F23" s="143"/>
      <c r="G23" s="143"/>
      <c r="H23" s="143"/>
      <c r="I23" s="143"/>
      <c r="J23" s="143"/>
      <c r="K23" s="143"/>
    </row>
    <row r="24" spans="2:12" x14ac:dyDescent="0.25">
      <c r="B24" s="49" t="s">
        <v>70</v>
      </c>
      <c r="C24" s="69">
        <v>151</v>
      </c>
      <c r="D24" s="69">
        <v>3500</v>
      </c>
      <c r="E24" s="138">
        <v>4.3142857142857141</v>
      </c>
      <c r="F24" s="143"/>
      <c r="G24" s="143"/>
      <c r="H24" s="143"/>
      <c r="I24" s="143"/>
      <c r="J24" s="143"/>
      <c r="K24" s="143"/>
    </row>
    <row r="25" spans="2:12" x14ac:dyDescent="0.25">
      <c r="B25" s="49" t="s">
        <v>69</v>
      </c>
      <c r="C25" s="69">
        <v>2268</v>
      </c>
      <c r="D25" s="69">
        <v>53586</v>
      </c>
      <c r="E25" s="138">
        <v>4.2324487739334904</v>
      </c>
      <c r="F25" s="143"/>
      <c r="G25" s="143"/>
      <c r="H25" s="143"/>
      <c r="I25" s="143"/>
      <c r="J25" s="143"/>
      <c r="K25" s="143"/>
    </row>
    <row r="26" spans="2:12" s="139" customFormat="1" x14ac:dyDescent="0.25">
      <c r="B26" s="49" t="s">
        <v>133</v>
      </c>
      <c r="C26" s="69">
        <v>3262</v>
      </c>
      <c r="D26" s="69">
        <v>79047</v>
      </c>
      <c r="E26" s="138">
        <v>4.1266588232317485</v>
      </c>
      <c r="F26" s="143"/>
      <c r="G26" s="143"/>
      <c r="H26" s="143"/>
      <c r="I26" s="143"/>
      <c r="J26" s="143"/>
      <c r="K26" s="143"/>
    </row>
    <row r="27" spans="2:12" x14ac:dyDescent="0.25">
      <c r="B27" s="49" t="s">
        <v>26</v>
      </c>
      <c r="C27" s="69">
        <v>852</v>
      </c>
      <c r="D27" s="69">
        <v>20685</v>
      </c>
      <c r="E27" s="138">
        <v>4.1189267585206668</v>
      </c>
      <c r="F27" s="143"/>
      <c r="G27" s="143"/>
      <c r="H27" s="143"/>
      <c r="I27" s="143"/>
      <c r="J27" s="143"/>
      <c r="K27" s="143"/>
    </row>
    <row r="28" spans="2:12" x14ac:dyDescent="0.25">
      <c r="B28" s="49" t="s">
        <v>39</v>
      </c>
      <c r="C28" s="69">
        <v>4784</v>
      </c>
      <c r="D28" s="69">
        <v>124347</v>
      </c>
      <c r="E28" s="138">
        <v>3.8472982862473559</v>
      </c>
      <c r="F28" s="143"/>
      <c r="G28" s="143"/>
      <c r="H28" s="143"/>
      <c r="I28" s="143"/>
      <c r="J28" s="143"/>
      <c r="K28" s="143"/>
    </row>
    <row r="29" spans="2:12" x14ac:dyDescent="0.25">
      <c r="B29" s="49" t="s">
        <v>28</v>
      </c>
      <c r="C29" s="69">
        <v>1605</v>
      </c>
      <c r="D29" s="69">
        <v>47546</v>
      </c>
      <c r="E29" s="138">
        <v>3.375678290497623</v>
      </c>
      <c r="F29" s="143"/>
      <c r="G29" s="143"/>
      <c r="H29" s="143"/>
      <c r="I29" s="143"/>
      <c r="J29" s="143"/>
      <c r="K29" s="143"/>
    </row>
    <row r="30" spans="2:12" x14ac:dyDescent="0.25">
      <c r="B30" s="49" t="s">
        <v>131</v>
      </c>
      <c r="C30" s="69">
        <v>56800</v>
      </c>
      <c r="D30" s="69">
        <v>1682706.8819126</v>
      </c>
      <c r="E30" s="138">
        <v>3.3755136209724137</v>
      </c>
      <c r="F30" s="143"/>
      <c r="G30" s="143"/>
      <c r="H30" s="143"/>
      <c r="I30" s="143"/>
      <c r="J30" s="143"/>
      <c r="K30" s="143"/>
    </row>
    <row r="31" spans="2:12" x14ac:dyDescent="0.25">
      <c r="B31" s="49" t="s">
        <v>37</v>
      </c>
      <c r="C31" s="69">
        <v>2800.9669839232402</v>
      </c>
      <c r="D31" s="69">
        <v>84992</v>
      </c>
      <c r="E31" s="138">
        <v>3.295565446069324</v>
      </c>
      <c r="F31" s="143"/>
      <c r="G31" s="143"/>
      <c r="H31" s="143"/>
      <c r="I31" s="143"/>
      <c r="J31" s="143"/>
      <c r="K31" s="143"/>
    </row>
    <row r="32" spans="2:12" x14ac:dyDescent="0.25">
      <c r="B32" s="49" t="s">
        <v>31</v>
      </c>
      <c r="C32" s="69">
        <v>1688.4377650383001</v>
      </c>
      <c r="D32" s="69">
        <v>53059</v>
      </c>
      <c r="E32" s="138">
        <v>3.1821891951192067</v>
      </c>
      <c r="F32" s="143"/>
      <c r="G32" s="143"/>
      <c r="H32" s="143"/>
      <c r="I32" s="143"/>
      <c r="J32" s="143"/>
      <c r="K32" s="143"/>
    </row>
    <row r="33" spans="2:12" x14ac:dyDescent="0.25">
      <c r="B33" s="49" t="s">
        <v>30</v>
      </c>
      <c r="C33" s="69">
        <v>2253</v>
      </c>
      <c r="D33" s="69">
        <v>73918</v>
      </c>
      <c r="E33" s="138">
        <v>3.0479720771665901</v>
      </c>
      <c r="F33" s="143"/>
      <c r="G33" s="143"/>
      <c r="H33" s="143"/>
      <c r="I33" s="143"/>
      <c r="J33" s="143"/>
      <c r="K33" s="143"/>
    </row>
    <row r="34" spans="2:12" x14ac:dyDescent="0.25">
      <c r="B34" s="49" t="s">
        <v>68</v>
      </c>
      <c r="C34" s="69">
        <v>2553</v>
      </c>
      <c r="D34" s="69">
        <v>91749</v>
      </c>
      <c r="E34" s="138">
        <v>2.7825916358761402</v>
      </c>
      <c r="F34" s="143"/>
      <c r="G34" s="143"/>
      <c r="H34" s="143"/>
      <c r="I34" s="143"/>
      <c r="J34" s="143"/>
      <c r="K34" s="143"/>
    </row>
    <row r="35" spans="2:12" x14ac:dyDescent="0.25">
      <c r="B35" s="49" t="s">
        <v>74</v>
      </c>
      <c r="C35" s="69">
        <v>1910</v>
      </c>
      <c r="D35" s="69">
        <v>71242.698212850999</v>
      </c>
      <c r="E35" s="138">
        <v>2.680976504137329</v>
      </c>
      <c r="F35" s="143"/>
      <c r="G35" s="143"/>
      <c r="H35" s="143"/>
      <c r="I35" s="143"/>
      <c r="J35" s="143"/>
      <c r="K35" s="143"/>
    </row>
    <row r="36" spans="2:12" x14ac:dyDescent="0.25">
      <c r="B36" s="49" t="s">
        <v>132</v>
      </c>
      <c r="C36" s="69">
        <v>9200</v>
      </c>
      <c r="D36" s="69">
        <v>374085</v>
      </c>
      <c r="E36" s="138">
        <v>2.4593341085582154</v>
      </c>
      <c r="F36" s="143"/>
      <c r="G36" s="143"/>
      <c r="H36" s="143"/>
      <c r="I36" s="143"/>
      <c r="J36" s="143"/>
      <c r="K36" s="143"/>
    </row>
    <row r="37" spans="2:12" x14ac:dyDescent="0.25">
      <c r="B37" s="49" t="s">
        <v>25</v>
      </c>
      <c r="C37" s="69">
        <v>595</v>
      </c>
      <c r="D37" s="69">
        <v>26054</v>
      </c>
      <c r="E37" s="138">
        <v>2.2837184309511014</v>
      </c>
      <c r="F37" s="143"/>
      <c r="G37" s="143"/>
      <c r="H37" s="143"/>
      <c r="I37" s="143"/>
      <c r="J37" s="143"/>
      <c r="K37" s="143"/>
    </row>
    <row r="38" spans="2:12" x14ac:dyDescent="0.25">
      <c r="B38" s="49" t="s">
        <v>23</v>
      </c>
      <c r="C38" s="69">
        <v>491</v>
      </c>
      <c r="D38" s="69">
        <v>22486</v>
      </c>
      <c r="E38" s="138">
        <v>2.1835808947789737</v>
      </c>
      <c r="F38" s="143"/>
      <c r="G38" s="143"/>
      <c r="H38" s="143"/>
      <c r="I38" s="143"/>
      <c r="J38" s="143"/>
      <c r="K38" s="143"/>
    </row>
    <row r="39" spans="2:12" x14ac:dyDescent="0.25">
      <c r="B39" s="49" t="s">
        <v>65</v>
      </c>
      <c r="C39" s="69">
        <v>10776</v>
      </c>
      <c r="D39" s="69">
        <v>502498.52786693902</v>
      </c>
      <c r="E39" s="138">
        <v>2.1444838944589844</v>
      </c>
      <c r="F39" s="143"/>
      <c r="G39" s="143"/>
      <c r="H39" s="143"/>
      <c r="I39" s="143"/>
      <c r="J39" s="143"/>
      <c r="K39" s="143"/>
      <c r="L39" s="68"/>
    </row>
    <row r="40" spans="2:12" x14ac:dyDescent="0.25">
      <c r="B40" s="50" t="s">
        <v>45</v>
      </c>
      <c r="C40" s="69">
        <v>16394</v>
      </c>
      <c r="D40" s="69">
        <v>809922.12129039189</v>
      </c>
      <c r="E40" s="138">
        <v>2.0241452318749604</v>
      </c>
      <c r="F40" s="210"/>
      <c r="G40" s="143"/>
      <c r="H40" s="143"/>
      <c r="I40" s="143"/>
      <c r="J40" s="143"/>
      <c r="K40" s="143"/>
    </row>
    <row r="41" spans="2:12" x14ac:dyDescent="0.25">
      <c r="B41" s="49" t="s">
        <v>33</v>
      </c>
      <c r="C41" s="69">
        <v>2666</v>
      </c>
      <c r="D41" s="69">
        <v>131772</v>
      </c>
      <c r="E41" s="138">
        <v>2.0231915733236199</v>
      </c>
      <c r="F41" s="143"/>
      <c r="G41" s="143"/>
      <c r="H41" s="143"/>
      <c r="I41" s="143"/>
      <c r="J41" s="143"/>
      <c r="K41" s="143"/>
      <c r="L41" s="140"/>
    </row>
    <row r="42" spans="2:12" x14ac:dyDescent="0.25">
      <c r="B42" s="49" t="s">
        <v>61</v>
      </c>
      <c r="C42" s="69">
        <v>15270</v>
      </c>
      <c r="D42" s="69">
        <v>972478</v>
      </c>
      <c r="E42" s="138">
        <v>1.5702154701700195</v>
      </c>
      <c r="F42" s="143"/>
      <c r="G42" s="143"/>
      <c r="H42" s="143"/>
      <c r="I42" s="143"/>
      <c r="J42" s="143"/>
      <c r="K42" s="143"/>
    </row>
    <row r="43" spans="2:12" x14ac:dyDescent="0.25">
      <c r="B43" s="49" t="s">
        <v>56</v>
      </c>
      <c r="C43" s="69">
        <v>4485</v>
      </c>
      <c r="D43" s="69">
        <v>288804.5</v>
      </c>
      <c r="E43" s="138">
        <v>1.5529536416503205</v>
      </c>
      <c r="F43" s="143"/>
      <c r="G43" s="143"/>
      <c r="H43" s="143"/>
      <c r="I43" s="143"/>
      <c r="J43" s="143"/>
      <c r="K43" s="143"/>
    </row>
    <row r="44" spans="2:12" s="18" customFormat="1" x14ac:dyDescent="0.25">
      <c r="B44" s="49" t="s">
        <v>134</v>
      </c>
      <c r="C44" s="69">
        <v>1574</v>
      </c>
      <c r="D44" s="69">
        <v>105406</v>
      </c>
      <c r="E44" s="138">
        <v>1.4932736276872285</v>
      </c>
      <c r="F44" s="143"/>
      <c r="G44" s="143"/>
      <c r="H44" s="143"/>
      <c r="I44" s="143"/>
      <c r="J44" s="143"/>
      <c r="K44" s="143"/>
    </row>
    <row r="45" spans="2:12" s="18" customFormat="1" x14ac:dyDescent="0.25">
      <c r="B45" s="49" t="s">
        <v>75</v>
      </c>
      <c r="C45" s="69">
        <v>19102</v>
      </c>
      <c r="D45" s="69">
        <v>1306708</v>
      </c>
      <c r="E45" s="138">
        <v>1.461841513176624</v>
      </c>
      <c r="F45" s="143"/>
      <c r="G45" s="143"/>
      <c r="H45" s="143"/>
      <c r="I45" s="143"/>
      <c r="J45" s="143"/>
      <c r="K45" s="143"/>
    </row>
    <row r="46" spans="2:12" s="135" customFormat="1" x14ac:dyDescent="0.25">
      <c r="B46" s="49" t="s">
        <v>143</v>
      </c>
      <c r="C46" s="69">
        <v>16791</v>
      </c>
      <c r="D46" s="69">
        <v>1093982</v>
      </c>
      <c r="E46" s="138">
        <v>1.5348515789108048</v>
      </c>
      <c r="F46" s="143"/>
      <c r="G46" s="143"/>
      <c r="H46" s="143"/>
      <c r="I46" s="143"/>
      <c r="J46" s="143"/>
      <c r="K46" s="143"/>
    </row>
    <row r="47" spans="2:12" s="18" customFormat="1" x14ac:dyDescent="0.25">
      <c r="B47" s="49" t="s">
        <v>41</v>
      </c>
      <c r="C47" s="69">
        <v>3853</v>
      </c>
      <c r="D47" s="69">
        <v>335610</v>
      </c>
      <c r="E47" s="138">
        <v>1.1480587586782278</v>
      </c>
      <c r="F47" s="143"/>
      <c r="G47" s="143"/>
      <c r="H47" s="143"/>
      <c r="I47" s="143"/>
      <c r="J47" s="143"/>
      <c r="K47" s="143"/>
    </row>
    <row r="48" spans="2:12" s="18" customFormat="1" x14ac:dyDescent="0.25">
      <c r="B48" s="51" t="s">
        <v>58</v>
      </c>
      <c r="C48" s="80">
        <v>1109</v>
      </c>
      <c r="D48" s="80">
        <v>428094</v>
      </c>
      <c r="E48" s="146">
        <v>0.25905525421986758</v>
      </c>
      <c r="F48" s="143"/>
      <c r="G48" s="143"/>
      <c r="H48" s="143"/>
      <c r="I48" s="143"/>
      <c r="J48" s="143"/>
      <c r="K48" s="143"/>
    </row>
    <row r="49" spans="2:11" x14ac:dyDescent="0.25">
      <c r="B49" s="136" t="s">
        <v>239</v>
      </c>
      <c r="C49" s="18"/>
      <c r="D49" s="18"/>
      <c r="E49" s="18"/>
      <c r="F49" s="143"/>
      <c r="G49" s="143"/>
      <c r="H49" s="143"/>
      <c r="I49" s="143"/>
      <c r="J49" s="143"/>
      <c r="K49" s="143"/>
    </row>
    <row r="50" spans="2:11" x14ac:dyDescent="0.25">
      <c r="B50" s="136" t="s">
        <v>225</v>
      </c>
      <c r="C50" s="18"/>
      <c r="D50" s="18"/>
      <c r="E50" s="18"/>
      <c r="F50" s="143"/>
      <c r="G50" s="143"/>
      <c r="H50" s="143"/>
      <c r="I50" s="143"/>
      <c r="J50" s="143"/>
      <c r="K50" s="143"/>
    </row>
    <row r="51" spans="2:11" x14ac:dyDescent="0.25">
      <c r="B51" s="137" t="s">
        <v>55</v>
      </c>
      <c r="C51" s="18"/>
      <c r="D51" s="137" t="s">
        <v>140</v>
      </c>
      <c r="E51" s="18"/>
      <c r="F51" s="143"/>
      <c r="G51" s="143"/>
      <c r="H51" s="143"/>
      <c r="I51" s="143"/>
      <c r="J51" s="143"/>
      <c r="K51" s="143"/>
    </row>
    <row r="52" spans="2:11" x14ac:dyDescent="0.25">
      <c r="B52" s="137" t="s">
        <v>142</v>
      </c>
      <c r="C52" s="18"/>
      <c r="D52" s="18"/>
      <c r="E52" s="18"/>
      <c r="F52" s="143"/>
      <c r="G52" s="143"/>
      <c r="H52" s="143"/>
      <c r="I52" s="143"/>
      <c r="J52" s="143"/>
      <c r="K52" s="143"/>
    </row>
    <row r="53" spans="2:11" x14ac:dyDescent="0.25">
      <c r="B53" s="137" t="s">
        <v>169</v>
      </c>
      <c r="C53" s="18"/>
      <c r="D53" s="18"/>
      <c r="E53" s="18"/>
      <c r="F53" s="143"/>
      <c r="G53" s="143"/>
      <c r="H53" s="143"/>
      <c r="I53" s="143"/>
      <c r="J53" s="143"/>
      <c r="K53" s="143"/>
    </row>
  </sheetData>
  <autoFilter ref="B6:B46"/>
  <sortState ref="B9:E48">
    <sortCondition descending="1" ref="E9:E48"/>
  </sortState>
  <mergeCells count="2">
    <mergeCell ref="E5:E6"/>
    <mergeCell ref="C5:D5"/>
  </mergeCells>
  <conditionalFormatting sqref="L20 L39:L40 C7:E8 C10:E48">
    <cfRule type="containsText" dxfId="313" priority="165" operator="containsText" text="NA">
      <formula>NOT(ISERROR(SEARCH("NA",C7)))</formula>
    </cfRule>
  </conditionalFormatting>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51"/>
  <sheetViews>
    <sheetView topLeftCell="A26" zoomScaleNormal="100" workbookViewId="0">
      <selection activeCell="B1" sqref="B1"/>
    </sheetView>
  </sheetViews>
  <sheetFormatPr baseColWidth="10" defaultColWidth="11.42578125" defaultRowHeight="15" x14ac:dyDescent="0.25"/>
  <cols>
    <col min="1" max="1" width="2.28515625" style="21" customWidth="1"/>
    <col min="2" max="2" width="17.85546875" style="21" customWidth="1"/>
    <col min="3" max="16384" width="11.42578125" style="21"/>
  </cols>
  <sheetData>
    <row r="1" spans="1:14" s="20" customFormat="1" ht="24" customHeight="1" x14ac:dyDescent="0.25">
      <c r="A1" s="127" t="s">
        <v>80</v>
      </c>
      <c r="N1" s="21"/>
    </row>
    <row r="2" spans="1:14" s="20" customFormat="1" ht="7.5" customHeight="1" x14ac:dyDescent="0.25">
      <c r="B2" s="127"/>
      <c r="N2" s="21"/>
    </row>
    <row r="3" spans="1:14" s="20" customFormat="1" ht="14.25" customHeight="1" x14ac:dyDescent="0.25">
      <c r="B3" s="127"/>
      <c r="N3" s="21"/>
    </row>
    <row r="4" spans="1:14" x14ac:dyDescent="0.25">
      <c r="B4" s="47" t="s">
        <v>228</v>
      </c>
      <c r="C4" s="47"/>
    </row>
    <row r="5" spans="1:14" ht="13.5" customHeight="1" x14ac:dyDescent="0.35">
      <c r="D5" s="22"/>
    </row>
    <row r="6" spans="1:14" x14ac:dyDescent="0.25">
      <c r="B6" s="483" t="s">
        <v>49</v>
      </c>
      <c r="C6" s="485" t="s">
        <v>230</v>
      </c>
    </row>
    <row r="7" spans="1:14" ht="21.75" customHeight="1" x14ac:dyDescent="0.25">
      <c r="B7" s="484"/>
      <c r="C7" s="484"/>
    </row>
    <row r="8" spans="1:14" x14ac:dyDescent="0.25">
      <c r="B8" s="48" t="s">
        <v>57</v>
      </c>
      <c r="C8" s="160">
        <v>48.515789473684208</v>
      </c>
    </row>
    <row r="9" spans="1:14" x14ac:dyDescent="0.25">
      <c r="B9" s="49" t="s">
        <v>58</v>
      </c>
      <c r="C9" s="161">
        <v>41.686965811965813</v>
      </c>
    </row>
    <row r="10" spans="1:14" x14ac:dyDescent="0.25">
      <c r="B10" s="49" t="s">
        <v>28</v>
      </c>
      <c r="C10" s="162">
        <v>40.54917319408181</v>
      </c>
    </row>
    <row r="11" spans="1:14" x14ac:dyDescent="0.25">
      <c r="B11" s="49" t="s">
        <v>40</v>
      </c>
      <c r="C11" s="162">
        <v>39.792307692307695</v>
      </c>
    </row>
    <row r="12" spans="1:14" x14ac:dyDescent="0.25">
      <c r="B12" s="49" t="s">
        <v>67</v>
      </c>
      <c r="C12" s="162">
        <v>39.744612200170501</v>
      </c>
    </row>
    <row r="13" spans="1:14" x14ac:dyDescent="0.25">
      <c r="B13" s="49" t="s">
        <v>35</v>
      </c>
      <c r="C13" s="162">
        <v>39.418137553256237</v>
      </c>
    </row>
    <row r="14" spans="1:14" x14ac:dyDescent="0.25">
      <c r="B14" s="49" t="s">
        <v>68</v>
      </c>
      <c r="C14" s="162">
        <v>39.284798534798533</v>
      </c>
    </row>
    <row r="15" spans="1:14" x14ac:dyDescent="0.25">
      <c r="B15" s="49" t="s">
        <v>27</v>
      </c>
      <c r="C15" s="162">
        <v>38.924694708276796</v>
      </c>
    </row>
    <row r="16" spans="1:14" x14ac:dyDescent="0.25">
      <c r="B16" s="49" t="s">
        <v>23</v>
      </c>
      <c r="C16" s="162">
        <v>38.258389261744966</v>
      </c>
    </row>
    <row r="17" spans="2:3" x14ac:dyDescent="0.25">
      <c r="B17" s="49" t="s">
        <v>56</v>
      </c>
      <c r="C17" s="161">
        <v>38.172297297297298</v>
      </c>
    </row>
    <row r="18" spans="2:3" x14ac:dyDescent="0.25">
      <c r="B18" s="49" t="s">
        <v>70</v>
      </c>
      <c r="C18" s="161">
        <v>37.662650602409641</v>
      </c>
    </row>
    <row r="19" spans="2:3" x14ac:dyDescent="0.25">
      <c r="B19" s="49" t="s">
        <v>43</v>
      </c>
      <c r="C19" s="162">
        <v>37.655408970976254</v>
      </c>
    </row>
    <row r="20" spans="2:3" x14ac:dyDescent="0.25">
      <c r="B20" s="49" t="s">
        <v>69</v>
      </c>
      <c r="C20" s="162">
        <v>37.62932061978546</v>
      </c>
    </row>
    <row r="21" spans="2:3" x14ac:dyDescent="0.25">
      <c r="B21" s="49" t="s">
        <v>60</v>
      </c>
      <c r="C21" s="162">
        <v>37.379417879417879</v>
      </c>
    </row>
    <row r="22" spans="2:3" x14ac:dyDescent="0.25">
      <c r="B22" s="49" t="s">
        <v>65</v>
      </c>
      <c r="C22" s="162">
        <v>37.245928723153177</v>
      </c>
    </row>
    <row r="23" spans="2:3" x14ac:dyDescent="0.25">
      <c r="B23" s="49" t="s">
        <v>26</v>
      </c>
      <c r="C23" s="161">
        <v>37.065432098765434</v>
      </c>
    </row>
    <row r="24" spans="2:3" x14ac:dyDescent="0.25">
      <c r="B24" s="49" t="s">
        <v>75</v>
      </c>
      <c r="C24" s="162">
        <v>36.856046065259115</v>
      </c>
    </row>
    <row r="25" spans="2:3" x14ac:dyDescent="0.25">
      <c r="B25" s="49" t="s">
        <v>46</v>
      </c>
      <c r="C25" s="161">
        <v>36.637616738505749</v>
      </c>
    </row>
    <row r="26" spans="2:3" x14ac:dyDescent="0.25">
      <c r="B26" s="49" t="s">
        <v>74</v>
      </c>
      <c r="C26" s="161">
        <v>36.586470588235294</v>
      </c>
    </row>
    <row r="27" spans="2:3" x14ac:dyDescent="0.25">
      <c r="B27" s="49" t="s">
        <v>37</v>
      </c>
      <c r="C27" s="162">
        <v>36.403716216216218</v>
      </c>
    </row>
    <row r="28" spans="2:3" x14ac:dyDescent="0.25">
      <c r="B28" s="49" t="s">
        <v>31</v>
      </c>
      <c r="C28" s="161">
        <v>35.991851368970011</v>
      </c>
    </row>
    <row r="29" spans="2:3" x14ac:dyDescent="0.25">
      <c r="B29" s="49" t="s">
        <v>24</v>
      </c>
      <c r="C29" s="161">
        <v>35.549549549549546</v>
      </c>
    </row>
    <row r="30" spans="2:3" x14ac:dyDescent="0.25">
      <c r="B30" s="49" t="s">
        <v>44</v>
      </c>
      <c r="C30" s="162">
        <v>35.54833468724614</v>
      </c>
    </row>
    <row r="31" spans="2:3" x14ac:dyDescent="0.25">
      <c r="B31" s="49" t="s">
        <v>32</v>
      </c>
      <c r="C31" s="162">
        <v>35.524188204108682</v>
      </c>
    </row>
    <row r="32" spans="2:3" x14ac:dyDescent="0.25">
      <c r="B32" s="49" t="s">
        <v>38</v>
      </c>
      <c r="C32" s="162">
        <v>35.441983630235917</v>
      </c>
    </row>
    <row r="33" spans="2:3" x14ac:dyDescent="0.25">
      <c r="B33" s="49" t="s">
        <v>25</v>
      </c>
      <c r="C33" s="161">
        <v>34.365435356200528</v>
      </c>
    </row>
    <row r="34" spans="2:3" x14ac:dyDescent="0.25">
      <c r="B34" s="49" t="s">
        <v>41</v>
      </c>
      <c r="C34" s="162">
        <v>34.186523098298018</v>
      </c>
    </row>
    <row r="35" spans="2:3" x14ac:dyDescent="0.25">
      <c r="B35" s="49" t="s">
        <v>34</v>
      </c>
      <c r="C35" s="162">
        <v>33.97232734153264</v>
      </c>
    </row>
    <row r="36" spans="2:3" x14ac:dyDescent="0.25">
      <c r="B36" s="49" t="s">
        <v>39</v>
      </c>
      <c r="C36" s="161">
        <v>33.780257510729612</v>
      </c>
    </row>
    <row r="37" spans="2:3" x14ac:dyDescent="0.25">
      <c r="B37" s="49" t="s">
        <v>30</v>
      </c>
      <c r="C37" s="161">
        <v>33.509779951100242</v>
      </c>
    </row>
    <row r="38" spans="2:3" x14ac:dyDescent="0.25">
      <c r="B38" s="49" t="s">
        <v>47</v>
      </c>
      <c r="C38" s="162">
        <v>33.315229965295785</v>
      </c>
    </row>
    <row r="39" spans="2:3" x14ac:dyDescent="0.25">
      <c r="B39" s="49" t="s">
        <v>36</v>
      </c>
      <c r="C39" s="161">
        <v>33.282038173142467</v>
      </c>
    </row>
    <row r="40" spans="2:3" x14ac:dyDescent="0.25">
      <c r="B40" s="49" t="s">
        <v>63</v>
      </c>
      <c r="C40" s="161">
        <v>32.944518125552605</v>
      </c>
    </row>
    <row r="41" spans="2:3" x14ac:dyDescent="0.25">
      <c r="B41" s="49" t="s">
        <v>42</v>
      </c>
      <c r="C41" s="161">
        <v>32.825535582368872</v>
      </c>
    </row>
    <row r="42" spans="2:3" x14ac:dyDescent="0.25">
      <c r="B42" s="49" t="s">
        <v>48</v>
      </c>
      <c r="C42" s="162">
        <v>32.567435086846871</v>
      </c>
    </row>
    <row r="43" spans="2:3" x14ac:dyDescent="0.25">
      <c r="B43" s="49" t="s">
        <v>33</v>
      </c>
      <c r="C43" s="161">
        <v>32.24544931979306</v>
      </c>
    </row>
    <row r="44" spans="2:3" x14ac:dyDescent="0.25">
      <c r="B44" s="49" t="s">
        <v>52</v>
      </c>
      <c r="C44" s="162">
        <v>32.225165562913908</v>
      </c>
    </row>
    <row r="45" spans="2:3" x14ac:dyDescent="0.25">
      <c r="B45" s="49" t="s">
        <v>29</v>
      </c>
      <c r="C45" s="161">
        <v>31.851665375677769</v>
      </c>
    </row>
    <row r="46" spans="2:3" x14ac:dyDescent="0.25">
      <c r="B46" s="50" t="s">
        <v>45</v>
      </c>
      <c r="C46" s="163">
        <v>31.623041232600894</v>
      </c>
    </row>
    <row r="47" spans="2:3" x14ac:dyDescent="0.25">
      <c r="B47" s="52" t="s">
        <v>73</v>
      </c>
      <c r="C47" s="208">
        <v>35.323116458721167</v>
      </c>
    </row>
    <row r="48" spans="2:3" x14ac:dyDescent="0.25">
      <c r="B48" s="53" t="s">
        <v>168</v>
      </c>
    </row>
    <row r="49" spans="2:3" x14ac:dyDescent="0.25">
      <c r="B49" s="171" t="s">
        <v>167</v>
      </c>
      <c r="C49" s="135"/>
    </row>
    <row r="50" spans="2:3" x14ac:dyDescent="0.25">
      <c r="B50" s="172" t="s">
        <v>170</v>
      </c>
      <c r="C50" s="135"/>
    </row>
    <row r="51" spans="2:3" x14ac:dyDescent="0.25">
      <c r="B51" s="171" t="s">
        <v>164</v>
      </c>
    </row>
  </sheetData>
  <mergeCells count="2">
    <mergeCell ref="B6:B7"/>
    <mergeCell ref="C6:C7"/>
  </mergeCells>
  <phoneticPr fontId="52" type="noConversion"/>
  <conditionalFormatting sqref="C18:C34 C40:C49">
    <cfRule type="containsText" dxfId="312" priority="216" operator="containsText" text="NA">
      <formula>NOT(ISERROR(SEARCH("NA",C18)))</formula>
    </cfRule>
  </conditionalFormatting>
  <conditionalFormatting sqref="C26">
    <cfRule type="containsText" dxfId="311" priority="138" operator="containsText" text="NA">
      <formula>NOT(ISERROR(SEARCH("NA",C26)))</formula>
    </cfRule>
  </conditionalFormatting>
  <conditionalFormatting sqref="C30">
    <cfRule type="containsText" dxfId="310" priority="137" operator="containsText" text="NA">
      <formula>NOT(ISERROR(SEARCH("NA",C30)))</formula>
    </cfRule>
  </conditionalFormatting>
  <conditionalFormatting sqref="C31">
    <cfRule type="containsText" dxfId="309" priority="135" operator="containsText" text="NA">
      <formula>NOT(ISERROR(SEARCH("NA",C31)))</formula>
    </cfRule>
  </conditionalFormatting>
  <conditionalFormatting sqref="C21">
    <cfRule type="containsText" dxfId="308" priority="153" operator="containsText" text="NA">
      <formula>NOT(ISERROR(SEARCH("NA",C21)))</formula>
    </cfRule>
  </conditionalFormatting>
  <conditionalFormatting sqref="C34">
    <cfRule type="containsText" dxfId="307" priority="104" operator="containsText" text="NA">
      <formula>NOT(ISERROR(SEARCH("NA",C34)))</formula>
    </cfRule>
  </conditionalFormatting>
  <conditionalFormatting sqref="C16">
    <cfRule type="containsText" dxfId="306" priority="100" operator="containsText" text="NA">
      <formula>NOT(ISERROR(SEARCH("NA",C16)))</formula>
    </cfRule>
  </conditionalFormatting>
  <conditionalFormatting sqref="C17">
    <cfRule type="containsText" dxfId="305" priority="98" operator="containsText" text="NA">
      <formula>NOT(ISERROR(SEARCH("NA",C17)))</formula>
    </cfRule>
  </conditionalFormatting>
  <conditionalFormatting sqref="C13">
    <cfRule type="containsText" dxfId="304" priority="150" operator="containsText" text="NA">
      <formula>NOT(ISERROR(SEARCH("NA",C13)))</formula>
    </cfRule>
  </conditionalFormatting>
  <conditionalFormatting sqref="C9:C15">
    <cfRule type="containsText" dxfId="303" priority="148" operator="containsText" text="NA">
      <formula>NOT(ISERROR(SEARCH("NA",C9)))</formula>
    </cfRule>
  </conditionalFormatting>
  <conditionalFormatting sqref="C18">
    <cfRule type="containsText" dxfId="302" priority="149" operator="containsText" text="NA">
      <formula>NOT(ISERROR(SEARCH("NA",C18)))</formula>
    </cfRule>
  </conditionalFormatting>
  <conditionalFormatting sqref="C30">
    <cfRule type="containsText" dxfId="301" priority="134" operator="containsText" text="NA">
      <formula>NOT(ISERROR(SEARCH("NA",C30)))</formula>
    </cfRule>
  </conditionalFormatting>
  <conditionalFormatting sqref="C15">
    <cfRule type="containsText" dxfId="300" priority="133" operator="containsText" text="NA">
      <formula>NOT(ISERROR(SEARCH("NA",C15)))</formula>
    </cfRule>
  </conditionalFormatting>
  <conditionalFormatting sqref="C11">
    <cfRule type="containsText" dxfId="299" priority="132" operator="containsText" text="NA">
      <formula>NOT(ISERROR(SEARCH("NA",C11)))</formula>
    </cfRule>
  </conditionalFormatting>
  <conditionalFormatting sqref="C15">
    <cfRule type="containsText" dxfId="298" priority="130" operator="containsText" text="NA">
      <formula>NOT(ISERROR(SEARCH("NA",C15)))</formula>
    </cfRule>
  </conditionalFormatting>
  <conditionalFormatting sqref="C13">
    <cfRule type="containsText" dxfId="297" priority="131" operator="containsText" text="NA">
      <formula>NOT(ISERROR(SEARCH("NA",C13)))</formula>
    </cfRule>
  </conditionalFormatting>
  <conditionalFormatting sqref="C14">
    <cfRule type="containsText" dxfId="296" priority="129" operator="containsText" text="NA">
      <formula>NOT(ISERROR(SEARCH("NA",C14)))</formula>
    </cfRule>
  </conditionalFormatting>
  <conditionalFormatting sqref="C34">
    <cfRule type="containsText" dxfId="295" priority="103" operator="containsText" text="NA">
      <formula>NOT(ISERROR(SEARCH("NA",C34)))</formula>
    </cfRule>
  </conditionalFormatting>
  <conditionalFormatting sqref="C33">
    <cfRule type="containsText" dxfId="294" priority="107" operator="containsText" text="NA">
      <formula>NOT(ISERROR(SEARCH("NA",C33)))</formula>
    </cfRule>
  </conditionalFormatting>
  <conditionalFormatting sqref="C30">
    <cfRule type="containsText" dxfId="293" priority="113" operator="containsText" text="NA">
      <formula>NOT(ISERROR(SEARCH("NA",C30)))</formula>
    </cfRule>
  </conditionalFormatting>
  <conditionalFormatting sqref="C26">
    <cfRule type="containsText" dxfId="292" priority="112" operator="containsText" text="NA">
      <formula>NOT(ISERROR(SEARCH("NA",C26)))</formula>
    </cfRule>
  </conditionalFormatting>
  <conditionalFormatting sqref="C32">
    <cfRule type="containsText" dxfId="291" priority="111" operator="containsText" text="NA">
      <formula>NOT(ISERROR(SEARCH("NA",C32)))</formula>
    </cfRule>
  </conditionalFormatting>
  <conditionalFormatting sqref="C32">
    <cfRule type="containsText" dxfId="290" priority="110" operator="containsText" text="NA">
      <formula>NOT(ISERROR(SEARCH("NA",C32)))</formula>
    </cfRule>
  </conditionalFormatting>
  <conditionalFormatting sqref="C37">
    <cfRule type="containsText" dxfId="289" priority="92" operator="containsText" text="NA">
      <formula>NOT(ISERROR(SEARCH("NA",C37)))</formula>
    </cfRule>
  </conditionalFormatting>
  <conditionalFormatting sqref="C37">
    <cfRule type="containsText" dxfId="288" priority="91" operator="containsText" text="NA">
      <formula>NOT(ISERROR(SEARCH("NA",C37)))</formula>
    </cfRule>
  </conditionalFormatting>
  <conditionalFormatting sqref="C37">
    <cfRule type="containsText" dxfId="287" priority="90" operator="containsText" text="NA">
      <formula>NOT(ISERROR(SEARCH("NA",C37)))</formula>
    </cfRule>
  </conditionalFormatting>
  <conditionalFormatting sqref="C8">
    <cfRule type="containsText" dxfId="286" priority="89" operator="containsText" text="NA">
      <formula>NOT(ISERROR(SEARCH("NA",C8)))</formula>
    </cfRule>
  </conditionalFormatting>
  <conditionalFormatting sqref="C8">
    <cfRule type="containsText" dxfId="285" priority="88" operator="containsText" text="NA">
      <formula>NOT(ISERROR(SEARCH("NA",C8)))</formula>
    </cfRule>
  </conditionalFormatting>
  <conditionalFormatting sqref="C21">
    <cfRule type="containsText" dxfId="284" priority="147" operator="containsText" text="NA">
      <formula>NOT(ISERROR(SEARCH("NA",C21)))</formula>
    </cfRule>
  </conditionalFormatting>
  <conditionalFormatting sqref="C20">
    <cfRule type="containsText" dxfId="283" priority="146" operator="containsText" text="NA">
      <formula>NOT(ISERROR(SEARCH("NA",C20)))</formula>
    </cfRule>
  </conditionalFormatting>
  <conditionalFormatting sqref="C32 C25 C9:C10 C20:C22 C12">
    <cfRule type="containsText" dxfId="282" priority="154" operator="containsText" text="NA">
      <formula>NOT(ISERROR(SEARCH("NA",C9)))</formula>
    </cfRule>
  </conditionalFormatting>
  <conditionalFormatting sqref="C31">
    <cfRule type="containsText" dxfId="281" priority="136" operator="containsText" text="NA">
      <formula>NOT(ISERROR(SEARCH("NA",C31)))</formula>
    </cfRule>
  </conditionalFormatting>
  <conditionalFormatting sqref="C29">
    <cfRule type="containsText" dxfId="280" priority="140" operator="containsText" text="NA">
      <formula>NOT(ISERROR(SEARCH("NA",C29)))</formula>
    </cfRule>
  </conditionalFormatting>
  <conditionalFormatting sqref="C24">
    <cfRule type="containsText" dxfId="279" priority="142" operator="containsText" text="NA">
      <formula>NOT(ISERROR(SEARCH("NA",C24)))</formula>
    </cfRule>
  </conditionalFormatting>
  <conditionalFormatting sqref="C24">
    <cfRule type="containsText" dxfId="278" priority="141" operator="containsText" text="NA">
      <formula>NOT(ISERROR(SEARCH("NA",C24)))</formula>
    </cfRule>
  </conditionalFormatting>
  <conditionalFormatting sqref="C26">
    <cfRule type="containsText" dxfId="277" priority="139" operator="containsText" text="NA">
      <formula>NOT(ISERROR(SEARCH("NA",C26)))</formula>
    </cfRule>
  </conditionalFormatting>
  <conditionalFormatting sqref="C25">
    <cfRule type="containsText" dxfId="276" priority="117" operator="containsText" text="NA">
      <formula>NOT(ISERROR(SEARCH("NA",C25)))</formula>
    </cfRule>
  </conditionalFormatting>
  <conditionalFormatting sqref="C14">
    <cfRule type="containsText" dxfId="275" priority="152" operator="containsText" text="NA">
      <formula>NOT(ISERROR(SEARCH("NA",C14)))</formula>
    </cfRule>
  </conditionalFormatting>
  <conditionalFormatting sqref="C10:C11">
    <cfRule type="containsText" dxfId="274" priority="151" operator="containsText" text="NA">
      <formula>NOT(ISERROR(SEARCH("NA",C10)))</formula>
    </cfRule>
  </conditionalFormatting>
  <conditionalFormatting sqref="C29">
    <cfRule type="containsText" dxfId="273" priority="143" operator="containsText" text="NA">
      <formula>NOT(ISERROR(SEARCH("NA",C29)))</formula>
    </cfRule>
  </conditionalFormatting>
  <conditionalFormatting sqref="C23">
    <cfRule type="containsText" dxfId="272" priority="145" operator="containsText" text="NA">
      <formula>NOT(ISERROR(SEARCH("NA",C23)))</formula>
    </cfRule>
  </conditionalFormatting>
  <conditionalFormatting sqref="C23">
    <cfRule type="containsText" dxfId="271" priority="144" operator="containsText" text="NA">
      <formula>NOT(ISERROR(SEARCH("NA",C23)))</formula>
    </cfRule>
  </conditionalFormatting>
  <conditionalFormatting sqref="C19">
    <cfRule type="containsText" dxfId="270" priority="125" operator="containsText" text="NA">
      <formula>NOT(ISERROR(SEARCH("NA",C19)))</formula>
    </cfRule>
  </conditionalFormatting>
  <conditionalFormatting sqref="C20">
    <cfRule type="containsText" dxfId="269" priority="127" operator="containsText" text="NA">
      <formula>NOT(ISERROR(SEARCH("NA",C20)))</formula>
    </cfRule>
  </conditionalFormatting>
  <conditionalFormatting sqref="C20">
    <cfRule type="containsText" dxfId="268" priority="126" operator="containsText" text="NA">
      <formula>NOT(ISERROR(SEARCH("NA",C20)))</formula>
    </cfRule>
  </conditionalFormatting>
  <conditionalFormatting sqref="C23">
    <cfRule type="containsText" dxfId="267" priority="121" operator="containsText" text="NA">
      <formula>NOT(ISERROR(SEARCH("NA",C23)))</formula>
    </cfRule>
  </conditionalFormatting>
  <conditionalFormatting sqref="C19">
    <cfRule type="containsText" dxfId="266" priority="128" operator="containsText" text="NA">
      <formula>NOT(ISERROR(SEARCH("NA",C19)))</formula>
    </cfRule>
  </conditionalFormatting>
  <conditionalFormatting sqref="C23">
    <cfRule type="containsText" dxfId="265" priority="122" operator="containsText" text="NA">
      <formula>NOT(ISERROR(SEARCH("NA",C23)))</formula>
    </cfRule>
  </conditionalFormatting>
  <conditionalFormatting sqref="C22">
    <cfRule type="containsText" dxfId="264" priority="124" operator="containsText" text="NA">
      <formula>NOT(ISERROR(SEARCH("NA",C22)))</formula>
    </cfRule>
  </conditionalFormatting>
  <conditionalFormatting sqref="C22">
    <cfRule type="containsText" dxfId="263" priority="123" operator="containsText" text="NA">
      <formula>NOT(ISERROR(SEARCH("NA",C22)))</formula>
    </cfRule>
  </conditionalFormatting>
  <conditionalFormatting sqref="C34">
    <cfRule type="containsText" dxfId="262" priority="108" operator="containsText" text="NA">
      <formula>NOT(ISERROR(SEARCH("NA",C34)))</formula>
    </cfRule>
  </conditionalFormatting>
  <conditionalFormatting sqref="C31 C24">
    <cfRule type="containsText" dxfId="261" priority="120" operator="containsText" text="NA">
      <formula>NOT(ISERROR(SEARCH("NA",C24)))</formula>
    </cfRule>
  </conditionalFormatting>
  <conditionalFormatting sqref="C30">
    <cfRule type="containsText" dxfId="260" priority="114" operator="containsText" text="NA">
      <formula>NOT(ISERROR(SEARCH("NA",C30)))</formula>
    </cfRule>
  </conditionalFormatting>
  <conditionalFormatting sqref="C29">
    <cfRule type="containsText" dxfId="259" priority="119" operator="containsText" text="NA">
      <formula>NOT(ISERROR(SEARCH("NA",C29)))</formula>
    </cfRule>
  </conditionalFormatting>
  <conditionalFormatting sqref="C29">
    <cfRule type="containsText" dxfId="258" priority="118" operator="containsText" text="NA">
      <formula>NOT(ISERROR(SEARCH("NA",C29)))</formula>
    </cfRule>
  </conditionalFormatting>
  <conditionalFormatting sqref="C26">
    <cfRule type="containsText" dxfId="257" priority="115" operator="containsText" text="NA">
      <formula>NOT(ISERROR(SEARCH("NA",C26)))</formula>
    </cfRule>
  </conditionalFormatting>
  <conditionalFormatting sqref="C25">
    <cfRule type="containsText" dxfId="256" priority="116" operator="containsText" text="NA">
      <formula>NOT(ISERROR(SEARCH("NA",C25)))</formula>
    </cfRule>
  </conditionalFormatting>
  <conditionalFormatting sqref="C33">
    <cfRule type="containsText" dxfId="255" priority="105" operator="containsText" text="NA">
      <formula>NOT(ISERROR(SEARCH("NA",C33)))</formula>
    </cfRule>
  </conditionalFormatting>
  <conditionalFormatting sqref="C34">
    <cfRule type="containsText" dxfId="254" priority="109" operator="containsText" text="NA">
      <formula>NOT(ISERROR(SEARCH("NA",C34)))</formula>
    </cfRule>
  </conditionalFormatting>
  <conditionalFormatting sqref="C16">
    <cfRule type="containsText" dxfId="253" priority="101" operator="containsText" text="NA">
      <formula>NOT(ISERROR(SEARCH("NA",C16)))</formula>
    </cfRule>
  </conditionalFormatting>
  <conditionalFormatting sqref="C16">
    <cfRule type="containsText" dxfId="252" priority="102" operator="containsText" text="NA">
      <formula>NOT(ISERROR(SEARCH("NA",C16)))</formula>
    </cfRule>
  </conditionalFormatting>
  <conditionalFormatting sqref="C37">
    <cfRule type="containsText" dxfId="251" priority="94" operator="containsText" text="NA">
      <formula>NOT(ISERROR(SEARCH("NA",C37)))</formula>
    </cfRule>
  </conditionalFormatting>
  <conditionalFormatting sqref="C33">
    <cfRule type="containsText" dxfId="250" priority="106" operator="containsText" text="NA">
      <formula>NOT(ISERROR(SEARCH("NA",C33)))</formula>
    </cfRule>
  </conditionalFormatting>
  <conditionalFormatting sqref="C16">
    <cfRule type="containsText" dxfId="249" priority="99" operator="containsText" text="NA">
      <formula>NOT(ISERROR(SEARCH("NA",C16)))</formula>
    </cfRule>
  </conditionalFormatting>
  <conditionalFormatting sqref="C17">
    <cfRule type="containsText" dxfId="248" priority="96" operator="containsText" text="NA">
      <formula>NOT(ISERROR(SEARCH("NA",C17)))</formula>
    </cfRule>
  </conditionalFormatting>
  <conditionalFormatting sqref="C17">
    <cfRule type="containsText" dxfId="247" priority="97" operator="containsText" text="NA">
      <formula>NOT(ISERROR(SEARCH("NA",C17)))</formula>
    </cfRule>
  </conditionalFormatting>
  <conditionalFormatting sqref="C17">
    <cfRule type="containsText" dxfId="246" priority="95" operator="containsText" text="NA">
      <formula>NOT(ISERROR(SEARCH("NA",C17)))</formula>
    </cfRule>
  </conditionalFormatting>
  <conditionalFormatting sqref="C37">
    <cfRule type="containsText" dxfId="245" priority="93" operator="containsText" text="NA">
      <formula>NOT(ISERROR(SEARCH("NA",C37)))</formula>
    </cfRule>
  </conditionalFormatting>
  <conditionalFormatting sqref="C8">
    <cfRule type="containsText" dxfId="244" priority="87" operator="containsText" text="NA">
      <formula>NOT(ISERROR(SEARCH("NA",C8)))</formula>
    </cfRule>
  </conditionalFormatting>
  <conditionalFormatting sqref="C29">
    <cfRule type="containsText" dxfId="243" priority="54" operator="containsText" text="NA">
      <formula>NOT(ISERROR(SEARCH("NA",C29)))</formula>
    </cfRule>
  </conditionalFormatting>
  <conditionalFormatting sqref="C29">
    <cfRule type="containsText" dxfId="242" priority="53" operator="containsText" text="NA">
      <formula>NOT(ISERROR(SEARCH("NA",C29)))</formula>
    </cfRule>
  </conditionalFormatting>
  <conditionalFormatting sqref="C28">
    <cfRule type="containsText" dxfId="241" priority="57" operator="containsText" text="NA">
      <formula>NOT(ISERROR(SEARCH("NA",C28)))</formula>
    </cfRule>
  </conditionalFormatting>
  <conditionalFormatting sqref="C32 C34">
    <cfRule type="containsText" dxfId="240" priority="46" operator="containsText" text="NA">
      <formula>NOT(ISERROR(SEARCH("NA",C32)))</formula>
    </cfRule>
  </conditionalFormatting>
  <conditionalFormatting sqref="C32 C34">
    <cfRule type="containsText" dxfId="239" priority="45" operator="containsText" text="NA">
      <formula>NOT(ISERROR(SEARCH("NA",C32)))</formula>
    </cfRule>
  </conditionalFormatting>
  <conditionalFormatting sqref="C32 C34">
    <cfRule type="containsText" dxfId="238" priority="44" operator="containsText" text="NA">
      <formula>NOT(ISERROR(SEARCH("NA",C32)))</formula>
    </cfRule>
  </conditionalFormatting>
  <conditionalFormatting sqref="C35:C36">
    <cfRule type="containsText" dxfId="237" priority="43" operator="containsText" text="NA">
      <formula>NOT(ISERROR(SEARCH("NA",C35)))</formula>
    </cfRule>
  </conditionalFormatting>
  <conditionalFormatting sqref="C35:C36">
    <cfRule type="containsText" dxfId="236" priority="41" operator="containsText" text="NA">
      <formula>NOT(ISERROR(SEARCH("NA",C35)))</formula>
    </cfRule>
  </conditionalFormatting>
  <conditionalFormatting sqref="C27">
    <cfRule type="containsText" dxfId="235" priority="62" operator="containsText" text="NA">
      <formula>NOT(ISERROR(SEARCH("NA",C27)))</formula>
    </cfRule>
  </conditionalFormatting>
  <conditionalFormatting sqref="C27">
    <cfRule type="containsText" dxfId="234" priority="61" operator="containsText" text="NA">
      <formula>NOT(ISERROR(SEARCH("NA",C27)))</formula>
    </cfRule>
  </conditionalFormatting>
  <conditionalFormatting sqref="C29">
    <cfRule type="containsText" dxfId="233" priority="58" operator="containsText" text="NA">
      <formula>NOT(ISERROR(SEARCH("NA",C29)))</formula>
    </cfRule>
  </conditionalFormatting>
  <conditionalFormatting sqref="C27">
    <cfRule type="containsText" dxfId="232" priority="60" operator="containsText" text="NA">
      <formula>NOT(ISERROR(SEARCH("NA",C27)))</formula>
    </cfRule>
  </conditionalFormatting>
  <conditionalFormatting sqref="C28">
    <cfRule type="containsText" dxfId="231" priority="55" operator="containsText" text="NA">
      <formula>NOT(ISERROR(SEARCH("NA",C28)))</formula>
    </cfRule>
  </conditionalFormatting>
  <conditionalFormatting sqref="C29">
    <cfRule type="containsText" dxfId="230" priority="59" operator="containsText" text="NA">
      <formula>NOT(ISERROR(SEARCH("NA",C29)))</formula>
    </cfRule>
  </conditionalFormatting>
  <conditionalFormatting sqref="C32 C34">
    <cfRule type="containsText" dxfId="229" priority="48" operator="containsText" text="NA">
      <formula>NOT(ISERROR(SEARCH("NA",C32)))</formula>
    </cfRule>
  </conditionalFormatting>
  <conditionalFormatting sqref="C28">
    <cfRule type="containsText" dxfId="228" priority="56" operator="containsText" text="NA">
      <formula>NOT(ISERROR(SEARCH("NA",C28)))</formula>
    </cfRule>
  </conditionalFormatting>
  <conditionalFormatting sqref="C32 C34">
    <cfRule type="containsText" dxfId="227" priority="47" operator="containsText" text="NA">
      <formula>NOT(ISERROR(SEARCH("NA",C32)))</formula>
    </cfRule>
  </conditionalFormatting>
  <conditionalFormatting sqref="C38">
    <cfRule type="containsText" dxfId="226" priority="50" operator="containsText" text="NA">
      <formula>NOT(ISERROR(SEARCH("NA",C38)))</formula>
    </cfRule>
  </conditionalFormatting>
  <conditionalFormatting sqref="C38">
    <cfRule type="containsText" dxfId="225" priority="49" operator="containsText" text="NA">
      <formula>NOT(ISERROR(SEARCH("NA",C38)))</formula>
    </cfRule>
  </conditionalFormatting>
  <conditionalFormatting sqref="C37:C38">
    <cfRule type="containsText" dxfId="224" priority="51" operator="containsText" text="NA">
      <formula>NOT(ISERROR(SEARCH("NA",C37)))</formula>
    </cfRule>
  </conditionalFormatting>
  <conditionalFormatting sqref="C37">
    <cfRule type="containsText" dxfId="223" priority="52" operator="containsText" text="NA">
      <formula>NOT(ISERROR(SEARCH("NA",C37)))</formula>
    </cfRule>
  </conditionalFormatting>
  <conditionalFormatting sqref="C35:C36">
    <cfRule type="containsText" dxfId="222" priority="42" operator="containsText" text="NA">
      <formula>NOT(ISERROR(SEARCH("NA",C35)))</formula>
    </cfRule>
  </conditionalFormatting>
  <conditionalFormatting sqref="C35:C36">
    <cfRule type="containsText" dxfId="221" priority="40" operator="containsText" text="NA">
      <formula>NOT(ISERROR(SEARCH("NA",C35)))</formula>
    </cfRule>
  </conditionalFormatting>
  <conditionalFormatting sqref="C35:C36">
    <cfRule type="containsText" dxfId="220" priority="39" operator="containsText" text="NA">
      <formula>NOT(ISERROR(SEARCH("NA",C35)))</formula>
    </cfRule>
  </conditionalFormatting>
  <conditionalFormatting sqref="C40:C41">
    <cfRule type="containsText" dxfId="219" priority="33" operator="containsText" text="NA">
      <formula>NOT(ISERROR(SEARCH("NA",C40)))</formula>
    </cfRule>
  </conditionalFormatting>
  <conditionalFormatting sqref="C39">
    <cfRule type="containsText" dxfId="218" priority="32" operator="containsText" text="NA">
      <formula>NOT(ISERROR(SEARCH("NA",C39)))</formula>
    </cfRule>
  </conditionalFormatting>
  <conditionalFormatting sqref="C40:C41">
    <cfRule type="containsText" dxfId="217" priority="34" operator="containsText" text="NA">
      <formula>NOT(ISERROR(SEARCH("NA",C40)))</formula>
    </cfRule>
  </conditionalFormatting>
  <conditionalFormatting sqref="C44">
    <cfRule type="containsText" dxfId="216" priority="24" operator="containsText" text="NA">
      <formula>NOT(ISERROR(SEARCH("NA",C44)))</formula>
    </cfRule>
  </conditionalFormatting>
  <conditionalFormatting sqref="C46">
    <cfRule type="containsText" dxfId="215" priority="19" operator="containsText" text="NA">
      <formula>NOT(ISERROR(SEARCH("NA",C46)))</formula>
    </cfRule>
  </conditionalFormatting>
  <conditionalFormatting sqref="C44">
    <cfRule type="containsText" dxfId="214" priority="25" operator="containsText" text="NA">
      <formula>NOT(ISERROR(SEARCH("NA",C44)))</formula>
    </cfRule>
  </conditionalFormatting>
  <conditionalFormatting sqref="C46">
    <cfRule type="containsText" dxfId="213" priority="20" operator="containsText" text="NA">
      <formula>NOT(ISERROR(SEARCH("NA",C46)))</formula>
    </cfRule>
  </conditionalFormatting>
  <conditionalFormatting sqref="C44">
    <cfRule type="containsText" dxfId="212" priority="26" operator="containsText" text="NA">
      <formula>NOT(ISERROR(SEARCH("NA",C44)))</formula>
    </cfRule>
  </conditionalFormatting>
  <conditionalFormatting sqref="C44">
    <cfRule type="containsText" dxfId="211" priority="23" operator="containsText" text="NA">
      <formula>NOT(ISERROR(SEARCH("NA",C44)))</formula>
    </cfRule>
  </conditionalFormatting>
  <conditionalFormatting sqref="C45">
    <cfRule type="containsText" dxfId="210" priority="12" operator="containsText" text="NA">
      <formula>NOT(ISERROR(SEARCH("NA",C45)))</formula>
    </cfRule>
  </conditionalFormatting>
  <conditionalFormatting sqref="C45">
    <cfRule type="containsText" dxfId="209" priority="13" operator="containsText" text="NA">
      <formula>NOT(ISERROR(SEARCH("NA",C45)))</formula>
    </cfRule>
  </conditionalFormatting>
  <conditionalFormatting sqref="C45">
    <cfRule type="containsText" dxfId="208" priority="11" operator="containsText" text="NA">
      <formula>NOT(ISERROR(SEARCH("NA",C45)))</formula>
    </cfRule>
  </conditionalFormatting>
  <conditionalFormatting sqref="C45">
    <cfRule type="containsText" dxfId="207" priority="10" operator="containsText" text="NA">
      <formula>NOT(ISERROR(SEARCH("NA",C45)))</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T42"/>
  <sheetViews>
    <sheetView showGridLines="0" topLeftCell="A15" zoomScaleNormal="100" workbookViewId="0">
      <selection activeCell="J4" sqref="J4"/>
    </sheetView>
  </sheetViews>
  <sheetFormatPr baseColWidth="10" defaultRowHeight="15" x14ac:dyDescent="0.25"/>
  <cols>
    <col min="1" max="1" width="1.5703125" customWidth="1"/>
    <col min="2" max="2" width="13.85546875" customWidth="1"/>
    <col min="3" max="4" width="13.42578125" customWidth="1"/>
    <col min="5" max="5" width="14.7109375" customWidth="1"/>
    <col min="6" max="6" width="16.42578125" customWidth="1"/>
    <col min="7" max="8" width="12.5703125" customWidth="1"/>
    <col min="9" max="9" width="12.28515625" customWidth="1"/>
    <col min="10" max="10" width="14.7109375" customWidth="1"/>
  </cols>
  <sheetData>
    <row r="1" spans="1:16" s="20" customFormat="1" ht="24" customHeight="1" x14ac:dyDescent="0.25">
      <c r="A1" s="19" t="s">
        <v>80</v>
      </c>
      <c r="H1" s="212"/>
      <c r="P1" s="21"/>
    </row>
    <row r="2" spans="1:16" ht="7.5" customHeight="1" x14ac:dyDescent="0.25"/>
    <row r="3" spans="1:16" ht="16.5" customHeight="1" x14ac:dyDescent="0.25">
      <c r="B3" s="486" t="s">
        <v>205</v>
      </c>
      <c r="C3" s="486"/>
      <c r="D3" s="486"/>
      <c r="E3" s="486"/>
      <c r="F3" s="486"/>
      <c r="G3" s="486"/>
      <c r="H3" s="486"/>
      <c r="I3" s="486"/>
      <c r="J3" s="486"/>
    </row>
    <row r="4" spans="1:16" ht="16.5" customHeight="1" x14ac:dyDescent="0.25">
      <c r="B4" s="3" t="s">
        <v>209</v>
      </c>
      <c r="C4" s="5"/>
      <c r="D4" s="5"/>
      <c r="E4" s="5"/>
      <c r="F4" s="5"/>
      <c r="G4" s="5"/>
      <c r="H4" s="5"/>
      <c r="I4" s="5"/>
      <c r="J4" s="16" t="s">
        <v>54</v>
      </c>
    </row>
    <row r="5" spans="1:16" ht="61.5" customHeight="1" x14ac:dyDescent="0.25">
      <c r="B5" s="11" t="s">
        <v>49</v>
      </c>
      <c r="C5" s="11" t="s">
        <v>226</v>
      </c>
      <c r="D5" s="11" t="s">
        <v>3</v>
      </c>
      <c r="E5" s="11" t="s">
        <v>18</v>
      </c>
      <c r="F5" s="11" t="s">
        <v>179</v>
      </c>
      <c r="G5" s="11" t="s">
        <v>6</v>
      </c>
      <c r="H5" s="11" t="s">
        <v>180</v>
      </c>
      <c r="I5" s="11" t="s">
        <v>19</v>
      </c>
      <c r="J5" s="10" t="s">
        <v>53</v>
      </c>
    </row>
    <row r="6" spans="1:16" x14ac:dyDescent="0.25">
      <c r="B6" s="8" t="s">
        <v>39</v>
      </c>
      <c r="C6" s="164">
        <v>9.3083723348933951</v>
      </c>
      <c r="D6" s="164">
        <v>19.678453804818862</v>
      </c>
      <c r="E6" s="164">
        <v>27.400762697174553</v>
      </c>
      <c r="F6" s="164">
        <v>8.5846767204021504</v>
      </c>
      <c r="G6" s="164">
        <v>17.130351880741895</v>
      </c>
      <c r="H6" s="164">
        <v>12.991853007453633</v>
      </c>
      <c r="I6" s="164">
        <v>4.905529554515514</v>
      </c>
      <c r="J6" s="165">
        <v>23076</v>
      </c>
      <c r="K6" s="244"/>
    </row>
    <row r="7" spans="1:16" x14ac:dyDescent="0.25">
      <c r="B7" s="8" t="s">
        <v>28</v>
      </c>
      <c r="C7" s="164">
        <v>12.648401826484019</v>
      </c>
      <c r="D7" s="164">
        <v>14.733637747336378</v>
      </c>
      <c r="E7" s="164">
        <v>13.850837138508371</v>
      </c>
      <c r="F7" s="164">
        <v>24.657534246575342</v>
      </c>
      <c r="G7" s="164">
        <v>13.546423135464231</v>
      </c>
      <c r="H7" s="164">
        <v>18.173515981735161</v>
      </c>
      <c r="I7" s="164">
        <v>2.3896499238964992</v>
      </c>
      <c r="J7" s="165">
        <v>6570</v>
      </c>
      <c r="K7" s="244"/>
    </row>
    <row r="8" spans="1:16" x14ac:dyDescent="0.25">
      <c r="B8" s="8" t="s">
        <v>43</v>
      </c>
      <c r="C8" s="164">
        <v>13.211520778334767</v>
      </c>
      <c r="D8" s="164">
        <v>25.346305579450064</v>
      </c>
      <c r="E8" s="164">
        <v>22.190253018123574</v>
      </c>
      <c r="F8" s="164">
        <v>12.99795331177884</v>
      </c>
      <c r="G8" s="164">
        <v>14.733188977545753</v>
      </c>
      <c r="H8" s="164">
        <v>9.3346780173820179</v>
      </c>
      <c r="I8" s="164">
        <v>2.1861003173849851</v>
      </c>
      <c r="J8" s="165">
        <v>33713</v>
      </c>
      <c r="K8" s="244"/>
    </row>
    <row r="9" spans="1:16" x14ac:dyDescent="0.25">
      <c r="B9" s="8" t="s">
        <v>30</v>
      </c>
      <c r="C9" s="164">
        <v>14.178454842219804</v>
      </c>
      <c r="D9" s="164">
        <v>35.168661588683356</v>
      </c>
      <c r="E9" s="164">
        <v>24.232861806311206</v>
      </c>
      <c r="F9" s="164">
        <v>11.120783460282917</v>
      </c>
      <c r="G9" s="164">
        <v>9.956474428726878</v>
      </c>
      <c r="H9" s="164">
        <v>0</v>
      </c>
      <c r="I9" s="164">
        <v>5.3427638737758434</v>
      </c>
      <c r="J9" s="165">
        <v>9190</v>
      </c>
      <c r="K9" s="244"/>
    </row>
    <row r="10" spans="1:16" x14ac:dyDescent="0.25">
      <c r="B10" s="8" t="s">
        <v>40</v>
      </c>
      <c r="C10" s="164">
        <v>15.861304218023628</v>
      </c>
      <c r="D10" s="164">
        <v>12.598626689981659</v>
      </c>
      <c r="E10" s="164">
        <v>18.51409561990873</v>
      </c>
      <c r="F10" s="164">
        <v>22.164882500959614</v>
      </c>
      <c r="G10" s="164">
        <v>14.074295219004561</v>
      </c>
      <c r="H10" s="164">
        <v>15.191708960634623</v>
      </c>
      <c r="I10" s="164">
        <v>1.5950867914871838</v>
      </c>
      <c r="J10" s="165">
        <v>23447</v>
      </c>
      <c r="K10" s="244"/>
    </row>
    <row r="11" spans="1:16" x14ac:dyDescent="0.25">
      <c r="B11" s="8" t="s">
        <v>26</v>
      </c>
      <c r="C11" s="164">
        <v>18.438301510401825</v>
      </c>
      <c r="D11" s="164">
        <v>22.000569962952408</v>
      </c>
      <c r="E11" s="164">
        <v>17.497862638928467</v>
      </c>
      <c r="F11" s="164">
        <v>17.811342262752923</v>
      </c>
      <c r="G11" s="164">
        <v>11.76973496722713</v>
      </c>
      <c r="H11" s="164">
        <v>11.997720148190368</v>
      </c>
      <c r="I11" s="164">
        <v>0.48446850954687948</v>
      </c>
      <c r="J11" s="165">
        <v>3509</v>
      </c>
      <c r="K11" s="244"/>
    </row>
    <row r="12" spans="1:16" x14ac:dyDescent="0.25">
      <c r="B12" s="8" t="s">
        <v>35</v>
      </c>
      <c r="C12" s="164">
        <v>18.990860013897056</v>
      </c>
      <c r="D12" s="164">
        <v>18.19979688919771</v>
      </c>
      <c r="E12" s="164">
        <v>17.520979207867871</v>
      </c>
      <c r="F12" s="164">
        <v>18.654123683788551</v>
      </c>
      <c r="G12" s="164">
        <v>15.751777219520017</v>
      </c>
      <c r="H12" s="164">
        <v>8.7765246672724349</v>
      </c>
      <c r="I12" s="164">
        <v>2.1059383184563583</v>
      </c>
      <c r="J12" s="165">
        <v>18709</v>
      </c>
      <c r="K12" s="244"/>
    </row>
    <row r="13" spans="1:16" x14ac:dyDescent="0.25">
      <c r="B13" s="8" t="s">
        <v>36</v>
      </c>
      <c r="C13" s="164">
        <v>19.554679593032549</v>
      </c>
      <c r="D13" s="164">
        <v>20.598732221807918</v>
      </c>
      <c r="E13" s="164">
        <v>21.951739199914773</v>
      </c>
      <c r="F13" s="164">
        <v>14.004154903318597</v>
      </c>
      <c r="G13" s="164">
        <v>10.451179886006498</v>
      </c>
      <c r="H13" s="164">
        <v>7.2604272092899382</v>
      </c>
      <c r="I13" s="164">
        <v>6.1790869866297342</v>
      </c>
      <c r="J13" s="165">
        <v>18773</v>
      </c>
      <c r="K13" s="244"/>
    </row>
    <row r="14" spans="1:16" x14ac:dyDescent="0.25">
      <c r="B14" s="8" t="s">
        <v>29</v>
      </c>
      <c r="C14" s="164">
        <v>20.191431175934365</v>
      </c>
      <c r="D14" s="164">
        <v>17.927681555758131</v>
      </c>
      <c r="E14" s="164">
        <v>15.952597994530537</v>
      </c>
      <c r="F14" s="164">
        <v>12.154360376785171</v>
      </c>
      <c r="G14" s="164">
        <v>12.44302643573382</v>
      </c>
      <c r="H14" s="164">
        <v>18.140382862351871</v>
      </c>
      <c r="I14" s="164">
        <v>3.1905195989061075</v>
      </c>
      <c r="J14" s="165">
        <v>6582</v>
      </c>
      <c r="K14" s="244"/>
    </row>
    <row r="15" spans="1:16" x14ac:dyDescent="0.25">
      <c r="B15" s="8" t="s">
        <v>34</v>
      </c>
      <c r="C15" s="164">
        <v>20.432901841819866</v>
      </c>
      <c r="D15" s="164">
        <v>13.609624183360008</v>
      </c>
      <c r="E15" s="164">
        <v>18.837459661671062</v>
      </c>
      <c r="F15" s="164">
        <v>11.294517413827753</v>
      </c>
      <c r="G15" s="164">
        <v>15.984261031914079</v>
      </c>
      <c r="H15" s="164">
        <v>17.181914544695964</v>
      </c>
      <c r="I15" s="164">
        <v>2.6593213227112678</v>
      </c>
      <c r="J15" s="165">
        <v>18675.608705180999</v>
      </c>
      <c r="K15" s="244"/>
    </row>
    <row r="16" spans="1:16" x14ac:dyDescent="0.25">
      <c r="B16" s="8" t="s">
        <v>23</v>
      </c>
      <c r="C16" s="164">
        <v>20.64737616478666</v>
      </c>
      <c r="D16" s="164">
        <v>8.5335948994605193</v>
      </c>
      <c r="E16" s="164">
        <v>19.176066699362433</v>
      </c>
      <c r="F16" s="164">
        <v>13.536047081902893</v>
      </c>
      <c r="G16" s="164">
        <v>9.9068170671897988</v>
      </c>
      <c r="H16" s="164">
        <v>25.993133889161353</v>
      </c>
      <c r="I16" s="164">
        <v>2.2069641981363417</v>
      </c>
      <c r="J16" s="165">
        <v>2039</v>
      </c>
      <c r="K16" s="244"/>
    </row>
    <row r="17" spans="2:11" x14ac:dyDescent="0.25">
      <c r="B17" s="8" t="s">
        <v>46</v>
      </c>
      <c r="C17" s="164">
        <v>20.732382016138292</v>
      </c>
      <c r="D17" s="164">
        <v>18.960927795233669</v>
      </c>
      <c r="E17" s="164">
        <v>12.972222512187228</v>
      </c>
      <c r="F17" s="164">
        <v>19.829430984268818</v>
      </c>
      <c r="G17" s="164">
        <v>15.118427508168313</v>
      </c>
      <c r="H17" s="164">
        <v>9.9293297284883657</v>
      </c>
      <c r="I17" s="164">
        <v>2.4572794555153084</v>
      </c>
      <c r="J17" s="165">
        <v>95797</v>
      </c>
      <c r="K17" s="244"/>
    </row>
    <row r="18" spans="2:11" x14ac:dyDescent="0.25">
      <c r="B18" s="8" t="s">
        <v>37</v>
      </c>
      <c r="C18" s="164">
        <v>21.456176964451359</v>
      </c>
      <c r="D18" s="164">
        <v>34.834763547328706</v>
      </c>
      <c r="E18" s="164">
        <v>21.129870690802331</v>
      </c>
      <c r="F18" s="164">
        <v>11.252149547680576</v>
      </c>
      <c r="G18" s="164">
        <v>5.8149166656011522</v>
      </c>
      <c r="H18" s="164">
        <v>3.9689789823271835</v>
      </c>
      <c r="I18" s="164">
        <v>1.543143601808681</v>
      </c>
      <c r="J18" s="165">
        <v>19119.698807477776</v>
      </c>
      <c r="K18" s="244"/>
    </row>
    <row r="19" spans="2:11" x14ac:dyDescent="0.25">
      <c r="B19" s="8" t="s">
        <v>32</v>
      </c>
      <c r="C19" s="164">
        <v>22.331723662166159</v>
      </c>
      <c r="D19" s="164">
        <v>17.019808810485859</v>
      </c>
      <c r="E19" s="164">
        <v>10.091652705233074</v>
      </c>
      <c r="F19" s="164">
        <v>19.414605302059723</v>
      </c>
      <c r="G19" s="164">
        <v>17.42386912387898</v>
      </c>
      <c r="H19" s="164">
        <v>9.5791859662954568</v>
      </c>
      <c r="I19" s="164">
        <v>4.1391544298807528</v>
      </c>
      <c r="J19" s="165">
        <v>10147</v>
      </c>
      <c r="K19" s="244"/>
    </row>
    <row r="20" spans="2:11" x14ac:dyDescent="0.25">
      <c r="B20" s="8" t="s">
        <v>41</v>
      </c>
      <c r="C20" s="164">
        <v>22.500248896558588</v>
      </c>
      <c r="D20" s="164">
        <v>13.493512096372747</v>
      </c>
      <c r="E20" s="164">
        <v>17.266783924600936</v>
      </c>
      <c r="F20" s="164">
        <v>14.210334185112666</v>
      </c>
      <c r="G20" s="164">
        <v>18.056615670527329</v>
      </c>
      <c r="H20" s="164">
        <v>11.724687219991372</v>
      </c>
      <c r="I20" s="164">
        <v>2.7478180068363587</v>
      </c>
      <c r="J20" s="165">
        <v>30133</v>
      </c>
      <c r="K20" s="244"/>
    </row>
    <row r="21" spans="2:11" x14ac:dyDescent="0.25">
      <c r="B21" s="8" t="s">
        <v>27</v>
      </c>
      <c r="C21" s="164">
        <v>23.325808878856282</v>
      </c>
      <c r="D21" s="164">
        <v>21.018309505894155</v>
      </c>
      <c r="E21" s="164">
        <v>17.858038625532981</v>
      </c>
      <c r="F21" s="164">
        <v>15.951843491346878</v>
      </c>
      <c r="G21" s="164">
        <v>10.283421118635566</v>
      </c>
      <c r="H21" s="164">
        <v>7.022824178580386</v>
      </c>
      <c r="I21" s="164">
        <v>4.5397542011537499</v>
      </c>
      <c r="J21" s="165">
        <v>3987</v>
      </c>
      <c r="K21" s="244"/>
    </row>
    <row r="22" spans="2:11" x14ac:dyDescent="0.25">
      <c r="B22" s="8" t="s">
        <v>38</v>
      </c>
      <c r="C22" s="164">
        <v>25.074380921865703</v>
      </c>
      <c r="D22" s="164">
        <v>13.278711035840161</v>
      </c>
      <c r="E22" s="164">
        <v>22.035062022245615</v>
      </c>
      <c r="F22" s="164">
        <v>11.214354373598205</v>
      </c>
      <c r="G22" s="164">
        <v>12.96287819837964</v>
      </c>
      <c r="H22" s="164">
        <v>11.420332311072459</v>
      </c>
      <c r="I22" s="164">
        <v>4.014281136998215</v>
      </c>
      <c r="J22" s="165">
        <v>21847</v>
      </c>
      <c r="K22" s="244"/>
    </row>
    <row r="23" spans="2:11" x14ac:dyDescent="0.25">
      <c r="B23" s="8" t="s">
        <v>33</v>
      </c>
      <c r="C23" s="164">
        <v>25.124295657938351</v>
      </c>
      <c r="D23" s="164">
        <v>22.406363937686443</v>
      </c>
      <c r="E23" s="164">
        <v>18.221743453762016</v>
      </c>
      <c r="F23" s="164">
        <v>12.669870732515745</v>
      </c>
      <c r="G23" s="164">
        <v>6.935697712959894</v>
      </c>
      <c r="H23" s="164">
        <v>7.4328803447132916</v>
      </c>
      <c r="I23" s="164">
        <v>7.2091481604242631</v>
      </c>
      <c r="J23" s="165">
        <v>12068</v>
      </c>
      <c r="K23" s="244"/>
    </row>
    <row r="24" spans="2:11" x14ac:dyDescent="0.25">
      <c r="B24" s="8" t="s">
        <v>48</v>
      </c>
      <c r="C24" s="164">
        <v>27.005781330610208</v>
      </c>
      <c r="D24" s="164">
        <v>24.829405538801929</v>
      </c>
      <c r="E24" s="164">
        <v>14.1453789244704</v>
      </c>
      <c r="F24" s="164">
        <v>9.2873592562453791</v>
      </c>
      <c r="G24" s="164">
        <v>11.98017221663768</v>
      </c>
      <c r="H24" s="164">
        <v>10.31810614884666</v>
      </c>
      <c r="I24" s="164">
        <v>2.433796584387748</v>
      </c>
      <c r="J24" s="165">
        <v>188019</v>
      </c>
      <c r="K24" s="244"/>
    </row>
    <row r="25" spans="2:11" x14ac:dyDescent="0.25">
      <c r="B25" s="8" t="s">
        <v>25</v>
      </c>
      <c r="C25" s="164">
        <v>27.516531961792801</v>
      </c>
      <c r="D25" s="164">
        <v>10.360029390154299</v>
      </c>
      <c r="E25" s="164">
        <v>17.413666421748715</v>
      </c>
      <c r="F25" s="164">
        <v>14.915503306392358</v>
      </c>
      <c r="G25" s="164">
        <v>13.372520205731082</v>
      </c>
      <c r="H25" s="164">
        <v>12.233651726671566</v>
      </c>
      <c r="I25" s="164">
        <v>4.1880969875091845</v>
      </c>
      <c r="J25" s="165">
        <v>2722</v>
      </c>
      <c r="K25" s="244"/>
    </row>
    <row r="26" spans="2:11" x14ac:dyDescent="0.25">
      <c r="B26" s="8" t="s">
        <v>42</v>
      </c>
      <c r="C26" s="164">
        <v>28.302566411526342</v>
      </c>
      <c r="D26" s="164">
        <v>13.678523187753264</v>
      </c>
      <c r="E26" s="164">
        <v>24.439441692931112</v>
      </c>
      <c r="F26" s="164">
        <v>9.1130121566861781</v>
      </c>
      <c r="G26" s="164">
        <v>10.250637850817949</v>
      </c>
      <c r="H26" s="164">
        <v>9.7013357346540587</v>
      </c>
      <c r="I26" s="164">
        <v>4.514482965631097</v>
      </c>
      <c r="J26" s="165">
        <v>33315</v>
      </c>
      <c r="K26" s="244"/>
    </row>
    <row r="27" spans="2:11" x14ac:dyDescent="0.25">
      <c r="B27" s="8" t="s">
        <v>31</v>
      </c>
      <c r="C27" s="164">
        <v>28.463476070528966</v>
      </c>
      <c r="D27" s="164">
        <v>16.383291351805205</v>
      </c>
      <c r="E27" s="164">
        <v>14.263224181360201</v>
      </c>
      <c r="F27" s="164">
        <v>17.758186397984886</v>
      </c>
      <c r="G27" s="164">
        <v>13.497061293031065</v>
      </c>
      <c r="H27" s="164">
        <v>7.5251889168765738</v>
      </c>
      <c r="I27" s="164">
        <v>2.1095717884130982</v>
      </c>
      <c r="J27" s="165">
        <v>9528</v>
      </c>
      <c r="K27" s="244"/>
    </row>
    <row r="28" spans="2:11" x14ac:dyDescent="0.25">
      <c r="B28" s="8" t="s">
        <v>24</v>
      </c>
      <c r="C28" s="164">
        <v>32.147505422993497</v>
      </c>
      <c r="D28" s="164">
        <v>10.325379609544468</v>
      </c>
      <c r="E28" s="164">
        <v>14.316702819956618</v>
      </c>
      <c r="F28" s="164">
        <v>12.060737527114968</v>
      </c>
      <c r="G28" s="164">
        <v>17.049891540130151</v>
      </c>
      <c r="H28" s="164">
        <v>8.0694143167028187</v>
      </c>
      <c r="I28" s="164">
        <v>6.0303687635574841</v>
      </c>
      <c r="J28" s="165">
        <v>2305</v>
      </c>
      <c r="K28" s="244"/>
    </row>
    <row r="29" spans="2:11" x14ac:dyDescent="0.25">
      <c r="B29" s="8" t="s">
        <v>45</v>
      </c>
      <c r="C29" s="164">
        <v>36.817856859162774</v>
      </c>
      <c r="D29" s="164">
        <v>4.5055206926682034</v>
      </c>
      <c r="E29" s="164">
        <v>10.656922710302648</v>
      </c>
      <c r="F29" s="164">
        <v>13.18293748510605</v>
      </c>
      <c r="G29" s="164">
        <v>20.726030661688782</v>
      </c>
      <c r="H29" s="164">
        <v>13.931209786321396</v>
      </c>
      <c r="I29" s="164">
        <v>0.17952180475017879</v>
      </c>
      <c r="J29" s="165">
        <v>70740.999999999971</v>
      </c>
      <c r="K29" s="244"/>
    </row>
    <row r="30" spans="2:11" x14ac:dyDescent="0.25">
      <c r="B30" s="8" t="s">
        <v>52</v>
      </c>
      <c r="C30" s="164">
        <v>49.579681631193004</v>
      </c>
      <c r="D30" s="191">
        <v>0</v>
      </c>
      <c r="E30" s="164">
        <v>13.66481845823642</v>
      </c>
      <c r="F30" s="164">
        <v>18.243605795027729</v>
      </c>
      <c r="G30" s="164">
        <v>7.6193883026292282</v>
      </c>
      <c r="H30" s="164">
        <v>10.892505812913615</v>
      </c>
      <c r="I30" s="164">
        <v>0</v>
      </c>
      <c r="J30" s="165">
        <v>931.83333333333303</v>
      </c>
      <c r="K30" s="244"/>
    </row>
    <row r="31" spans="2:11" s="15" customFormat="1" ht="3.75" customHeight="1" x14ac:dyDescent="0.25">
      <c r="B31" s="157"/>
      <c r="C31" s="166"/>
      <c r="D31" s="166"/>
      <c r="E31" s="166"/>
      <c r="F31" s="166"/>
      <c r="G31" s="166"/>
      <c r="H31" s="166"/>
      <c r="I31" s="166"/>
      <c r="J31" s="167"/>
    </row>
    <row r="32" spans="2:11" s="206" customFormat="1" x14ac:dyDescent="0.25">
      <c r="B32" s="203" t="s">
        <v>73</v>
      </c>
      <c r="C32" s="204">
        <v>23.950229131189545</v>
      </c>
      <c r="D32" s="204">
        <v>18.911247531633116</v>
      </c>
      <c r="E32" s="204">
        <v>16.428466424224133</v>
      </c>
      <c r="F32" s="204">
        <v>13.311710465476295</v>
      </c>
      <c r="G32" s="204">
        <v>13.97888156879295</v>
      </c>
      <c r="H32" s="204">
        <v>10.757634615670412</v>
      </c>
      <c r="I32" s="204">
        <v>2.6618302630135418</v>
      </c>
      <c r="J32" s="205">
        <v>664944.14084599214</v>
      </c>
    </row>
    <row r="33" spans="2:20" s="206" customFormat="1" x14ac:dyDescent="0.25">
      <c r="B33" s="203" t="s">
        <v>141</v>
      </c>
      <c r="C33" s="204">
        <v>22.418313881114354</v>
      </c>
      <c r="D33" s="204">
        <v>20.626276369858907</v>
      </c>
      <c r="E33" s="204">
        <v>17.115579543965012</v>
      </c>
      <c r="F33" s="204">
        <v>13.327041130661609</v>
      </c>
      <c r="G33" s="204">
        <v>13.175620796221146</v>
      </c>
      <c r="H33" s="204">
        <v>10.379814530728773</v>
      </c>
      <c r="I33" s="204">
        <v>2.957353747450191</v>
      </c>
      <c r="J33" s="205">
        <v>594203.14084599214</v>
      </c>
    </row>
    <row r="34" spans="2:20" ht="3.75" customHeight="1" x14ac:dyDescent="0.25">
      <c r="B34" s="157"/>
      <c r="C34" s="166"/>
      <c r="D34" s="166"/>
      <c r="E34" s="166"/>
      <c r="F34" s="166"/>
      <c r="G34" s="166"/>
      <c r="H34" s="166"/>
      <c r="I34" s="166"/>
      <c r="J34" s="167"/>
    </row>
    <row r="35" spans="2:20" x14ac:dyDescent="0.25">
      <c r="B35" s="8" t="s">
        <v>47</v>
      </c>
      <c r="C35" s="164">
        <v>28.286489413111244</v>
      </c>
      <c r="D35" s="164">
        <v>15.340626505735214</v>
      </c>
      <c r="E35" s="164">
        <v>14.813516704592313</v>
      </c>
      <c r="F35" s="164">
        <v>18.277538525224418</v>
      </c>
      <c r="G35" s="164">
        <v>14.265418067465047</v>
      </c>
      <c r="H35" s="164">
        <v>8.2667540892969633</v>
      </c>
      <c r="I35" s="164">
        <v>0.74965669457479567</v>
      </c>
      <c r="J35" s="165">
        <v>113441.26000000001</v>
      </c>
      <c r="K35" s="14"/>
    </row>
    <row r="36" spans="2:20" x14ac:dyDescent="0.25">
      <c r="B36" s="9" t="s">
        <v>44</v>
      </c>
      <c r="C36" s="164">
        <v>27.776915515546591</v>
      </c>
      <c r="D36" s="164">
        <v>9.4935071653991407</v>
      </c>
      <c r="E36" s="164">
        <v>19.106006518702468</v>
      </c>
      <c r="F36" s="164">
        <v>23.850173314708471</v>
      </c>
      <c r="G36" s="164">
        <v>10.455791815406903</v>
      </c>
      <c r="H36" s="164">
        <v>7.4189042371566041</v>
      </c>
      <c r="I36" s="164">
        <v>1.8987014330798282</v>
      </c>
      <c r="J36" s="165">
        <v>57987</v>
      </c>
    </row>
    <row r="37" spans="2:20" x14ac:dyDescent="0.25">
      <c r="B37" s="53" t="s">
        <v>227</v>
      </c>
      <c r="C37" s="382"/>
      <c r="D37" s="382"/>
      <c r="E37" s="382"/>
      <c r="F37" s="382"/>
      <c r="G37" s="382"/>
      <c r="H37" s="382"/>
      <c r="I37" s="382"/>
      <c r="J37" s="383"/>
    </row>
    <row r="38" spans="2:20" x14ac:dyDescent="0.25">
      <c r="B38" s="13" t="s">
        <v>51</v>
      </c>
      <c r="E38" s="158" t="s">
        <v>50</v>
      </c>
    </row>
    <row r="39" spans="2:20" x14ac:dyDescent="0.25">
      <c r="B39" s="87" t="s">
        <v>208</v>
      </c>
      <c r="C39" s="63"/>
      <c r="D39" s="63"/>
      <c r="E39" s="63"/>
      <c r="F39" s="63"/>
      <c r="G39" s="95"/>
      <c r="H39" s="95"/>
      <c r="I39" s="95"/>
      <c r="J39" s="95"/>
      <c r="K39" s="95"/>
      <c r="L39" s="95"/>
      <c r="M39" s="21"/>
      <c r="N39" s="21"/>
      <c r="O39" s="21"/>
      <c r="P39" s="21"/>
      <c r="Q39" s="21"/>
      <c r="R39" s="21"/>
      <c r="S39" s="21"/>
      <c r="T39" s="21"/>
    </row>
    <row r="40" spans="2:20" x14ac:dyDescent="0.25">
      <c r="B40" s="12" t="s">
        <v>206</v>
      </c>
      <c r="E40" s="17" t="s">
        <v>207</v>
      </c>
      <c r="F40" s="5"/>
    </row>
    <row r="41" spans="2:20" x14ac:dyDescent="0.25">
      <c r="B41" s="17" t="s">
        <v>171</v>
      </c>
    </row>
    <row r="42" spans="2:20" x14ac:dyDescent="0.25">
      <c r="C42" s="7"/>
      <c r="D42" s="7"/>
      <c r="E42" s="7"/>
      <c r="F42" s="7"/>
      <c r="G42" s="7"/>
      <c r="H42" s="7"/>
      <c r="I42" s="7"/>
    </row>
  </sheetData>
  <mergeCells count="1">
    <mergeCell ref="B3:J3"/>
  </mergeCells>
  <hyperlinks>
    <hyperlink ref="E38"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P53"/>
  <sheetViews>
    <sheetView topLeftCell="A22" zoomScaleNormal="100" workbookViewId="0">
      <selection activeCell="N34" sqref="N34"/>
    </sheetView>
  </sheetViews>
  <sheetFormatPr baseColWidth="10" defaultColWidth="11.42578125" defaultRowHeight="15" x14ac:dyDescent="0.25"/>
  <cols>
    <col min="1" max="1" width="3.28515625" style="21" customWidth="1"/>
    <col min="2" max="2" width="20.42578125" style="21" customWidth="1"/>
    <col min="3" max="3" width="12.7109375" style="21" customWidth="1"/>
    <col min="4" max="16384" width="11.42578125" style="21"/>
  </cols>
  <sheetData>
    <row r="1" spans="1:16" s="20" customFormat="1" ht="24" customHeight="1" x14ac:dyDescent="0.25">
      <c r="A1" s="127" t="s">
        <v>80</v>
      </c>
      <c r="P1" s="21"/>
    </row>
    <row r="2" spans="1:16" s="20" customFormat="1" ht="7.5" customHeight="1" x14ac:dyDescent="0.25">
      <c r="A2" s="127"/>
      <c r="P2" s="21"/>
    </row>
    <row r="3" spans="1:16" x14ac:dyDescent="0.25">
      <c r="B3" s="305" t="s">
        <v>215</v>
      </c>
    </row>
    <row r="5" spans="1:16" ht="30.75" customHeight="1" x14ac:dyDescent="0.25">
      <c r="B5" s="209"/>
      <c r="C5" s="384" t="s">
        <v>217</v>
      </c>
      <c r="E5" s="42"/>
      <c r="F5" s="42"/>
      <c r="G5" s="42"/>
      <c r="H5" s="42"/>
      <c r="I5" s="42"/>
      <c r="J5" s="42"/>
    </row>
    <row r="6" spans="1:16" x14ac:dyDescent="0.25">
      <c r="B6" s="97" t="s">
        <v>52</v>
      </c>
      <c r="C6" s="174">
        <v>90.556251117868001</v>
      </c>
      <c r="E6" s="42"/>
      <c r="F6" s="42"/>
      <c r="G6" s="42"/>
      <c r="H6" s="42"/>
      <c r="I6" s="42"/>
      <c r="J6" s="42"/>
    </row>
    <row r="7" spans="1:16" x14ac:dyDescent="0.25">
      <c r="B7" s="98" t="s">
        <v>63</v>
      </c>
      <c r="C7" s="175">
        <v>56.944027611044</v>
      </c>
      <c r="E7" s="42"/>
      <c r="F7" s="42"/>
      <c r="G7" s="42"/>
      <c r="H7" s="42"/>
      <c r="I7" s="42"/>
      <c r="J7" s="42"/>
    </row>
    <row r="8" spans="1:16" ht="15.75" customHeight="1" x14ac:dyDescent="0.25">
      <c r="B8" s="98" t="s">
        <v>33</v>
      </c>
      <c r="C8" s="175">
        <v>48.327997154038002</v>
      </c>
      <c r="E8" s="42"/>
      <c r="F8" s="42"/>
      <c r="G8" s="42"/>
      <c r="H8" s="42"/>
      <c r="I8" s="42"/>
      <c r="J8" s="42"/>
    </row>
    <row r="9" spans="1:16" ht="15.75" customHeight="1" x14ac:dyDescent="0.25">
      <c r="B9" s="98" t="s">
        <v>74</v>
      </c>
      <c r="C9" s="175">
        <v>46.971176197414998</v>
      </c>
      <c r="E9" s="42"/>
      <c r="F9" s="42"/>
      <c r="G9" s="42"/>
      <c r="H9" s="42"/>
      <c r="I9" s="42"/>
      <c r="J9" s="42"/>
    </row>
    <row r="10" spans="1:16" x14ac:dyDescent="0.25">
      <c r="B10" s="98" t="s">
        <v>47</v>
      </c>
      <c r="C10" s="175">
        <v>40.919588679013003</v>
      </c>
      <c r="E10" s="42"/>
      <c r="F10" s="42"/>
      <c r="G10" s="42"/>
      <c r="H10" s="42"/>
      <c r="I10" s="42"/>
      <c r="J10" s="42"/>
    </row>
    <row r="11" spans="1:16" x14ac:dyDescent="0.25">
      <c r="B11" s="98" t="s">
        <v>70</v>
      </c>
      <c r="C11" s="175">
        <v>39.481707317073003</v>
      </c>
      <c r="E11" s="42"/>
      <c r="F11" s="42"/>
      <c r="G11" s="42"/>
      <c r="H11" s="42"/>
      <c r="I11" s="42"/>
      <c r="J11" s="42"/>
    </row>
    <row r="12" spans="1:16" x14ac:dyDescent="0.25">
      <c r="B12" s="98" t="s">
        <v>34</v>
      </c>
      <c r="C12" s="175">
        <v>39.002813989994998</v>
      </c>
      <c r="E12" s="42"/>
      <c r="F12" s="42"/>
      <c r="G12" s="42"/>
      <c r="H12" s="42"/>
      <c r="I12" s="42"/>
      <c r="J12" s="42"/>
    </row>
    <row r="13" spans="1:16" x14ac:dyDescent="0.25">
      <c r="B13" s="99" t="s">
        <v>45</v>
      </c>
      <c r="C13" s="176">
        <v>37.882278179362935</v>
      </c>
      <c r="E13" s="42"/>
      <c r="F13" s="42"/>
      <c r="G13" s="42"/>
      <c r="H13" s="42"/>
      <c r="I13" s="42"/>
      <c r="J13" s="42"/>
    </row>
    <row r="14" spans="1:16" x14ac:dyDescent="0.25">
      <c r="B14" s="98" t="s">
        <v>31</v>
      </c>
      <c r="C14" s="175">
        <v>37.485582468281002</v>
      </c>
      <c r="E14" s="42"/>
      <c r="F14" s="42"/>
      <c r="G14" s="42"/>
      <c r="H14" s="42"/>
      <c r="I14" s="42"/>
      <c r="J14" s="42"/>
    </row>
    <row r="15" spans="1:16" x14ac:dyDescent="0.25">
      <c r="B15" s="98" t="s">
        <v>30</v>
      </c>
      <c r="C15" s="175">
        <v>36.311207834603003</v>
      </c>
      <c r="E15" s="42"/>
      <c r="F15" s="42"/>
      <c r="G15" s="42"/>
      <c r="H15" s="42"/>
      <c r="I15" s="42"/>
      <c r="J15" s="42"/>
    </row>
    <row r="16" spans="1:16" x14ac:dyDescent="0.25">
      <c r="B16" s="98" t="s">
        <v>37</v>
      </c>
      <c r="C16" s="175">
        <v>35.800876512679999</v>
      </c>
      <c r="E16" s="42"/>
      <c r="F16" s="42"/>
      <c r="G16" s="42"/>
      <c r="H16" s="42"/>
      <c r="I16" s="42"/>
      <c r="J16" s="42"/>
    </row>
    <row r="17" spans="2:10" x14ac:dyDescent="0.25">
      <c r="B17" s="98" t="s">
        <v>40</v>
      </c>
      <c r="C17" s="175">
        <v>33.114726173238999</v>
      </c>
      <c r="E17" s="42"/>
      <c r="F17" s="42"/>
      <c r="G17" s="42"/>
      <c r="H17" s="42"/>
      <c r="I17" s="42"/>
      <c r="J17" s="42"/>
    </row>
    <row r="18" spans="2:10" x14ac:dyDescent="0.25">
      <c r="B18" s="98" t="s">
        <v>65</v>
      </c>
      <c r="C18" s="175">
        <v>32.789404777717003</v>
      </c>
      <c r="E18" s="42"/>
      <c r="F18" s="42"/>
      <c r="G18" s="42"/>
      <c r="H18" s="42"/>
      <c r="I18" s="42"/>
      <c r="J18" s="42"/>
    </row>
    <row r="19" spans="2:10" x14ac:dyDescent="0.25">
      <c r="B19" s="98" t="s">
        <v>24</v>
      </c>
      <c r="C19" s="175">
        <v>29.088937093276002</v>
      </c>
      <c r="E19" s="42"/>
      <c r="F19" s="42"/>
      <c r="G19" s="42"/>
      <c r="H19" s="42"/>
      <c r="I19" s="42"/>
      <c r="J19" s="42"/>
    </row>
    <row r="20" spans="2:10" x14ac:dyDescent="0.25">
      <c r="B20" s="98" t="s">
        <v>35</v>
      </c>
      <c r="C20" s="175">
        <v>26.473889571863999</v>
      </c>
      <c r="E20" s="42"/>
      <c r="F20" s="42"/>
      <c r="G20" s="42"/>
      <c r="H20" s="42"/>
      <c r="I20" s="42"/>
      <c r="J20" s="42"/>
    </row>
    <row r="21" spans="2:10" x14ac:dyDescent="0.25">
      <c r="B21" s="98" t="s">
        <v>36</v>
      </c>
      <c r="C21" s="175">
        <v>26.344945136890999</v>
      </c>
      <c r="E21" s="42"/>
      <c r="F21" s="42"/>
      <c r="G21" s="42"/>
      <c r="H21" s="42"/>
      <c r="I21" s="42"/>
      <c r="J21" s="42"/>
    </row>
    <row r="22" spans="2:10" x14ac:dyDescent="0.25">
      <c r="B22" s="98" t="s">
        <v>56</v>
      </c>
      <c r="C22" s="175">
        <v>24.430989016616</v>
      </c>
      <c r="E22" s="42"/>
      <c r="F22" s="42"/>
      <c r="G22" s="42"/>
      <c r="H22" s="42"/>
      <c r="I22" s="42"/>
      <c r="J22" s="42"/>
    </row>
    <row r="23" spans="2:10" x14ac:dyDescent="0.25">
      <c r="B23" s="98" t="s">
        <v>104</v>
      </c>
      <c r="C23" s="175">
        <v>24.383210509451999</v>
      </c>
      <c r="E23" s="42"/>
      <c r="F23" s="42"/>
      <c r="G23" s="42"/>
      <c r="H23" s="42"/>
      <c r="I23" s="42"/>
      <c r="J23" s="42"/>
    </row>
    <row r="24" spans="2:10" x14ac:dyDescent="0.25">
      <c r="B24" s="98" t="s">
        <v>48</v>
      </c>
      <c r="C24" s="175">
        <v>22.484006865346</v>
      </c>
      <c r="E24" s="42"/>
      <c r="F24" s="42"/>
      <c r="G24" s="42"/>
      <c r="H24" s="42"/>
      <c r="I24" s="42"/>
      <c r="J24" s="42"/>
    </row>
    <row r="25" spans="2:10" x14ac:dyDescent="0.25">
      <c r="B25" s="98" t="s">
        <v>69</v>
      </c>
      <c r="C25" s="175">
        <v>22.230554960359999</v>
      </c>
      <c r="E25" s="42"/>
      <c r="F25" s="42"/>
      <c r="G25" s="42"/>
      <c r="H25" s="42"/>
      <c r="I25" s="42"/>
      <c r="J25" s="42"/>
    </row>
    <row r="26" spans="2:10" x14ac:dyDescent="0.25">
      <c r="B26" s="98" t="s">
        <v>61</v>
      </c>
      <c r="C26" s="175">
        <v>21.675493620804001</v>
      </c>
      <c r="E26" s="42"/>
      <c r="F26" s="42"/>
      <c r="G26" s="42"/>
      <c r="H26" s="42"/>
      <c r="I26" s="42"/>
      <c r="J26" s="42"/>
    </row>
    <row r="27" spans="2:10" ht="15.75" customHeight="1" x14ac:dyDescent="0.25">
      <c r="B27" s="98" t="s">
        <v>26</v>
      </c>
      <c r="C27" s="175">
        <v>20.832145910516001</v>
      </c>
      <c r="E27" s="42"/>
      <c r="F27" s="42"/>
      <c r="G27" s="42"/>
      <c r="H27" s="42"/>
      <c r="I27" s="42"/>
      <c r="J27" s="42"/>
    </row>
    <row r="28" spans="2:10" x14ac:dyDescent="0.25">
      <c r="B28" s="98" t="s">
        <v>46</v>
      </c>
      <c r="C28" s="175">
        <v>19.464075075419998</v>
      </c>
      <c r="E28" s="42"/>
      <c r="F28" s="42"/>
      <c r="G28" s="42"/>
      <c r="H28" s="42"/>
      <c r="I28" s="42"/>
      <c r="J28" s="42"/>
    </row>
    <row r="29" spans="2:10" x14ac:dyDescent="0.25">
      <c r="B29" s="98" t="s">
        <v>23</v>
      </c>
      <c r="C29" s="175">
        <v>12.898479646886001</v>
      </c>
      <c r="E29" s="42"/>
      <c r="F29" s="42"/>
      <c r="G29" s="42"/>
      <c r="H29" s="42"/>
      <c r="I29" s="42"/>
      <c r="J29" s="42"/>
    </row>
    <row r="30" spans="2:10" x14ac:dyDescent="0.25">
      <c r="B30" s="98" t="s">
        <v>68</v>
      </c>
      <c r="C30" s="175">
        <v>11.842427208221</v>
      </c>
      <c r="E30" s="42"/>
      <c r="F30" s="42"/>
      <c r="G30" s="42"/>
      <c r="H30" s="42"/>
      <c r="I30" s="42"/>
      <c r="J30" s="42"/>
    </row>
    <row r="31" spans="2:10" x14ac:dyDescent="0.25">
      <c r="B31" s="98" t="s">
        <v>41</v>
      </c>
      <c r="C31" s="175">
        <v>9.8824681684622995</v>
      </c>
      <c r="E31" s="42"/>
      <c r="F31" s="42"/>
      <c r="G31" s="42"/>
      <c r="H31" s="42"/>
      <c r="I31" s="42"/>
      <c r="J31" s="42"/>
    </row>
    <row r="32" spans="2:10" x14ac:dyDescent="0.25">
      <c r="B32" s="98" t="s">
        <v>42</v>
      </c>
      <c r="C32" s="175">
        <v>9.6202911601381</v>
      </c>
      <c r="E32" s="42"/>
      <c r="F32" s="42"/>
      <c r="G32" s="42"/>
      <c r="H32" s="42"/>
      <c r="I32" s="42"/>
      <c r="J32" s="42"/>
    </row>
    <row r="33" spans="2:10" x14ac:dyDescent="0.25">
      <c r="B33" s="98" t="s">
        <v>28</v>
      </c>
      <c r="C33" s="175">
        <v>9.3150684931507008</v>
      </c>
      <c r="E33" s="42"/>
      <c r="F33" s="42"/>
      <c r="G33" s="42"/>
      <c r="H33" s="42"/>
      <c r="I33" s="42"/>
      <c r="J33" s="42"/>
    </row>
    <row r="34" spans="2:10" x14ac:dyDescent="0.25">
      <c r="B34" s="98" t="s">
        <v>62</v>
      </c>
      <c r="C34" s="175">
        <v>8.4387290815145999</v>
      </c>
      <c r="E34" s="42"/>
      <c r="F34" s="42"/>
      <c r="G34" s="42"/>
      <c r="H34" s="42"/>
      <c r="I34" s="42"/>
      <c r="J34" s="42"/>
    </row>
    <row r="35" spans="2:10" x14ac:dyDescent="0.25">
      <c r="B35" s="98" t="s">
        <v>27</v>
      </c>
      <c r="C35" s="175">
        <v>8.1514923501379002</v>
      </c>
      <c r="E35" s="42"/>
      <c r="F35" s="42"/>
      <c r="G35" s="42"/>
      <c r="H35" s="42"/>
      <c r="I35" s="42"/>
      <c r="J35" s="42"/>
    </row>
    <row r="36" spans="2:10" x14ac:dyDescent="0.25">
      <c r="B36" s="98" t="s">
        <v>25</v>
      </c>
      <c r="C36" s="175">
        <v>7.8618662747979</v>
      </c>
      <c r="E36" s="42"/>
      <c r="F36" s="42"/>
      <c r="G36" s="42"/>
      <c r="H36" s="42"/>
      <c r="I36" s="42"/>
      <c r="J36" s="42"/>
    </row>
    <row r="37" spans="2:10" x14ac:dyDescent="0.25">
      <c r="B37" s="98" t="s">
        <v>39</v>
      </c>
      <c r="C37" s="175">
        <v>4.4635118738082999</v>
      </c>
      <c r="E37" s="42"/>
      <c r="F37" s="42"/>
      <c r="G37" s="42"/>
      <c r="H37" s="42"/>
      <c r="I37" s="42"/>
      <c r="J37" s="42"/>
    </row>
    <row r="38" spans="2:10" x14ac:dyDescent="0.25">
      <c r="B38" s="100" t="s">
        <v>43</v>
      </c>
      <c r="C38" s="177">
        <v>1.6966748731943</v>
      </c>
      <c r="E38" s="42"/>
      <c r="F38" s="42"/>
      <c r="G38" s="42"/>
      <c r="H38" s="42"/>
      <c r="I38" s="42"/>
      <c r="J38" s="42"/>
    </row>
    <row r="39" spans="2:10" ht="0.75" customHeight="1" x14ac:dyDescent="0.25">
      <c r="E39" s="42"/>
      <c r="F39" s="42"/>
      <c r="G39" s="42"/>
      <c r="H39" s="42"/>
      <c r="I39" s="42"/>
      <c r="J39" s="42"/>
    </row>
    <row r="40" spans="2:10" ht="15.75" customHeight="1" x14ac:dyDescent="0.25">
      <c r="B40" s="125" t="s">
        <v>105</v>
      </c>
      <c r="C40" s="126">
        <v>25.268621807304999</v>
      </c>
      <c r="E40" s="42"/>
      <c r="F40" s="42"/>
      <c r="G40" s="42"/>
      <c r="H40" s="42"/>
      <c r="I40" s="42"/>
      <c r="J40" s="42"/>
    </row>
    <row r="41" spans="2:10" ht="24.75" x14ac:dyDescent="0.25">
      <c r="B41" s="170"/>
      <c r="C41" s="101" t="s">
        <v>218</v>
      </c>
      <c r="E41" s="42"/>
      <c r="F41" s="42"/>
      <c r="G41" s="42"/>
      <c r="H41" s="42"/>
      <c r="I41" s="42"/>
      <c r="J41" s="42"/>
    </row>
    <row r="42" spans="2:10" ht="15" customHeight="1" x14ac:dyDescent="0.25">
      <c r="B42" s="98" t="s">
        <v>44</v>
      </c>
      <c r="C42" s="175">
        <v>35.365047061816</v>
      </c>
      <c r="E42" s="42"/>
      <c r="F42" s="42"/>
      <c r="G42" s="42"/>
      <c r="H42" s="42"/>
      <c r="I42" s="42"/>
      <c r="J42" s="42"/>
    </row>
    <row r="43" spans="2:10" ht="15.75" customHeight="1" x14ac:dyDescent="0.25">
      <c r="B43" s="98" t="s">
        <v>32</v>
      </c>
      <c r="C43" s="175">
        <v>27.939292401694999</v>
      </c>
      <c r="E43" s="42"/>
      <c r="F43" s="42"/>
      <c r="G43" s="42"/>
      <c r="H43" s="42"/>
      <c r="I43" s="42"/>
      <c r="J43" s="42"/>
    </row>
    <row r="44" spans="2:10" x14ac:dyDescent="0.25">
      <c r="B44" s="98" t="s">
        <v>0</v>
      </c>
      <c r="C44" s="175">
        <v>22.177088024947</v>
      </c>
    </row>
    <row r="45" spans="2:10" x14ac:dyDescent="0.25">
      <c r="B45" s="98" t="s">
        <v>106</v>
      </c>
      <c r="C45" s="175">
        <v>17.436625232455999</v>
      </c>
    </row>
    <row r="46" spans="2:10" x14ac:dyDescent="0.25">
      <c r="B46" s="98" t="s">
        <v>29</v>
      </c>
      <c r="C46" s="175">
        <v>12.412640534792001</v>
      </c>
    </row>
    <row r="47" spans="2:10" x14ac:dyDescent="0.25">
      <c r="B47" s="98" t="s">
        <v>75</v>
      </c>
      <c r="C47" s="175">
        <v>6.7041291013131996</v>
      </c>
      <c r="D47" s="42"/>
      <c r="E47" s="42"/>
      <c r="F47" s="42"/>
      <c r="G47" s="42"/>
    </row>
    <row r="48" spans="2:10" x14ac:dyDescent="0.25">
      <c r="B48" s="100" t="s">
        <v>58</v>
      </c>
      <c r="C48" s="177">
        <v>2.2512188127330002</v>
      </c>
      <c r="D48" s="42"/>
      <c r="E48" s="42"/>
      <c r="F48" s="42"/>
      <c r="G48" s="42"/>
    </row>
    <row r="49" spans="2:8" x14ac:dyDescent="0.25">
      <c r="B49" s="64" t="s">
        <v>170</v>
      </c>
      <c r="C49" s="63"/>
      <c r="D49" s="63"/>
      <c r="E49" s="63"/>
      <c r="F49" s="63"/>
      <c r="G49" s="63"/>
      <c r="H49" s="63"/>
    </row>
    <row r="50" spans="2:8" x14ac:dyDescent="0.25">
      <c r="B50" s="53" t="s">
        <v>107</v>
      </c>
      <c r="C50" s="63"/>
      <c r="D50" s="63"/>
      <c r="E50" s="63"/>
      <c r="F50" s="63"/>
      <c r="G50" s="63"/>
      <c r="H50" s="63"/>
    </row>
    <row r="51" spans="2:8" ht="23.25" customHeight="1" x14ac:dyDescent="0.25">
      <c r="B51" s="487" t="s">
        <v>220</v>
      </c>
      <c r="C51" s="487"/>
      <c r="D51" s="487"/>
      <c r="E51" s="487"/>
      <c r="F51" s="487"/>
      <c r="G51" s="487"/>
      <c r="H51" s="487"/>
    </row>
    <row r="52" spans="2:8" ht="23.25" customHeight="1" x14ac:dyDescent="0.25">
      <c r="B52" s="487"/>
      <c r="C52" s="487"/>
      <c r="D52" s="487"/>
      <c r="E52" s="487"/>
      <c r="F52" s="487"/>
      <c r="G52" s="487"/>
      <c r="H52" s="487"/>
    </row>
    <row r="53" spans="2:8" ht="23.25" customHeight="1" x14ac:dyDescent="0.25">
      <c r="B53" s="487"/>
      <c r="C53" s="487"/>
      <c r="D53" s="487"/>
      <c r="E53" s="487"/>
      <c r="F53" s="487"/>
      <c r="G53" s="487"/>
      <c r="H53" s="487"/>
    </row>
  </sheetData>
  <mergeCells count="1">
    <mergeCell ref="B51:H53"/>
  </mergeCells>
  <hyperlinks>
    <hyperlink ref="B7" r:id="rId1" display="http://localhost/OECDStat_Metadata/ShowMetadata.ashx?Dataset=EAG_ENRL_MOBILES_FIELDS&amp;Coords=[COUNTRY].[ISR]&amp;ShowOnWeb=true&amp;Lang=en"/>
    <hyperlink ref="B17" r:id="rId2" display="http://localhost/OECDStat_Metadata/ShowMetadata.ashx?Dataset=EAG_ENRL_MOBILES_FIELDS&amp;Coords=%5bCOUNTRY%5d.%5bDEU%5d&amp;ShowOnWeb=true&amp;Lang=en"/>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FD22"/>
  <sheetViews>
    <sheetView topLeftCell="C7" zoomScaleNormal="100" workbookViewId="0">
      <selection activeCell="E24" sqref="E24"/>
    </sheetView>
  </sheetViews>
  <sheetFormatPr baseColWidth="10" defaultColWidth="11.42578125" defaultRowHeight="14.25" x14ac:dyDescent="0.2"/>
  <cols>
    <col min="1" max="1" width="3.28515625" style="114" customWidth="1"/>
    <col min="2" max="2" width="29.7109375" style="114" customWidth="1"/>
    <col min="3" max="5" width="9.5703125" style="114" customWidth="1"/>
    <col min="6" max="6" width="10.42578125" style="114" customWidth="1"/>
    <col min="7" max="7" width="10" style="114" customWidth="1"/>
    <col min="8" max="8" width="14.42578125" style="114" customWidth="1"/>
    <col min="9" max="9" width="13.42578125" style="114" customWidth="1"/>
    <col min="10" max="10" width="12.42578125" style="114" customWidth="1"/>
    <col min="11" max="16384" width="11.42578125" style="114"/>
  </cols>
  <sheetData>
    <row r="1" spans="1:16" s="20" customFormat="1" ht="24" customHeight="1" x14ac:dyDescent="0.25">
      <c r="A1" s="127" t="s">
        <v>80</v>
      </c>
      <c r="P1" s="21"/>
    </row>
    <row r="2" spans="1:16" s="20" customFormat="1" ht="7.5" customHeight="1" x14ac:dyDescent="0.25">
      <c r="A2" s="127"/>
      <c r="P2" s="21"/>
    </row>
    <row r="3" spans="1:16" x14ac:dyDescent="0.2">
      <c r="B3" s="103" t="s">
        <v>175</v>
      </c>
      <c r="C3" s="129"/>
      <c r="D3" s="129"/>
      <c r="E3" s="129"/>
      <c r="F3" s="129"/>
      <c r="G3" s="129"/>
      <c r="H3" s="129"/>
    </row>
    <row r="4" spans="1:16" s="21" customFormat="1" ht="15" customHeight="1" x14ac:dyDescent="0.25">
      <c r="B4" s="128"/>
      <c r="C4" s="128"/>
      <c r="D4" s="128"/>
      <c r="E4" s="128"/>
      <c r="F4" s="128"/>
      <c r="G4" s="102"/>
      <c r="H4" s="102"/>
      <c r="I4" s="104"/>
      <c r="J4" s="104"/>
      <c r="K4" s="104"/>
      <c r="L4" s="104"/>
      <c r="M4" s="104"/>
    </row>
    <row r="5" spans="1:16" s="21" customFormat="1" ht="15" customHeight="1" x14ac:dyDescent="0.25">
      <c r="B5" s="105" t="s">
        <v>108</v>
      </c>
      <c r="C5" s="489" t="s">
        <v>45</v>
      </c>
      <c r="D5" s="489" t="s">
        <v>48</v>
      </c>
      <c r="E5" s="489" t="s">
        <v>44</v>
      </c>
      <c r="F5" s="489" t="s">
        <v>47</v>
      </c>
      <c r="G5" s="490"/>
      <c r="H5" s="488"/>
    </row>
    <row r="6" spans="1:16" s="21" customFormat="1" ht="21.75" customHeight="1" x14ac:dyDescent="0.25">
      <c r="B6" s="106" t="s">
        <v>109</v>
      </c>
      <c r="C6" s="489"/>
      <c r="D6" s="489"/>
      <c r="E6" s="489"/>
      <c r="F6" s="489"/>
      <c r="G6" s="490"/>
      <c r="H6" s="488"/>
    </row>
    <row r="7" spans="1:16" s="21" customFormat="1" ht="15" x14ac:dyDescent="0.25">
      <c r="B7" s="107" t="s">
        <v>110</v>
      </c>
      <c r="C7" s="173">
        <v>1.2832879010274691</v>
      </c>
      <c r="D7" s="173">
        <v>1.25285823170732</v>
      </c>
      <c r="E7" s="173">
        <v>2.3604837534605898</v>
      </c>
      <c r="F7" s="173">
        <v>3.2413408300785398</v>
      </c>
      <c r="G7" s="108"/>
      <c r="H7" s="109"/>
    </row>
    <row r="8" spans="1:16" s="21" customFormat="1" ht="15" x14ac:dyDescent="0.25">
      <c r="B8" s="107" t="s">
        <v>111</v>
      </c>
      <c r="C8" s="173">
        <v>20.557768924302788</v>
      </c>
      <c r="D8" s="173">
        <v>13.833841463414601</v>
      </c>
      <c r="E8" s="173">
        <v>7.3582981203555304</v>
      </c>
      <c r="F8" s="173">
        <v>12.2789175501094</v>
      </c>
      <c r="G8" s="108"/>
      <c r="H8" s="109"/>
    </row>
    <row r="9" spans="1:16" s="21" customFormat="1" ht="25.5" customHeight="1" x14ac:dyDescent="0.25">
      <c r="B9" s="107" t="s">
        <v>112</v>
      </c>
      <c r="C9" s="173">
        <v>10.928915915286224</v>
      </c>
      <c r="D9" s="173">
        <v>6.3929115853658498</v>
      </c>
      <c r="E9" s="173">
        <v>9.7770654232842809</v>
      </c>
      <c r="F9" s="173">
        <v>11.2497961285892</v>
      </c>
      <c r="G9" s="108"/>
      <c r="H9" s="109"/>
    </row>
    <row r="10" spans="1:16" s="21" customFormat="1" ht="15" x14ac:dyDescent="0.25">
      <c r="B10" s="107" t="s">
        <v>7</v>
      </c>
      <c r="C10" s="173">
        <v>12.954497798280562</v>
      </c>
      <c r="D10" s="173">
        <v>6.3524199695121997</v>
      </c>
      <c r="E10" s="173">
        <v>4.7209675069211698</v>
      </c>
      <c r="F10" s="173">
        <v>11.477745826001099</v>
      </c>
      <c r="G10" s="108"/>
      <c r="H10" s="109"/>
    </row>
    <row r="11" spans="1:16" s="21" customFormat="1" ht="25.5" customHeight="1" x14ac:dyDescent="0.25">
      <c r="B11" s="107" t="s">
        <v>16</v>
      </c>
      <c r="C11" s="173">
        <v>31.113440972950304</v>
      </c>
      <c r="D11" s="173">
        <v>30.630716463414601</v>
      </c>
      <c r="E11" s="173">
        <v>27.407839137403499</v>
      </c>
      <c r="F11" s="173">
        <v>21.119425726426002</v>
      </c>
      <c r="G11" s="108"/>
      <c r="H11" s="109"/>
    </row>
    <row r="12" spans="1:16" s="21" customFormat="1" ht="24" x14ac:dyDescent="0.25">
      <c r="B12" s="107" t="s">
        <v>113</v>
      </c>
      <c r="C12" s="173">
        <v>5.5315579786118683</v>
      </c>
      <c r="D12" s="173">
        <v>5.5402057926829302</v>
      </c>
      <c r="E12" s="173">
        <v>6.4111904414978902</v>
      </c>
      <c r="F12" s="173">
        <v>6.5685651744710096</v>
      </c>
      <c r="G12" s="108"/>
      <c r="H12" s="109"/>
    </row>
    <row r="13" spans="1:16" s="21" customFormat="1" ht="25.5" customHeight="1" x14ac:dyDescent="0.25">
      <c r="B13" s="107" t="s">
        <v>114</v>
      </c>
      <c r="C13" s="173">
        <v>13.822604319563849</v>
      </c>
      <c r="D13" s="173">
        <v>15.965605945122</v>
      </c>
      <c r="E13" s="173">
        <v>32.070523094856497</v>
      </c>
      <c r="F13" s="173">
        <v>20.6268938581055</v>
      </c>
      <c r="G13" s="108"/>
      <c r="H13" s="109"/>
    </row>
    <row r="14" spans="1:16" s="21" customFormat="1" ht="24" x14ac:dyDescent="0.25">
      <c r="B14" s="107" t="s">
        <v>115</v>
      </c>
      <c r="C14" s="173">
        <v>0.14258754455860767</v>
      </c>
      <c r="D14" s="173">
        <v>3.0059070121951201</v>
      </c>
      <c r="E14" s="173">
        <v>2.7247559376366</v>
      </c>
      <c r="F14" s="173">
        <v>0.64288166874115005</v>
      </c>
      <c r="G14" s="108"/>
      <c r="H14" s="109"/>
    </row>
    <row r="15" spans="1:16" s="21" customFormat="1" ht="15" x14ac:dyDescent="0.25">
      <c r="B15" s="107" t="s">
        <v>3</v>
      </c>
      <c r="C15" s="173">
        <v>3.2711260222268819</v>
      </c>
      <c r="D15" s="173">
        <v>16.615853658536601</v>
      </c>
      <c r="E15" s="173">
        <v>6.2800524551945198</v>
      </c>
      <c r="F15" s="173">
        <v>12.572535301944299</v>
      </c>
      <c r="G15" s="108"/>
      <c r="H15" s="109"/>
    </row>
    <row r="16" spans="1:16" s="21" customFormat="1" ht="15" x14ac:dyDescent="0.25">
      <c r="B16" s="107" t="s">
        <v>8</v>
      </c>
      <c r="C16" s="173">
        <v>0.39421262319144473</v>
      </c>
      <c r="D16" s="173">
        <v>0.40967987804877998</v>
      </c>
      <c r="E16" s="173">
        <v>0.83054057992132002</v>
      </c>
      <c r="F16" s="173">
        <v>0</v>
      </c>
      <c r="G16" s="108"/>
      <c r="H16" s="109"/>
    </row>
    <row r="17" spans="2:16384" s="21" customFormat="1" ht="15" x14ac:dyDescent="0.25">
      <c r="B17" s="63" t="s">
        <v>116</v>
      </c>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c r="IU17" s="110"/>
      <c r="IV17" s="110"/>
      <c r="IW17" s="110"/>
      <c r="IX17" s="110"/>
      <c r="IY17" s="110"/>
      <c r="IZ17" s="110"/>
      <c r="JA17" s="110"/>
      <c r="JB17" s="110"/>
      <c r="JC17" s="110"/>
      <c r="JD17" s="110"/>
      <c r="JE17" s="110"/>
      <c r="JF17" s="110"/>
      <c r="JG17" s="110"/>
      <c r="JH17" s="110"/>
      <c r="JI17" s="110"/>
      <c r="JJ17" s="110"/>
      <c r="JK17" s="110"/>
      <c r="JL17" s="110"/>
      <c r="JM17" s="110"/>
      <c r="JN17" s="110"/>
      <c r="JO17" s="110"/>
      <c r="JP17" s="110"/>
      <c r="JQ17" s="110"/>
      <c r="JR17" s="110"/>
      <c r="JS17" s="110"/>
      <c r="JT17" s="110"/>
      <c r="JU17" s="110"/>
      <c r="JV17" s="110"/>
      <c r="JW17" s="110"/>
      <c r="JX17" s="110"/>
      <c r="JY17" s="110"/>
      <c r="JZ17" s="110"/>
      <c r="KA17" s="110"/>
      <c r="KB17" s="110"/>
      <c r="KC17" s="110"/>
      <c r="KD17" s="110"/>
      <c r="KE17" s="110"/>
      <c r="KF17" s="110"/>
      <c r="KG17" s="110"/>
      <c r="KH17" s="110"/>
      <c r="KI17" s="110"/>
      <c r="KJ17" s="110"/>
      <c r="KK17" s="110"/>
      <c r="KL17" s="110"/>
      <c r="KM17" s="110"/>
      <c r="KN17" s="110"/>
      <c r="KO17" s="110"/>
      <c r="KP17" s="110"/>
      <c r="KQ17" s="110"/>
      <c r="KR17" s="110"/>
      <c r="KS17" s="110"/>
      <c r="KT17" s="110"/>
      <c r="KU17" s="110"/>
      <c r="KV17" s="110"/>
      <c r="KW17" s="110"/>
      <c r="KX17" s="110"/>
      <c r="KY17" s="110"/>
      <c r="KZ17" s="110"/>
      <c r="LA17" s="110"/>
      <c r="LB17" s="110"/>
      <c r="LC17" s="110"/>
      <c r="LD17" s="110"/>
      <c r="LE17" s="110"/>
      <c r="LF17" s="110"/>
      <c r="LG17" s="110"/>
      <c r="LH17" s="110"/>
      <c r="LI17" s="110"/>
      <c r="LJ17" s="110"/>
      <c r="LK17" s="110"/>
      <c r="LL17" s="110"/>
      <c r="LM17" s="110"/>
      <c r="LN17" s="110"/>
      <c r="LO17" s="110"/>
      <c r="LP17" s="110"/>
      <c r="LQ17" s="110"/>
      <c r="LR17" s="110"/>
      <c r="LS17" s="110"/>
      <c r="LT17" s="110"/>
      <c r="LU17" s="110"/>
      <c r="LV17" s="110"/>
      <c r="LW17" s="110"/>
      <c r="LX17" s="110"/>
      <c r="LY17" s="110"/>
      <c r="LZ17" s="110"/>
      <c r="MA17" s="110"/>
      <c r="MB17" s="110"/>
      <c r="MC17" s="110"/>
      <c r="MD17" s="110"/>
      <c r="ME17" s="110"/>
      <c r="MF17" s="110"/>
      <c r="MG17" s="110"/>
      <c r="MH17" s="110"/>
      <c r="MI17" s="110"/>
      <c r="MJ17" s="110"/>
      <c r="MK17" s="110"/>
      <c r="ML17" s="110"/>
      <c r="MM17" s="110"/>
      <c r="MN17" s="110"/>
      <c r="MO17" s="110"/>
      <c r="MP17" s="110"/>
      <c r="MQ17" s="110"/>
      <c r="MR17" s="110"/>
      <c r="MS17" s="110"/>
      <c r="MT17" s="110"/>
      <c r="MU17" s="110"/>
      <c r="MV17" s="110"/>
      <c r="MW17" s="110"/>
      <c r="MX17" s="110"/>
      <c r="MY17" s="110"/>
      <c r="MZ17" s="110"/>
      <c r="NA17" s="110"/>
      <c r="NB17" s="110"/>
      <c r="NC17" s="110"/>
      <c r="ND17" s="110"/>
      <c r="NE17" s="110"/>
      <c r="NF17" s="110"/>
      <c r="NG17" s="110"/>
      <c r="NH17" s="110"/>
      <c r="NI17" s="110"/>
      <c r="NJ17" s="110"/>
      <c r="NK17" s="110"/>
      <c r="NL17" s="110"/>
      <c r="NM17" s="110"/>
      <c r="NN17" s="110"/>
      <c r="NO17" s="110"/>
      <c r="NP17" s="110"/>
      <c r="NQ17" s="110"/>
      <c r="NR17" s="110"/>
      <c r="NS17" s="110"/>
      <c r="NT17" s="110"/>
      <c r="NU17" s="110"/>
      <c r="NV17" s="110"/>
      <c r="NW17" s="110"/>
      <c r="NX17" s="110"/>
      <c r="NY17" s="110"/>
      <c r="NZ17" s="110"/>
      <c r="OA17" s="110"/>
      <c r="OB17" s="110"/>
      <c r="OC17" s="110"/>
      <c r="OD17" s="110"/>
      <c r="OE17" s="110"/>
      <c r="OF17" s="110"/>
      <c r="OG17" s="110"/>
      <c r="OH17" s="110"/>
      <c r="OI17" s="110"/>
      <c r="OJ17" s="110"/>
      <c r="OK17" s="110"/>
      <c r="OL17" s="110"/>
      <c r="OM17" s="110"/>
      <c r="ON17" s="110"/>
      <c r="OO17" s="110"/>
      <c r="OP17" s="110"/>
      <c r="OQ17" s="110"/>
      <c r="OR17" s="110"/>
      <c r="OS17" s="110"/>
      <c r="OT17" s="110"/>
      <c r="OU17" s="110"/>
      <c r="OV17" s="110"/>
      <c r="OW17" s="110"/>
      <c r="OX17" s="110"/>
      <c r="OY17" s="110"/>
      <c r="OZ17" s="110"/>
      <c r="PA17" s="110"/>
      <c r="PB17" s="110"/>
      <c r="PC17" s="110"/>
      <c r="PD17" s="110"/>
      <c r="PE17" s="110"/>
      <c r="PF17" s="110"/>
      <c r="PG17" s="110"/>
      <c r="PH17" s="110"/>
      <c r="PI17" s="110"/>
      <c r="PJ17" s="110"/>
      <c r="PK17" s="110"/>
      <c r="PL17" s="110"/>
      <c r="PM17" s="110"/>
      <c r="PN17" s="110"/>
      <c r="PO17" s="110"/>
      <c r="PP17" s="110"/>
      <c r="PQ17" s="110"/>
      <c r="PR17" s="110"/>
      <c r="PS17" s="110"/>
      <c r="PT17" s="110"/>
      <c r="PU17" s="110"/>
      <c r="PV17" s="110"/>
      <c r="PW17" s="110"/>
      <c r="PX17" s="110"/>
      <c r="PY17" s="110"/>
      <c r="PZ17" s="110"/>
      <c r="QA17" s="110"/>
      <c r="QB17" s="110"/>
      <c r="QC17" s="110"/>
      <c r="QD17" s="110"/>
      <c r="QE17" s="110"/>
      <c r="QF17" s="110"/>
      <c r="QG17" s="110"/>
      <c r="QH17" s="110"/>
      <c r="QI17" s="110"/>
      <c r="QJ17" s="110"/>
      <c r="QK17" s="110"/>
      <c r="QL17" s="110"/>
      <c r="QM17" s="110"/>
      <c r="QN17" s="110"/>
      <c r="QO17" s="110"/>
      <c r="QP17" s="110"/>
      <c r="QQ17" s="110"/>
      <c r="QR17" s="110"/>
      <c r="QS17" s="110"/>
      <c r="QT17" s="110"/>
      <c r="QU17" s="110"/>
      <c r="QV17" s="110"/>
      <c r="QW17" s="110"/>
      <c r="QX17" s="110"/>
      <c r="QY17" s="110"/>
      <c r="QZ17" s="110"/>
      <c r="RA17" s="110"/>
      <c r="RB17" s="110"/>
      <c r="RC17" s="110"/>
      <c r="RD17" s="110"/>
      <c r="RE17" s="110"/>
      <c r="RF17" s="110"/>
      <c r="RG17" s="110"/>
      <c r="RH17" s="110"/>
      <c r="RI17" s="110"/>
      <c r="RJ17" s="110"/>
      <c r="RK17" s="110"/>
      <c r="RL17" s="110"/>
      <c r="RM17" s="110"/>
      <c r="RN17" s="110"/>
      <c r="RO17" s="110"/>
      <c r="RP17" s="110"/>
      <c r="RQ17" s="110"/>
      <c r="RR17" s="110"/>
      <c r="RS17" s="110"/>
      <c r="RT17" s="110"/>
      <c r="RU17" s="110"/>
      <c r="RV17" s="110"/>
      <c r="RW17" s="110"/>
      <c r="RX17" s="110"/>
      <c r="RY17" s="110"/>
      <c r="RZ17" s="110"/>
      <c r="SA17" s="110"/>
      <c r="SB17" s="110"/>
      <c r="SC17" s="110"/>
      <c r="SD17" s="110"/>
      <c r="SE17" s="110"/>
      <c r="SF17" s="110"/>
      <c r="SG17" s="110"/>
      <c r="SH17" s="110"/>
      <c r="SI17" s="110"/>
      <c r="SJ17" s="110"/>
      <c r="SK17" s="110"/>
      <c r="SL17" s="110"/>
      <c r="SM17" s="110"/>
      <c r="SN17" s="110"/>
      <c r="SO17" s="110"/>
      <c r="SP17" s="110"/>
      <c r="SQ17" s="110"/>
      <c r="SR17" s="110"/>
      <c r="SS17" s="110"/>
      <c r="ST17" s="110"/>
      <c r="SU17" s="110"/>
      <c r="SV17" s="110"/>
      <c r="SW17" s="110"/>
      <c r="SX17" s="110"/>
      <c r="SY17" s="110"/>
      <c r="SZ17" s="110"/>
      <c r="TA17" s="110"/>
      <c r="TB17" s="110"/>
      <c r="TC17" s="110"/>
      <c r="TD17" s="110"/>
      <c r="TE17" s="110"/>
      <c r="TF17" s="110"/>
      <c r="TG17" s="110"/>
      <c r="TH17" s="110"/>
      <c r="TI17" s="110"/>
      <c r="TJ17" s="110"/>
      <c r="TK17" s="110"/>
      <c r="TL17" s="110"/>
      <c r="TM17" s="110"/>
      <c r="TN17" s="110"/>
      <c r="TO17" s="110"/>
      <c r="TP17" s="110"/>
      <c r="TQ17" s="110"/>
      <c r="TR17" s="110"/>
      <c r="TS17" s="110"/>
      <c r="TT17" s="110"/>
      <c r="TU17" s="110"/>
      <c r="TV17" s="110"/>
      <c r="TW17" s="110"/>
      <c r="TX17" s="110"/>
      <c r="TY17" s="110"/>
      <c r="TZ17" s="110"/>
      <c r="UA17" s="110"/>
      <c r="UB17" s="110"/>
      <c r="UC17" s="110"/>
      <c r="UD17" s="110"/>
      <c r="UE17" s="110"/>
      <c r="UF17" s="110"/>
      <c r="UG17" s="110"/>
      <c r="UH17" s="110"/>
      <c r="UI17" s="110"/>
      <c r="UJ17" s="110"/>
      <c r="UK17" s="110"/>
      <c r="UL17" s="110"/>
      <c r="UM17" s="110"/>
      <c r="UN17" s="110"/>
      <c r="UO17" s="110"/>
      <c r="UP17" s="110"/>
      <c r="UQ17" s="110"/>
      <c r="UR17" s="110"/>
      <c r="US17" s="110"/>
      <c r="UT17" s="110"/>
      <c r="UU17" s="110"/>
      <c r="UV17" s="110"/>
      <c r="UW17" s="110"/>
      <c r="UX17" s="110"/>
      <c r="UY17" s="110"/>
      <c r="UZ17" s="110"/>
      <c r="VA17" s="110"/>
      <c r="VB17" s="110"/>
      <c r="VC17" s="110"/>
      <c r="VD17" s="110"/>
      <c r="VE17" s="110"/>
      <c r="VF17" s="110"/>
      <c r="VG17" s="110"/>
      <c r="VH17" s="110"/>
      <c r="VI17" s="110"/>
      <c r="VJ17" s="110"/>
      <c r="VK17" s="110"/>
      <c r="VL17" s="110"/>
      <c r="VM17" s="110"/>
      <c r="VN17" s="110"/>
      <c r="VO17" s="110"/>
      <c r="VP17" s="110"/>
      <c r="VQ17" s="110"/>
      <c r="VR17" s="110"/>
      <c r="VS17" s="110"/>
      <c r="VT17" s="110"/>
      <c r="VU17" s="110"/>
      <c r="VV17" s="110"/>
      <c r="VW17" s="110"/>
      <c r="VX17" s="110"/>
      <c r="VY17" s="110"/>
      <c r="VZ17" s="110"/>
      <c r="WA17" s="110"/>
      <c r="WB17" s="110"/>
      <c r="WC17" s="110"/>
      <c r="WD17" s="110"/>
      <c r="WE17" s="110"/>
      <c r="WF17" s="110"/>
      <c r="WG17" s="110"/>
      <c r="WH17" s="110"/>
      <c r="WI17" s="110"/>
      <c r="WJ17" s="110"/>
      <c r="WK17" s="110"/>
      <c r="WL17" s="110"/>
      <c r="WM17" s="110"/>
      <c r="WN17" s="110"/>
      <c r="WO17" s="110"/>
      <c r="WP17" s="110"/>
      <c r="WQ17" s="110"/>
      <c r="WR17" s="110"/>
      <c r="WS17" s="110"/>
      <c r="WT17" s="110"/>
      <c r="WU17" s="110"/>
      <c r="WV17" s="110"/>
      <c r="WW17" s="110"/>
      <c r="WX17" s="110"/>
      <c r="WY17" s="110"/>
      <c r="WZ17" s="110"/>
      <c r="XA17" s="110"/>
      <c r="XB17" s="110"/>
      <c r="XC17" s="110"/>
      <c r="XD17" s="110"/>
      <c r="XE17" s="110"/>
      <c r="XF17" s="110"/>
      <c r="XG17" s="110"/>
      <c r="XH17" s="110"/>
      <c r="XI17" s="110"/>
      <c r="XJ17" s="110"/>
      <c r="XK17" s="110"/>
      <c r="XL17" s="110"/>
      <c r="XM17" s="110"/>
      <c r="XN17" s="110"/>
      <c r="XO17" s="110"/>
      <c r="XP17" s="110"/>
      <c r="XQ17" s="110"/>
      <c r="XR17" s="110"/>
      <c r="XS17" s="110"/>
      <c r="XT17" s="110"/>
      <c r="XU17" s="110"/>
      <c r="XV17" s="110"/>
      <c r="XW17" s="110"/>
      <c r="XX17" s="110"/>
      <c r="XY17" s="110"/>
      <c r="XZ17" s="110"/>
      <c r="YA17" s="110"/>
      <c r="YB17" s="110"/>
      <c r="YC17" s="110"/>
      <c r="YD17" s="110"/>
      <c r="YE17" s="110"/>
      <c r="YF17" s="110"/>
      <c r="YG17" s="110"/>
      <c r="YH17" s="110"/>
      <c r="YI17" s="110"/>
      <c r="YJ17" s="110"/>
      <c r="YK17" s="110"/>
      <c r="YL17" s="110"/>
      <c r="YM17" s="110"/>
      <c r="YN17" s="110"/>
      <c r="YO17" s="110"/>
      <c r="YP17" s="110"/>
      <c r="YQ17" s="110"/>
      <c r="YR17" s="110"/>
      <c r="YS17" s="110"/>
      <c r="YT17" s="110"/>
      <c r="YU17" s="110"/>
      <c r="YV17" s="110"/>
      <c r="YW17" s="110"/>
      <c r="YX17" s="110"/>
      <c r="YY17" s="110"/>
      <c r="YZ17" s="110"/>
      <c r="ZA17" s="110"/>
      <c r="ZB17" s="110"/>
      <c r="ZC17" s="110"/>
      <c r="ZD17" s="110"/>
      <c r="ZE17" s="110"/>
      <c r="ZF17" s="110"/>
      <c r="ZG17" s="110"/>
      <c r="ZH17" s="110"/>
      <c r="ZI17" s="110"/>
      <c r="ZJ17" s="110"/>
      <c r="ZK17" s="110"/>
      <c r="ZL17" s="110"/>
      <c r="ZM17" s="110"/>
      <c r="ZN17" s="110"/>
      <c r="ZO17" s="110"/>
      <c r="ZP17" s="110"/>
      <c r="ZQ17" s="110"/>
      <c r="ZR17" s="110"/>
      <c r="ZS17" s="110"/>
      <c r="ZT17" s="110"/>
      <c r="ZU17" s="110"/>
      <c r="ZV17" s="110"/>
      <c r="ZW17" s="110"/>
      <c r="ZX17" s="110"/>
      <c r="ZY17" s="110"/>
      <c r="ZZ17" s="110"/>
      <c r="AAA17" s="110"/>
      <c r="AAB17" s="110"/>
      <c r="AAC17" s="110"/>
      <c r="AAD17" s="110"/>
      <c r="AAE17" s="110"/>
      <c r="AAF17" s="110"/>
      <c r="AAG17" s="110"/>
      <c r="AAH17" s="110"/>
      <c r="AAI17" s="110"/>
      <c r="AAJ17" s="110"/>
      <c r="AAK17" s="110"/>
      <c r="AAL17" s="110"/>
      <c r="AAM17" s="110"/>
      <c r="AAN17" s="110"/>
      <c r="AAO17" s="110"/>
      <c r="AAP17" s="110"/>
      <c r="AAQ17" s="110"/>
      <c r="AAR17" s="110"/>
      <c r="AAS17" s="110"/>
      <c r="AAT17" s="110"/>
      <c r="AAU17" s="110"/>
      <c r="AAV17" s="110"/>
      <c r="AAW17" s="110"/>
      <c r="AAX17" s="110"/>
      <c r="AAY17" s="110"/>
      <c r="AAZ17" s="110"/>
      <c r="ABA17" s="110"/>
      <c r="ABB17" s="110"/>
      <c r="ABC17" s="110"/>
      <c r="ABD17" s="110"/>
      <c r="ABE17" s="110"/>
      <c r="ABF17" s="110"/>
      <c r="ABG17" s="110"/>
      <c r="ABH17" s="110"/>
      <c r="ABI17" s="110"/>
      <c r="ABJ17" s="110"/>
      <c r="ABK17" s="110"/>
      <c r="ABL17" s="110"/>
      <c r="ABM17" s="110"/>
      <c r="ABN17" s="110"/>
      <c r="ABO17" s="110"/>
      <c r="ABP17" s="110"/>
      <c r="ABQ17" s="110"/>
      <c r="ABR17" s="110"/>
      <c r="ABS17" s="110"/>
      <c r="ABT17" s="110"/>
      <c r="ABU17" s="110"/>
      <c r="ABV17" s="110"/>
      <c r="ABW17" s="110"/>
      <c r="ABX17" s="110"/>
      <c r="ABY17" s="110"/>
      <c r="ABZ17" s="110"/>
      <c r="ACA17" s="110"/>
      <c r="ACB17" s="110"/>
      <c r="ACC17" s="110"/>
      <c r="ACD17" s="110"/>
      <c r="ACE17" s="110"/>
      <c r="ACF17" s="110"/>
      <c r="ACG17" s="110"/>
      <c r="ACH17" s="110"/>
      <c r="ACI17" s="110"/>
      <c r="ACJ17" s="110"/>
      <c r="ACK17" s="110"/>
      <c r="ACL17" s="110"/>
      <c r="ACM17" s="110"/>
      <c r="ACN17" s="110"/>
      <c r="ACO17" s="110"/>
      <c r="ACP17" s="110"/>
      <c r="ACQ17" s="110"/>
      <c r="ACR17" s="110"/>
      <c r="ACS17" s="110"/>
      <c r="ACT17" s="110"/>
      <c r="ACU17" s="110"/>
      <c r="ACV17" s="110"/>
      <c r="ACW17" s="110"/>
      <c r="ACX17" s="110"/>
      <c r="ACY17" s="110"/>
      <c r="ACZ17" s="110"/>
      <c r="ADA17" s="110"/>
      <c r="ADB17" s="110"/>
      <c r="ADC17" s="110"/>
      <c r="ADD17" s="110"/>
      <c r="ADE17" s="110"/>
      <c r="ADF17" s="110"/>
      <c r="ADG17" s="110"/>
      <c r="ADH17" s="110"/>
      <c r="ADI17" s="110"/>
      <c r="ADJ17" s="110"/>
      <c r="ADK17" s="110"/>
      <c r="ADL17" s="110"/>
      <c r="ADM17" s="110"/>
      <c r="ADN17" s="110"/>
      <c r="ADO17" s="110"/>
      <c r="ADP17" s="110"/>
      <c r="ADQ17" s="110"/>
      <c r="ADR17" s="110"/>
      <c r="ADS17" s="110"/>
      <c r="ADT17" s="110"/>
      <c r="ADU17" s="110"/>
      <c r="ADV17" s="110"/>
      <c r="ADW17" s="110"/>
      <c r="ADX17" s="110"/>
      <c r="ADY17" s="110"/>
      <c r="ADZ17" s="110"/>
      <c r="AEA17" s="110"/>
      <c r="AEB17" s="110"/>
      <c r="AEC17" s="110"/>
      <c r="AED17" s="110"/>
      <c r="AEE17" s="110"/>
      <c r="AEF17" s="110"/>
      <c r="AEG17" s="110"/>
      <c r="AEH17" s="110"/>
      <c r="AEI17" s="110"/>
      <c r="AEJ17" s="110"/>
      <c r="AEK17" s="110"/>
      <c r="AEL17" s="110"/>
      <c r="AEM17" s="110"/>
      <c r="AEN17" s="110"/>
      <c r="AEO17" s="110"/>
      <c r="AEP17" s="110"/>
      <c r="AEQ17" s="110"/>
      <c r="AER17" s="110"/>
      <c r="AES17" s="110"/>
      <c r="AET17" s="110"/>
      <c r="AEU17" s="110"/>
      <c r="AEV17" s="110"/>
      <c r="AEW17" s="110"/>
      <c r="AEX17" s="110"/>
      <c r="AEY17" s="110"/>
      <c r="AEZ17" s="110"/>
      <c r="AFA17" s="110"/>
      <c r="AFB17" s="110"/>
      <c r="AFC17" s="110"/>
      <c r="AFD17" s="110"/>
      <c r="AFE17" s="110"/>
      <c r="AFF17" s="110"/>
      <c r="AFG17" s="110"/>
      <c r="AFH17" s="110"/>
      <c r="AFI17" s="110"/>
      <c r="AFJ17" s="110"/>
      <c r="AFK17" s="110"/>
      <c r="AFL17" s="110"/>
      <c r="AFM17" s="110"/>
      <c r="AFN17" s="110"/>
      <c r="AFO17" s="110"/>
      <c r="AFP17" s="110"/>
      <c r="AFQ17" s="110"/>
      <c r="AFR17" s="110"/>
      <c r="AFS17" s="110"/>
      <c r="AFT17" s="110"/>
      <c r="AFU17" s="110"/>
      <c r="AFV17" s="110"/>
      <c r="AFW17" s="110"/>
      <c r="AFX17" s="110"/>
      <c r="AFY17" s="110"/>
      <c r="AFZ17" s="110"/>
      <c r="AGA17" s="110"/>
      <c r="AGB17" s="110"/>
      <c r="AGC17" s="110"/>
      <c r="AGD17" s="110"/>
      <c r="AGE17" s="110"/>
      <c r="AGF17" s="110"/>
      <c r="AGG17" s="110"/>
      <c r="AGH17" s="110"/>
      <c r="AGI17" s="110"/>
      <c r="AGJ17" s="110"/>
      <c r="AGK17" s="110"/>
      <c r="AGL17" s="110"/>
      <c r="AGM17" s="110"/>
      <c r="AGN17" s="110"/>
      <c r="AGO17" s="110"/>
      <c r="AGP17" s="110"/>
      <c r="AGQ17" s="110"/>
      <c r="AGR17" s="110"/>
      <c r="AGS17" s="110"/>
      <c r="AGT17" s="110"/>
      <c r="AGU17" s="110"/>
      <c r="AGV17" s="110"/>
      <c r="AGW17" s="110"/>
      <c r="AGX17" s="110"/>
      <c r="AGY17" s="110"/>
      <c r="AGZ17" s="110"/>
      <c r="AHA17" s="110"/>
      <c r="AHB17" s="110"/>
      <c r="AHC17" s="110"/>
      <c r="AHD17" s="110"/>
      <c r="AHE17" s="110"/>
      <c r="AHF17" s="110"/>
      <c r="AHG17" s="110"/>
      <c r="AHH17" s="110"/>
      <c r="AHI17" s="110"/>
      <c r="AHJ17" s="110"/>
      <c r="AHK17" s="110"/>
      <c r="AHL17" s="110"/>
      <c r="AHM17" s="110"/>
      <c r="AHN17" s="110"/>
      <c r="AHO17" s="110"/>
      <c r="AHP17" s="110"/>
      <c r="AHQ17" s="110"/>
      <c r="AHR17" s="110"/>
      <c r="AHS17" s="110"/>
      <c r="AHT17" s="110"/>
      <c r="AHU17" s="110"/>
      <c r="AHV17" s="110"/>
      <c r="AHW17" s="110"/>
      <c r="AHX17" s="110"/>
      <c r="AHY17" s="110"/>
      <c r="AHZ17" s="110"/>
      <c r="AIA17" s="110"/>
      <c r="AIB17" s="110"/>
      <c r="AIC17" s="110"/>
      <c r="AID17" s="110"/>
      <c r="AIE17" s="110"/>
      <c r="AIF17" s="110"/>
      <c r="AIG17" s="110"/>
      <c r="AIH17" s="110"/>
      <c r="AII17" s="110"/>
      <c r="AIJ17" s="110"/>
      <c r="AIK17" s="110"/>
      <c r="AIL17" s="110"/>
      <c r="AIM17" s="110"/>
      <c r="AIN17" s="110"/>
      <c r="AIO17" s="110"/>
      <c r="AIP17" s="110"/>
      <c r="AIQ17" s="110"/>
      <c r="AIR17" s="110"/>
      <c r="AIS17" s="110"/>
      <c r="AIT17" s="110"/>
      <c r="AIU17" s="110"/>
      <c r="AIV17" s="110"/>
      <c r="AIW17" s="110"/>
      <c r="AIX17" s="110"/>
      <c r="AIY17" s="110"/>
      <c r="AIZ17" s="110"/>
      <c r="AJA17" s="110"/>
      <c r="AJB17" s="110"/>
      <c r="AJC17" s="110"/>
      <c r="AJD17" s="110"/>
      <c r="AJE17" s="110"/>
      <c r="AJF17" s="110"/>
      <c r="AJG17" s="110"/>
      <c r="AJH17" s="110"/>
      <c r="AJI17" s="110"/>
      <c r="AJJ17" s="110"/>
      <c r="AJK17" s="110"/>
      <c r="AJL17" s="110"/>
      <c r="AJM17" s="110"/>
      <c r="AJN17" s="110"/>
      <c r="AJO17" s="110"/>
      <c r="AJP17" s="110"/>
      <c r="AJQ17" s="110"/>
      <c r="AJR17" s="110"/>
      <c r="AJS17" s="110"/>
      <c r="AJT17" s="110"/>
      <c r="AJU17" s="110"/>
      <c r="AJV17" s="110"/>
      <c r="AJW17" s="110"/>
      <c r="AJX17" s="110"/>
      <c r="AJY17" s="110"/>
      <c r="AJZ17" s="110"/>
      <c r="AKA17" s="110"/>
      <c r="AKB17" s="110"/>
      <c r="AKC17" s="110"/>
      <c r="AKD17" s="110"/>
      <c r="AKE17" s="110"/>
      <c r="AKF17" s="110"/>
      <c r="AKG17" s="110"/>
      <c r="AKH17" s="110"/>
      <c r="AKI17" s="110"/>
      <c r="AKJ17" s="110"/>
      <c r="AKK17" s="110"/>
      <c r="AKL17" s="110"/>
      <c r="AKM17" s="110"/>
      <c r="AKN17" s="110"/>
      <c r="AKO17" s="110"/>
      <c r="AKP17" s="110"/>
      <c r="AKQ17" s="110"/>
      <c r="AKR17" s="110"/>
      <c r="AKS17" s="110"/>
      <c r="AKT17" s="110"/>
      <c r="AKU17" s="110"/>
      <c r="AKV17" s="110"/>
      <c r="AKW17" s="110"/>
      <c r="AKX17" s="110"/>
      <c r="AKY17" s="110"/>
      <c r="AKZ17" s="110"/>
      <c r="ALA17" s="110"/>
      <c r="ALB17" s="110"/>
      <c r="ALC17" s="110"/>
      <c r="ALD17" s="110"/>
      <c r="ALE17" s="110"/>
      <c r="ALF17" s="110"/>
      <c r="ALG17" s="110"/>
      <c r="ALH17" s="110"/>
      <c r="ALI17" s="110"/>
      <c r="ALJ17" s="110"/>
      <c r="ALK17" s="110"/>
      <c r="ALL17" s="110"/>
      <c r="ALM17" s="110"/>
      <c r="ALN17" s="110"/>
      <c r="ALO17" s="110"/>
      <c r="ALP17" s="110"/>
      <c r="ALQ17" s="110"/>
      <c r="ALR17" s="110"/>
      <c r="ALS17" s="110"/>
      <c r="ALT17" s="110"/>
      <c r="ALU17" s="110"/>
      <c r="ALV17" s="110"/>
      <c r="ALW17" s="110"/>
      <c r="ALX17" s="110"/>
      <c r="ALY17" s="110"/>
      <c r="ALZ17" s="110"/>
      <c r="AMA17" s="110"/>
      <c r="AMB17" s="110"/>
      <c r="AMC17" s="110"/>
      <c r="AMD17" s="110"/>
      <c r="AME17" s="110"/>
      <c r="AMF17" s="110"/>
      <c r="AMG17" s="110"/>
      <c r="AMH17" s="110"/>
      <c r="AMI17" s="110"/>
      <c r="AMJ17" s="110"/>
      <c r="AMK17" s="110"/>
      <c r="AML17" s="110"/>
      <c r="AMM17" s="110"/>
      <c r="AMN17" s="110"/>
      <c r="AMO17" s="110"/>
      <c r="AMP17" s="110"/>
      <c r="AMQ17" s="110"/>
      <c r="AMR17" s="110"/>
      <c r="AMS17" s="110"/>
      <c r="AMT17" s="110"/>
      <c r="AMU17" s="110"/>
      <c r="AMV17" s="110"/>
      <c r="AMW17" s="110"/>
      <c r="AMX17" s="110"/>
      <c r="AMY17" s="110"/>
      <c r="AMZ17" s="110"/>
      <c r="ANA17" s="110"/>
      <c r="ANB17" s="110"/>
      <c r="ANC17" s="110"/>
      <c r="AND17" s="110"/>
      <c r="ANE17" s="110"/>
      <c r="ANF17" s="110"/>
      <c r="ANG17" s="110"/>
      <c r="ANH17" s="110"/>
      <c r="ANI17" s="110"/>
      <c r="ANJ17" s="110"/>
      <c r="ANK17" s="110"/>
      <c r="ANL17" s="110"/>
      <c r="ANM17" s="110"/>
      <c r="ANN17" s="110"/>
      <c r="ANO17" s="110"/>
      <c r="ANP17" s="110"/>
      <c r="ANQ17" s="110"/>
      <c r="ANR17" s="110"/>
      <c r="ANS17" s="110"/>
      <c r="ANT17" s="110"/>
      <c r="ANU17" s="110"/>
      <c r="ANV17" s="110"/>
      <c r="ANW17" s="110"/>
      <c r="ANX17" s="110"/>
      <c r="ANY17" s="110"/>
      <c r="ANZ17" s="110"/>
      <c r="AOA17" s="110"/>
      <c r="AOB17" s="110"/>
      <c r="AOC17" s="110"/>
      <c r="AOD17" s="110"/>
      <c r="AOE17" s="110"/>
      <c r="AOF17" s="110"/>
      <c r="AOG17" s="110"/>
      <c r="AOH17" s="110"/>
      <c r="AOI17" s="110"/>
      <c r="AOJ17" s="110"/>
      <c r="AOK17" s="110"/>
      <c r="AOL17" s="110"/>
      <c r="AOM17" s="110"/>
      <c r="AON17" s="110"/>
      <c r="AOO17" s="110"/>
      <c r="AOP17" s="110"/>
      <c r="AOQ17" s="110"/>
      <c r="AOR17" s="110"/>
      <c r="AOS17" s="110"/>
      <c r="AOT17" s="110"/>
      <c r="AOU17" s="110"/>
      <c r="AOV17" s="110"/>
      <c r="AOW17" s="110"/>
      <c r="AOX17" s="110"/>
      <c r="AOY17" s="110"/>
      <c r="AOZ17" s="110"/>
      <c r="APA17" s="110"/>
      <c r="APB17" s="110"/>
      <c r="APC17" s="110"/>
      <c r="APD17" s="110"/>
      <c r="APE17" s="110"/>
      <c r="APF17" s="110"/>
      <c r="APG17" s="110"/>
      <c r="APH17" s="110"/>
      <c r="API17" s="110"/>
      <c r="APJ17" s="110"/>
      <c r="APK17" s="110"/>
      <c r="APL17" s="110"/>
      <c r="APM17" s="110"/>
      <c r="APN17" s="110"/>
      <c r="APO17" s="110"/>
      <c r="APP17" s="110"/>
      <c r="APQ17" s="110"/>
      <c r="APR17" s="110"/>
      <c r="APS17" s="110"/>
      <c r="APT17" s="110"/>
      <c r="APU17" s="110"/>
      <c r="APV17" s="110"/>
      <c r="APW17" s="110"/>
      <c r="APX17" s="110"/>
      <c r="APY17" s="110"/>
      <c r="APZ17" s="110"/>
      <c r="AQA17" s="110"/>
      <c r="AQB17" s="110"/>
      <c r="AQC17" s="110"/>
      <c r="AQD17" s="110"/>
      <c r="AQE17" s="110"/>
      <c r="AQF17" s="110"/>
      <c r="AQG17" s="110"/>
      <c r="AQH17" s="110"/>
      <c r="AQI17" s="110"/>
      <c r="AQJ17" s="110"/>
      <c r="AQK17" s="110"/>
      <c r="AQL17" s="110"/>
      <c r="AQM17" s="110"/>
      <c r="AQN17" s="110"/>
      <c r="AQO17" s="110"/>
      <c r="AQP17" s="110"/>
      <c r="AQQ17" s="110"/>
      <c r="AQR17" s="110"/>
      <c r="AQS17" s="110"/>
      <c r="AQT17" s="110"/>
      <c r="AQU17" s="110"/>
      <c r="AQV17" s="110"/>
      <c r="AQW17" s="110"/>
      <c r="AQX17" s="110"/>
      <c r="AQY17" s="110"/>
      <c r="AQZ17" s="110"/>
      <c r="ARA17" s="110"/>
      <c r="ARB17" s="110"/>
      <c r="ARC17" s="110"/>
      <c r="ARD17" s="110"/>
      <c r="ARE17" s="110"/>
      <c r="ARF17" s="110"/>
      <c r="ARG17" s="110"/>
      <c r="ARH17" s="110"/>
      <c r="ARI17" s="110"/>
      <c r="ARJ17" s="110"/>
      <c r="ARK17" s="110"/>
      <c r="ARL17" s="110"/>
      <c r="ARM17" s="110"/>
      <c r="ARN17" s="110"/>
      <c r="ARO17" s="110"/>
      <c r="ARP17" s="110"/>
      <c r="ARQ17" s="110"/>
      <c r="ARR17" s="110"/>
      <c r="ARS17" s="110"/>
      <c r="ART17" s="110"/>
      <c r="ARU17" s="110"/>
      <c r="ARV17" s="110"/>
      <c r="ARW17" s="110"/>
      <c r="ARX17" s="110"/>
      <c r="ARY17" s="110"/>
      <c r="ARZ17" s="110"/>
      <c r="ASA17" s="110"/>
      <c r="ASB17" s="110"/>
      <c r="ASC17" s="110"/>
      <c r="ASD17" s="110"/>
      <c r="ASE17" s="110"/>
      <c r="ASF17" s="110"/>
      <c r="ASG17" s="110"/>
      <c r="ASH17" s="110"/>
      <c r="ASI17" s="110"/>
      <c r="ASJ17" s="110"/>
      <c r="ASK17" s="110"/>
      <c r="ASL17" s="110"/>
      <c r="ASM17" s="110"/>
      <c r="ASN17" s="110"/>
      <c r="ASO17" s="110"/>
      <c r="ASP17" s="110"/>
      <c r="ASQ17" s="110"/>
      <c r="ASR17" s="110"/>
      <c r="ASS17" s="110"/>
      <c r="AST17" s="110"/>
      <c r="ASU17" s="110"/>
      <c r="ASV17" s="110"/>
      <c r="ASW17" s="110"/>
      <c r="ASX17" s="110"/>
      <c r="ASY17" s="110"/>
      <c r="ASZ17" s="110"/>
      <c r="ATA17" s="110"/>
      <c r="ATB17" s="110"/>
      <c r="ATC17" s="110"/>
      <c r="ATD17" s="110"/>
      <c r="ATE17" s="110"/>
      <c r="ATF17" s="110"/>
      <c r="ATG17" s="110"/>
      <c r="ATH17" s="110"/>
      <c r="ATI17" s="110"/>
      <c r="ATJ17" s="110"/>
      <c r="ATK17" s="110"/>
      <c r="ATL17" s="110"/>
      <c r="ATM17" s="110"/>
      <c r="ATN17" s="110"/>
      <c r="ATO17" s="110"/>
      <c r="ATP17" s="110"/>
      <c r="ATQ17" s="110"/>
      <c r="ATR17" s="110"/>
      <c r="ATS17" s="110"/>
      <c r="ATT17" s="110"/>
      <c r="ATU17" s="110"/>
      <c r="ATV17" s="110"/>
      <c r="ATW17" s="110"/>
      <c r="ATX17" s="110"/>
      <c r="ATY17" s="110"/>
      <c r="ATZ17" s="110"/>
      <c r="AUA17" s="110"/>
      <c r="AUB17" s="110"/>
      <c r="AUC17" s="110"/>
      <c r="AUD17" s="110"/>
      <c r="AUE17" s="110"/>
      <c r="AUF17" s="110"/>
      <c r="AUG17" s="110"/>
      <c r="AUH17" s="110"/>
      <c r="AUI17" s="110"/>
      <c r="AUJ17" s="110"/>
      <c r="AUK17" s="110"/>
      <c r="AUL17" s="110"/>
      <c r="AUM17" s="110"/>
      <c r="AUN17" s="110"/>
      <c r="AUO17" s="110"/>
      <c r="AUP17" s="110"/>
      <c r="AUQ17" s="110"/>
      <c r="AUR17" s="110"/>
      <c r="AUS17" s="110"/>
      <c r="AUT17" s="110"/>
      <c r="AUU17" s="110"/>
      <c r="AUV17" s="110"/>
      <c r="AUW17" s="110"/>
      <c r="AUX17" s="110"/>
      <c r="AUY17" s="110"/>
      <c r="AUZ17" s="110"/>
      <c r="AVA17" s="110"/>
      <c r="AVB17" s="110"/>
      <c r="AVC17" s="110"/>
      <c r="AVD17" s="110"/>
      <c r="AVE17" s="110"/>
      <c r="AVF17" s="110"/>
      <c r="AVG17" s="110"/>
      <c r="AVH17" s="110"/>
      <c r="AVI17" s="110"/>
      <c r="AVJ17" s="110"/>
      <c r="AVK17" s="110"/>
      <c r="AVL17" s="110"/>
      <c r="AVM17" s="110"/>
      <c r="AVN17" s="110"/>
      <c r="AVO17" s="110"/>
      <c r="AVP17" s="110"/>
      <c r="AVQ17" s="110"/>
      <c r="AVR17" s="110"/>
      <c r="AVS17" s="110"/>
      <c r="AVT17" s="110"/>
      <c r="AVU17" s="110"/>
      <c r="AVV17" s="110"/>
      <c r="AVW17" s="110"/>
      <c r="AVX17" s="110"/>
      <c r="AVY17" s="110"/>
      <c r="AVZ17" s="110"/>
      <c r="AWA17" s="110"/>
      <c r="AWB17" s="110"/>
      <c r="AWC17" s="110"/>
      <c r="AWD17" s="110"/>
      <c r="AWE17" s="110"/>
      <c r="AWF17" s="110"/>
      <c r="AWG17" s="110"/>
      <c r="AWH17" s="110"/>
      <c r="AWI17" s="110"/>
      <c r="AWJ17" s="110"/>
      <c r="AWK17" s="110"/>
      <c r="AWL17" s="110"/>
      <c r="AWM17" s="110"/>
      <c r="AWN17" s="110"/>
      <c r="AWO17" s="110"/>
      <c r="AWP17" s="110"/>
      <c r="AWQ17" s="110"/>
      <c r="AWR17" s="110"/>
      <c r="AWS17" s="110"/>
      <c r="AWT17" s="110"/>
      <c r="AWU17" s="110"/>
      <c r="AWV17" s="110"/>
      <c r="AWW17" s="110"/>
      <c r="AWX17" s="110"/>
      <c r="AWY17" s="110"/>
      <c r="AWZ17" s="110"/>
      <c r="AXA17" s="110"/>
      <c r="AXB17" s="110"/>
      <c r="AXC17" s="110"/>
      <c r="AXD17" s="110"/>
      <c r="AXE17" s="110"/>
      <c r="AXF17" s="110"/>
      <c r="AXG17" s="110"/>
      <c r="AXH17" s="110"/>
      <c r="AXI17" s="110"/>
      <c r="AXJ17" s="110"/>
      <c r="AXK17" s="110"/>
      <c r="AXL17" s="110"/>
      <c r="AXM17" s="110"/>
      <c r="AXN17" s="110"/>
      <c r="AXO17" s="110"/>
      <c r="AXP17" s="110"/>
      <c r="AXQ17" s="110"/>
      <c r="AXR17" s="110"/>
      <c r="AXS17" s="110"/>
      <c r="AXT17" s="110"/>
      <c r="AXU17" s="110"/>
      <c r="AXV17" s="110"/>
      <c r="AXW17" s="110"/>
      <c r="AXX17" s="110"/>
      <c r="AXY17" s="110"/>
      <c r="AXZ17" s="110"/>
      <c r="AYA17" s="110"/>
      <c r="AYB17" s="110"/>
      <c r="AYC17" s="110"/>
      <c r="AYD17" s="110"/>
      <c r="AYE17" s="110"/>
      <c r="AYF17" s="110"/>
      <c r="AYG17" s="110"/>
      <c r="AYH17" s="110"/>
      <c r="AYI17" s="110"/>
      <c r="AYJ17" s="110"/>
      <c r="AYK17" s="110"/>
      <c r="AYL17" s="110"/>
      <c r="AYM17" s="110"/>
      <c r="AYN17" s="110"/>
      <c r="AYO17" s="110"/>
      <c r="AYP17" s="110"/>
      <c r="AYQ17" s="110"/>
      <c r="AYR17" s="110"/>
      <c r="AYS17" s="110"/>
      <c r="AYT17" s="110"/>
      <c r="AYU17" s="110"/>
      <c r="AYV17" s="110"/>
      <c r="AYW17" s="110"/>
      <c r="AYX17" s="110"/>
      <c r="AYY17" s="110"/>
      <c r="AYZ17" s="110"/>
      <c r="AZA17" s="110"/>
      <c r="AZB17" s="110"/>
      <c r="AZC17" s="110"/>
      <c r="AZD17" s="110"/>
      <c r="AZE17" s="110"/>
      <c r="AZF17" s="110"/>
      <c r="AZG17" s="110"/>
      <c r="AZH17" s="110"/>
      <c r="AZI17" s="110"/>
      <c r="AZJ17" s="110"/>
      <c r="AZK17" s="110"/>
      <c r="AZL17" s="110"/>
      <c r="AZM17" s="110"/>
      <c r="AZN17" s="110"/>
      <c r="AZO17" s="110"/>
      <c r="AZP17" s="110"/>
      <c r="AZQ17" s="110"/>
      <c r="AZR17" s="110"/>
      <c r="AZS17" s="110"/>
      <c r="AZT17" s="110"/>
      <c r="AZU17" s="110"/>
      <c r="AZV17" s="110"/>
      <c r="AZW17" s="110"/>
      <c r="AZX17" s="110"/>
      <c r="AZY17" s="110"/>
      <c r="AZZ17" s="110"/>
      <c r="BAA17" s="110"/>
      <c r="BAB17" s="110"/>
      <c r="BAC17" s="110"/>
      <c r="BAD17" s="110"/>
      <c r="BAE17" s="110"/>
      <c r="BAF17" s="110"/>
      <c r="BAG17" s="110"/>
      <c r="BAH17" s="110"/>
      <c r="BAI17" s="110"/>
      <c r="BAJ17" s="110"/>
      <c r="BAK17" s="110"/>
      <c r="BAL17" s="110"/>
      <c r="BAM17" s="110"/>
      <c r="BAN17" s="110"/>
      <c r="BAO17" s="110"/>
      <c r="BAP17" s="110"/>
      <c r="BAQ17" s="110"/>
      <c r="BAR17" s="110"/>
      <c r="BAS17" s="110"/>
      <c r="BAT17" s="110"/>
      <c r="BAU17" s="110"/>
      <c r="BAV17" s="110"/>
      <c r="BAW17" s="110"/>
      <c r="BAX17" s="110"/>
      <c r="BAY17" s="110"/>
      <c r="BAZ17" s="110"/>
      <c r="BBA17" s="110"/>
      <c r="BBB17" s="110"/>
      <c r="BBC17" s="110"/>
      <c r="BBD17" s="110"/>
      <c r="BBE17" s="110"/>
      <c r="BBF17" s="110"/>
      <c r="BBG17" s="110"/>
      <c r="BBH17" s="110"/>
      <c r="BBI17" s="110"/>
      <c r="BBJ17" s="110"/>
      <c r="BBK17" s="110"/>
      <c r="BBL17" s="110"/>
      <c r="BBM17" s="110"/>
      <c r="BBN17" s="110"/>
      <c r="BBO17" s="110"/>
      <c r="BBP17" s="110"/>
      <c r="BBQ17" s="110"/>
      <c r="BBR17" s="110"/>
      <c r="BBS17" s="110"/>
      <c r="BBT17" s="110"/>
      <c r="BBU17" s="110"/>
      <c r="BBV17" s="110"/>
      <c r="BBW17" s="110"/>
      <c r="BBX17" s="110"/>
      <c r="BBY17" s="110"/>
      <c r="BBZ17" s="110"/>
      <c r="BCA17" s="110"/>
      <c r="BCB17" s="110"/>
      <c r="BCC17" s="110"/>
      <c r="BCD17" s="110"/>
      <c r="BCE17" s="110"/>
      <c r="BCF17" s="110"/>
      <c r="BCG17" s="110"/>
      <c r="BCH17" s="110"/>
      <c r="BCI17" s="110"/>
      <c r="BCJ17" s="110"/>
      <c r="BCK17" s="110"/>
      <c r="BCL17" s="110"/>
      <c r="BCM17" s="110"/>
      <c r="BCN17" s="110"/>
      <c r="BCO17" s="110"/>
      <c r="BCP17" s="110"/>
      <c r="BCQ17" s="110"/>
      <c r="BCR17" s="110"/>
      <c r="BCS17" s="110"/>
      <c r="BCT17" s="110"/>
      <c r="BCU17" s="110"/>
      <c r="BCV17" s="110"/>
      <c r="BCW17" s="110"/>
      <c r="BCX17" s="110"/>
      <c r="BCY17" s="110"/>
      <c r="BCZ17" s="110"/>
      <c r="BDA17" s="110"/>
      <c r="BDB17" s="110"/>
      <c r="BDC17" s="110"/>
      <c r="BDD17" s="110"/>
      <c r="BDE17" s="110"/>
      <c r="BDF17" s="110"/>
      <c r="BDG17" s="110"/>
      <c r="BDH17" s="110"/>
      <c r="BDI17" s="110"/>
      <c r="BDJ17" s="110"/>
      <c r="BDK17" s="110"/>
      <c r="BDL17" s="110"/>
      <c r="BDM17" s="110"/>
      <c r="BDN17" s="110"/>
      <c r="BDO17" s="110"/>
      <c r="BDP17" s="110"/>
      <c r="BDQ17" s="110"/>
      <c r="BDR17" s="110"/>
      <c r="BDS17" s="110"/>
      <c r="BDT17" s="110"/>
      <c r="BDU17" s="110"/>
      <c r="BDV17" s="110"/>
      <c r="BDW17" s="110"/>
      <c r="BDX17" s="110"/>
      <c r="BDY17" s="110"/>
      <c r="BDZ17" s="110"/>
      <c r="BEA17" s="110"/>
      <c r="BEB17" s="110"/>
      <c r="BEC17" s="110"/>
      <c r="BED17" s="110"/>
      <c r="BEE17" s="110"/>
      <c r="BEF17" s="110"/>
      <c r="BEG17" s="110"/>
      <c r="BEH17" s="110"/>
      <c r="BEI17" s="110"/>
      <c r="BEJ17" s="110"/>
      <c r="BEK17" s="110"/>
      <c r="BEL17" s="110"/>
      <c r="BEM17" s="110"/>
      <c r="BEN17" s="110"/>
      <c r="BEO17" s="110"/>
      <c r="BEP17" s="110"/>
      <c r="BEQ17" s="110"/>
      <c r="BER17" s="110"/>
      <c r="BES17" s="110"/>
      <c r="BET17" s="110"/>
      <c r="BEU17" s="110"/>
      <c r="BEV17" s="110"/>
      <c r="BEW17" s="110"/>
      <c r="BEX17" s="110"/>
      <c r="BEY17" s="110"/>
      <c r="BEZ17" s="110"/>
      <c r="BFA17" s="110"/>
      <c r="BFB17" s="110"/>
      <c r="BFC17" s="110"/>
      <c r="BFD17" s="110"/>
      <c r="BFE17" s="110"/>
      <c r="BFF17" s="110"/>
      <c r="BFG17" s="110"/>
      <c r="BFH17" s="110"/>
      <c r="BFI17" s="110"/>
      <c r="BFJ17" s="110"/>
      <c r="BFK17" s="110"/>
      <c r="BFL17" s="110"/>
      <c r="BFM17" s="110"/>
      <c r="BFN17" s="110"/>
      <c r="BFO17" s="110"/>
      <c r="BFP17" s="110"/>
      <c r="BFQ17" s="110"/>
      <c r="BFR17" s="110"/>
      <c r="BFS17" s="110"/>
      <c r="BFT17" s="110"/>
      <c r="BFU17" s="110"/>
      <c r="BFV17" s="110"/>
      <c r="BFW17" s="110"/>
      <c r="BFX17" s="110"/>
      <c r="BFY17" s="110"/>
      <c r="BFZ17" s="110"/>
      <c r="BGA17" s="110"/>
      <c r="BGB17" s="110"/>
      <c r="BGC17" s="110"/>
      <c r="BGD17" s="110"/>
      <c r="BGE17" s="110"/>
      <c r="BGF17" s="110"/>
      <c r="BGG17" s="110"/>
      <c r="BGH17" s="110"/>
      <c r="BGI17" s="110"/>
      <c r="BGJ17" s="110"/>
      <c r="BGK17" s="110"/>
      <c r="BGL17" s="110"/>
      <c r="BGM17" s="110"/>
      <c r="BGN17" s="110"/>
      <c r="BGO17" s="110"/>
      <c r="BGP17" s="110"/>
      <c r="BGQ17" s="110"/>
      <c r="BGR17" s="110"/>
      <c r="BGS17" s="110"/>
      <c r="BGT17" s="110"/>
      <c r="BGU17" s="110"/>
      <c r="BGV17" s="110"/>
      <c r="BGW17" s="110"/>
      <c r="BGX17" s="110"/>
      <c r="BGY17" s="110"/>
      <c r="BGZ17" s="110"/>
      <c r="BHA17" s="110"/>
      <c r="BHB17" s="110"/>
      <c r="BHC17" s="110"/>
      <c r="BHD17" s="110"/>
      <c r="BHE17" s="110"/>
      <c r="BHF17" s="110"/>
      <c r="BHG17" s="110"/>
      <c r="BHH17" s="110"/>
      <c r="BHI17" s="110"/>
      <c r="BHJ17" s="110"/>
      <c r="BHK17" s="110"/>
      <c r="BHL17" s="110"/>
      <c r="BHM17" s="110"/>
      <c r="BHN17" s="110"/>
      <c r="BHO17" s="110"/>
      <c r="BHP17" s="110"/>
      <c r="BHQ17" s="110"/>
      <c r="BHR17" s="110"/>
      <c r="BHS17" s="110"/>
      <c r="BHT17" s="110"/>
      <c r="BHU17" s="110"/>
      <c r="BHV17" s="110"/>
      <c r="BHW17" s="110"/>
      <c r="BHX17" s="110"/>
      <c r="BHY17" s="110"/>
      <c r="BHZ17" s="110"/>
      <c r="BIA17" s="110"/>
      <c r="BIB17" s="110"/>
      <c r="BIC17" s="110"/>
      <c r="BID17" s="110"/>
      <c r="BIE17" s="110"/>
      <c r="BIF17" s="110"/>
      <c r="BIG17" s="110"/>
      <c r="BIH17" s="110"/>
      <c r="BII17" s="110"/>
      <c r="BIJ17" s="110"/>
      <c r="BIK17" s="110"/>
      <c r="BIL17" s="110"/>
      <c r="BIM17" s="110"/>
      <c r="BIN17" s="110"/>
      <c r="BIO17" s="110"/>
      <c r="BIP17" s="110"/>
      <c r="BIQ17" s="110"/>
      <c r="BIR17" s="110"/>
      <c r="BIS17" s="110"/>
      <c r="BIT17" s="110"/>
      <c r="BIU17" s="110"/>
      <c r="BIV17" s="110"/>
      <c r="BIW17" s="110"/>
      <c r="BIX17" s="110"/>
      <c r="BIY17" s="110"/>
      <c r="BIZ17" s="110"/>
      <c r="BJA17" s="110"/>
      <c r="BJB17" s="110"/>
      <c r="BJC17" s="110"/>
      <c r="BJD17" s="110"/>
      <c r="BJE17" s="110"/>
      <c r="BJF17" s="110"/>
      <c r="BJG17" s="110"/>
      <c r="BJH17" s="110"/>
      <c r="BJI17" s="110"/>
      <c r="BJJ17" s="110"/>
      <c r="BJK17" s="110"/>
      <c r="BJL17" s="110"/>
      <c r="BJM17" s="110"/>
      <c r="BJN17" s="110"/>
      <c r="BJO17" s="110"/>
      <c r="BJP17" s="110"/>
      <c r="BJQ17" s="110"/>
      <c r="BJR17" s="110"/>
      <c r="BJS17" s="110"/>
      <c r="BJT17" s="110"/>
      <c r="BJU17" s="110"/>
      <c r="BJV17" s="110"/>
      <c r="BJW17" s="110"/>
      <c r="BJX17" s="110"/>
      <c r="BJY17" s="110"/>
      <c r="BJZ17" s="110"/>
      <c r="BKA17" s="110"/>
      <c r="BKB17" s="110"/>
      <c r="BKC17" s="110"/>
      <c r="BKD17" s="110"/>
      <c r="BKE17" s="110"/>
      <c r="BKF17" s="110"/>
      <c r="BKG17" s="110"/>
      <c r="BKH17" s="110"/>
      <c r="BKI17" s="110"/>
      <c r="BKJ17" s="110"/>
      <c r="BKK17" s="110"/>
      <c r="BKL17" s="110"/>
      <c r="BKM17" s="110"/>
      <c r="BKN17" s="110"/>
      <c r="BKO17" s="110"/>
      <c r="BKP17" s="110"/>
      <c r="BKQ17" s="110"/>
      <c r="BKR17" s="110"/>
      <c r="BKS17" s="110"/>
      <c r="BKT17" s="110"/>
      <c r="BKU17" s="110"/>
      <c r="BKV17" s="110"/>
      <c r="BKW17" s="110"/>
      <c r="BKX17" s="110"/>
      <c r="BKY17" s="110"/>
      <c r="BKZ17" s="110"/>
      <c r="BLA17" s="110"/>
      <c r="BLB17" s="110"/>
      <c r="BLC17" s="110"/>
      <c r="BLD17" s="110"/>
      <c r="BLE17" s="110"/>
      <c r="BLF17" s="110"/>
      <c r="BLG17" s="110"/>
      <c r="BLH17" s="110"/>
      <c r="BLI17" s="110"/>
      <c r="BLJ17" s="110"/>
      <c r="BLK17" s="110"/>
      <c r="BLL17" s="110"/>
      <c r="BLM17" s="110"/>
      <c r="BLN17" s="110"/>
      <c r="BLO17" s="110"/>
      <c r="BLP17" s="110"/>
      <c r="BLQ17" s="110"/>
      <c r="BLR17" s="110"/>
      <c r="BLS17" s="110"/>
      <c r="BLT17" s="110"/>
      <c r="BLU17" s="110"/>
      <c r="BLV17" s="110"/>
      <c r="BLW17" s="110"/>
      <c r="BLX17" s="110"/>
      <c r="BLY17" s="110"/>
      <c r="BLZ17" s="110"/>
      <c r="BMA17" s="110"/>
      <c r="BMB17" s="110"/>
      <c r="BMC17" s="110"/>
      <c r="BMD17" s="110"/>
      <c r="BME17" s="110"/>
      <c r="BMF17" s="110"/>
      <c r="BMG17" s="110"/>
      <c r="BMH17" s="110"/>
      <c r="BMI17" s="110"/>
      <c r="BMJ17" s="110"/>
      <c r="BMK17" s="110"/>
      <c r="BML17" s="110"/>
      <c r="BMM17" s="110"/>
      <c r="BMN17" s="110"/>
      <c r="BMO17" s="110"/>
      <c r="BMP17" s="110"/>
      <c r="BMQ17" s="110"/>
      <c r="BMR17" s="110"/>
      <c r="BMS17" s="110"/>
      <c r="BMT17" s="110"/>
      <c r="BMU17" s="110"/>
      <c r="BMV17" s="110"/>
      <c r="BMW17" s="110"/>
      <c r="BMX17" s="110"/>
      <c r="BMY17" s="110"/>
      <c r="BMZ17" s="110"/>
      <c r="BNA17" s="110"/>
      <c r="BNB17" s="110"/>
      <c r="BNC17" s="110"/>
      <c r="BND17" s="110"/>
      <c r="BNE17" s="110"/>
      <c r="BNF17" s="110"/>
      <c r="BNG17" s="110"/>
      <c r="BNH17" s="110"/>
      <c r="BNI17" s="110"/>
      <c r="BNJ17" s="110"/>
      <c r="BNK17" s="110"/>
      <c r="BNL17" s="110"/>
      <c r="BNM17" s="110"/>
      <c r="BNN17" s="110"/>
      <c r="BNO17" s="110"/>
      <c r="BNP17" s="110"/>
      <c r="BNQ17" s="110"/>
      <c r="BNR17" s="110"/>
      <c r="BNS17" s="110"/>
      <c r="BNT17" s="110"/>
      <c r="BNU17" s="110"/>
      <c r="BNV17" s="110"/>
      <c r="BNW17" s="110"/>
      <c r="BNX17" s="110"/>
      <c r="BNY17" s="110"/>
      <c r="BNZ17" s="110"/>
      <c r="BOA17" s="110"/>
      <c r="BOB17" s="110"/>
      <c r="BOC17" s="110"/>
      <c r="BOD17" s="110"/>
      <c r="BOE17" s="110"/>
      <c r="BOF17" s="110"/>
      <c r="BOG17" s="110"/>
      <c r="BOH17" s="110"/>
      <c r="BOI17" s="110"/>
      <c r="BOJ17" s="110"/>
      <c r="BOK17" s="110"/>
      <c r="BOL17" s="110"/>
      <c r="BOM17" s="110"/>
      <c r="BON17" s="110"/>
      <c r="BOO17" s="110"/>
      <c r="BOP17" s="110"/>
      <c r="BOQ17" s="110"/>
      <c r="BOR17" s="110"/>
      <c r="BOS17" s="110"/>
      <c r="BOT17" s="110"/>
      <c r="BOU17" s="110"/>
      <c r="BOV17" s="110"/>
      <c r="BOW17" s="110"/>
      <c r="BOX17" s="110"/>
      <c r="BOY17" s="110"/>
      <c r="BOZ17" s="110"/>
      <c r="BPA17" s="110"/>
      <c r="BPB17" s="110"/>
      <c r="BPC17" s="110"/>
      <c r="BPD17" s="110"/>
      <c r="BPE17" s="110"/>
      <c r="BPF17" s="110"/>
      <c r="BPG17" s="110"/>
      <c r="BPH17" s="110"/>
      <c r="BPI17" s="110"/>
      <c r="BPJ17" s="110"/>
      <c r="BPK17" s="110"/>
      <c r="BPL17" s="110"/>
      <c r="BPM17" s="110"/>
      <c r="BPN17" s="110"/>
      <c r="BPO17" s="110"/>
      <c r="BPP17" s="110"/>
      <c r="BPQ17" s="110"/>
      <c r="BPR17" s="110"/>
      <c r="BPS17" s="110"/>
      <c r="BPT17" s="110"/>
      <c r="BPU17" s="110"/>
      <c r="BPV17" s="110"/>
      <c r="BPW17" s="110"/>
      <c r="BPX17" s="110"/>
      <c r="BPY17" s="110"/>
      <c r="BPZ17" s="110"/>
      <c r="BQA17" s="110"/>
      <c r="BQB17" s="110"/>
      <c r="BQC17" s="110"/>
      <c r="BQD17" s="110"/>
      <c r="BQE17" s="110"/>
      <c r="BQF17" s="110"/>
      <c r="BQG17" s="110"/>
      <c r="BQH17" s="110"/>
      <c r="BQI17" s="110"/>
      <c r="BQJ17" s="110"/>
      <c r="BQK17" s="110"/>
      <c r="BQL17" s="110"/>
      <c r="BQM17" s="110"/>
      <c r="BQN17" s="110"/>
      <c r="BQO17" s="110"/>
      <c r="BQP17" s="110"/>
      <c r="BQQ17" s="110"/>
      <c r="BQR17" s="110"/>
      <c r="BQS17" s="110"/>
      <c r="BQT17" s="110"/>
      <c r="BQU17" s="110"/>
      <c r="BQV17" s="110"/>
      <c r="BQW17" s="110"/>
      <c r="BQX17" s="110"/>
      <c r="BQY17" s="110"/>
      <c r="BQZ17" s="110"/>
      <c r="BRA17" s="110"/>
      <c r="BRB17" s="110"/>
      <c r="BRC17" s="110"/>
      <c r="BRD17" s="110"/>
      <c r="BRE17" s="110"/>
      <c r="BRF17" s="110"/>
      <c r="BRG17" s="110"/>
      <c r="BRH17" s="110"/>
      <c r="BRI17" s="110"/>
      <c r="BRJ17" s="110"/>
      <c r="BRK17" s="110"/>
      <c r="BRL17" s="110"/>
      <c r="BRM17" s="110"/>
      <c r="BRN17" s="110"/>
      <c r="BRO17" s="110"/>
      <c r="BRP17" s="110"/>
      <c r="BRQ17" s="110"/>
      <c r="BRR17" s="110"/>
      <c r="BRS17" s="110"/>
      <c r="BRT17" s="110"/>
      <c r="BRU17" s="110"/>
      <c r="BRV17" s="110"/>
      <c r="BRW17" s="110"/>
      <c r="BRX17" s="110"/>
      <c r="BRY17" s="110"/>
      <c r="BRZ17" s="110"/>
      <c r="BSA17" s="110"/>
      <c r="BSB17" s="110"/>
      <c r="BSC17" s="110"/>
      <c r="BSD17" s="110"/>
      <c r="BSE17" s="110"/>
      <c r="BSF17" s="110"/>
      <c r="BSG17" s="110"/>
      <c r="BSH17" s="110"/>
      <c r="BSI17" s="110"/>
      <c r="BSJ17" s="110"/>
      <c r="BSK17" s="110"/>
      <c r="BSL17" s="110"/>
      <c r="BSM17" s="110"/>
      <c r="BSN17" s="110"/>
      <c r="BSO17" s="110"/>
      <c r="BSP17" s="110"/>
      <c r="BSQ17" s="110"/>
      <c r="BSR17" s="110"/>
      <c r="BSS17" s="110"/>
      <c r="BST17" s="110"/>
      <c r="BSU17" s="110"/>
      <c r="BSV17" s="110"/>
      <c r="BSW17" s="110"/>
      <c r="BSX17" s="110"/>
      <c r="BSY17" s="110"/>
      <c r="BSZ17" s="110"/>
      <c r="BTA17" s="110"/>
      <c r="BTB17" s="110"/>
      <c r="BTC17" s="110"/>
      <c r="BTD17" s="110"/>
      <c r="BTE17" s="110"/>
      <c r="BTF17" s="110"/>
      <c r="BTG17" s="110"/>
      <c r="BTH17" s="110"/>
      <c r="BTI17" s="110"/>
      <c r="BTJ17" s="110"/>
      <c r="BTK17" s="110"/>
      <c r="BTL17" s="110"/>
      <c r="BTM17" s="110"/>
      <c r="BTN17" s="110"/>
      <c r="BTO17" s="110"/>
      <c r="BTP17" s="110"/>
      <c r="BTQ17" s="110"/>
      <c r="BTR17" s="110"/>
      <c r="BTS17" s="110"/>
      <c r="BTT17" s="110"/>
      <c r="BTU17" s="110"/>
      <c r="BTV17" s="110"/>
      <c r="BTW17" s="110"/>
      <c r="BTX17" s="110"/>
      <c r="BTY17" s="110"/>
      <c r="BTZ17" s="110"/>
      <c r="BUA17" s="110"/>
      <c r="BUB17" s="110"/>
      <c r="BUC17" s="110"/>
      <c r="BUD17" s="110"/>
      <c r="BUE17" s="110"/>
      <c r="BUF17" s="110"/>
      <c r="BUG17" s="110"/>
      <c r="BUH17" s="110"/>
      <c r="BUI17" s="110"/>
      <c r="BUJ17" s="110"/>
      <c r="BUK17" s="110"/>
      <c r="BUL17" s="110"/>
      <c r="BUM17" s="110"/>
      <c r="BUN17" s="110"/>
      <c r="BUO17" s="110"/>
      <c r="BUP17" s="110"/>
      <c r="BUQ17" s="110"/>
      <c r="BUR17" s="110"/>
      <c r="BUS17" s="110"/>
      <c r="BUT17" s="110"/>
      <c r="BUU17" s="110"/>
      <c r="BUV17" s="110"/>
      <c r="BUW17" s="110"/>
      <c r="BUX17" s="110"/>
      <c r="BUY17" s="110"/>
      <c r="BUZ17" s="110"/>
      <c r="BVA17" s="110"/>
      <c r="BVB17" s="110"/>
      <c r="BVC17" s="110"/>
      <c r="BVD17" s="110"/>
      <c r="BVE17" s="110"/>
      <c r="BVF17" s="110"/>
      <c r="BVG17" s="110"/>
      <c r="BVH17" s="110"/>
      <c r="BVI17" s="110"/>
      <c r="BVJ17" s="110"/>
      <c r="BVK17" s="110"/>
      <c r="BVL17" s="110"/>
      <c r="BVM17" s="110"/>
      <c r="BVN17" s="110"/>
      <c r="BVO17" s="110"/>
      <c r="BVP17" s="110"/>
      <c r="BVQ17" s="110"/>
      <c r="BVR17" s="110"/>
      <c r="BVS17" s="110"/>
      <c r="BVT17" s="110"/>
      <c r="BVU17" s="110"/>
      <c r="BVV17" s="110"/>
      <c r="BVW17" s="110"/>
      <c r="BVX17" s="110"/>
      <c r="BVY17" s="110"/>
      <c r="BVZ17" s="110"/>
      <c r="BWA17" s="110"/>
      <c r="BWB17" s="110"/>
      <c r="BWC17" s="110"/>
      <c r="BWD17" s="110"/>
      <c r="BWE17" s="110"/>
      <c r="BWF17" s="110"/>
      <c r="BWG17" s="110"/>
      <c r="BWH17" s="110"/>
      <c r="BWI17" s="110"/>
      <c r="BWJ17" s="110"/>
      <c r="BWK17" s="110"/>
      <c r="BWL17" s="110"/>
      <c r="BWM17" s="110"/>
      <c r="BWN17" s="110"/>
      <c r="BWO17" s="110"/>
      <c r="BWP17" s="110"/>
      <c r="BWQ17" s="110"/>
      <c r="BWR17" s="110"/>
      <c r="BWS17" s="110"/>
      <c r="BWT17" s="110"/>
      <c r="BWU17" s="110"/>
      <c r="BWV17" s="110"/>
      <c r="BWW17" s="110"/>
      <c r="BWX17" s="110"/>
      <c r="BWY17" s="110"/>
      <c r="BWZ17" s="110"/>
      <c r="BXA17" s="110"/>
      <c r="BXB17" s="110"/>
      <c r="BXC17" s="110"/>
      <c r="BXD17" s="110"/>
      <c r="BXE17" s="110"/>
      <c r="BXF17" s="110"/>
      <c r="BXG17" s="110"/>
      <c r="BXH17" s="110"/>
      <c r="BXI17" s="110"/>
      <c r="BXJ17" s="110"/>
      <c r="BXK17" s="110"/>
      <c r="BXL17" s="110"/>
      <c r="BXM17" s="110"/>
      <c r="BXN17" s="110"/>
      <c r="BXO17" s="110"/>
      <c r="BXP17" s="110"/>
      <c r="BXQ17" s="110"/>
      <c r="BXR17" s="110"/>
      <c r="BXS17" s="110"/>
      <c r="BXT17" s="110"/>
      <c r="BXU17" s="110"/>
      <c r="BXV17" s="110"/>
      <c r="BXW17" s="110"/>
      <c r="BXX17" s="110"/>
      <c r="BXY17" s="110"/>
      <c r="BXZ17" s="110"/>
      <c r="BYA17" s="110"/>
      <c r="BYB17" s="110"/>
      <c r="BYC17" s="110"/>
      <c r="BYD17" s="110"/>
      <c r="BYE17" s="110"/>
      <c r="BYF17" s="110"/>
      <c r="BYG17" s="110"/>
      <c r="BYH17" s="110"/>
      <c r="BYI17" s="110"/>
      <c r="BYJ17" s="110"/>
      <c r="BYK17" s="110"/>
      <c r="BYL17" s="110"/>
      <c r="BYM17" s="110"/>
      <c r="BYN17" s="110"/>
      <c r="BYO17" s="110"/>
      <c r="BYP17" s="110"/>
      <c r="BYQ17" s="110"/>
      <c r="BYR17" s="110"/>
      <c r="BYS17" s="110"/>
      <c r="BYT17" s="110"/>
      <c r="BYU17" s="110"/>
      <c r="BYV17" s="110"/>
      <c r="BYW17" s="110"/>
      <c r="BYX17" s="110"/>
      <c r="BYY17" s="110"/>
      <c r="BYZ17" s="110"/>
      <c r="BZA17" s="110"/>
      <c r="BZB17" s="110"/>
      <c r="BZC17" s="110"/>
      <c r="BZD17" s="110"/>
      <c r="BZE17" s="110"/>
      <c r="BZF17" s="110"/>
      <c r="BZG17" s="110"/>
      <c r="BZH17" s="110"/>
      <c r="BZI17" s="110"/>
      <c r="BZJ17" s="110"/>
      <c r="BZK17" s="110"/>
      <c r="BZL17" s="110"/>
      <c r="BZM17" s="110"/>
      <c r="BZN17" s="110"/>
      <c r="BZO17" s="110"/>
      <c r="BZP17" s="110"/>
      <c r="BZQ17" s="110"/>
      <c r="BZR17" s="110"/>
      <c r="BZS17" s="110"/>
      <c r="BZT17" s="110"/>
      <c r="BZU17" s="110"/>
      <c r="BZV17" s="110"/>
      <c r="BZW17" s="110"/>
      <c r="BZX17" s="110"/>
      <c r="BZY17" s="110"/>
      <c r="BZZ17" s="110"/>
      <c r="CAA17" s="110"/>
      <c r="CAB17" s="110"/>
      <c r="CAC17" s="110"/>
      <c r="CAD17" s="110"/>
      <c r="CAE17" s="110"/>
      <c r="CAF17" s="110"/>
      <c r="CAG17" s="110"/>
      <c r="CAH17" s="110"/>
      <c r="CAI17" s="110"/>
      <c r="CAJ17" s="110"/>
      <c r="CAK17" s="110"/>
      <c r="CAL17" s="110"/>
      <c r="CAM17" s="110"/>
      <c r="CAN17" s="110"/>
      <c r="CAO17" s="110"/>
      <c r="CAP17" s="110"/>
      <c r="CAQ17" s="110"/>
      <c r="CAR17" s="110"/>
      <c r="CAS17" s="110"/>
      <c r="CAT17" s="110"/>
      <c r="CAU17" s="110"/>
      <c r="CAV17" s="110"/>
      <c r="CAW17" s="110"/>
      <c r="CAX17" s="110"/>
      <c r="CAY17" s="110"/>
      <c r="CAZ17" s="110"/>
      <c r="CBA17" s="110"/>
      <c r="CBB17" s="110"/>
      <c r="CBC17" s="110"/>
      <c r="CBD17" s="110"/>
      <c r="CBE17" s="110"/>
      <c r="CBF17" s="110"/>
      <c r="CBG17" s="110"/>
      <c r="CBH17" s="110"/>
      <c r="CBI17" s="110"/>
      <c r="CBJ17" s="110"/>
      <c r="CBK17" s="110"/>
      <c r="CBL17" s="110"/>
      <c r="CBM17" s="110"/>
      <c r="CBN17" s="110"/>
      <c r="CBO17" s="110"/>
      <c r="CBP17" s="110"/>
      <c r="CBQ17" s="110"/>
      <c r="CBR17" s="110"/>
      <c r="CBS17" s="110"/>
      <c r="CBT17" s="110"/>
      <c r="CBU17" s="110"/>
      <c r="CBV17" s="110"/>
      <c r="CBW17" s="110"/>
      <c r="CBX17" s="110"/>
      <c r="CBY17" s="110"/>
      <c r="CBZ17" s="110"/>
      <c r="CCA17" s="110"/>
      <c r="CCB17" s="110"/>
      <c r="CCC17" s="110"/>
      <c r="CCD17" s="110"/>
      <c r="CCE17" s="110"/>
      <c r="CCF17" s="110"/>
      <c r="CCG17" s="110"/>
      <c r="CCH17" s="110"/>
      <c r="CCI17" s="110"/>
      <c r="CCJ17" s="110"/>
      <c r="CCK17" s="110"/>
      <c r="CCL17" s="110"/>
      <c r="CCM17" s="110"/>
      <c r="CCN17" s="110"/>
      <c r="CCO17" s="110"/>
      <c r="CCP17" s="110"/>
      <c r="CCQ17" s="110"/>
      <c r="CCR17" s="110"/>
      <c r="CCS17" s="110"/>
      <c r="CCT17" s="110"/>
      <c r="CCU17" s="110"/>
      <c r="CCV17" s="110"/>
      <c r="CCW17" s="110"/>
      <c r="CCX17" s="110"/>
      <c r="CCY17" s="110"/>
      <c r="CCZ17" s="110"/>
      <c r="CDA17" s="110"/>
      <c r="CDB17" s="110"/>
      <c r="CDC17" s="110"/>
      <c r="CDD17" s="110"/>
      <c r="CDE17" s="110"/>
      <c r="CDF17" s="110"/>
      <c r="CDG17" s="110"/>
      <c r="CDH17" s="110"/>
      <c r="CDI17" s="110"/>
      <c r="CDJ17" s="110"/>
      <c r="CDK17" s="110"/>
      <c r="CDL17" s="110"/>
      <c r="CDM17" s="110"/>
      <c r="CDN17" s="110"/>
      <c r="CDO17" s="110"/>
      <c r="CDP17" s="110"/>
      <c r="CDQ17" s="110"/>
      <c r="CDR17" s="110"/>
      <c r="CDS17" s="110"/>
      <c r="CDT17" s="110"/>
      <c r="CDU17" s="110"/>
      <c r="CDV17" s="110"/>
      <c r="CDW17" s="110"/>
      <c r="CDX17" s="110"/>
      <c r="CDY17" s="110"/>
      <c r="CDZ17" s="110"/>
      <c r="CEA17" s="110"/>
      <c r="CEB17" s="110"/>
      <c r="CEC17" s="110"/>
      <c r="CED17" s="110"/>
      <c r="CEE17" s="110"/>
      <c r="CEF17" s="110"/>
      <c r="CEG17" s="110"/>
      <c r="CEH17" s="110"/>
      <c r="CEI17" s="110"/>
      <c r="CEJ17" s="110"/>
      <c r="CEK17" s="110"/>
      <c r="CEL17" s="110"/>
      <c r="CEM17" s="110"/>
      <c r="CEN17" s="110"/>
      <c r="CEO17" s="110"/>
      <c r="CEP17" s="110"/>
      <c r="CEQ17" s="110"/>
      <c r="CER17" s="110"/>
      <c r="CES17" s="110"/>
      <c r="CET17" s="110"/>
      <c r="CEU17" s="110"/>
      <c r="CEV17" s="110"/>
      <c r="CEW17" s="110"/>
      <c r="CEX17" s="110"/>
      <c r="CEY17" s="110"/>
      <c r="CEZ17" s="110"/>
      <c r="CFA17" s="110"/>
      <c r="CFB17" s="110"/>
      <c r="CFC17" s="110"/>
      <c r="CFD17" s="110"/>
      <c r="CFE17" s="110"/>
      <c r="CFF17" s="110"/>
      <c r="CFG17" s="110"/>
      <c r="CFH17" s="110"/>
      <c r="CFI17" s="110"/>
      <c r="CFJ17" s="110"/>
      <c r="CFK17" s="110"/>
      <c r="CFL17" s="110"/>
      <c r="CFM17" s="110"/>
      <c r="CFN17" s="110"/>
      <c r="CFO17" s="110"/>
      <c r="CFP17" s="110"/>
      <c r="CFQ17" s="110"/>
      <c r="CFR17" s="110"/>
      <c r="CFS17" s="110"/>
      <c r="CFT17" s="110"/>
      <c r="CFU17" s="110"/>
      <c r="CFV17" s="110"/>
      <c r="CFW17" s="110"/>
      <c r="CFX17" s="110"/>
      <c r="CFY17" s="110"/>
      <c r="CFZ17" s="110"/>
      <c r="CGA17" s="110"/>
      <c r="CGB17" s="110"/>
      <c r="CGC17" s="110"/>
      <c r="CGD17" s="110"/>
      <c r="CGE17" s="110"/>
      <c r="CGF17" s="110"/>
      <c r="CGG17" s="110"/>
      <c r="CGH17" s="110"/>
      <c r="CGI17" s="110"/>
      <c r="CGJ17" s="110"/>
      <c r="CGK17" s="110"/>
      <c r="CGL17" s="110"/>
      <c r="CGM17" s="110"/>
      <c r="CGN17" s="110"/>
      <c r="CGO17" s="110"/>
      <c r="CGP17" s="110"/>
      <c r="CGQ17" s="110"/>
      <c r="CGR17" s="110"/>
      <c r="CGS17" s="110"/>
      <c r="CGT17" s="110"/>
      <c r="CGU17" s="110"/>
      <c r="CGV17" s="110"/>
      <c r="CGW17" s="110"/>
      <c r="CGX17" s="110"/>
      <c r="CGY17" s="110"/>
      <c r="CGZ17" s="110"/>
      <c r="CHA17" s="110"/>
      <c r="CHB17" s="110"/>
      <c r="CHC17" s="110"/>
      <c r="CHD17" s="110"/>
      <c r="CHE17" s="110"/>
      <c r="CHF17" s="110"/>
      <c r="CHG17" s="110"/>
      <c r="CHH17" s="110"/>
      <c r="CHI17" s="110"/>
      <c r="CHJ17" s="110"/>
      <c r="CHK17" s="110"/>
      <c r="CHL17" s="110"/>
      <c r="CHM17" s="110"/>
      <c r="CHN17" s="110"/>
      <c r="CHO17" s="110"/>
      <c r="CHP17" s="110"/>
      <c r="CHQ17" s="110"/>
      <c r="CHR17" s="110"/>
      <c r="CHS17" s="110"/>
      <c r="CHT17" s="110"/>
      <c r="CHU17" s="110"/>
      <c r="CHV17" s="110"/>
      <c r="CHW17" s="110"/>
      <c r="CHX17" s="110"/>
      <c r="CHY17" s="110"/>
      <c r="CHZ17" s="110"/>
      <c r="CIA17" s="110"/>
      <c r="CIB17" s="110"/>
      <c r="CIC17" s="110"/>
      <c r="CID17" s="110"/>
      <c r="CIE17" s="110"/>
      <c r="CIF17" s="110"/>
      <c r="CIG17" s="110"/>
      <c r="CIH17" s="110"/>
      <c r="CII17" s="110"/>
      <c r="CIJ17" s="110"/>
      <c r="CIK17" s="110"/>
      <c r="CIL17" s="110"/>
      <c r="CIM17" s="110"/>
      <c r="CIN17" s="110"/>
      <c r="CIO17" s="110"/>
      <c r="CIP17" s="110"/>
      <c r="CIQ17" s="110"/>
      <c r="CIR17" s="110"/>
      <c r="CIS17" s="110"/>
      <c r="CIT17" s="110"/>
      <c r="CIU17" s="110"/>
      <c r="CIV17" s="110"/>
      <c r="CIW17" s="110"/>
      <c r="CIX17" s="110"/>
      <c r="CIY17" s="110"/>
      <c r="CIZ17" s="110"/>
      <c r="CJA17" s="110"/>
      <c r="CJB17" s="110"/>
      <c r="CJC17" s="110"/>
      <c r="CJD17" s="110"/>
      <c r="CJE17" s="110"/>
      <c r="CJF17" s="110"/>
      <c r="CJG17" s="110"/>
      <c r="CJH17" s="110"/>
      <c r="CJI17" s="110"/>
      <c r="CJJ17" s="110"/>
      <c r="CJK17" s="110"/>
      <c r="CJL17" s="110"/>
      <c r="CJM17" s="110"/>
      <c r="CJN17" s="110"/>
      <c r="CJO17" s="110"/>
      <c r="CJP17" s="110"/>
      <c r="CJQ17" s="110"/>
      <c r="CJR17" s="110"/>
      <c r="CJS17" s="110"/>
      <c r="CJT17" s="110"/>
      <c r="CJU17" s="110"/>
      <c r="CJV17" s="110"/>
      <c r="CJW17" s="110"/>
      <c r="CJX17" s="110"/>
      <c r="CJY17" s="110"/>
      <c r="CJZ17" s="110"/>
      <c r="CKA17" s="110"/>
      <c r="CKB17" s="110"/>
      <c r="CKC17" s="110"/>
      <c r="CKD17" s="110"/>
      <c r="CKE17" s="110"/>
      <c r="CKF17" s="110"/>
      <c r="CKG17" s="110"/>
      <c r="CKH17" s="110"/>
      <c r="CKI17" s="110"/>
      <c r="CKJ17" s="110"/>
      <c r="CKK17" s="110"/>
      <c r="CKL17" s="110"/>
      <c r="CKM17" s="110"/>
      <c r="CKN17" s="110"/>
      <c r="CKO17" s="110"/>
      <c r="CKP17" s="110"/>
      <c r="CKQ17" s="110"/>
      <c r="CKR17" s="110"/>
      <c r="CKS17" s="110"/>
      <c r="CKT17" s="110"/>
      <c r="CKU17" s="110"/>
      <c r="CKV17" s="110"/>
      <c r="CKW17" s="110"/>
      <c r="CKX17" s="110"/>
      <c r="CKY17" s="110"/>
      <c r="CKZ17" s="110"/>
      <c r="CLA17" s="110"/>
      <c r="CLB17" s="110"/>
      <c r="CLC17" s="110"/>
      <c r="CLD17" s="110"/>
      <c r="CLE17" s="110"/>
      <c r="CLF17" s="110"/>
      <c r="CLG17" s="110"/>
      <c r="CLH17" s="110"/>
      <c r="CLI17" s="110"/>
      <c r="CLJ17" s="110"/>
      <c r="CLK17" s="110"/>
      <c r="CLL17" s="110"/>
      <c r="CLM17" s="110"/>
      <c r="CLN17" s="110"/>
      <c r="CLO17" s="110"/>
      <c r="CLP17" s="110"/>
      <c r="CLQ17" s="110"/>
      <c r="CLR17" s="110"/>
      <c r="CLS17" s="110"/>
      <c r="CLT17" s="110"/>
      <c r="CLU17" s="110"/>
      <c r="CLV17" s="110"/>
      <c r="CLW17" s="110"/>
      <c r="CLX17" s="110"/>
      <c r="CLY17" s="110"/>
      <c r="CLZ17" s="110"/>
      <c r="CMA17" s="110"/>
      <c r="CMB17" s="110"/>
      <c r="CMC17" s="110"/>
      <c r="CMD17" s="110"/>
      <c r="CME17" s="110"/>
      <c r="CMF17" s="110"/>
      <c r="CMG17" s="110"/>
      <c r="CMH17" s="110"/>
      <c r="CMI17" s="110"/>
      <c r="CMJ17" s="110"/>
      <c r="CMK17" s="110"/>
      <c r="CML17" s="110"/>
      <c r="CMM17" s="110"/>
      <c r="CMN17" s="110"/>
      <c r="CMO17" s="110"/>
      <c r="CMP17" s="110"/>
      <c r="CMQ17" s="110"/>
      <c r="CMR17" s="110"/>
      <c r="CMS17" s="110"/>
      <c r="CMT17" s="110"/>
      <c r="CMU17" s="110"/>
      <c r="CMV17" s="110"/>
      <c r="CMW17" s="110"/>
      <c r="CMX17" s="110"/>
      <c r="CMY17" s="110"/>
      <c r="CMZ17" s="110"/>
      <c r="CNA17" s="110"/>
      <c r="CNB17" s="110"/>
      <c r="CNC17" s="110"/>
      <c r="CND17" s="110"/>
      <c r="CNE17" s="110"/>
      <c r="CNF17" s="110"/>
      <c r="CNG17" s="110"/>
      <c r="CNH17" s="110"/>
      <c r="CNI17" s="110"/>
      <c r="CNJ17" s="110"/>
      <c r="CNK17" s="110"/>
      <c r="CNL17" s="110"/>
      <c r="CNM17" s="110"/>
      <c r="CNN17" s="110"/>
      <c r="CNO17" s="110"/>
      <c r="CNP17" s="110"/>
      <c r="CNQ17" s="110"/>
      <c r="CNR17" s="110"/>
      <c r="CNS17" s="110"/>
      <c r="CNT17" s="110"/>
      <c r="CNU17" s="110"/>
      <c r="CNV17" s="110"/>
      <c r="CNW17" s="110"/>
      <c r="CNX17" s="110"/>
      <c r="CNY17" s="110"/>
      <c r="CNZ17" s="110"/>
      <c r="COA17" s="110"/>
      <c r="COB17" s="110"/>
      <c r="COC17" s="110"/>
      <c r="COD17" s="110"/>
      <c r="COE17" s="110"/>
      <c r="COF17" s="110"/>
      <c r="COG17" s="110"/>
      <c r="COH17" s="110"/>
      <c r="COI17" s="110"/>
      <c r="COJ17" s="110"/>
      <c r="COK17" s="110"/>
      <c r="COL17" s="110"/>
      <c r="COM17" s="110"/>
      <c r="CON17" s="110"/>
      <c r="COO17" s="110"/>
      <c r="COP17" s="110"/>
      <c r="COQ17" s="110"/>
      <c r="COR17" s="110"/>
      <c r="COS17" s="110"/>
      <c r="COT17" s="110"/>
      <c r="COU17" s="110"/>
      <c r="COV17" s="110"/>
      <c r="COW17" s="110"/>
      <c r="COX17" s="110"/>
      <c r="COY17" s="110"/>
      <c r="COZ17" s="110"/>
      <c r="CPA17" s="110"/>
      <c r="CPB17" s="110"/>
      <c r="CPC17" s="110"/>
      <c r="CPD17" s="110"/>
      <c r="CPE17" s="110"/>
      <c r="CPF17" s="110"/>
      <c r="CPG17" s="110"/>
      <c r="CPH17" s="110"/>
      <c r="CPI17" s="110"/>
      <c r="CPJ17" s="110"/>
      <c r="CPK17" s="110"/>
      <c r="CPL17" s="110"/>
      <c r="CPM17" s="110"/>
      <c r="CPN17" s="110"/>
      <c r="CPO17" s="110"/>
      <c r="CPP17" s="110"/>
      <c r="CPQ17" s="110"/>
      <c r="CPR17" s="110"/>
      <c r="CPS17" s="110"/>
      <c r="CPT17" s="110"/>
      <c r="CPU17" s="110"/>
      <c r="CPV17" s="110"/>
      <c r="CPW17" s="110"/>
      <c r="CPX17" s="110"/>
      <c r="CPY17" s="110"/>
      <c r="CPZ17" s="110"/>
      <c r="CQA17" s="110"/>
      <c r="CQB17" s="110"/>
      <c r="CQC17" s="110"/>
      <c r="CQD17" s="110"/>
      <c r="CQE17" s="110"/>
      <c r="CQF17" s="110"/>
      <c r="CQG17" s="110"/>
      <c r="CQH17" s="110"/>
      <c r="CQI17" s="110"/>
      <c r="CQJ17" s="110"/>
      <c r="CQK17" s="110"/>
      <c r="CQL17" s="110"/>
      <c r="CQM17" s="110"/>
      <c r="CQN17" s="110"/>
      <c r="CQO17" s="110"/>
      <c r="CQP17" s="110"/>
      <c r="CQQ17" s="110"/>
      <c r="CQR17" s="110"/>
      <c r="CQS17" s="110"/>
      <c r="CQT17" s="110"/>
      <c r="CQU17" s="110"/>
      <c r="CQV17" s="110"/>
      <c r="CQW17" s="110"/>
      <c r="CQX17" s="110"/>
      <c r="CQY17" s="110"/>
      <c r="CQZ17" s="110"/>
      <c r="CRA17" s="110"/>
      <c r="CRB17" s="110"/>
      <c r="CRC17" s="110"/>
      <c r="CRD17" s="110"/>
      <c r="CRE17" s="110"/>
      <c r="CRF17" s="110"/>
      <c r="CRG17" s="110"/>
      <c r="CRH17" s="110"/>
      <c r="CRI17" s="110"/>
      <c r="CRJ17" s="110"/>
      <c r="CRK17" s="110"/>
      <c r="CRL17" s="110"/>
      <c r="CRM17" s="110"/>
      <c r="CRN17" s="110"/>
      <c r="CRO17" s="110"/>
      <c r="CRP17" s="110"/>
      <c r="CRQ17" s="110"/>
      <c r="CRR17" s="110"/>
      <c r="CRS17" s="110"/>
      <c r="CRT17" s="110"/>
      <c r="CRU17" s="110"/>
      <c r="CRV17" s="110"/>
      <c r="CRW17" s="110"/>
      <c r="CRX17" s="110"/>
      <c r="CRY17" s="110"/>
      <c r="CRZ17" s="110"/>
      <c r="CSA17" s="110"/>
      <c r="CSB17" s="110"/>
      <c r="CSC17" s="110"/>
      <c r="CSD17" s="110"/>
      <c r="CSE17" s="110"/>
      <c r="CSF17" s="110"/>
      <c r="CSG17" s="110"/>
      <c r="CSH17" s="110"/>
      <c r="CSI17" s="110"/>
      <c r="CSJ17" s="110"/>
      <c r="CSK17" s="110"/>
      <c r="CSL17" s="110"/>
      <c r="CSM17" s="110"/>
      <c r="CSN17" s="110"/>
      <c r="CSO17" s="110"/>
      <c r="CSP17" s="110"/>
      <c r="CSQ17" s="110"/>
      <c r="CSR17" s="110"/>
      <c r="CSS17" s="110"/>
      <c r="CST17" s="110"/>
      <c r="CSU17" s="110"/>
      <c r="CSV17" s="110"/>
      <c r="CSW17" s="110"/>
      <c r="CSX17" s="110"/>
      <c r="CSY17" s="110"/>
      <c r="CSZ17" s="110"/>
      <c r="CTA17" s="110"/>
      <c r="CTB17" s="110"/>
      <c r="CTC17" s="110"/>
      <c r="CTD17" s="110"/>
      <c r="CTE17" s="110"/>
      <c r="CTF17" s="110"/>
      <c r="CTG17" s="110"/>
      <c r="CTH17" s="110"/>
      <c r="CTI17" s="110"/>
      <c r="CTJ17" s="110"/>
      <c r="CTK17" s="110"/>
      <c r="CTL17" s="110"/>
      <c r="CTM17" s="110"/>
      <c r="CTN17" s="110"/>
      <c r="CTO17" s="110"/>
      <c r="CTP17" s="110"/>
      <c r="CTQ17" s="110"/>
      <c r="CTR17" s="110"/>
      <c r="CTS17" s="110"/>
      <c r="CTT17" s="110"/>
      <c r="CTU17" s="110"/>
      <c r="CTV17" s="110"/>
      <c r="CTW17" s="110"/>
      <c r="CTX17" s="110"/>
      <c r="CTY17" s="110"/>
      <c r="CTZ17" s="110"/>
      <c r="CUA17" s="110"/>
      <c r="CUB17" s="110"/>
      <c r="CUC17" s="110"/>
      <c r="CUD17" s="110"/>
      <c r="CUE17" s="110"/>
      <c r="CUF17" s="110"/>
      <c r="CUG17" s="110"/>
      <c r="CUH17" s="110"/>
      <c r="CUI17" s="110"/>
      <c r="CUJ17" s="110"/>
      <c r="CUK17" s="110"/>
      <c r="CUL17" s="110"/>
      <c r="CUM17" s="110"/>
      <c r="CUN17" s="110"/>
      <c r="CUO17" s="110"/>
      <c r="CUP17" s="110"/>
      <c r="CUQ17" s="110"/>
      <c r="CUR17" s="110"/>
      <c r="CUS17" s="110"/>
      <c r="CUT17" s="110"/>
      <c r="CUU17" s="110"/>
      <c r="CUV17" s="110"/>
      <c r="CUW17" s="110"/>
      <c r="CUX17" s="110"/>
      <c r="CUY17" s="110"/>
      <c r="CUZ17" s="110"/>
      <c r="CVA17" s="110"/>
      <c r="CVB17" s="110"/>
      <c r="CVC17" s="110"/>
      <c r="CVD17" s="110"/>
      <c r="CVE17" s="110"/>
      <c r="CVF17" s="110"/>
      <c r="CVG17" s="110"/>
      <c r="CVH17" s="110"/>
      <c r="CVI17" s="110"/>
      <c r="CVJ17" s="110"/>
      <c r="CVK17" s="110"/>
      <c r="CVL17" s="110"/>
      <c r="CVM17" s="110"/>
      <c r="CVN17" s="110"/>
      <c r="CVO17" s="110"/>
      <c r="CVP17" s="110"/>
      <c r="CVQ17" s="110"/>
      <c r="CVR17" s="110"/>
      <c r="CVS17" s="110"/>
      <c r="CVT17" s="110"/>
      <c r="CVU17" s="110"/>
      <c r="CVV17" s="110"/>
      <c r="CVW17" s="110"/>
      <c r="CVX17" s="110"/>
      <c r="CVY17" s="110"/>
      <c r="CVZ17" s="110"/>
      <c r="CWA17" s="110"/>
      <c r="CWB17" s="110"/>
      <c r="CWC17" s="110"/>
      <c r="CWD17" s="110"/>
      <c r="CWE17" s="110"/>
      <c r="CWF17" s="110"/>
      <c r="CWG17" s="110"/>
      <c r="CWH17" s="110"/>
      <c r="CWI17" s="110"/>
      <c r="CWJ17" s="110"/>
      <c r="CWK17" s="110"/>
      <c r="CWL17" s="110"/>
      <c r="CWM17" s="110"/>
      <c r="CWN17" s="110"/>
      <c r="CWO17" s="110"/>
      <c r="CWP17" s="110"/>
      <c r="CWQ17" s="110"/>
      <c r="CWR17" s="110"/>
      <c r="CWS17" s="110"/>
      <c r="CWT17" s="110"/>
      <c r="CWU17" s="110"/>
      <c r="CWV17" s="110"/>
      <c r="CWW17" s="110"/>
      <c r="CWX17" s="110"/>
      <c r="CWY17" s="110"/>
      <c r="CWZ17" s="110"/>
      <c r="CXA17" s="110"/>
      <c r="CXB17" s="110"/>
      <c r="CXC17" s="110"/>
      <c r="CXD17" s="110"/>
      <c r="CXE17" s="110"/>
      <c r="CXF17" s="110"/>
      <c r="CXG17" s="110"/>
      <c r="CXH17" s="110"/>
      <c r="CXI17" s="110"/>
      <c r="CXJ17" s="110"/>
      <c r="CXK17" s="110"/>
      <c r="CXL17" s="110"/>
      <c r="CXM17" s="110"/>
      <c r="CXN17" s="110"/>
      <c r="CXO17" s="110"/>
      <c r="CXP17" s="110"/>
      <c r="CXQ17" s="110"/>
      <c r="CXR17" s="110"/>
      <c r="CXS17" s="110"/>
      <c r="CXT17" s="110"/>
      <c r="CXU17" s="110"/>
      <c r="CXV17" s="110"/>
      <c r="CXW17" s="110"/>
      <c r="CXX17" s="110"/>
      <c r="CXY17" s="110"/>
      <c r="CXZ17" s="110"/>
      <c r="CYA17" s="110"/>
      <c r="CYB17" s="110"/>
      <c r="CYC17" s="110"/>
      <c r="CYD17" s="110"/>
      <c r="CYE17" s="110"/>
      <c r="CYF17" s="110"/>
      <c r="CYG17" s="110"/>
      <c r="CYH17" s="110"/>
      <c r="CYI17" s="110"/>
      <c r="CYJ17" s="110"/>
      <c r="CYK17" s="110"/>
      <c r="CYL17" s="110"/>
      <c r="CYM17" s="110"/>
      <c r="CYN17" s="110"/>
      <c r="CYO17" s="110"/>
      <c r="CYP17" s="110"/>
      <c r="CYQ17" s="110"/>
      <c r="CYR17" s="110"/>
      <c r="CYS17" s="110"/>
      <c r="CYT17" s="110"/>
      <c r="CYU17" s="110"/>
      <c r="CYV17" s="110"/>
      <c r="CYW17" s="110"/>
      <c r="CYX17" s="110"/>
      <c r="CYY17" s="110"/>
      <c r="CYZ17" s="110"/>
      <c r="CZA17" s="110"/>
      <c r="CZB17" s="110"/>
      <c r="CZC17" s="110"/>
      <c r="CZD17" s="110"/>
      <c r="CZE17" s="110"/>
      <c r="CZF17" s="110"/>
      <c r="CZG17" s="110"/>
      <c r="CZH17" s="110"/>
      <c r="CZI17" s="110"/>
      <c r="CZJ17" s="110"/>
      <c r="CZK17" s="110"/>
      <c r="CZL17" s="110"/>
      <c r="CZM17" s="110"/>
      <c r="CZN17" s="110"/>
      <c r="CZO17" s="110"/>
      <c r="CZP17" s="110"/>
      <c r="CZQ17" s="110"/>
      <c r="CZR17" s="110"/>
      <c r="CZS17" s="110"/>
      <c r="CZT17" s="110"/>
      <c r="CZU17" s="110"/>
      <c r="CZV17" s="110"/>
      <c r="CZW17" s="110"/>
      <c r="CZX17" s="110"/>
      <c r="CZY17" s="110"/>
      <c r="CZZ17" s="110"/>
      <c r="DAA17" s="110"/>
      <c r="DAB17" s="110"/>
      <c r="DAC17" s="110"/>
      <c r="DAD17" s="110"/>
      <c r="DAE17" s="110"/>
      <c r="DAF17" s="110"/>
      <c r="DAG17" s="110"/>
      <c r="DAH17" s="110"/>
      <c r="DAI17" s="110"/>
      <c r="DAJ17" s="110"/>
      <c r="DAK17" s="110"/>
      <c r="DAL17" s="110"/>
      <c r="DAM17" s="110"/>
      <c r="DAN17" s="110"/>
      <c r="DAO17" s="110"/>
      <c r="DAP17" s="110"/>
      <c r="DAQ17" s="110"/>
      <c r="DAR17" s="110"/>
      <c r="DAS17" s="110"/>
      <c r="DAT17" s="110"/>
      <c r="DAU17" s="110"/>
      <c r="DAV17" s="110"/>
      <c r="DAW17" s="110"/>
      <c r="DAX17" s="110"/>
      <c r="DAY17" s="110"/>
      <c r="DAZ17" s="110"/>
      <c r="DBA17" s="110"/>
      <c r="DBB17" s="110"/>
      <c r="DBC17" s="110"/>
      <c r="DBD17" s="110"/>
      <c r="DBE17" s="110"/>
      <c r="DBF17" s="110"/>
      <c r="DBG17" s="110"/>
      <c r="DBH17" s="110"/>
      <c r="DBI17" s="110"/>
      <c r="DBJ17" s="110"/>
      <c r="DBK17" s="110"/>
      <c r="DBL17" s="110"/>
      <c r="DBM17" s="110"/>
      <c r="DBN17" s="110"/>
      <c r="DBO17" s="110"/>
      <c r="DBP17" s="110"/>
      <c r="DBQ17" s="110"/>
      <c r="DBR17" s="110"/>
      <c r="DBS17" s="110"/>
      <c r="DBT17" s="110"/>
      <c r="DBU17" s="110"/>
      <c r="DBV17" s="110"/>
      <c r="DBW17" s="110"/>
      <c r="DBX17" s="110"/>
      <c r="DBY17" s="110"/>
      <c r="DBZ17" s="110"/>
      <c r="DCA17" s="110"/>
      <c r="DCB17" s="110"/>
      <c r="DCC17" s="110"/>
      <c r="DCD17" s="110"/>
      <c r="DCE17" s="110"/>
      <c r="DCF17" s="110"/>
      <c r="DCG17" s="110"/>
      <c r="DCH17" s="110"/>
      <c r="DCI17" s="110"/>
      <c r="DCJ17" s="110"/>
      <c r="DCK17" s="110"/>
      <c r="DCL17" s="110"/>
      <c r="DCM17" s="110"/>
      <c r="DCN17" s="110"/>
      <c r="DCO17" s="110"/>
      <c r="DCP17" s="110"/>
      <c r="DCQ17" s="110"/>
      <c r="DCR17" s="110"/>
      <c r="DCS17" s="110"/>
      <c r="DCT17" s="110"/>
      <c r="DCU17" s="110"/>
      <c r="DCV17" s="110"/>
      <c r="DCW17" s="110"/>
      <c r="DCX17" s="110"/>
      <c r="DCY17" s="110"/>
      <c r="DCZ17" s="110"/>
      <c r="DDA17" s="110"/>
      <c r="DDB17" s="110"/>
      <c r="DDC17" s="110"/>
      <c r="DDD17" s="110"/>
      <c r="DDE17" s="110"/>
      <c r="DDF17" s="110"/>
      <c r="DDG17" s="110"/>
      <c r="DDH17" s="110"/>
      <c r="DDI17" s="110"/>
      <c r="DDJ17" s="110"/>
      <c r="DDK17" s="110"/>
      <c r="DDL17" s="110"/>
      <c r="DDM17" s="110"/>
      <c r="DDN17" s="110"/>
      <c r="DDO17" s="110"/>
      <c r="DDP17" s="110"/>
      <c r="DDQ17" s="110"/>
      <c r="DDR17" s="110"/>
      <c r="DDS17" s="110"/>
      <c r="DDT17" s="110"/>
      <c r="DDU17" s="110"/>
      <c r="DDV17" s="110"/>
      <c r="DDW17" s="110"/>
      <c r="DDX17" s="110"/>
      <c r="DDY17" s="110"/>
      <c r="DDZ17" s="110"/>
      <c r="DEA17" s="110"/>
      <c r="DEB17" s="110"/>
      <c r="DEC17" s="110"/>
      <c r="DED17" s="110"/>
      <c r="DEE17" s="110"/>
      <c r="DEF17" s="110"/>
      <c r="DEG17" s="110"/>
      <c r="DEH17" s="110"/>
      <c r="DEI17" s="110"/>
      <c r="DEJ17" s="110"/>
      <c r="DEK17" s="110"/>
      <c r="DEL17" s="110"/>
      <c r="DEM17" s="110"/>
      <c r="DEN17" s="110"/>
      <c r="DEO17" s="110"/>
      <c r="DEP17" s="110"/>
      <c r="DEQ17" s="110"/>
      <c r="DER17" s="110"/>
      <c r="DES17" s="110"/>
      <c r="DET17" s="110"/>
      <c r="DEU17" s="110"/>
      <c r="DEV17" s="110"/>
      <c r="DEW17" s="110"/>
      <c r="DEX17" s="110"/>
      <c r="DEY17" s="110"/>
      <c r="DEZ17" s="110"/>
      <c r="DFA17" s="110"/>
      <c r="DFB17" s="110"/>
      <c r="DFC17" s="110"/>
      <c r="DFD17" s="110"/>
      <c r="DFE17" s="110"/>
      <c r="DFF17" s="110"/>
      <c r="DFG17" s="110"/>
      <c r="DFH17" s="110"/>
      <c r="DFI17" s="110"/>
      <c r="DFJ17" s="110"/>
      <c r="DFK17" s="110"/>
      <c r="DFL17" s="110"/>
      <c r="DFM17" s="110"/>
      <c r="DFN17" s="110"/>
      <c r="DFO17" s="110"/>
      <c r="DFP17" s="110"/>
      <c r="DFQ17" s="110"/>
      <c r="DFR17" s="110"/>
      <c r="DFS17" s="110"/>
      <c r="DFT17" s="110"/>
      <c r="DFU17" s="110"/>
      <c r="DFV17" s="110"/>
      <c r="DFW17" s="110"/>
      <c r="DFX17" s="110"/>
      <c r="DFY17" s="110"/>
      <c r="DFZ17" s="110"/>
      <c r="DGA17" s="110"/>
      <c r="DGB17" s="110"/>
      <c r="DGC17" s="110"/>
      <c r="DGD17" s="110"/>
      <c r="DGE17" s="110"/>
      <c r="DGF17" s="110"/>
      <c r="DGG17" s="110"/>
      <c r="DGH17" s="110"/>
      <c r="DGI17" s="110"/>
      <c r="DGJ17" s="110"/>
      <c r="DGK17" s="110"/>
      <c r="DGL17" s="110"/>
      <c r="DGM17" s="110"/>
      <c r="DGN17" s="110"/>
      <c r="DGO17" s="110"/>
      <c r="DGP17" s="110"/>
      <c r="DGQ17" s="110"/>
      <c r="DGR17" s="110"/>
      <c r="DGS17" s="110"/>
      <c r="DGT17" s="110"/>
      <c r="DGU17" s="110"/>
      <c r="DGV17" s="110"/>
      <c r="DGW17" s="110"/>
      <c r="DGX17" s="110"/>
      <c r="DGY17" s="110"/>
      <c r="DGZ17" s="110"/>
      <c r="DHA17" s="110"/>
      <c r="DHB17" s="110"/>
      <c r="DHC17" s="110"/>
      <c r="DHD17" s="110"/>
      <c r="DHE17" s="110"/>
      <c r="DHF17" s="110"/>
      <c r="DHG17" s="110"/>
      <c r="DHH17" s="110"/>
      <c r="DHI17" s="110"/>
      <c r="DHJ17" s="110"/>
      <c r="DHK17" s="110"/>
      <c r="DHL17" s="110"/>
      <c r="DHM17" s="110"/>
      <c r="DHN17" s="110"/>
      <c r="DHO17" s="110"/>
      <c r="DHP17" s="110"/>
      <c r="DHQ17" s="110"/>
      <c r="DHR17" s="110"/>
      <c r="DHS17" s="110"/>
      <c r="DHT17" s="110"/>
      <c r="DHU17" s="110"/>
      <c r="DHV17" s="110"/>
      <c r="DHW17" s="110"/>
      <c r="DHX17" s="110"/>
      <c r="DHY17" s="110"/>
      <c r="DHZ17" s="110"/>
      <c r="DIA17" s="110"/>
      <c r="DIB17" s="110"/>
      <c r="DIC17" s="110"/>
      <c r="DID17" s="110"/>
      <c r="DIE17" s="110"/>
      <c r="DIF17" s="110"/>
      <c r="DIG17" s="110"/>
      <c r="DIH17" s="110"/>
      <c r="DII17" s="110"/>
      <c r="DIJ17" s="110"/>
      <c r="DIK17" s="110"/>
      <c r="DIL17" s="110"/>
      <c r="DIM17" s="110"/>
      <c r="DIN17" s="110"/>
      <c r="DIO17" s="110"/>
      <c r="DIP17" s="110"/>
      <c r="DIQ17" s="110"/>
      <c r="DIR17" s="110"/>
      <c r="DIS17" s="110"/>
      <c r="DIT17" s="110"/>
      <c r="DIU17" s="110"/>
      <c r="DIV17" s="110"/>
      <c r="DIW17" s="110"/>
      <c r="DIX17" s="110"/>
      <c r="DIY17" s="110"/>
      <c r="DIZ17" s="110"/>
      <c r="DJA17" s="110"/>
      <c r="DJB17" s="110"/>
      <c r="DJC17" s="110"/>
      <c r="DJD17" s="110"/>
      <c r="DJE17" s="110"/>
      <c r="DJF17" s="110"/>
      <c r="DJG17" s="110"/>
      <c r="DJH17" s="110"/>
      <c r="DJI17" s="110"/>
      <c r="DJJ17" s="110"/>
      <c r="DJK17" s="110"/>
      <c r="DJL17" s="110"/>
      <c r="DJM17" s="110"/>
      <c r="DJN17" s="110"/>
      <c r="DJO17" s="110"/>
      <c r="DJP17" s="110"/>
      <c r="DJQ17" s="110"/>
      <c r="DJR17" s="110"/>
      <c r="DJS17" s="110"/>
      <c r="DJT17" s="110"/>
      <c r="DJU17" s="110"/>
      <c r="DJV17" s="110"/>
      <c r="DJW17" s="110"/>
      <c r="DJX17" s="110"/>
      <c r="DJY17" s="110"/>
      <c r="DJZ17" s="110"/>
      <c r="DKA17" s="110"/>
      <c r="DKB17" s="110"/>
      <c r="DKC17" s="110"/>
      <c r="DKD17" s="110"/>
      <c r="DKE17" s="110"/>
      <c r="DKF17" s="110"/>
      <c r="DKG17" s="110"/>
      <c r="DKH17" s="110"/>
      <c r="DKI17" s="110"/>
      <c r="DKJ17" s="110"/>
      <c r="DKK17" s="110"/>
      <c r="DKL17" s="110"/>
      <c r="DKM17" s="110"/>
      <c r="DKN17" s="110"/>
      <c r="DKO17" s="110"/>
      <c r="DKP17" s="110"/>
      <c r="DKQ17" s="110"/>
      <c r="DKR17" s="110"/>
      <c r="DKS17" s="110"/>
      <c r="DKT17" s="110"/>
      <c r="DKU17" s="110"/>
      <c r="DKV17" s="110"/>
      <c r="DKW17" s="110"/>
      <c r="DKX17" s="110"/>
      <c r="DKY17" s="110"/>
      <c r="DKZ17" s="110"/>
      <c r="DLA17" s="110"/>
      <c r="DLB17" s="110"/>
      <c r="DLC17" s="110"/>
      <c r="DLD17" s="110"/>
      <c r="DLE17" s="110"/>
      <c r="DLF17" s="110"/>
      <c r="DLG17" s="110"/>
      <c r="DLH17" s="110"/>
      <c r="DLI17" s="110"/>
      <c r="DLJ17" s="110"/>
      <c r="DLK17" s="110"/>
      <c r="DLL17" s="110"/>
      <c r="DLM17" s="110"/>
      <c r="DLN17" s="110"/>
      <c r="DLO17" s="110"/>
      <c r="DLP17" s="110"/>
      <c r="DLQ17" s="110"/>
      <c r="DLR17" s="110"/>
      <c r="DLS17" s="110"/>
      <c r="DLT17" s="110"/>
      <c r="DLU17" s="110"/>
      <c r="DLV17" s="110"/>
      <c r="DLW17" s="110"/>
      <c r="DLX17" s="110"/>
      <c r="DLY17" s="110"/>
      <c r="DLZ17" s="110"/>
      <c r="DMA17" s="110"/>
      <c r="DMB17" s="110"/>
      <c r="DMC17" s="110"/>
      <c r="DMD17" s="110"/>
      <c r="DME17" s="110"/>
      <c r="DMF17" s="110"/>
      <c r="DMG17" s="110"/>
      <c r="DMH17" s="110"/>
      <c r="DMI17" s="110"/>
      <c r="DMJ17" s="110"/>
      <c r="DMK17" s="110"/>
      <c r="DML17" s="110"/>
      <c r="DMM17" s="110"/>
      <c r="DMN17" s="110"/>
      <c r="DMO17" s="110"/>
      <c r="DMP17" s="110"/>
      <c r="DMQ17" s="110"/>
      <c r="DMR17" s="110"/>
      <c r="DMS17" s="110"/>
      <c r="DMT17" s="110"/>
      <c r="DMU17" s="110"/>
      <c r="DMV17" s="110"/>
      <c r="DMW17" s="110"/>
      <c r="DMX17" s="110"/>
      <c r="DMY17" s="110"/>
      <c r="DMZ17" s="110"/>
      <c r="DNA17" s="110"/>
      <c r="DNB17" s="110"/>
      <c r="DNC17" s="110"/>
      <c r="DND17" s="110"/>
      <c r="DNE17" s="110"/>
      <c r="DNF17" s="110"/>
      <c r="DNG17" s="110"/>
      <c r="DNH17" s="110"/>
      <c r="DNI17" s="110"/>
      <c r="DNJ17" s="110"/>
      <c r="DNK17" s="110"/>
      <c r="DNL17" s="110"/>
      <c r="DNM17" s="110"/>
      <c r="DNN17" s="110"/>
      <c r="DNO17" s="110"/>
      <c r="DNP17" s="110"/>
      <c r="DNQ17" s="110"/>
      <c r="DNR17" s="110"/>
      <c r="DNS17" s="110"/>
      <c r="DNT17" s="110"/>
      <c r="DNU17" s="110"/>
      <c r="DNV17" s="110"/>
      <c r="DNW17" s="110"/>
      <c r="DNX17" s="110"/>
      <c r="DNY17" s="110"/>
      <c r="DNZ17" s="110"/>
      <c r="DOA17" s="110"/>
      <c r="DOB17" s="110"/>
      <c r="DOC17" s="110"/>
      <c r="DOD17" s="110"/>
      <c r="DOE17" s="110"/>
      <c r="DOF17" s="110"/>
      <c r="DOG17" s="110"/>
      <c r="DOH17" s="110"/>
      <c r="DOI17" s="110"/>
      <c r="DOJ17" s="110"/>
      <c r="DOK17" s="110"/>
      <c r="DOL17" s="110"/>
      <c r="DOM17" s="110"/>
      <c r="DON17" s="110"/>
      <c r="DOO17" s="110"/>
      <c r="DOP17" s="110"/>
      <c r="DOQ17" s="110"/>
      <c r="DOR17" s="110"/>
      <c r="DOS17" s="110"/>
      <c r="DOT17" s="110"/>
      <c r="DOU17" s="110"/>
      <c r="DOV17" s="110"/>
      <c r="DOW17" s="110"/>
      <c r="DOX17" s="110"/>
      <c r="DOY17" s="110"/>
      <c r="DOZ17" s="110"/>
      <c r="DPA17" s="110"/>
      <c r="DPB17" s="110"/>
      <c r="DPC17" s="110"/>
      <c r="DPD17" s="110"/>
      <c r="DPE17" s="110"/>
      <c r="DPF17" s="110"/>
      <c r="DPG17" s="110"/>
      <c r="DPH17" s="110"/>
      <c r="DPI17" s="110"/>
      <c r="DPJ17" s="110"/>
      <c r="DPK17" s="110"/>
      <c r="DPL17" s="110"/>
      <c r="DPM17" s="110"/>
      <c r="DPN17" s="110"/>
      <c r="DPO17" s="110"/>
      <c r="DPP17" s="110"/>
      <c r="DPQ17" s="110"/>
      <c r="DPR17" s="110"/>
      <c r="DPS17" s="110"/>
      <c r="DPT17" s="110"/>
      <c r="DPU17" s="110"/>
      <c r="DPV17" s="110"/>
      <c r="DPW17" s="110"/>
      <c r="DPX17" s="110"/>
      <c r="DPY17" s="110"/>
      <c r="DPZ17" s="110"/>
      <c r="DQA17" s="110"/>
      <c r="DQB17" s="110"/>
      <c r="DQC17" s="110"/>
      <c r="DQD17" s="110"/>
      <c r="DQE17" s="110"/>
      <c r="DQF17" s="110"/>
      <c r="DQG17" s="110"/>
      <c r="DQH17" s="110"/>
      <c r="DQI17" s="110"/>
      <c r="DQJ17" s="110"/>
      <c r="DQK17" s="110"/>
      <c r="DQL17" s="110"/>
      <c r="DQM17" s="110"/>
      <c r="DQN17" s="110"/>
      <c r="DQO17" s="110"/>
      <c r="DQP17" s="110"/>
      <c r="DQQ17" s="110"/>
      <c r="DQR17" s="110"/>
      <c r="DQS17" s="110"/>
      <c r="DQT17" s="110"/>
      <c r="DQU17" s="110"/>
      <c r="DQV17" s="110"/>
      <c r="DQW17" s="110"/>
      <c r="DQX17" s="110"/>
      <c r="DQY17" s="110"/>
      <c r="DQZ17" s="110"/>
      <c r="DRA17" s="110"/>
      <c r="DRB17" s="110"/>
      <c r="DRC17" s="110"/>
      <c r="DRD17" s="110"/>
      <c r="DRE17" s="110"/>
      <c r="DRF17" s="110"/>
      <c r="DRG17" s="110"/>
      <c r="DRH17" s="110"/>
      <c r="DRI17" s="110"/>
      <c r="DRJ17" s="110"/>
      <c r="DRK17" s="110"/>
      <c r="DRL17" s="110"/>
      <c r="DRM17" s="110"/>
      <c r="DRN17" s="110"/>
      <c r="DRO17" s="110"/>
      <c r="DRP17" s="110"/>
      <c r="DRQ17" s="110"/>
      <c r="DRR17" s="110"/>
      <c r="DRS17" s="110"/>
      <c r="DRT17" s="110"/>
      <c r="DRU17" s="110"/>
      <c r="DRV17" s="110"/>
      <c r="DRW17" s="110"/>
      <c r="DRX17" s="110"/>
      <c r="DRY17" s="110"/>
      <c r="DRZ17" s="110"/>
      <c r="DSA17" s="110"/>
      <c r="DSB17" s="110"/>
      <c r="DSC17" s="110"/>
      <c r="DSD17" s="110"/>
      <c r="DSE17" s="110"/>
      <c r="DSF17" s="110"/>
      <c r="DSG17" s="110"/>
      <c r="DSH17" s="110"/>
      <c r="DSI17" s="110"/>
      <c r="DSJ17" s="110"/>
      <c r="DSK17" s="110"/>
      <c r="DSL17" s="110"/>
      <c r="DSM17" s="110"/>
      <c r="DSN17" s="110"/>
      <c r="DSO17" s="110"/>
      <c r="DSP17" s="110"/>
      <c r="DSQ17" s="110"/>
      <c r="DSR17" s="110"/>
      <c r="DSS17" s="110"/>
      <c r="DST17" s="110"/>
      <c r="DSU17" s="110"/>
      <c r="DSV17" s="110"/>
      <c r="DSW17" s="110"/>
      <c r="DSX17" s="110"/>
      <c r="DSY17" s="110"/>
      <c r="DSZ17" s="110"/>
      <c r="DTA17" s="110"/>
      <c r="DTB17" s="110"/>
      <c r="DTC17" s="110"/>
      <c r="DTD17" s="110"/>
      <c r="DTE17" s="110"/>
      <c r="DTF17" s="110"/>
      <c r="DTG17" s="110"/>
      <c r="DTH17" s="110"/>
      <c r="DTI17" s="110"/>
      <c r="DTJ17" s="110"/>
      <c r="DTK17" s="110"/>
      <c r="DTL17" s="110"/>
      <c r="DTM17" s="110"/>
      <c r="DTN17" s="110"/>
      <c r="DTO17" s="110"/>
      <c r="DTP17" s="110"/>
      <c r="DTQ17" s="110"/>
      <c r="DTR17" s="110"/>
      <c r="DTS17" s="110"/>
      <c r="DTT17" s="110"/>
      <c r="DTU17" s="110"/>
      <c r="DTV17" s="110"/>
      <c r="DTW17" s="110"/>
      <c r="DTX17" s="110"/>
      <c r="DTY17" s="110"/>
      <c r="DTZ17" s="110"/>
      <c r="DUA17" s="110"/>
      <c r="DUB17" s="110"/>
      <c r="DUC17" s="110"/>
      <c r="DUD17" s="110"/>
      <c r="DUE17" s="110"/>
      <c r="DUF17" s="110"/>
      <c r="DUG17" s="110"/>
      <c r="DUH17" s="110"/>
      <c r="DUI17" s="110"/>
      <c r="DUJ17" s="110"/>
      <c r="DUK17" s="110"/>
      <c r="DUL17" s="110"/>
      <c r="DUM17" s="110"/>
      <c r="DUN17" s="110"/>
      <c r="DUO17" s="110"/>
      <c r="DUP17" s="110"/>
      <c r="DUQ17" s="110"/>
      <c r="DUR17" s="110"/>
      <c r="DUS17" s="110"/>
      <c r="DUT17" s="110"/>
      <c r="DUU17" s="110"/>
      <c r="DUV17" s="110"/>
      <c r="DUW17" s="110"/>
      <c r="DUX17" s="110"/>
      <c r="DUY17" s="110"/>
      <c r="DUZ17" s="110"/>
      <c r="DVA17" s="110"/>
      <c r="DVB17" s="110"/>
      <c r="DVC17" s="110"/>
      <c r="DVD17" s="110"/>
      <c r="DVE17" s="110"/>
      <c r="DVF17" s="110"/>
      <c r="DVG17" s="110"/>
      <c r="DVH17" s="110"/>
      <c r="DVI17" s="110"/>
      <c r="DVJ17" s="110"/>
      <c r="DVK17" s="110"/>
      <c r="DVL17" s="110"/>
      <c r="DVM17" s="110"/>
      <c r="DVN17" s="110"/>
      <c r="DVO17" s="110"/>
      <c r="DVP17" s="110"/>
      <c r="DVQ17" s="110"/>
      <c r="DVR17" s="110"/>
      <c r="DVS17" s="110"/>
      <c r="DVT17" s="110"/>
      <c r="DVU17" s="110"/>
      <c r="DVV17" s="110"/>
      <c r="DVW17" s="110"/>
      <c r="DVX17" s="110"/>
      <c r="DVY17" s="110"/>
      <c r="DVZ17" s="110"/>
      <c r="DWA17" s="110"/>
      <c r="DWB17" s="110"/>
      <c r="DWC17" s="110"/>
      <c r="DWD17" s="110"/>
      <c r="DWE17" s="110"/>
      <c r="DWF17" s="110"/>
      <c r="DWG17" s="110"/>
      <c r="DWH17" s="110"/>
      <c r="DWI17" s="110"/>
      <c r="DWJ17" s="110"/>
      <c r="DWK17" s="110"/>
      <c r="DWL17" s="110"/>
      <c r="DWM17" s="110"/>
      <c r="DWN17" s="110"/>
      <c r="DWO17" s="110"/>
      <c r="DWP17" s="110"/>
      <c r="DWQ17" s="110"/>
      <c r="DWR17" s="110"/>
      <c r="DWS17" s="110"/>
      <c r="DWT17" s="110"/>
      <c r="DWU17" s="110"/>
      <c r="DWV17" s="110"/>
      <c r="DWW17" s="110"/>
      <c r="DWX17" s="110"/>
      <c r="DWY17" s="110"/>
      <c r="DWZ17" s="110"/>
      <c r="DXA17" s="110"/>
      <c r="DXB17" s="110"/>
      <c r="DXC17" s="110"/>
      <c r="DXD17" s="110"/>
      <c r="DXE17" s="110"/>
      <c r="DXF17" s="110"/>
      <c r="DXG17" s="110"/>
      <c r="DXH17" s="110"/>
      <c r="DXI17" s="110"/>
      <c r="DXJ17" s="110"/>
      <c r="DXK17" s="110"/>
      <c r="DXL17" s="110"/>
      <c r="DXM17" s="110"/>
      <c r="DXN17" s="110"/>
      <c r="DXO17" s="110"/>
      <c r="DXP17" s="110"/>
      <c r="DXQ17" s="110"/>
      <c r="DXR17" s="110"/>
      <c r="DXS17" s="110"/>
      <c r="DXT17" s="110"/>
      <c r="DXU17" s="110"/>
      <c r="DXV17" s="110"/>
      <c r="DXW17" s="110"/>
      <c r="DXX17" s="110"/>
      <c r="DXY17" s="110"/>
      <c r="DXZ17" s="110"/>
      <c r="DYA17" s="110"/>
      <c r="DYB17" s="110"/>
      <c r="DYC17" s="110"/>
      <c r="DYD17" s="110"/>
      <c r="DYE17" s="110"/>
      <c r="DYF17" s="110"/>
      <c r="DYG17" s="110"/>
      <c r="DYH17" s="110"/>
      <c r="DYI17" s="110"/>
      <c r="DYJ17" s="110"/>
      <c r="DYK17" s="110"/>
      <c r="DYL17" s="110"/>
      <c r="DYM17" s="110"/>
      <c r="DYN17" s="110"/>
      <c r="DYO17" s="110"/>
      <c r="DYP17" s="110"/>
      <c r="DYQ17" s="110"/>
      <c r="DYR17" s="110"/>
      <c r="DYS17" s="110"/>
      <c r="DYT17" s="110"/>
      <c r="DYU17" s="110"/>
      <c r="DYV17" s="110"/>
      <c r="DYW17" s="110"/>
      <c r="DYX17" s="110"/>
      <c r="DYY17" s="110"/>
      <c r="DYZ17" s="110"/>
      <c r="DZA17" s="110"/>
      <c r="DZB17" s="110"/>
      <c r="DZC17" s="110"/>
      <c r="DZD17" s="110"/>
      <c r="DZE17" s="110"/>
      <c r="DZF17" s="110"/>
      <c r="DZG17" s="110"/>
      <c r="DZH17" s="110"/>
      <c r="DZI17" s="110"/>
      <c r="DZJ17" s="110"/>
      <c r="DZK17" s="110"/>
      <c r="DZL17" s="110"/>
      <c r="DZM17" s="110"/>
      <c r="DZN17" s="110"/>
      <c r="DZO17" s="110"/>
      <c r="DZP17" s="110"/>
      <c r="DZQ17" s="110"/>
      <c r="DZR17" s="110"/>
      <c r="DZS17" s="110"/>
      <c r="DZT17" s="110"/>
      <c r="DZU17" s="110"/>
      <c r="DZV17" s="110"/>
      <c r="DZW17" s="110"/>
      <c r="DZX17" s="110"/>
      <c r="DZY17" s="110"/>
      <c r="DZZ17" s="110"/>
      <c r="EAA17" s="110"/>
      <c r="EAB17" s="110"/>
      <c r="EAC17" s="110"/>
      <c r="EAD17" s="110"/>
      <c r="EAE17" s="110"/>
      <c r="EAF17" s="110"/>
      <c r="EAG17" s="110"/>
      <c r="EAH17" s="110"/>
      <c r="EAI17" s="110"/>
      <c r="EAJ17" s="110"/>
      <c r="EAK17" s="110"/>
      <c r="EAL17" s="110"/>
      <c r="EAM17" s="110"/>
      <c r="EAN17" s="110"/>
      <c r="EAO17" s="110"/>
      <c r="EAP17" s="110"/>
      <c r="EAQ17" s="110"/>
      <c r="EAR17" s="110"/>
      <c r="EAS17" s="110"/>
      <c r="EAT17" s="110"/>
      <c r="EAU17" s="110"/>
      <c r="EAV17" s="110"/>
      <c r="EAW17" s="110"/>
      <c r="EAX17" s="110"/>
      <c r="EAY17" s="110"/>
      <c r="EAZ17" s="110"/>
      <c r="EBA17" s="110"/>
      <c r="EBB17" s="110"/>
      <c r="EBC17" s="110"/>
      <c r="EBD17" s="110"/>
      <c r="EBE17" s="110"/>
      <c r="EBF17" s="110"/>
      <c r="EBG17" s="110"/>
      <c r="EBH17" s="110"/>
      <c r="EBI17" s="110"/>
      <c r="EBJ17" s="110"/>
      <c r="EBK17" s="110"/>
      <c r="EBL17" s="110"/>
      <c r="EBM17" s="110"/>
      <c r="EBN17" s="110"/>
      <c r="EBO17" s="110"/>
      <c r="EBP17" s="110"/>
      <c r="EBQ17" s="110"/>
      <c r="EBR17" s="110"/>
      <c r="EBS17" s="110"/>
      <c r="EBT17" s="110"/>
      <c r="EBU17" s="110"/>
      <c r="EBV17" s="110"/>
      <c r="EBW17" s="110"/>
      <c r="EBX17" s="110"/>
      <c r="EBY17" s="110"/>
      <c r="EBZ17" s="110"/>
      <c r="ECA17" s="110"/>
      <c r="ECB17" s="110"/>
      <c r="ECC17" s="110"/>
      <c r="ECD17" s="110"/>
      <c r="ECE17" s="110"/>
      <c r="ECF17" s="110"/>
      <c r="ECG17" s="110"/>
      <c r="ECH17" s="110"/>
      <c r="ECI17" s="110"/>
      <c r="ECJ17" s="110"/>
      <c r="ECK17" s="110"/>
      <c r="ECL17" s="110"/>
      <c r="ECM17" s="110"/>
      <c r="ECN17" s="110"/>
      <c r="ECO17" s="110"/>
      <c r="ECP17" s="110"/>
      <c r="ECQ17" s="110"/>
      <c r="ECR17" s="110"/>
      <c r="ECS17" s="110"/>
      <c r="ECT17" s="110"/>
      <c r="ECU17" s="110"/>
      <c r="ECV17" s="110"/>
      <c r="ECW17" s="110"/>
      <c r="ECX17" s="110"/>
      <c r="ECY17" s="110"/>
      <c r="ECZ17" s="110"/>
      <c r="EDA17" s="110"/>
      <c r="EDB17" s="110"/>
      <c r="EDC17" s="110"/>
      <c r="EDD17" s="110"/>
      <c r="EDE17" s="110"/>
      <c r="EDF17" s="110"/>
      <c r="EDG17" s="110"/>
      <c r="EDH17" s="110"/>
      <c r="EDI17" s="110"/>
      <c r="EDJ17" s="110"/>
      <c r="EDK17" s="110"/>
      <c r="EDL17" s="110"/>
      <c r="EDM17" s="110"/>
      <c r="EDN17" s="110"/>
      <c r="EDO17" s="110"/>
      <c r="EDP17" s="110"/>
      <c r="EDQ17" s="110"/>
      <c r="EDR17" s="110"/>
      <c r="EDS17" s="110"/>
      <c r="EDT17" s="110"/>
      <c r="EDU17" s="110"/>
      <c r="EDV17" s="110"/>
      <c r="EDW17" s="110"/>
      <c r="EDX17" s="110"/>
      <c r="EDY17" s="110"/>
      <c r="EDZ17" s="110"/>
      <c r="EEA17" s="110"/>
      <c r="EEB17" s="110"/>
      <c r="EEC17" s="110"/>
      <c r="EED17" s="110"/>
      <c r="EEE17" s="110"/>
      <c r="EEF17" s="110"/>
      <c r="EEG17" s="110"/>
      <c r="EEH17" s="110"/>
      <c r="EEI17" s="110"/>
      <c r="EEJ17" s="110"/>
      <c r="EEK17" s="110"/>
      <c r="EEL17" s="110"/>
      <c r="EEM17" s="110"/>
      <c r="EEN17" s="110"/>
      <c r="EEO17" s="110"/>
      <c r="EEP17" s="110"/>
      <c r="EEQ17" s="110"/>
      <c r="EER17" s="110"/>
      <c r="EES17" s="110"/>
      <c r="EET17" s="110"/>
      <c r="EEU17" s="110"/>
      <c r="EEV17" s="110"/>
      <c r="EEW17" s="110"/>
      <c r="EEX17" s="110"/>
      <c r="EEY17" s="110"/>
      <c r="EEZ17" s="110"/>
      <c r="EFA17" s="110"/>
      <c r="EFB17" s="110"/>
      <c r="EFC17" s="110"/>
      <c r="EFD17" s="110"/>
      <c r="EFE17" s="110"/>
      <c r="EFF17" s="110"/>
      <c r="EFG17" s="110"/>
      <c r="EFH17" s="110"/>
      <c r="EFI17" s="110"/>
      <c r="EFJ17" s="110"/>
      <c r="EFK17" s="110"/>
      <c r="EFL17" s="110"/>
      <c r="EFM17" s="110"/>
      <c r="EFN17" s="110"/>
      <c r="EFO17" s="110"/>
      <c r="EFP17" s="110"/>
      <c r="EFQ17" s="110"/>
      <c r="EFR17" s="110"/>
      <c r="EFS17" s="110"/>
      <c r="EFT17" s="110"/>
      <c r="EFU17" s="110"/>
      <c r="EFV17" s="110"/>
      <c r="EFW17" s="110"/>
      <c r="EFX17" s="110"/>
      <c r="EFY17" s="110"/>
      <c r="EFZ17" s="110"/>
      <c r="EGA17" s="110"/>
      <c r="EGB17" s="110"/>
      <c r="EGC17" s="110"/>
      <c r="EGD17" s="110"/>
      <c r="EGE17" s="110"/>
      <c r="EGF17" s="110"/>
      <c r="EGG17" s="110"/>
      <c r="EGH17" s="110"/>
      <c r="EGI17" s="110"/>
      <c r="EGJ17" s="110"/>
      <c r="EGK17" s="110"/>
      <c r="EGL17" s="110"/>
      <c r="EGM17" s="110"/>
      <c r="EGN17" s="110"/>
      <c r="EGO17" s="110"/>
      <c r="EGP17" s="110"/>
      <c r="EGQ17" s="110"/>
      <c r="EGR17" s="110"/>
      <c r="EGS17" s="110"/>
      <c r="EGT17" s="110"/>
      <c r="EGU17" s="110"/>
      <c r="EGV17" s="110"/>
      <c r="EGW17" s="110"/>
      <c r="EGX17" s="110"/>
      <c r="EGY17" s="110"/>
      <c r="EGZ17" s="110"/>
      <c r="EHA17" s="110"/>
      <c r="EHB17" s="110"/>
      <c r="EHC17" s="110"/>
      <c r="EHD17" s="110"/>
      <c r="EHE17" s="110"/>
      <c r="EHF17" s="110"/>
      <c r="EHG17" s="110"/>
      <c r="EHH17" s="110"/>
      <c r="EHI17" s="110"/>
      <c r="EHJ17" s="110"/>
      <c r="EHK17" s="110"/>
      <c r="EHL17" s="110"/>
      <c r="EHM17" s="110"/>
      <c r="EHN17" s="110"/>
      <c r="EHO17" s="110"/>
      <c r="EHP17" s="110"/>
      <c r="EHQ17" s="110"/>
      <c r="EHR17" s="110"/>
      <c r="EHS17" s="110"/>
      <c r="EHT17" s="110"/>
      <c r="EHU17" s="110"/>
      <c r="EHV17" s="110"/>
      <c r="EHW17" s="110"/>
      <c r="EHX17" s="110"/>
      <c r="EHY17" s="110"/>
      <c r="EHZ17" s="110"/>
      <c r="EIA17" s="110"/>
      <c r="EIB17" s="110"/>
      <c r="EIC17" s="110"/>
      <c r="EID17" s="110"/>
      <c r="EIE17" s="110"/>
      <c r="EIF17" s="110"/>
      <c r="EIG17" s="110"/>
      <c r="EIH17" s="110"/>
      <c r="EII17" s="110"/>
      <c r="EIJ17" s="110"/>
      <c r="EIK17" s="110"/>
      <c r="EIL17" s="110"/>
      <c r="EIM17" s="110"/>
      <c r="EIN17" s="110"/>
      <c r="EIO17" s="110"/>
      <c r="EIP17" s="110"/>
      <c r="EIQ17" s="110"/>
      <c r="EIR17" s="110"/>
      <c r="EIS17" s="110"/>
      <c r="EIT17" s="110"/>
      <c r="EIU17" s="110"/>
      <c r="EIV17" s="110"/>
      <c r="EIW17" s="110"/>
      <c r="EIX17" s="110"/>
      <c r="EIY17" s="110"/>
      <c r="EIZ17" s="110"/>
      <c r="EJA17" s="110"/>
      <c r="EJB17" s="110"/>
      <c r="EJC17" s="110"/>
      <c r="EJD17" s="110"/>
      <c r="EJE17" s="110"/>
      <c r="EJF17" s="110"/>
      <c r="EJG17" s="110"/>
      <c r="EJH17" s="110"/>
      <c r="EJI17" s="110"/>
      <c r="EJJ17" s="110"/>
      <c r="EJK17" s="110"/>
      <c r="EJL17" s="110"/>
      <c r="EJM17" s="110"/>
      <c r="EJN17" s="110"/>
      <c r="EJO17" s="110"/>
      <c r="EJP17" s="110"/>
      <c r="EJQ17" s="110"/>
      <c r="EJR17" s="110"/>
      <c r="EJS17" s="110"/>
      <c r="EJT17" s="110"/>
      <c r="EJU17" s="110"/>
      <c r="EJV17" s="110"/>
      <c r="EJW17" s="110"/>
      <c r="EJX17" s="110"/>
      <c r="EJY17" s="110"/>
      <c r="EJZ17" s="110"/>
      <c r="EKA17" s="110"/>
      <c r="EKB17" s="110"/>
      <c r="EKC17" s="110"/>
      <c r="EKD17" s="110"/>
      <c r="EKE17" s="110"/>
      <c r="EKF17" s="110"/>
      <c r="EKG17" s="110"/>
      <c r="EKH17" s="110"/>
      <c r="EKI17" s="110"/>
      <c r="EKJ17" s="110"/>
      <c r="EKK17" s="110"/>
      <c r="EKL17" s="110"/>
      <c r="EKM17" s="110"/>
      <c r="EKN17" s="110"/>
      <c r="EKO17" s="110"/>
      <c r="EKP17" s="110"/>
      <c r="EKQ17" s="110"/>
      <c r="EKR17" s="110"/>
      <c r="EKS17" s="110"/>
      <c r="EKT17" s="110"/>
      <c r="EKU17" s="110"/>
      <c r="EKV17" s="110"/>
      <c r="EKW17" s="110"/>
      <c r="EKX17" s="110"/>
      <c r="EKY17" s="110"/>
      <c r="EKZ17" s="110"/>
      <c r="ELA17" s="110"/>
      <c r="ELB17" s="110"/>
      <c r="ELC17" s="110"/>
      <c r="ELD17" s="110"/>
      <c r="ELE17" s="110"/>
      <c r="ELF17" s="110"/>
      <c r="ELG17" s="110"/>
      <c r="ELH17" s="110"/>
      <c r="ELI17" s="110"/>
      <c r="ELJ17" s="110"/>
      <c r="ELK17" s="110"/>
      <c r="ELL17" s="110"/>
      <c r="ELM17" s="110"/>
      <c r="ELN17" s="110"/>
      <c r="ELO17" s="110"/>
      <c r="ELP17" s="110"/>
      <c r="ELQ17" s="110"/>
      <c r="ELR17" s="110"/>
      <c r="ELS17" s="110"/>
      <c r="ELT17" s="110"/>
      <c r="ELU17" s="110"/>
      <c r="ELV17" s="110"/>
      <c r="ELW17" s="110"/>
      <c r="ELX17" s="110"/>
      <c r="ELY17" s="110"/>
      <c r="ELZ17" s="110"/>
      <c r="EMA17" s="110"/>
      <c r="EMB17" s="110"/>
      <c r="EMC17" s="110"/>
      <c r="EMD17" s="110"/>
      <c r="EME17" s="110"/>
      <c r="EMF17" s="110"/>
      <c r="EMG17" s="110"/>
      <c r="EMH17" s="110"/>
      <c r="EMI17" s="110"/>
      <c r="EMJ17" s="110"/>
      <c r="EMK17" s="110"/>
      <c r="EML17" s="110"/>
      <c r="EMM17" s="110"/>
      <c r="EMN17" s="110"/>
      <c r="EMO17" s="110"/>
      <c r="EMP17" s="110"/>
      <c r="EMQ17" s="110"/>
      <c r="EMR17" s="110"/>
      <c r="EMS17" s="110"/>
      <c r="EMT17" s="110"/>
      <c r="EMU17" s="110"/>
      <c r="EMV17" s="110"/>
      <c r="EMW17" s="110"/>
      <c r="EMX17" s="110"/>
      <c r="EMY17" s="110"/>
      <c r="EMZ17" s="110"/>
      <c r="ENA17" s="110"/>
      <c r="ENB17" s="110"/>
      <c r="ENC17" s="110"/>
      <c r="END17" s="110"/>
      <c r="ENE17" s="110"/>
      <c r="ENF17" s="110"/>
      <c r="ENG17" s="110"/>
      <c r="ENH17" s="110"/>
      <c r="ENI17" s="110"/>
      <c r="ENJ17" s="110"/>
      <c r="ENK17" s="110"/>
      <c r="ENL17" s="110"/>
      <c r="ENM17" s="110"/>
      <c r="ENN17" s="110"/>
      <c r="ENO17" s="110"/>
      <c r="ENP17" s="110"/>
      <c r="ENQ17" s="110"/>
      <c r="ENR17" s="110"/>
      <c r="ENS17" s="110"/>
      <c r="ENT17" s="110"/>
      <c r="ENU17" s="110"/>
      <c r="ENV17" s="110"/>
      <c r="ENW17" s="110"/>
      <c r="ENX17" s="110"/>
      <c r="ENY17" s="110"/>
      <c r="ENZ17" s="110"/>
      <c r="EOA17" s="110"/>
      <c r="EOB17" s="110"/>
      <c r="EOC17" s="110"/>
      <c r="EOD17" s="110"/>
      <c r="EOE17" s="110"/>
      <c r="EOF17" s="110"/>
      <c r="EOG17" s="110"/>
      <c r="EOH17" s="110"/>
      <c r="EOI17" s="110"/>
      <c r="EOJ17" s="110"/>
      <c r="EOK17" s="110"/>
      <c r="EOL17" s="110"/>
      <c r="EOM17" s="110"/>
      <c r="EON17" s="110"/>
      <c r="EOO17" s="110"/>
      <c r="EOP17" s="110"/>
      <c r="EOQ17" s="110"/>
      <c r="EOR17" s="110"/>
      <c r="EOS17" s="110"/>
      <c r="EOT17" s="110"/>
      <c r="EOU17" s="110"/>
      <c r="EOV17" s="110"/>
      <c r="EOW17" s="110"/>
      <c r="EOX17" s="110"/>
      <c r="EOY17" s="110"/>
      <c r="EOZ17" s="110"/>
      <c r="EPA17" s="110"/>
      <c r="EPB17" s="110"/>
      <c r="EPC17" s="110"/>
      <c r="EPD17" s="110"/>
      <c r="EPE17" s="110"/>
      <c r="EPF17" s="110"/>
      <c r="EPG17" s="110"/>
      <c r="EPH17" s="110"/>
      <c r="EPI17" s="110"/>
      <c r="EPJ17" s="110"/>
      <c r="EPK17" s="110"/>
      <c r="EPL17" s="110"/>
      <c r="EPM17" s="110"/>
      <c r="EPN17" s="110"/>
      <c r="EPO17" s="110"/>
      <c r="EPP17" s="110"/>
      <c r="EPQ17" s="110"/>
      <c r="EPR17" s="110"/>
      <c r="EPS17" s="110"/>
      <c r="EPT17" s="110"/>
      <c r="EPU17" s="110"/>
      <c r="EPV17" s="110"/>
      <c r="EPW17" s="110"/>
      <c r="EPX17" s="110"/>
      <c r="EPY17" s="110"/>
      <c r="EPZ17" s="110"/>
      <c r="EQA17" s="110"/>
      <c r="EQB17" s="110"/>
      <c r="EQC17" s="110"/>
      <c r="EQD17" s="110"/>
      <c r="EQE17" s="110"/>
      <c r="EQF17" s="110"/>
      <c r="EQG17" s="110"/>
      <c r="EQH17" s="110"/>
      <c r="EQI17" s="110"/>
      <c r="EQJ17" s="110"/>
      <c r="EQK17" s="110"/>
      <c r="EQL17" s="110"/>
      <c r="EQM17" s="110"/>
      <c r="EQN17" s="110"/>
      <c r="EQO17" s="110"/>
      <c r="EQP17" s="110"/>
      <c r="EQQ17" s="110"/>
      <c r="EQR17" s="110"/>
      <c r="EQS17" s="110"/>
      <c r="EQT17" s="110"/>
      <c r="EQU17" s="110"/>
      <c r="EQV17" s="110"/>
      <c r="EQW17" s="110"/>
      <c r="EQX17" s="110"/>
      <c r="EQY17" s="110"/>
      <c r="EQZ17" s="110"/>
      <c r="ERA17" s="110"/>
      <c r="ERB17" s="110"/>
      <c r="ERC17" s="110"/>
      <c r="ERD17" s="110"/>
      <c r="ERE17" s="110"/>
      <c r="ERF17" s="110"/>
      <c r="ERG17" s="110"/>
      <c r="ERH17" s="110"/>
      <c r="ERI17" s="110"/>
      <c r="ERJ17" s="110"/>
      <c r="ERK17" s="110"/>
      <c r="ERL17" s="110"/>
      <c r="ERM17" s="110"/>
      <c r="ERN17" s="110"/>
      <c r="ERO17" s="110"/>
      <c r="ERP17" s="110"/>
      <c r="ERQ17" s="110"/>
      <c r="ERR17" s="110"/>
      <c r="ERS17" s="110"/>
      <c r="ERT17" s="110"/>
      <c r="ERU17" s="110"/>
      <c r="ERV17" s="110"/>
      <c r="ERW17" s="110"/>
      <c r="ERX17" s="110"/>
      <c r="ERY17" s="110"/>
      <c r="ERZ17" s="110"/>
      <c r="ESA17" s="110"/>
      <c r="ESB17" s="110"/>
      <c r="ESC17" s="110"/>
      <c r="ESD17" s="110"/>
      <c r="ESE17" s="110"/>
      <c r="ESF17" s="110"/>
      <c r="ESG17" s="110"/>
      <c r="ESH17" s="110"/>
      <c r="ESI17" s="110"/>
      <c r="ESJ17" s="110"/>
      <c r="ESK17" s="110"/>
      <c r="ESL17" s="110"/>
      <c r="ESM17" s="110"/>
      <c r="ESN17" s="110"/>
      <c r="ESO17" s="110"/>
      <c r="ESP17" s="110"/>
      <c r="ESQ17" s="110"/>
      <c r="ESR17" s="110"/>
      <c r="ESS17" s="110"/>
      <c r="EST17" s="110"/>
      <c r="ESU17" s="110"/>
      <c r="ESV17" s="110"/>
      <c r="ESW17" s="110"/>
      <c r="ESX17" s="110"/>
      <c r="ESY17" s="110"/>
      <c r="ESZ17" s="110"/>
      <c r="ETA17" s="110"/>
      <c r="ETB17" s="110"/>
      <c r="ETC17" s="110"/>
      <c r="ETD17" s="110"/>
      <c r="ETE17" s="110"/>
      <c r="ETF17" s="110"/>
      <c r="ETG17" s="110"/>
      <c r="ETH17" s="110"/>
      <c r="ETI17" s="110"/>
      <c r="ETJ17" s="110"/>
      <c r="ETK17" s="110"/>
      <c r="ETL17" s="110"/>
      <c r="ETM17" s="110"/>
      <c r="ETN17" s="110"/>
      <c r="ETO17" s="110"/>
      <c r="ETP17" s="110"/>
      <c r="ETQ17" s="110"/>
      <c r="ETR17" s="110"/>
      <c r="ETS17" s="110"/>
      <c r="ETT17" s="110"/>
      <c r="ETU17" s="110"/>
      <c r="ETV17" s="110"/>
      <c r="ETW17" s="110"/>
      <c r="ETX17" s="110"/>
      <c r="ETY17" s="110"/>
      <c r="ETZ17" s="110"/>
      <c r="EUA17" s="110"/>
      <c r="EUB17" s="110"/>
      <c r="EUC17" s="110"/>
      <c r="EUD17" s="110"/>
      <c r="EUE17" s="110"/>
      <c r="EUF17" s="110"/>
      <c r="EUG17" s="110"/>
      <c r="EUH17" s="110"/>
      <c r="EUI17" s="110"/>
      <c r="EUJ17" s="110"/>
      <c r="EUK17" s="110"/>
      <c r="EUL17" s="110"/>
      <c r="EUM17" s="110"/>
      <c r="EUN17" s="110"/>
      <c r="EUO17" s="110"/>
      <c r="EUP17" s="110"/>
      <c r="EUQ17" s="110"/>
      <c r="EUR17" s="110"/>
      <c r="EUS17" s="110"/>
      <c r="EUT17" s="110"/>
      <c r="EUU17" s="110"/>
      <c r="EUV17" s="110"/>
      <c r="EUW17" s="110"/>
      <c r="EUX17" s="110"/>
      <c r="EUY17" s="110"/>
      <c r="EUZ17" s="110"/>
      <c r="EVA17" s="110"/>
      <c r="EVB17" s="110"/>
      <c r="EVC17" s="110"/>
      <c r="EVD17" s="110"/>
      <c r="EVE17" s="110"/>
      <c r="EVF17" s="110"/>
      <c r="EVG17" s="110"/>
      <c r="EVH17" s="110"/>
      <c r="EVI17" s="110"/>
      <c r="EVJ17" s="110"/>
      <c r="EVK17" s="110"/>
      <c r="EVL17" s="110"/>
      <c r="EVM17" s="110"/>
      <c r="EVN17" s="110"/>
      <c r="EVO17" s="110"/>
      <c r="EVP17" s="110"/>
      <c r="EVQ17" s="110"/>
      <c r="EVR17" s="110"/>
      <c r="EVS17" s="110"/>
      <c r="EVT17" s="110"/>
      <c r="EVU17" s="110"/>
      <c r="EVV17" s="110"/>
      <c r="EVW17" s="110"/>
      <c r="EVX17" s="110"/>
      <c r="EVY17" s="110"/>
      <c r="EVZ17" s="110"/>
      <c r="EWA17" s="110"/>
      <c r="EWB17" s="110"/>
      <c r="EWC17" s="110"/>
      <c r="EWD17" s="110"/>
      <c r="EWE17" s="110"/>
      <c r="EWF17" s="110"/>
      <c r="EWG17" s="110"/>
      <c r="EWH17" s="110"/>
      <c r="EWI17" s="110"/>
      <c r="EWJ17" s="110"/>
      <c r="EWK17" s="110"/>
      <c r="EWL17" s="110"/>
      <c r="EWM17" s="110"/>
      <c r="EWN17" s="110"/>
      <c r="EWO17" s="110"/>
      <c r="EWP17" s="110"/>
      <c r="EWQ17" s="110"/>
      <c r="EWR17" s="110"/>
      <c r="EWS17" s="110"/>
      <c r="EWT17" s="110"/>
      <c r="EWU17" s="110"/>
      <c r="EWV17" s="110"/>
      <c r="EWW17" s="110"/>
      <c r="EWX17" s="110"/>
      <c r="EWY17" s="110"/>
      <c r="EWZ17" s="110"/>
      <c r="EXA17" s="110"/>
      <c r="EXB17" s="110"/>
      <c r="EXC17" s="110"/>
      <c r="EXD17" s="110"/>
      <c r="EXE17" s="110"/>
      <c r="EXF17" s="110"/>
      <c r="EXG17" s="110"/>
      <c r="EXH17" s="110"/>
      <c r="EXI17" s="110"/>
      <c r="EXJ17" s="110"/>
      <c r="EXK17" s="110"/>
      <c r="EXL17" s="110"/>
      <c r="EXM17" s="110"/>
      <c r="EXN17" s="110"/>
      <c r="EXO17" s="110"/>
      <c r="EXP17" s="110"/>
      <c r="EXQ17" s="110"/>
      <c r="EXR17" s="110"/>
      <c r="EXS17" s="110"/>
      <c r="EXT17" s="110"/>
      <c r="EXU17" s="110"/>
      <c r="EXV17" s="110"/>
      <c r="EXW17" s="110"/>
      <c r="EXX17" s="110"/>
      <c r="EXY17" s="110"/>
      <c r="EXZ17" s="110"/>
      <c r="EYA17" s="110"/>
      <c r="EYB17" s="110"/>
      <c r="EYC17" s="110"/>
      <c r="EYD17" s="110"/>
      <c r="EYE17" s="110"/>
      <c r="EYF17" s="110"/>
      <c r="EYG17" s="110"/>
      <c r="EYH17" s="110"/>
      <c r="EYI17" s="110"/>
      <c r="EYJ17" s="110"/>
      <c r="EYK17" s="110"/>
      <c r="EYL17" s="110"/>
      <c r="EYM17" s="110"/>
      <c r="EYN17" s="110"/>
      <c r="EYO17" s="110"/>
      <c r="EYP17" s="110"/>
      <c r="EYQ17" s="110"/>
      <c r="EYR17" s="110"/>
      <c r="EYS17" s="110"/>
      <c r="EYT17" s="110"/>
      <c r="EYU17" s="110"/>
      <c r="EYV17" s="110"/>
      <c r="EYW17" s="110"/>
      <c r="EYX17" s="110"/>
      <c r="EYY17" s="110"/>
      <c r="EYZ17" s="110"/>
      <c r="EZA17" s="110"/>
      <c r="EZB17" s="110"/>
      <c r="EZC17" s="110"/>
      <c r="EZD17" s="110"/>
      <c r="EZE17" s="110"/>
      <c r="EZF17" s="110"/>
      <c r="EZG17" s="110"/>
      <c r="EZH17" s="110"/>
      <c r="EZI17" s="110"/>
      <c r="EZJ17" s="110"/>
      <c r="EZK17" s="110"/>
      <c r="EZL17" s="110"/>
      <c r="EZM17" s="110"/>
      <c r="EZN17" s="110"/>
      <c r="EZO17" s="110"/>
      <c r="EZP17" s="110"/>
      <c r="EZQ17" s="110"/>
      <c r="EZR17" s="110"/>
      <c r="EZS17" s="110"/>
      <c r="EZT17" s="110"/>
      <c r="EZU17" s="110"/>
      <c r="EZV17" s="110"/>
      <c r="EZW17" s="110"/>
      <c r="EZX17" s="110"/>
      <c r="EZY17" s="110"/>
      <c r="EZZ17" s="110"/>
      <c r="FAA17" s="110"/>
      <c r="FAB17" s="110"/>
      <c r="FAC17" s="110"/>
      <c r="FAD17" s="110"/>
      <c r="FAE17" s="110"/>
      <c r="FAF17" s="110"/>
      <c r="FAG17" s="110"/>
      <c r="FAH17" s="110"/>
      <c r="FAI17" s="110"/>
      <c r="FAJ17" s="110"/>
      <c r="FAK17" s="110"/>
      <c r="FAL17" s="110"/>
      <c r="FAM17" s="110"/>
      <c r="FAN17" s="110"/>
      <c r="FAO17" s="110"/>
      <c r="FAP17" s="110"/>
      <c r="FAQ17" s="110"/>
      <c r="FAR17" s="110"/>
      <c r="FAS17" s="110"/>
      <c r="FAT17" s="110"/>
      <c r="FAU17" s="110"/>
      <c r="FAV17" s="110"/>
      <c r="FAW17" s="110"/>
      <c r="FAX17" s="110"/>
      <c r="FAY17" s="110"/>
      <c r="FAZ17" s="110"/>
      <c r="FBA17" s="110"/>
      <c r="FBB17" s="110"/>
      <c r="FBC17" s="110"/>
      <c r="FBD17" s="110"/>
      <c r="FBE17" s="110"/>
      <c r="FBF17" s="110"/>
      <c r="FBG17" s="110"/>
      <c r="FBH17" s="110"/>
      <c r="FBI17" s="110"/>
      <c r="FBJ17" s="110"/>
      <c r="FBK17" s="110"/>
      <c r="FBL17" s="110"/>
      <c r="FBM17" s="110"/>
      <c r="FBN17" s="110"/>
      <c r="FBO17" s="110"/>
      <c r="FBP17" s="110"/>
      <c r="FBQ17" s="110"/>
      <c r="FBR17" s="110"/>
      <c r="FBS17" s="110"/>
      <c r="FBT17" s="110"/>
      <c r="FBU17" s="110"/>
      <c r="FBV17" s="110"/>
      <c r="FBW17" s="110"/>
      <c r="FBX17" s="110"/>
      <c r="FBY17" s="110"/>
      <c r="FBZ17" s="110"/>
      <c r="FCA17" s="110"/>
      <c r="FCB17" s="110"/>
      <c r="FCC17" s="110"/>
      <c r="FCD17" s="110"/>
      <c r="FCE17" s="110"/>
      <c r="FCF17" s="110"/>
      <c r="FCG17" s="110"/>
      <c r="FCH17" s="110"/>
      <c r="FCI17" s="110"/>
      <c r="FCJ17" s="110"/>
      <c r="FCK17" s="110"/>
      <c r="FCL17" s="110"/>
      <c r="FCM17" s="110"/>
      <c r="FCN17" s="110"/>
      <c r="FCO17" s="110"/>
      <c r="FCP17" s="110"/>
      <c r="FCQ17" s="110"/>
      <c r="FCR17" s="110"/>
      <c r="FCS17" s="110"/>
      <c r="FCT17" s="110"/>
      <c r="FCU17" s="110"/>
      <c r="FCV17" s="110"/>
      <c r="FCW17" s="110"/>
      <c r="FCX17" s="110"/>
      <c r="FCY17" s="110"/>
      <c r="FCZ17" s="110"/>
      <c r="FDA17" s="110"/>
      <c r="FDB17" s="110"/>
      <c r="FDC17" s="110"/>
      <c r="FDD17" s="110"/>
      <c r="FDE17" s="110"/>
      <c r="FDF17" s="110"/>
      <c r="FDG17" s="110"/>
      <c r="FDH17" s="110"/>
      <c r="FDI17" s="110"/>
      <c r="FDJ17" s="110"/>
      <c r="FDK17" s="110"/>
      <c r="FDL17" s="110"/>
      <c r="FDM17" s="110"/>
      <c r="FDN17" s="110"/>
      <c r="FDO17" s="110"/>
      <c r="FDP17" s="110"/>
      <c r="FDQ17" s="110"/>
      <c r="FDR17" s="110"/>
      <c r="FDS17" s="110"/>
      <c r="FDT17" s="110"/>
      <c r="FDU17" s="110"/>
      <c r="FDV17" s="110"/>
      <c r="FDW17" s="110"/>
      <c r="FDX17" s="110"/>
      <c r="FDY17" s="110"/>
      <c r="FDZ17" s="110"/>
      <c r="FEA17" s="110"/>
      <c r="FEB17" s="110"/>
      <c r="FEC17" s="110"/>
      <c r="FED17" s="110"/>
      <c r="FEE17" s="110"/>
      <c r="FEF17" s="110"/>
      <c r="FEG17" s="110"/>
      <c r="FEH17" s="110"/>
      <c r="FEI17" s="110"/>
      <c r="FEJ17" s="110"/>
      <c r="FEK17" s="110"/>
      <c r="FEL17" s="110"/>
      <c r="FEM17" s="110"/>
      <c r="FEN17" s="110"/>
      <c r="FEO17" s="110"/>
      <c r="FEP17" s="110"/>
      <c r="FEQ17" s="110"/>
      <c r="FER17" s="110"/>
      <c r="FES17" s="110"/>
      <c r="FET17" s="110"/>
      <c r="FEU17" s="110"/>
      <c r="FEV17" s="110"/>
      <c r="FEW17" s="110"/>
      <c r="FEX17" s="110"/>
      <c r="FEY17" s="110"/>
      <c r="FEZ17" s="110"/>
      <c r="FFA17" s="110"/>
      <c r="FFB17" s="110"/>
      <c r="FFC17" s="110"/>
      <c r="FFD17" s="110"/>
      <c r="FFE17" s="110"/>
      <c r="FFF17" s="110"/>
      <c r="FFG17" s="110"/>
      <c r="FFH17" s="110"/>
      <c r="FFI17" s="110"/>
      <c r="FFJ17" s="110"/>
      <c r="FFK17" s="110"/>
      <c r="FFL17" s="110"/>
      <c r="FFM17" s="110"/>
      <c r="FFN17" s="110"/>
      <c r="FFO17" s="110"/>
      <c r="FFP17" s="110"/>
      <c r="FFQ17" s="110"/>
      <c r="FFR17" s="110"/>
      <c r="FFS17" s="110"/>
      <c r="FFT17" s="110"/>
      <c r="FFU17" s="110"/>
      <c r="FFV17" s="110"/>
      <c r="FFW17" s="110"/>
      <c r="FFX17" s="110"/>
      <c r="FFY17" s="110"/>
      <c r="FFZ17" s="110"/>
      <c r="FGA17" s="110"/>
      <c r="FGB17" s="110"/>
      <c r="FGC17" s="110"/>
      <c r="FGD17" s="110"/>
      <c r="FGE17" s="110"/>
      <c r="FGF17" s="110"/>
      <c r="FGG17" s="110"/>
      <c r="FGH17" s="110"/>
      <c r="FGI17" s="110"/>
      <c r="FGJ17" s="110"/>
      <c r="FGK17" s="110"/>
      <c r="FGL17" s="110"/>
      <c r="FGM17" s="110"/>
      <c r="FGN17" s="110"/>
      <c r="FGO17" s="110"/>
      <c r="FGP17" s="110"/>
      <c r="FGQ17" s="110"/>
      <c r="FGR17" s="110"/>
      <c r="FGS17" s="110"/>
      <c r="FGT17" s="110"/>
      <c r="FGU17" s="110"/>
      <c r="FGV17" s="110"/>
      <c r="FGW17" s="110"/>
      <c r="FGX17" s="110"/>
      <c r="FGY17" s="110"/>
      <c r="FGZ17" s="110"/>
      <c r="FHA17" s="110"/>
      <c r="FHB17" s="110"/>
      <c r="FHC17" s="110"/>
      <c r="FHD17" s="110"/>
      <c r="FHE17" s="110"/>
      <c r="FHF17" s="110"/>
      <c r="FHG17" s="110"/>
      <c r="FHH17" s="110"/>
      <c r="FHI17" s="110"/>
      <c r="FHJ17" s="110"/>
      <c r="FHK17" s="110"/>
      <c r="FHL17" s="110"/>
      <c r="FHM17" s="110"/>
      <c r="FHN17" s="110"/>
      <c r="FHO17" s="110"/>
      <c r="FHP17" s="110"/>
      <c r="FHQ17" s="110"/>
      <c r="FHR17" s="110"/>
      <c r="FHS17" s="110"/>
      <c r="FHT17" s="110"/>
      <c r="FHU17" s="110"/>
      <c r="FHV17" s="110"/>
      <c r="FHW17" s="110"/>
      <c r="FHX17" s="110"/>
      <c r="FHY17" s="110"/>
      <c r="FHZ17" s="110"/>
      <c r="FIA17" s="110"/>
      <c r="FIB17" s="110"/>
      <c r="FIC17" s="110"/>
      <c r="FID17" s="110"/>
      <c r="FIE17" s="110"/>
      <c r="FIF17" s="110"/>
      <c r="FIG17" s="110"/>
      <c r="FIH17" s="110"/>
      <c r="FII17" s="110"/>
      <c r="FIJ17" s="110"/>
      <c r="FIK17" s="110"/>
      <c r="FIL17" s="110"/>
      <c r="FIM17" s="110"/>
      <c r="FIN17" s="110"/>
      <c r="FIO17" s="110"/>
      <c r="FIP17" s="110"/>
      <c r="FIQ17" s="110"/>
      <c r="FIR17" s="110"/>
      <c r="FIS17" s="110"/>
      <c r="FIT17" s="110"/>
      <c r="FIU17" s="110"/>
      <c r="FIV17" s="110"/>
      <c r="FIW17" s="110"/>
      <c r="FIX17" s="110"/>
      <c r="FIY17" s="110"/>
      <c r="FIZ17" s="110"/>
      <c r="FJA17" s="110"/>
      <c r="FJB17" s="110"/>
      <c r="FJC17" s="110"/>
      <c r="FJD17" s="110"/>
      <c r="FJE17" s="110"/>
      <c r="FJF17" s="110"/>
      <c r="FJG17" s="110"/>
      <c r="FJH17" s="110"/>
      <c r="FJI17" s="110"/>
      <c r="FJJ17" s="110"/>
      <c r="FJK17" s="110"/>
      <c r="FJL17" s="110"/>
      <c r="FJM17" s="110"/>
      <c r="FJN17" s="110"/>
      <c r="FJO17" s="110"/>
      <c r="FJP17" s="110"/>
      <c r="FJQ17" s="110"/>
      <c r="FJR17" s="110"/>
      <c r="FJS17" s="110"/>
      <c r="FJT17" s="110"/>
      <c r="FJU17" s="110"/>
      <c r="FJV17" s="110"/>
      <c r="FJW17" s="110"/>
      <c r="FJX17" s="110"/>
      <c r="FJY17" s="110"/>
      <c r="FJZ17" s="110"/>
      <c r="FKA17" s="110"/>
      <c r="FKB17" s="110"/>
      <c r="FKC17" s="110"/>
      <c r="FKD17" s="110"/>
      <c r="FKE17" s="110"/>
      <c r="FKF17" s="110"/>
      <c r="FKG17" s="110"/>
      <c r="FKH17" s="110"/>
      <c r="FKI17" s="110"/>
      <c r="FKJ17" s="110"/>
      <c r="FKK17" s="110"/>
      <c r="FKL17" s="110"/>
      <c r="FKM17" s="110"/>
      <c r="FKN17" s="110"/>
      <c r="FKO17" s="110"/>
      <c r="FKP17" s="110"/>
      <c r="FKQ17" s="110"/>
      <c r="FKR17" s="110"/>
      <c r="FKS17" s="110"/>
      <c r="FKT17" s="110"/>
      <c r="FKU17" s="110"/>
      <c r="FKV17" s="110"/>
      <c r="FKW17" s="110"/>
      <c r="FKX17" s="110"/>
      <c r="FKY17" s="110"/>
      <c r="FKZ17" s="110"/>
      <c r="FLA17" s="110"/>
      <c r="FLB17" s="110"/>
      <c r="FLC17" s="110"/>
      <c r="FLD17" s="110"/>
      <c r="FLE17" s="110"/>
      <c r="FLF17" s="110"/>
      <c r="FLG17" s="110"/>
      <c r="FLH17" s="110"/>
      <c r="FLI17" s="110"/>
      <c r="FLJ17" s="110"/>
      <c r="FLK17" s="110"/>
      <c r="FLL17" s="110"/>
      <c r="FLM17" s="110"/>
      <c r="FLN17" s="110"/>
      <c r="FLO17" s="110"/>
      <c r="FLP17" s="110"/>
      <c r="FLQ17" s="110"/>
      <c r="FLR17" s="110"/>
      <c r="FLS17" s="110"/>
      <c r="FLT17" s="110"/>
      <c r="FLU17" s="110"/>
      <c r="FLV17" s="110"/>
      <c r="FLW17" s="110"/>
      <c r="FLX17" s="110"/>
      <c r="FLY17" s="110"/>
      <c r="FLZ17" s="110"/>
      <c r="FMA17" s="110"/>
      <c r="FMB17" s="110"/>
      <c r="FMC17" s="110"/>
      <c r="FMD17" s="110"/>
      <c r="FME17" s="110"/>
      <c r="FMF17" s="110"/>
      <c r="FMG17" s="110"/>
      <c r="FMH17" s="110"/>
      <c r="FMI17" s="110"/>
      <c r="FMJ17" s="110"/>
      <c r="FMK17" s="110"/>
      <c r="FML17" s="110"/>
      <c r="FMM17" s="110"/>
      <c r="FMN17" s="110"/>
      <c r="FMO17" s="110"/>
      <c r="FMP17" s="110"/>
      <c r="FMQ17" s="110"/>
      <c r="FMR17" s="110"/>
      <c r="FMS17" s="110"/>
      <c r="FMT17" s="110"/>
      <c r="FMU17" s="110"/>
      <c r="FMV17" s="110"/>
      <c r="FMW17" s="110"/>
      <c r="FMX17" s="110"/>
      <c r="FMY17" s="110"/>
      <c r="FMZ17" s="110"/>
      <c r="FNA17" s="110"/>
      <c r="FNB17" s="110"/>
      <c r="FNC17" s="110"/>
      <c r="FND17" s="110"/>
      <c r="FNE17" s="110"/>
      <c r="FNF17" s="110"/>
      <c r="FNG17" s="110"/>
      <c r="FNH17" s="110"/>
      <c r="FNI17" s="110"/>
      <c r="FNJ17" s="110"/>
      <c r="FNK17" s="110"/>
      <c r="FNL17" s="110"/>
      <c r="FNM17" s="110"/>
      <c r="FNN17" s="110"/>
      <c r="FNO17" s="110"/>
      <c r="FNP17" s="110"/>
      <c r="FNQ17" s="110"/>
      <c r="FNR17" s="110"/>
      <c r="FNS17" s="110"/>
      <c r="FNT17" s="110"/>
      <c r="FNU17" s="110"/>
      <c r="FNV17" s="110"/>
      <c r="FNW17" s="110"/>
      <c r="FNX17" s="110"/>
      <c r="FNY17" s="110"/>
      <c r="FNZ17" s="110"/>
      <c r="FOA17" s="110"/>
      <c r="FOB17" s="110"/>
      <c r="FOC17" s="110"/>
      <c r="FOD17" s="110"/>
      <c r="FOE17" s="110"/>
      <c r="FOF17" s="110"/>
      <c r="FOG17" s="110"/>
      <c r="FOH17" s="110"/>
      <c r="FOI17" s="110"/>
      <c r="FOJ17" s="110"/>
      <c r="FOK17" s="110"/>
      <c r="FOL17" s="110"/>
      <c r="FOM17" s="110"/>
      <c r="FON17" s="110"/>
      <c r="FOO17" s="110"/>
      <c r="FOP17" s="110"/>
      <c r="FOQ17" s="110"/>
      <c r="FOR17" s="110"/>
      <c r="FOS17" s="110"/>
      <c r="FOT17" s="110"/>
      <c r="FOU17" s="110"/>
      <c r="FOV17" s="110"/>
      <c r="FOW17" s="110"/>
      <c r="FOX17" s="110"/>
      <c r="FOY17" s="110"/>
      <c r="FOZ17" s="110"/>
      <c r="FPA17" s="110"/>
      <c r="FPB17" s="110"/>
      <c r="FPC17" s="110"/>
      <c r="FPD17" s="110"/>
      <c r="FPE17" s="110"/>
      <c r="FPF17" s="110"/>
      <c r="FPG17" s="110"/>
      <c r="FPH17" s="110"/>
      <c r="FPI17" s="110"/>
      <c r="FPJ17" s="110"/>
      <c r="FPK17" s="110"/>
      <c r="FPL17" s="110"/>
      <c r="FPM17" s="110"/>
      <c r="FPN17" s="110"/>
      <c r="FPO17" s="110"/>
      <c r="FPP17" s="110"/>
      <c r="FPQ17" s="110"/>
      <c r="FPR17" s="110"/>
      <c r="FPS17" s="110"/>
      <c r="FPT17" s="110"/>
      <c r="FPU17" s="110"/>
      <c r="FPV17" s="110"/>
      <c r="FPW17" s="110"/>
      <c r="FPX17" s="110"/>
      <c r="FPY17" s="110"/>
      <c r="FPZ17" s="110"/>
      <c r="FQA17" s="110"/>
      <c r="FQB17" s="110"/>
      <c r="FQC17" s="110"/>
      <c r="FQD17" s="110"/>
      <c r="FQE17" s="110"/>
      <c r="FQF17" s="110"/>
      <c r="FQG17" s="110"/>
      <c r="FQH17" s="110"/>
      <c r="FQI17" s="110"/>
      <c r="FQJ17" s="110"/>
      <c r="FQK17" s="110"/>
      <c r="FQL17" s="110"/>
      <c r="FQM17" s="110"/>
      <c r="FQN17" s="110"/>
      <c r="FQO17" s="110"/>
      <c r="FQP17" s="110"/>
      <c r="FQQ17" s="110"/>
      <c r="FQR17" s="110"/>
      <c r="FQS17" s="110"/>
      <c r="FQT17" s="110"/>
      <c r="FQU17" s="110"/>
      <c r="FQV17" s="110"/>
      <c r="FQW17" s="110"/>
      <c r="FQX17" s="110"/>
      <c r="FQY17" s="110"/>
      <c r="FQZ17" s="110"/>
      <c r="FRA17" s="110"/>
      <c r="FRB17" s="110"/>
      <c r="FRC17" s="110"/>
      <c r="FRD17" s="110"/>
      <c r="FRE17" s="110"/>
      <c r="FRF17" s="110"/>
      <c r="FRG17" s="110"/>
      <c r="FRH17" s="110"/>
      <c r="FRI17" s="110"/>
      <c r="FRJ17" s="110"/>
      <c r="FRK17" s="110"/>
      <c r="FRL17" s="110"/>
      <c r="FRM17" s="110"/>
      <c r="FRN17" s="110"/>
      <c r="FRO17" s="110"/>
      <c r="FRP17" s="110"/>
      <c r="FRQ17" s="110"/>
      <c r="FRR17" s="110"/>
      <c r="FRS17" s="110"/>
      <c r="FRT17" s="110"/>
      <c r="FRU17" s="110"/>
      <c r="FRV17" s="110"/>
      <c r="FRW17" s="110"/>
      <c r="FRX17" s="110"/>
      <c r="FRY17" s="110"/>
      <c r="FRZ17" s="110"/>
      <c r="FSA17" s="110"/>
      <c r="FSB17" s="110"/>
      <c r="FSC17" s="110"/>
      <c r="FSD17" s="110"/>
      <c r="FSE17" s="110"/>
      <c r="FSF17" s="110"/>
      <c r="FSG17" s="110"/>
      <c r="FSH17" s="110"/>
      <c r="FSI17" s="110"/>
      <c r="FSJ17" s="110"/>
      <c r="FSK17" s="110"/>
      <c r="FSL17" s="110"/>
      <c r="FSM17" s="110"/>
      <c r="FSN17" s="110"/>
      <c r="FSO17" s="110"/>
      <c r="FSP17" s="110"/>
      <c r="FSQ17" s="110"/>
      <c r="FSR17" s="110"/>
      <c r="FSS17" s="110"/>
      <c r="FST17" s="110"/>
      <c r="FSU17" s="110"/>
      <c r="FSV17" s="110"/>
      <c r="FSW17" s="110"/>
      <c r="FSX17" s="110"/>
      <c r="FSY17" s="110"/>
      <c r="FSZ17" s="110"/>
      <c r="FTA17" s="110"/>
      <c r="FTB17" s="110"/>
      <c r="FTC17" s="110"/>
      <c r="FTD17" s="110"/>
      <c r="FTE17" s="110"/>
      <c r="FTF17" s="110"/>
      <c r="FTG17" s="110"/>
      <c r="FTH17" s="110"/>
      <c r="FTI17" s="110"/>
      <c r="FTJ17" s="110"/>
      <c r="FTK17" s="110"/>
      <c r="FTL17" s="110"/>
      <c r="FTM17" s="110"/>
      <c r="FTN17" s="110"/>
      <c r="FTO17" s="110"/>
      <c r="FTP17" s="110"/>
      <c r="FTQ17" s="110"/>
      <c r="FTR17" s="110"/>
      <c r="FTS17" s="110"/>
      <c r="FTT17" s="110"/>
      <c r="FTU17" s="110"/>
      <c r="FTV17" s="110"/>
      <c r="FTW17" s="110"/>
      <c r="FTX17" s="110"/>
      <c r="FTY17" s="110"/>
      <c r="FTZ17" s="110"/>
      <c r="FUA17" s="110"/>
      <c r="FUB17" s="110"/>
      <c r="FUC17" s="110"/>
      <c r="FUD17" s="110"/>
      <c r="FUE17" s="110"/>
      <c r="FUF17" s="110"/>
      <c r="FUG17" s="110"/>
      <c r="FUH17" s="110"/>
      <c r="FUI17" s="110"/>
      <c r="FUJ17" s="110"/>
      <c r="FUK17" s="110"/>
      <c r="FUL17" s="110"/>
      <c r="FUM17" s="110"/>
      <c r="FUN17" s="110"/>
      <c r="FUO17" s="110"/>
      <c r="FUP17" s="110"/>
      <c r="FUQ17" s="110"/>
      <c r="FUR17" s="110"/>
      <c r="FUS17" s="110"/>
      <c r="FUT17" s="110"/>
      <c r="FUU17" s="110"/>
      <c r="FUV17" s="110"/>
      <c r="FUW17" s="110"/>
      <c r="FUX17" s="110"/>
      <c r="FUY17" s="110"/>
      <c r="FUZ17" s="110"/>
      <c r="FVA17" s="110"/>
      <c r="FVB17" s="110"/>
      <c r="FVC17" s="110"/>
      <c r="FVD17" s="110"/>
      <c r="FVE17" s="110"/>
      <c r="FVF17" s="110"/>
      <c r="FVG17" s="110"/>
      <c r="FVH17" s="110"/>
      <c r="FVI17" s="110"/>
      <c r="FVJ17" s="110"/>
      <c r="FVK17" s="110"/>
      <c r="FVL17" s="110"/>
      <c r="FVM17" s="110"/>
      <c r="FVN17" s="110"/>
      <c r="FVO17" s="110"/>
      <c r="FVP17" s="110"/>
      <c r="FVQ17" s="110"/>
      <c r="FVR17" s="110"/>
      <c r="FVS17" s="110"/>
      <c r="FVT17" s="110"/>
      <c r="FVU17" s="110"/>
      <c r="FVV17" s="110"/>
      <c r="FVW17" s="110"/>
      <c r="FVX17" s="110"/>
      <c r="FVY17" s="110"/>
      <c r="FVZ17" s="110"/>
      <c r="FWA17" s="110"/>
      <c r="FWB17" s="110"/>
      <c r="FWC17" s="110"/>
      <c r="FWD17" s="110"/>
      <c r="FWE17" s="110"/>
      <c r="FWF17" s="110"/>
      <c r="FWG17" s="110"/>
      <c r="FWH17" s="110"/>
      <c r="FWI17" s="110"/>
      <c r="FWJ17" s="110"/>
      <c r="FWK17" s="110"/>
      <c r="FWL17" s="110"/>
      <c r="FWM17" s="110"/>
      <c r="FWN17" s="110"/>
      <c r="FWO17" s="110"/>
      <c r="FWP17" s="110"/>
      <c r="FWQ17" s="110"/>
      <c r="FWR17" s="110"/>
      <c r="FWS17" s="110"/>
      <c r="FWT17" s="110"/>
      <c r="FWU17" s="110"/>
      <c r="FWV17" s="110"/>
      <c r="FWW17" s="110"/>
      <c r="FWX17" s="110"/>
      <c r="FWY17" s="110"/>
      <c r="FWZ17" s="110"/>
      <c r="FXA17" s="110"/>
      <c r="FXB17" s="110"/>
      <c r="FXC17" s="110"/>
      <c r="FXD17" s="110"/>
      <c r="FXE17" s="110"/>
      <c r="FXF17" s="110"/>
      <c r="FXG17" s="110"/>
      <c r="FXH17" s="110"/>
      <c r="FXI17" s="110"/>
      <c r="FXJ17" s="110"/>
      <c r="FXK17" s="110"/>
      <c r="FXL17" s="110"/>
      <c r="FXM17" s="110"/>
      <c r="FXN17" s="110"/>
      <c r="FXO17" s="110"/>
      <c r="FXP17" s="110"/>
      <c r="FXQ17" s="110"/>
      <c r="FXR17" s="110"/>
      <c r="FXS17" s="110"/>
      <c r="FXT17" s="110"/>
      <c r="FXU17" s="110"/>
      <c r="FXV17" s="110"/>
      <c r="FXW17" s="110"/>
      <c r="FXX17" s="110"/>
      <c r="FXY17" s="110"/>
      <c r="FXZ17" s="110"/>
      <c r="FYA17" s="110"/>
      <c r="FYB17" s="110"/>
      <c r="FYC17" s="110"/>
      <c r="FYD17" s="110"/>
      <c r="FYE17" s="110"/>
      <c r="FYF17" s="110"/>
      <c r="FYG17" s="110"/>
      <c r="FYH17" s="110"/>
      <c r="FYI17" s="110"/>
      <c r="FYJ17" s="110"/>
      <c r="FYK17" s="110"/>
      <c r="FYL17" s="110"/>
      <c r="FYM17" s="110"/>
      <c r="FYN17" s="110"/>
      <c r="FYO17" s="110"/>
      <c r="FYP17" s="110"/>
      <c r="FYQ17" s="110"/>
      <c r="FYR17" s="110"/>
      <c r="FYS17" s="110"/>
      <c r="FYT17" s="110"/>
      <c r="FYU17" s="110"/>
      <c r="FYV17" s="110"/>
      <c r="FYW17" s="110"/>
      <c r="FYX17" s="110"/>
      <c r="FYY17" s="110"/>
      <c r="FYZ17" s="110"/>
      <c r="FZA17" s="110"/>
      <c r="FZB17" s="110"/>
      <c r="FZC17" s="110"/>
      <c r="FZD17" s="110"/>
      <c r="FZE17" s="110"/>
      <c r="FZF17" s="110"/>
      <c r="FZG17" s="110"/>
      <c r="FZH17" s="110"/>
      <c r="FZI17" s="110"/>
      <c r="FZJ17" s="110"/>
      <c r="FZK17" s="110"/>
      <c r="FZL17" s="110"/>
      <c r="FZM17" s="110"/>
      <c r="FZN17" s="110"/>
      <c r="FZO17" s="110"/>
      <c r="FZP17" s="110"/>
      <c r="FZQ17" s="110"/>
      <c r="FZR17" s="110"/>
      <c r="FZS17" s="110"/>
      <c r="FZT17" s="110"/>
      <c r="FZU17" s="110"/>
      <c r="FZV17" s="110"/>
      <c r="FZW17" s="110"/>
      <c r="FZX17" s="110"/>
      <c r="FZY17" s="110"/>
      <c r="FZZ17" s="110"/>
      <c r="GAA17" s="110"/>
      <c r="GAB17" s="110"/>
      <c r="GAC17" s="110"/>
      <c r="GAD17" s="110"/>
      <c r="GAE17" s="110"/>
      <c r="GAF17" s="110"/>
      <c r="GAG17" s="110"/>
      <c r="GAH17" s="110"/>
      <c r="GAI17" s="110"/>
      <c r="GAJ17" s="110"/>
      <c r="GAK17" s="110"/>
      <c r="GAL17" s="110"/>
      <c r="GAM17" s="110"/>
      <c r="GAN17" s="110"/>
      <c r="GAO17" s="110"/>
      <c r="GAP17" s="110"/>
      <c r="GAQ17" s="110"/>
      <c r="GAR17" s="110"/>
      <c r="GAS17" s="110"/>
      <c r="GAT17" s="110"/>
      <c r="GAU17" s="110"/>
      <c r="GAV17" s="110"/>
      <c r="GAW17" s="110"/>
      <c r="GAX17" s="110"/>
      <c r="GAY17" s="110"/>
      <c r="GAZ17" s="110"/>
      <c r="GBA17" s="110"/>
      <c r="GBB17" s="110"/>
      <c r="GBC17" s="110"/>
      <c r="GBD17" s="110"/>
      <c r="GBE17" s="110"/>
      <c r="GBF17" s="110"/>
      <c r="GBG17" s="110"/>
      <c r="GBH17" s="110"/>
      <c r="GBI17" s="110"/>
      <c r="GBJ17" s="110"/>
      <c r="GBK17" s="110"/>
      <c r="GBL17" s="110"/>
      <c r="GBM17" s="110"/>
      <c r="GBN17" s="110"/>
      <c r="GBO17" s="110"/>
      <c r="GBP17" s="110"/>
      <c r="GBQ17" s="110"/>
      <c r="GBR17" s="110"/>
      <c r="GBS17" s="110"/>
      <c r="GBT17" s="110"/>
      <c r="GBU17" s="110"/>
      <c r="GBV17" s="110"/>
      <c r="GBW17" s="110"/>
      <c r="GBX17" s="110"/>
      <c r="GBY17" s="110"/>
      <c r="GBZ17" s="110"/>
      <c r="GCA17" s="110"/>
      <c r="GCB17" s="110"/>
      <c r="GCC17" s="110"/>
      <c r="GCD17" s="110"/>
      <c r="GCE17" s="110"/>
      <c r="GCF17" s="110"/>
      <c r="GCG17" s="110"/>
      <c r="GCH17" s="110"/>
      <c r="GCI17" s="110"/>
      <c r="GCJ17" s="110"/>
      <c r="GCK17" s="110"/>
      <c r="GCL17" s="110"/>
      <c r="GCM17" s="110"/>
      <c r="GCN17" s="110"/>
      <c r="GCO17" s="110"/>
      <c r="GCP17" s="110"/>
      <c r="GCQ17" s="110"/>
      <c r="GCR17" s="110"/>
      <c r="GCS17" s="110"/>
      <c r="GCT17" s="110"/>
      <c r="GCU17" s="110"/>
      <c r="GCV17" s="110"/>
      <c r="GCW17" s="110"/>
      <c r="GCX17" s="110"/>
      <c r="GCY17" s="110"/>
      <c r="GCZ17" s="110"/>
      <c r="GDA17" s="110"/>
      <c r="GDB17" s="110"/>
      <c r="GDC17" s="110"/>
      <c r="GDD17" s="110"/>
      <c r="GDE17" s="110"/>
      <c r="GDF17" s="110"/>
      <c r="GDG17" s="110"/>
      <c r="GDH17" s="110"/>
      <c r="GDI17" s="110"/>
      <c r="GDJ17" s="110"/>
      <c r="GDK17" s="110"/>
      <c r="GDL17" s="110"/>
      <c r="GDM17" s="110"/>
      <c r="GDN17" s="110"/>
      <c r="GDO17" s="110"/>
      <c r="GDP17" s="110"/>
      <c r="GDQ17" s="110"/>
      <c r="GDR17" s="110"/>
      <c r="GDS17" s="110"/>
      <c r="GDT17" s="110"/>
      <c r="GDU17" s="110"/>
      <c r="GDV17" s="110"/>
      <c r="GDW17" s="110"/>
      <c r="GDX17" s="110"/>
      <c r="GDY17" s="110"/>
      <c r="GDZ17" s="110"/>
      <c r="GEA17" s="110"/>
      <c r="GEB17" s="110"/>
      <c r="GEC17" s="110"/>
      <c r="GED17" s="110"/>
      <c r="GEE17" s="110"/>
      <c r="GEF17" s="110"/>
      <c r="GEG17" s="110"/>
      <c r="GEH17" s="110"/>
      <c r="GEI17" s="110"/>
      <c r="GEJ17" s="110"/>
      <c r="GEK17" s="110"/>
      <c r="GEL17" s="110"/>
      <c r="GEM17" s="110"/>
      <c r="GEN17" s="110"/>
      <c r="GEO17" s="110"/>
      <c r="GEP17" s="110"/>
      <c r="GEQ17" s="110"/>
      <c r="GER17" s="110"/>
      <c r="GES17" s="110"/>
      <c r="GET17" s="110"/>
      <c r="GEU17" s="110"/>
      <c r="GEV17" s="110"/>
      <c r="GEW17" s="110"/>
      <c r="GEX17" s="110"/>
      <c r="GEY17" s="110"/>
      <c r="GEZ17" s="110"/>
      <c r="GFA17" s="110"/>
      <c r="GFB17" s="110"/>
      <c r="GFC17" s="110"/>
      <c r="GFD17" s="110"/>
      <c r="GFE17" s="110"/>
      <c r="GFF17" s="110"/>
      <c r="GFG17" s="110"/>
      <c r="GFH17" s="110"/>
      <c r="GFI17" s="110"/>
      <c r="GFJ17" s="110"/>
      <c r="GFK17" s="110"/>
      <c r="GFL17" s="110"/>
      <c r="GFM17" s="110"/>
      <c r="GFN17" s="110"/>
      <c r="GFO17" s="110"/>
      <c r="GFP17" s="110"/>
      <c r="GFQ17" s="110"/>
      <c r="GFR17" s="110"/>
      <c r="GFS17" s="110"/>
      <c r="GFT17" s="110"/>
      <c r="GFU17" s="110"/>
      <c r="GFV17" s="110"/>
      <c r="GFW17" s="110"/>
      <c r="GFX17" s="110"/>
      <c r="GFY17" s="110"/>
      <c r="GFZ17" s="110"/>
      <c r="GGA17" s="110"/>
      <c r="GGB17" s="110"/>
      <c r="GGC17" s="110"/>
      <c r="GGD17" s="110"/>
      <c r="GGE17" s="110"/>
      <c r="GGF17" s="110"/>
      <c r="GGG17" s="110"/>
      <c r="GGH17" s="110"/>
      <c r="GGI17" s="110"/>
      <c r="GGJ17" s="110"/>
      <c r="GGK17" s="110"/>
      <c r="GGL17" s="110"/>
      <c r="GGM17" s="110"/>
      <c r="GGN17" s="110"/>
      <c r="GGO17" s="110"/>
      <c r="GGP17" s="110"/>
      <c r="GGQ17" s="110"/>
      <c r="GGR17" s="110"/>
      <c r="GGS17" s="110"/>
      <c r="GGT17" s="110"/>
      <c r="GGU17" s="110"/>
      <c r="GGV17" s="110"/>
      <c r="GGW17" s="110"/>
      <c r="GGX17" s="110"/>
      <c r="GGY17" s="110"/>
      <c r="GGZ17" s="110"/>
      <c r="GHA17" s="110"/>
      <c r="GHB17" s="110"/>
      <c r="GHC17" s="110"/>
      <c r="GHD17" s="110"/>
      <c r="GHE17" s="110"/>
      <c r="GHF17" s="110"/>
      <c r="GHG17" s="110"/>
      <c r="GHH17" s="110"/>
      <c r="GHI17" s="110"/>
      <c r="GHJ17" s="110"/>
      <c r="GHK17" s="110"/>
      <c r="GHL17" s="110"/>
      <c r="GHM17" s="110"/>
      <c r="GHN17" s="110"/>
      <c r="GHO17" s="110"/>
      <c r="GHP17" s="110"/>
      <c r="GHQ17" s="110"/>
      <c r="GHR17" s="110"/>
      <c r="GHS17" s="110"/>
      <c r="GHT17" s="110"/>
      <c r="GHU17" s="110"/>
      <c r="GHV17" s="110"/>
      <c r="GHW17" s="110"/>
      <c r="GHX17" s="110"/>
      <c r="GHY17" s="110"/>
      <c r="GHZ17" s="110"/>
      <c r="GIA17" s="110"/>
      <c r="GIB17" s="110"/>
      <c r="GIC17" s="110"/>
      <c r="GID17" s="110"/>
      <c r="GIE17" s="110"/>
      <c r="GIF17" s="110"/>
      <c r="GIG17" s="110"/>
      <c r="GIH17" s="110"/>
      <c r="GII17" s="110"/>
      <c r="GIJ17" s="110"/>
      <c r="GIK17" s="110"/>
      <c r="GIL17" s="110"/>
      <c r="GIM17" s="110"/>
      <c r="GIN17" s="110"/>
      <c r="GIO17" s="110"/>
      <c r="GIP17" s="110"/>
      <c r="GIQ17" s="110"/>
      <c r="GIR17" s="110"/>
      <c r="GIS17" s="110"/>
      <c r="GIT17" s="110"/>
      <c r="GIU17" s="110"/>
      <c r="GIV17" s="110"/>
      <c r="GIW17" s="110"/>
      <c r="GIX17" s="110"/>
      <c r="GIY17" s="110"/>
      <c r="GIZ17" s="110"/>
      <c r="GJA17" s="110"/>
      <c r="GJB17" s="110"/>
      <c r="GJC17" s="110"/>
      <c r="GJD17" s="110"/>
      <c r="GJE17" s="110"/>
      <c r="GJF17" s="110"/>
      <c r="GJG17" s="110"/>
      <c r="GJH17" s="110"/>
      <c r="GJI17" s="110"/>
      <c r="GJJ17" s="110"/>
      <c r="GJK17" s="110"/>
      <c r="GJL17" s="110"/>
      <c r="GJM17" s="110"/>
      <c r="GJN17" s="110"/>
      <c r="GJO17" s="110"/>
      <c r="GJP17" s="110"/>
      <c r="GJQ17" s="110"/>
      <c r="GJR17" s="110"/>
      <c r="GJS17" s="110"/>
      <c r="GJT17" s="110"/>
      <c r="GJU17" s="110"/>
      <c r="GJV17" s="110"/>
      <c r="GJW17" s="110"/>
      <c r="GJX17" s="110"/>
      <c r="GJY17" s="110"/>
      <c r="GJZ17" s="110"/>
      <c r="GKA17" s="110"/>
      <c r="GKB17" s="110"/>
      <c r="GKC17" s="110"/>
      <c r="GKD17" s="110"/>
      <c r="GKE17" s="110"/>
      <c r="GKF17" s="110"/>
      <c r="GKG17" s="110"/>
      <c r="GKH17" s="110"/>
      <c r="GKI17" s="110"/>
      <c r="GKJ17" s="110"/>
      <c r="GKK17" s="110"/>
      <c r="GKL17" s="110"/>
      <c r="GKM17" s="110"/>
      <c r="GKN17" s="110"/>
      <c r="GKO17" s="110"/>
      <c r="GKP17" s="110"/>
      <c r="GKQ17" s="110"/>
      <c r="GKR17" s="110"/>
      <c r="GKS17" s="110"/>
      <c r="GKT17" s="110"/>
      <c r="GKU17" s="110"/>
      <c r="GKV17" s="110"/>
      <c r="GKW17" s="110"/>
      <c r="GKX17" s="110"/>
      <c r="GKY17" s="110"/>
      <c r="GKZ17" s="110"/>
      <c r="GLA17" s="110"/>
      <c r="GLB17" s="110"/>
      <c r="GLC17" s="110"/>
      <c r="GLD17" s="110"/>
      <c r="GLE17" s="110"/>
      <c r="GLF17" s="110"/>
      <c r="GLG17" s="110"/>
      <c r="GLH17" s="110"/>
      <c r="GLI17" s="110"/>
      <c r="GLJ17" s="110"/>
      <c r="GLK17" s="110"/>
      <c r="GLL17" s="110"/>
      <c r="GLM17" s="110"/>
      <c r="GLN17" s="110"/>
      <c r="GLO17" s="110"/>
      <c r="GLP17" s="110"/>
      <c r="GLQ17" s="110"/>
      <c r="GLR17" s="110"/>
      <c r="GLS17" s="110"/>
      <c r="GLT17" s="110"/>
      <c r="GLU17" s="110"/>
      <c r="GLV17" s="110"/>
      <c r="GLW17" s="110"/>
      <c r="GLX17" s="110"/>
      <c r="GLY17" s="110"/>
      <c r="GLZ17" s="110"/>
      <c r="GMA17" s="110"/>
      <c r="GMB17" s="110"/>
      <c r="GMC17" s="110"/>
      <c r="GMD17" s="110"/>
      <c r="GME17" s="110"/>
      <c r="GMF17" s="110"/>
      <c r="GMG17" s="110"/>
      <c r="GMH17" s="110"/>
      <c r="GMI17" s="110"/>
      <c r="GMJ17" s="110"/>
      <c r="GMK17" s="110"/>
      <c r="GML17" s="110"/>
      <c r="GMM17" s="110"/>
      <c r="GMN17" s="110"/>
      <c r="GMO17" s="110"/>
      <c r="GMP17" s="110"/>
      <c r="GMQ17" s="110"/>
      <c r="GMR17" s="110"/>
      <c r="GMS17" s="110"/>
      <c r="GMT17" s="110"/>
      <c r="GMU17" s="110"/>
      <c r="GMV17" s="110"/>
      <c r="GMW17" s="110"/>
      <c r="GMX17" s="110"/>
      <c r="GMY17" s="110"/>
      <c r="GMZ17" s="110"/>
      <c r="GNA17" s="110"/>
      <c r="GNB17" s="110"/>
      <c r="GNC17" s="110"/>
      <c r="GND17" s="110"/>
      <c r="GNE17" s="110"/>
      <c r="GNF17" s="110"/>
      <c r="GNG17" s="110"/>
      <c r="GNH17" s="110"/>
      <c r="GNI17" s="110"/>
      <c r="GNJ17" s="110"/>
      <c r="GNK17" s="110"/>
      <c r="GNL17" s="110"/>
      <c r="GNM17" s="110"/>
      <c r="GNN17" s="110"/>
      <c r="GNO17" s="110"/>
      <c r="GNP17" s="110"/>
      <c r="GNQ17" s="110"/>
      <c r="GNR17" s="110"/>
      <c r="GNS17" s="110"/>
      <c r="GNT17" s="110"/>
      <c r="GNU17" s="110"/>
      <c r="GNV17" s="110"/>
      <c r="GNW17" s="110"/>
      <c r="GNX17" s="110"/>
      <c r="GNY17" s="110"/>
      <c r="GNZ17" s="110"/>
      <c r="GOA17" s="110"/>
      <c r="GOB17" s="110"/>
      <c r="GOC17" s="110"/>
      <c r="GOD17" s="110"/>
      <c r="GOE17" s="110"/>
      <c r="GOF17" s="110"/>
      <c r="GOG17" s="110"/>
      <c r="GOH17" s="110"/>
      <c r="GOI17" s="110"/>
      <c r="GOJ17" s="110"/>
      <c r="GOK17" s="110"/>
      <c r="GOL17" s="110"/>
      <c r="GOM17" s="110"/>
      <c r="GON17" s="110"/>
      <c r="GOO17" s="110"/>
      <c r="GOP17" s="110"/>
      <c r="GOQ17" s="110"/>
      <c r="GOR17" s="110"/>
      <c r="GOS17" s="110"/>
      <c r="GOT17" s="110"/>
      <c r="GOU17" s="110"/>
      <c r="GOV17" s="110"/>
      <c r="GOW17" s="110"/>
      <c r="GOX17" s="110"/>
      <c r="GOY17" s="110"/>
      <c r="GOZ17" s="110"/>
      <c r="GPA17" s="110"/>
      <c r="GPB17" s="110"/>
      <c r="GPC17" s="110"/>
      <c r="GPD17" s="110"/>
      <c r="GPE17" s="110"/>
      <c r="GPF17" s="110"/>
      <c r="GPG17" s="110"/>
      <c r="GPH17" s="110"/>
      <c r="GPI17" s="110"/>
      <c r="GPJ17" s="110"/>
      <c r="GPK17" s="110"/>
      <c r="GPL17" s="110"/>
      <c r="GPM17" s="110"/>
      <c r="GPN17" s="110"/>
      <c r="GPO17" s="110"/>
      <c r="GPP17" s="110"/>
      <c r="GPQ17" s="110"/>
      <c r="GPR17" s="110"/>
      <c r="GPS17" s="110"/>
      <c r="GPT17" s="110"/>
      <c r="GPU17" s="110"/>
      <c r="GPV17" s="110"/>
      <c r="GPW17" s="110"/>
      <c r="GPX17" s="110"/>
      <c r="GPY17" s="110"/>
      <c r="GPZ17" s="110"/>
      <c r="GQA17" s="110"/>
      <c r="GQB17" s="110"/>
      <c r="GQC17" s="110"/>
      <c r="GQD17" s="110"/>
      <c r="GQE17" s="110"/>
      <c r="GQF17" s="110"/>
      <c r="GQG17" s="110"/>
      <c r="GQH17" s="110"/>
      <c r="GQI17" s="110"/>
      <c r="GQJ17" s="110"/>
      <c r="GQK17" s="110"/>
      <c r="GQL17" s="110"/>
      <c r="GQM17" s="110"/>
      <c r="GQN17" s="110"/>
      <c r="GQO17" s="110"/>
      <c r="GQP17" s="110"/>
      <c r="GQQ17" s="110"/>
      <c r="GQR17" s="110"/>
      <c r="GQS17" s="110"/>
      <c r="GQT17" s="110"/>
      <c r="GQU17" s="110"/>
      <c r="GQV17" s="110"/>
      <c r="GQW17" s="110"/>
      <c r="GQX17" s="110"/>
      <c r="GQY17" s="110"/>
      <c r="GQZ17" s="110"/>
      <c r="GRA17" s="110"/>
      <c r="GRB17" s="110"/>
      <c r="GRC17" s="110"/>
      <c r="GRD17" s="110"/>
      <c r="GRE17" s="110"/>
      <c r="GRF17" s="110"/>
      <c r="GRG17" s="110"/>
      <c r="GRH17" s="110"/>
      <c r="GRI17" s="110"/>
      <c r="GRJ17" s="110"/>
      <c r="GRK17" s="110"/>
      <c r="GRL17" s="110"/>
      <c r="GRM17" s="110"/>
      <c r="GRN17" s="110"/>
      <c r="GRO17" s="110"/>
      <c r="GRP17" s="110"/>
      <c r="GRQ17" s="110"/>
      <c r="GRR17" s="110"/>
      <c r="GRS17" s="110"/>
      <c r="GRT17" s="110"/>
      <c r="GRU17" s="110"/>
      <c r="GRV17" s="110"/>
      <c r="GRW17" s="110"/>
      <c r="GRX17" s="110"/>
      <c r="GRY17" s="110"/>
      <c r="GRZ17" s="110"/>
      <c r="GSA17" s="110"/>
      <c r="GSB17" s="110"/>
      <c r="GSC17" s="110"/>
      <c r="GSD17" s="110"/>
      <c r="GSE17" s="110"/>
      <c r="GSF17" s="110"/>
      <c r="GSG17" s="110"/>
      <c r="GSH17" s="110"/>
      <c r="GSI17" s="110"/>
      <c r="GSJ17" s="110"/>
      <c r="GSK17" s="110"/>
      <c r="GSL17" s="110"/>
      <c r="GSM17" s="110"/>
      <c r="GSN17" s="110"/>
      <c r="GSO17" s="110"/>
      <c r="GSP17" s="110"/>
      <c r="GSQ17" s="110"/>
      <c r="GSR17" s="110"/>
      <c r="GSS17" s="110"/>
      <c r="GST17" s="110"/>
      <c r="GSU17" s="110"/>
      <c r="GSV17" s="110"/>
      <c r="GSW17" s="110"/>
      <c r="GSX17" s="110"/>
      <c r="GSY17" s="110"/>
      <c r="GSZ17" s="110"/>
      <c r="GTA17" s="110"/>
      <c r="GTB17" s="110"/>
      <c r="GTC17" s="110"/>
      <c r="GTD17" s="110"/>
      <c r="GTE17" s="110"/>
      <c r="GTF17" s="110"/>
      <c r="GTG17" s="110"/>
      <c r="GTH17" s="110"/>
      <c r="GTI17" s="110"/>
      <c r="GTJ17" s="110"/>
      <c r="GTK17" s="110"/>
      <c r="GTL17" s="110"/>
      <c r="GTM17" s="110"/>
      <c r="GTN17" s="110"/>
      <c r="GTO17" s="110"/>
      <c r="GTP17" s="110"/>
      <c r="GTQ17" s="110"/>
      <c r="GTR17" s="110"/>
      <c r="GTS17" s="110"/>
      <c r="GTT17" s="110"/>
      <c r="GTU17" s="110"/>
      <c r="GTV17" s="110"/>
      <c r="GTW17" s="110"/>
      <c r="GTX17" s="110"/>
      <c r="GTY17" s="110"/>
      <c r="GTZ17" s="110"/>
      <c r="GUA17" s="110"/>
      <c r="GUB17" s="110"/>
      <c r="GUC17" s="110"/>
      <c r="GUD17" s="110"/>
      <c r="GUE17" s="110"/>
      <c r="GUF17" s="110"/>
      <c r="GUG17" s="110"/>
      <c r="GUH17" s="110"/>
      <c r="GUI17" s="110"/>
      <c r="GUJ17" s="110"/>
      <c r="GUK17" s="110"/>
      <c r="GUL17" s="110"/>
      <c r="GUM17" s="110"/>
      <c r="GUN17" s="110"/>
      <c r="GUO17" s="110"/>
      <c r="GUP17" s="110"/>
      <c r="GUQ17" s="110"/>
      <c r="GUR17" s="110"/>
      <c r="GUS17" s="110"/>
      <c r="GUT17" s="110"/>
      <c r="GUU17" s="110"/>
      <c r="GUV17" s="110"/>
      <c r="GUW17" s="110"/>
      <c r="GUX17" s="110"/>
      <c r="GUY17" s="110"/>
      <c r="GUZ17" s="110"/>
      <c r="GVA17" s="110"/>
      <c r="GVB17" s="110"/>
      <c r="GVC17" s="110"/>
      <c r="GVD17" s="110"/>
      <c r="GVE17" s="110"/>
      <c r="GVF17" s="110"/>
      <c r="GVG17" s="110"/>
      <c r="GVH17" s="110"/>
      <c r="GVI17" s="110"/>
      <c r="GVJ17" s="110"/>
      <c r="GVK17" s="110"/>
      <c r="GVL17" s="110"/>
      <c r="GVM17" s="110"/>
      <c r="GVN17" s="110"/>
      <c r="GVO17" s="110"/>
      <c r="GVP17" s="110"/>
      <c r="GVQ17" s="110"/>
      <c r="GVR17" s="110"/>
      <c r="GVS17" s="110"/>
      <c r="GVT17" s="110"/>
      <c r="GVU17" s="110"/>
      <c r="GVV17" s="110"/>
      <c r="GVW17" s="110"/>
      <c r="GVX17" s="110"/>
      <c r="GVY17" s="110"/>
      <c r="GVZ17" s="110"/>
      <c r="GWA17" s="110"/>
      <c r="GWB17" s="110"/>
      <c r="GWC17" s="110"/>
      <c r="GWD17" s="110"/>
      <c r="GWE17" s="110"/>
      <c r="GWF17" s="110"/>
      <c r="GWG17" s="110"/>
      <c r="GWH17" s="110"/>
      <c r="GWI17" s="110"/>
      <c r="GWJ17" s="110"/>
      <c r="GWK17" s="110"/>
      <c r="GWL17" s="110"/>
      <c r="GWM17" s="110"/>
      <c r="GWN17" s="110"/>
      <c r="GWO17" s="110"/>
      <c r="GWP17" s="110"/>
      <c r="GWQ17" s="110"/>
      <c r="GWR17" s="110"/>
      <c r="GWS17" s="110"/>
      <c r="GWT17" s="110"/>
      <c r="GWU17" s="110"/>
      <c r="GWV17" s="110"/>
      <c r="GWW17" s="110"/>
      <c r="GWX17" s="110"/>
      <c r="GWY17" s="110"/>
      <c r="GWZ17" s="110"/>
      <c r="GXA17" s="110"/>
      <c r="GXB17" s="110"/>
      <c r="GXC17" s="110"/>
      <c r="GXD17" s="110"/>
      <c r="GXE17" s="110"/>
      <c r="GXF17" s="110"/>
      <c r="GXG17" s="110"/>
      <c r="GXH17" s="110"/>
      <c r="GXI17" s="110"/>
      <c r="GXJ17" s="110"/>
      <c r="GXK17" s="110"/>
      <c r="GXL17" s="110"/>
      <c r="GXM17" s="110"/>
      <c r="GXN17" s="110"/>
      <c r="GXO17" s="110"/>
      <c r="GXP17" s="110"/>
      <c r="GXQ17" s="110"/>
      <c r="GXR17" s="110"/>
      <c r="GXS17" s="110"/>
      <c r="GXT17" s="110"/>
      <c r="GXU17" s="110"/>
      <c r="GXV17" s="110"/>
      <c r="GXW17" s="110"/>
      <c r="GXX17" s="110"/>
      <c r="GXY17" s="110"/>
      <c r="GXZ17" s="110"/>
      <c r="GYA17" s="110"/>
      <c r="GYB17" s="110"/>
      <c r="GYC17" s="110"/>
      <c r="GYD17" s="110"/>
      <c r="GYE17" s="110"/>
      <c r="GYF17" s="110"/>
      <c r="GYG17" s="110"/>
      <c r="GYH17" s="110"/>
      <c r="GYI17" s="110"/>
      <c r="GYJ17" s="110"/>
      <c r="GYK17" s="110"/>
      <c r="GYL17" s="110"/>
      <c r="GYM17" s="110"/>
      <c r="GYN17" s="110"/>
      <c r="GYO17" s="110"/>
      <c r="GYP17" s="110"/>
      <c r="GYQ17" s="110"/>
      <c r="GYR17" s="110"/>
      <c r="GYS17" s="110"/>
      <c r="GYT17" s="110"/>
      <c r="GYU17" s="110"/>
      <c r="GYV17" s="110"/>
      <c r="GYW17" s="110"/>
      <c r="GYX17" s="110"/>
      <c r="GYY17" s="110"/>
      <c r="GYZ17" s="110"/>
      <c r="GZA17" s="110"/>
      <c r="GZB17" s="110"/>
      <c r="GZC17" s="110"/>
      <c r="GZD17" s="110"/>
      <c r="GZE17" s="110"/>
      <c r="GZF17" s="110"/>
      <c r="GZG17" s="110"/>
      <c r="GZH17" s="110"/>
      <c r="GZI17" s="110"/>
      <c r="GZJ17" s="110"/>
      <c r="GZK17" s="110"/>
      <c r="GZL17" s="110"/>
      <c r="GZM17" s="110"/>
      <c r="GZN17" s="110"/>
      <c r="GZO17" s="110"/>
      <c r="GZP17" s="110"/>
      <c r="GZQ17" s="110"/>
      <c r="GZR17" s="110"/>
      <c r="GZS17" s="110"/>
      <c r="GZT17" s="110"/>
      <c r="GZU17" s="110"/>
      <c r="GZV17" s="110"/>
      <c r="GZW17" s="110"/>
      <c r="GZX17" s="110"/>
      <c r="GZY17" s="110"/>
      <c r="GZZ17" s="110"/>
      <c r="HAA17" s="110"/>
      <c r="HAB17" s="110"/>
      <c r="HAC17" s="110"/>
      <c r="HAD17" s="110"/>
      <c r="HAE17" s="110"/>
      <c r="HAF17" s="110"/>
      <c r="HAG17" s="110"/>
      <c r="HAH17" s="110"/>
      <c r="HAI17" s="110"/>
      <c r="HAJ17" s="110"/>
      <c r="HAK17" s="110"/>
      <c r="HAL17" s="110"/>
      <c r="HAM17" s="110"/>
      <c r="HAN17" s="110"/>
      <c r="HAO17" s="110"/>
      <c r="HAP17" s="110"/>
      <c r="HAQ17" s="110"/>
      <c r="HAR17" s="110"/>
      <c r="HAS17" s="110"/>
      <c r="HAT17" s="110"/>
      <c r="HAU17" s="110"/>
      <c r="HAV17" s="110"/>
      <c r="HAW17" s="110"/>
      <c r="HAX17" s="110"/>
      <c r="HAY17" s="110"/>
      <c r="HAZ17" s="110"/>
      <c r="HBA17" s="110"/>
      <c r="HBB17" s="110"/>
      <c r="HBC17" s="110"/>
      <c r="HBD17" s="110"/>
      <c r="HBE17" s="110"/>
      <c r="HBF17" s="110"/>
      <c r="HBG17" s="110"/>
      <c r="HBH17" s="110"/>
      <c r="HBI17" s="110"/>
      <c r="HBJ17" s="110"/>
      <c r="HBK17" s="110"/>
      <c r="HBL17" s="110"/>
      <c r="HBM17" s="110"/>
      <c r="HBN17" s="110"/>
      <c r="HBO17" s="110"/>
      <c r="HBP17" s="110"/>
      <c r="HBQ17" s="110"/>
      <c r="HBR17" s="110"/>
      <c r="HBS17" s="110"/>
      <c r="HBT17" s="110"/>
      <c r="HBU17" s="110"/>
      <c r="HBV17" s="110"/>
      <c r="HBW17" s="110"/>
      <c r="HBX17" s="110"/>
      <c r="HBY17" s="110"/>
      <c r="HBZ17" s="110"/>
      <c r="HCA17" s="110"/>
      <c r="HCB17" s="110"/>
      <c r="HCC17" s="110"/>
      <c r="HCD17" s="110"/>
      <c r="HCE17" s="110"/>
      <c r="HCF17" s="110"/>
      <c r="HCG17" s="110"/>
      <c r="HCH17" s="110"/>
      <c r="HCI17" s="110"/>
      <c r="HCJ17" s="110"/>
      <c r="HCK17" s="110"/>
      <c r="HCL17" s="110"/>
      <c r="HCM17" s="110"/>
      <c r="HCN17" s="110"/>
      <c r="HCO17" s="110"/>
      <c r="HCP17" s="110"/>
      <c r="HCQ17" s="110"/>
      <c r="HCR17" s="110"/>
      <c r="HCS17" s="110"/>
      <c r="HCT17" s="110"/>
      <c r="HCU17" s="110"/>
      <c r="HCV17" s="110"/>
      <c r="HCW17" s="110"/>
      <c r="HCX17" s="110"/>
      <c r="HCY17" s="110"/>
      <c r="HCZ17" s="110"/>
      <c r="HDA17" s="110"/>
      <c r="HDB17" s="110"/>
      <c r="HDC17" s="110"/>
      <c r="HDD17" s="110"/>
      <c r="HDE17" s="110"/>
      <c r="HDF17" s="110"/>
      <c r="HDG17" s="110"/>
      <c r="HDH17" s="110"/>
      <c r="HDI17" s="110"/>
      <c r="HDJ17" s="110"/>
      <c r="HDK17" s="110"/>
      <c r="HDL17" s="110"/>
      <c r="HDM17" s="110"/>
      <c r="HDN17" s="110"/>
      <c r="HDO17" s="110"/>
      <c r="HDP17" s="110"/>
      <c r="HDQ17" s="110"/>
      <c r="HDR17" s="110"/>
      <c r="HDS17" s="110"/>
      <c r="HDT17" s="110"/>
      <c r="HDU17" s="110"/>
      <c r="HDV17" s="110"/>
      <c r="HDW17" s="110"/>
      <c r="HDX17" s="110"/>
      <c r="HDY17" s="110"/>
      <c r="HDZ17" s="110"/>
      <c r="HEA17" s="110"/>
      <c r="HEB17" s="110"/>
      <c r="HEC17" s="110"/>
      <c r="HED17" s="110"/>
      <c r="HEE17" s="110"/>
      <c r="HEF17" s="110"/>
      <c r="HEG17" s="110"/>
      <c r="HEH17" s="110"/>
      <c r="HEI17" s="110"/>
      <c r="HEJ17" s="110"/>
      <c r="HEK17" s="110"/>
      <c r="HEL17" s="110"/>
      <c r="HEM17" s="110"/>
      <c r="HEN17" s="110"/>
      <c r="HEO17" s="110"/>
      <c r="HEP17" s="110"/>
      <c r="HEQ17" s="110"/>
      <c r="HER17" s="110"/>
      <c r="HES17" s="110"/>
      <c r="HET17" s="110"/>
      <c r="HEU17" s="110"/>
      <c r="HEV17" s="110"/>
      <c r="HEW17" s="110"/>
      <c r="HEX17" s="110"/>
      <c r="HEY17" s="110"/>
      <c r="HEZ17" s="110"/>
      <c r="HFA17" s="110"/>
      <c r="HFB17" s="110"/>
      <c r="HFC17" s="110"/>
      <c r="HFD17" s="110"/>
      <c r="HFE17" s="110"/>
      <c r="HFF17" s="110"/>
      <c r="HFG17" s="110"/>
      <c r="HFH17" s="110"/>
      <c r="HFI17" s="110"/>
      <c r="HFJ17" s="110"/>
      <c r="HFK17" s="110"/>
      <c r="HFL17" s="110"/>
      <c r="HFM17" s="110"/>
      <c r="HFN17" s="110"/>
      <c r="HFO17" s="110"/>
      <c r="HFP17" s="110"/>
      <c r="HFQ17" s="110"/>
      <c r="HFR17" s="110"/>
      <c r="HFS17" s="110"/>
      <c r="HFT17" s="110"/>
      <c r="HFU17" s="110"/>
      <c r="HFV17" s="110"/>
      <c r="HFW17" s="110"/>
      <c r="HFX17" s="110"/>
      <c r="HFY17" s="110"/>
      <c r="HFZ17" s="110"/>
      <c r="HGA17" s="110"/>
      <c r="HGB17" s="110"/>
      <c r="HGC17" s="110"/>
      <c r="HGD17" s="110"/>
      <c r="HGE17" s="110"/>
      <c r="HGF17" s="110"/>
      <c r="HGG17" s="110"/>
      <c r="HGH17" s="110"/>
      <c r="HGI17" s="110"/>
      <c r="HGJ17" s="110"/>
      <c r="HGK17" s="110"/>
      <c r="HGL17" s="110"/>
      <c r="HGM17" s="110"/>
      <c r="HGN17" s="110"/>
      <c r="HGO17" s="110"/>
      <c r="HGP17" s="110"/>
      <c r="HGQ17" s="110"/>
      <c r="HGR17" s="110"/>
      <c r="HGS17" s="110"/>
      <c r="HGT17" s="110"/>
      <c r="HGU17" s="110"/>
      <c r="HGV17" s="110"/>
      <c r="HGW17" s="110"/>
      <c r="HGX17" s="110"/>
      <c r="HGY17" s="110"/>
      <c r="HGZ17" s="110"/>
      <c r="HHA17" s="110"/>
      <c r="HHB17" s="110"/>
      <c r="HHC17" s="110"/>
      <c r="HHD17" s="110"/>
      <c r="HHE17" s="110"/>
      <c r="HHF17" s="110"/>
      <c r="HHG17" s="110"/>
      <c r="HHH17" s="110"/>
      <c r="HHI17" s="110"/>
      <c r="HHJ17" s="110"/>
      <c r="HHK17" s="110"/>
      <c r="HHL17" s="110"/>
      <c r="HHM17" s="110"/>
      <c r="HHN17" s="110"/>
      <c r="HHO17" s="110"/>
      <c r="HHP17" s="110"/>
      <c r="HHQ17" s="110"/>
      <c r="HHR17" s="110"/>
      <c r="HHS17" s="110"/>
      <c r="HHT17" s="110"/>
      <c r="HHU17" s="110"/>
      <c r="HHV17" s="110"/>
      <c r="HHW17" s="110"/>
      <c r="HHX17" s="110"/>
      <c r="HHY17" s="110"/>
      <c r="HHZ17" s="110"/>
      <c r="HIA17" s="110"/>
      <c r="HIB17" s="110"/>
      <c r="HIC17" s="110"/>
      <c r="HID17" s="110"/>
      <c r="HIE17" s="110"/>
      <c r="HIF17" s="110"/>
      <c r="HIG17" s="110"/>
      <c r="HIH17" s="110"/>
      <c r="HII17" s="110"/>
      <c r="HIJ17" s="110"/>
      <c r="HIK17" s="110"/>
      <c r="HIL17" s="110"/>
      <c r="HIM17" s="110"/>
      <c r="HIN17" s="110"/>
      <c r="HIO17" s="110"/>
      <c r="HIP17" s="110"/>
      <c r="HIQ17" s="110"/>
      <c r="HIR17" s="110"/>
      <c r="HIS17" s="110"/>
      <c r="HIT17" s="110"/>
      <c r="HIU17" s="110"/>
      <c r="HIV17" s="110"/>
      <c r="HIW17" s="110"/>
      <c r="HIX17" s="110"/>
      <c r="HIY17" s="110"/>
      <c r="HIZ17" s="110"/>
      <c r="HJA17" s="110"/>
      <c r="HJB17" s="110"/>
      <c r="HJC17" s="110"/>
      <c r="HJD17" s="110"/>
      <c r="HJE17" s="110"/>
      <c r="HJF17" s="110"/>
      <c r="HJG17" s="110"/>
      <c r="HJH17" s="110"/>
      <c r="HJI17" s="110"/>
      <c r="HJJ17" s="110"/>
      <c r="HJK17" s="110"/>
      <c r="HJL17" s="110"/>
      <c r="HJM17" s="110"/>
      <c r="HJN17" s="110"/>
      <c r="HJO17" s="110"/>
      <c r="HJP17" s="110"/>
      <c r="HJQ17" s="110"/>
      <c r="HJR17" s="110"/>
      <c r="HJS17" s="110"/>
      <c r="HJT17" s="110"/>
      <c r="HJU17" s="110"/>
      <c r="HJV17" s="110"/>
      <c r="HJW17" s="110"/>
      <c r="HJX17" s="110"/>
      <c r="HJY17" s="110"/>
      <c r="HJZ17" s="110"/>
      <c r="HKA17" s="110"/>
      <c r="HKB17" s="110"/>
      <c r="HKC17" s="110"/>
      <c r="HKD17" s="110"/>
      <c r="HKE17" s="110"/>
      <c r="HKF17" s="110"/>
      <c r="HKG17" s="110"/>
      <c r="HKH17" s="110"/>
      <c r="HKI17" s="110"/>
      <c r="HKJ17" s="110"/>
      <c r="HKK17" s="110"/>
      <c r="HKL17" s="110"/>
      <c r="HKM17" s="110"/>
      <c r="HKN17" s="110"/>
      <c r="HKO17" s="110"/>
      <c r="HKP17" s="110"/>
      <c r="HKQ17" s="110"/>
      <c r="HKR17" s="110"/>
      <c r="HKS17" s="110"/>
      <c r="HKT17" s="110"/>
      <c r="HKU17" s="110"/>
      <c r="HKV17" s="110"/>
      <c r="HKW17" s="110"/>
      <c r="HKX17" s="110"/>
      <c r="HKY17" s="110"/>
      <c r="HKZ17" s="110"/>
      <c r="HLA17" s="110"/>
      <c r="HLB17" s="110"/>
      <c r="HLC17" s="110"/>
      <c r="HLD17" s="110"/>
      <c r="HLE17" s="110"/>
      <c r="HLF17" s="110"/>
      <c r="HLG17" s="110"/>
      <c r="HLH17" s="110"/>
      <c r="HLI17" s="110"/>
      <c r="HLJ17" s="110"/>
      <c r="HLK17" s="110"/>
      <c r="HLL17" s="110"/>
      <c r="HLM17" s="110"/>
      <c r="HLN17" s="110"/>
      <c r="HLO17" s="110"/>
      <c r="HLP17" s="110"/>
      <c r="HLQ17" s="110"/>
      <c r="HLR17" s="110"/>
      <c r="HLS17" s="110"/>
      <c r="HLT17" s="110"/>
      <c r="HLU17" s="110"/>
      <c r="HLV17" s="110"/>
      <c r="HLW17" s="110"/>
      <c r="HLX17" s="110"/>
      <c r="HLY17" s="110"/>
      <c r="HLZ17" s="110"/>
      <c r="HMA17" s="110"/>
      <c r="HMB17" s="110"/>
      <c r="HMC17" s="110"/>
      <c r="HMD17" s="110"/>
      <c r="HME17" s="110"/>
      <c r="HMF17" s="110"/>
      <c r="HMG17" s="110"/>
      <c r="HMH17" s="110"/>
      <c r="HMI17" s="110"/>
      <c r="HMJ17" s="110"/>
      <c r="HMK17" s="110"/>
      <c r="HML17" s="110"/>
      <c r="HMM17" s="110"/>
      <c r="HMN17" s="110"/>
      <c r="HMO17" s="110"/>
      <c r="HMP17" s="110"/>
      <c r="HMQ17" s="110"/>
      <c r="HMR17" s="110"/>
      <c r="HMS17" s="110"/>
      <c r="HMT17" s="110"/>
      <c r="HMU17" s="110"/>
      <c r="HMV17" s="110"/>
      <c r="HMW17" s="110"/>
      <c r="HMX17" s="110"/>
      <c r="HMY17" s="110"/>
      <c r="HMZ17" s="110"/>
      <c r="HNA17" s="110"/>
      <c r="HNB17" s="110"/>
      <c r="HNC17" s="110"/>
      <c r="HND17" s="110"/>
      <c r="HNE17" s="110"/>
      <c r="HNF17" s="110"/>
      <c r="HNG17" s="110"/>
      <c r="HNH17" s="110"/>
      <c r="HNI17" s="110"/>
      <c r="HNJ17" s="110"/>
      <c r="HNK17" s="110"/>
      <c r="HNL17" s="110"/>
      <c r="HNM17" s="110"/>
      <c r="HNN17" s="110"/>
      <c r="HNO17" s="110"/>
      <c r="HNP17" s="110"/>
      <c r="HNQ17" s="110"/>
      <c r="HNR17" s="110"/>
      <c r="HNS17" s="110"/>
      <c r="HNT17" s="110"/>
      <c r="HNU17" s="110"/>
      <c r="HNV17" s="110"/>
      <c r="HNW17" s="110"/>
      <c r="HNX17" s="110"/>
      <c r="HNY17" s="110"/>
      <c r="HNZ17" s="110"/>
      <c r="HOA17" s="110"/>
      <c r="HOB17" s="110"/>
      <c r="HOC17" s="110"/>
      <c r="HOD17" s="110"/>
      <c r="HOE17" s="110"/>
      <c r="HOF17" s="110"/>
      <c r="HOG17" s="110"/>
      <c r="HOH17" s="110"/>
      <c r="HOI17" s="110"/>
      <c r="HOJ17" s="110"/>
      <c r="HOK17" s="110"/>
      <c r="HOL17" s="110"/>
      <c r="HOM17" s="110"/>
      <c r="HON17" s="110"/>
      <c r="HOO17" s="110"/>
      <c r="HOP17" s="110"/>
      <c r="HOQ17" s="110"/>
      <c r="HOR17" s="110"/>
      <c r="HOS17" s="110"/>
      <c r="HOT17" s="110"/>
      <c r="HOU17" s="110"/>
      <c r="HOV17" s="110"/>
      <c r="HOW17" s="110"/>
      <c r="HOX17" s="110"/>
      <c r="HOY17" s="110"/>
      <c r="HOZ17" s="110"/>
      <c r="HPA17" s="110"/>
      <c r="HPB17" s="110"/>
      <c r="HPC17" s="110"/>
      <c r="HPD17" s="110"/>
      <c r="HPE17" s="110"/>
      <c r="HPF17" s="110"/>
      <c r="HPG17" s="110"/>
      <c r="HPH17" s="110"/>
      <c r="HPI17" s="110"/>
      <c r="HPJ17" s="110"/>
      <c r="HPK17" s="110"/>
      <c r="HPL17" s="110"/>
      <c r="HPM17" s="110"/>
      <c r="HPN17" s="110"/>
      <c r="HPO17" s="110"/>
      <c r="HPP17" s="110"/>
      <c r="HPQ17" s="110"/>
      <c r="HPR17" s="110"/>
      <c r="HPS17" s="110"/>
      <c r="HPT17" s="110"/>
      <c r="HPU17" s="110"/>
      <c r="HPV17" s="110"/>
      <c r="HPW17" s="110"/>
      <c r="HPX17" s="110"/>
      <c r="HPY17" s="110"/>
      <c r="HPZ17" s="110"/>
      <c r="HQA17" s="110"/>
      <c r="HQB17" s="110"/>
      <c r="HQC17" s="110"/>
      <c r="HQD17" s="110"/>
      <c r="HQE17" s="110"/>
      <c r="HQF17" s="110"/>
      <c r="HQG17" s="110"/>
      <c r="HQH17" s="110"/>
      <c r="HQI17" s="110"/>
      <c r="HQJ17" s="110"/>
      <c r="HQK17" s="110"/>
      <c r="HQL17" s="110"/>
      <c r="HQM17" s="110"/>
      <c r="HQN17" s="110"/>
      <c r="HQO17" s="110"/>
      <c r="HQP17" s="110"/>
      <c r="HQQ17" s="110"/>
      <c r="HQR17" s="110"/>
      <c r="HQS17" s="110"/>
      <c r="HQT17" s="110"/>
      <c r="HQU17" s="110"/>
      <c r="HQV17" s="110"/>
      <c r="HQW17" s="110"/>
      <c r="HQX17" s="110"/>
      <c r="HQY17" s="110"/>
      <c r="HQZ17" s="110"/>
      <c r="HRA17" s="110"/>
      <c r="HRB17" s="110"/>
      <c r="HRC17" s="110"/>
      <c r="HRD17" s="110"/>
      <c r="HRE17" s="110"/>
      <c r="HRF17" s="110"/>
      <c r="HRG17" s="110"/>
      <c r="HRH17" s="110"/>
      <c r="HRI17" s="110"/>
      <c r="HRJ17" s="110"/>
      <c r="HRK17" s="110"/>
      <c r="HRL17" s="110"/>
      <c r="HRM17" s="110"/>
      <c r="HRN17" s="110"/>
      <c r="HRO17" s="110"/>
      <c r="HRP17" s="110"/>
      <c r="HRQ17" s="110"/>
      <c r="HRR17" s="110"/>
      <c r="HRS17" s="110"/>
      <c r="HRT17" s="110"/>
      <c r="HRU17" s="110"/>
      <c r="HRV17" s="110"/>
      <c r="HRW17" s="110"/>
      <c r="HRX17" s="110"/>
      <c r="HRY17" s="110"/>
      <c r="HRZ17" s="110"/>
      <c r="HSA17" s="110"/>
      <c r="HSB17" s="110"/>
      <c r="HSC17" s="110"/>
      <c r="HSD17" s="110"/>
      <c r="HSE17" s="110"/>
      <c r="HSF17" s="110"/>
      <c r="HSG17" s="110"/>
      <c r="HSH17" s="110"/>
      <c r="HSI17" s="110"/>
      <c r="HSJ17" s="110"/>
      <c r="HSK17" s="110"/>
      <c r="HSL17" s="110"/>
      <c r="HSM17" s="110"/>
      <c r="HSN17" s="110"/>
      <c r="HSO17" s="110"/>
      <c r="HSP17" s="110"/>
      <c r="HSQ17" s="110"/>
      <c r="HSR17" s="110"/>
      <c r="HSS17" s="110"/>
      <c r="HST17" s="110"/>
      <c r="HSU17" s="110"/>
      <c r="HSV17" s="110"/>
      <c r="HSW17" s="110"/>
      <c r="HSX17" s="110"/>
      <c r="HSY17" s="110"/>
      <c r="HSZ17" s="110"/>
      <c r="HTA17" s="110"/>
      <c r="HTB17" s="110"/>
      <c r="HTC17" s="110"/>
      <c r="HTD17" s="110"/>
      <c r="HTE17" s="110"/>
      <c r="HTF17" s="110"/>
      <c r="HTG17" s="110"/>
      <c r="HTH17" s="110"/>
      <c r="HTI17" s="110"/>
      <c r="HTJ17" s="110"/>
      <c r="HTK17" s="110"/>
      <c r="HTL17" s="110"/>
      <c r="HTM17" s="110"/>
      <c r="HTN17" s="110"/>
      <c r="HTO17" s="110"/>
      <c r="HTP17" s="110"/>
      <c r="HTQ17" s="110"/>
      <c r="HTR17" s="110"/>
      <c r="HTS17" s="110"/>
      <c r="HTT17" s="110"/>
      <c r="HTU17" s="110"/>
      <c r="HTV17" s="110"/>
      <c r="HTW17" s="110"/>
      <c r="HTX17" s="110"/>
      <c r="HTY17" s="110"/>
      <c r="HTZ17" s="110"/>
      <c r="HUA17" s="110"/>
      <c r="HUB17" s="110"/>
      <c r="HUC17" s="110"/>
      <c r="HUD17" s="110"/>
      <c r="HUE17" s="110"/>
      <c r="HUF17" s="110"/>
      <c r="HUG17" s="110"/>
      <c r="HUH17" s="110"/>
      <c r="HUI17" s="110"/>
      <c r="HUJ17" s="110"/>
      <c r="HUK17" s="110"/>
      <c r="HUL17" s="110"/>
      <c r="HUM17" s="110"/>
      <c r="HUN17" s="110"/>
      <c r="HUO17" s="110"/>
      <c r="HUP17" s="110"/>
      <c r="HUQ17" s="110"/>
      <c r="HUR17" s="110"/>
      <c r="HUS17" s="110"/>
      <c r="HUT17" s="110"/>
      <c r="HUU17" s="110"/>
      <c r="HUV17" s="110"/>
      <c r="HUW17" s="110"/>
      <c r="HUX17" s="110"/>
      <c r="HUY17" s="110"/>
      <c r="HUZ17" s="110"/>
      <c r="HVA17" s="110"/>
      <c r="HVB17" s="110"/>
      <c r="HVC17" s="110"/>
      <c r="HVD17" s="110"/>
      <c r="HVE17" s="110"/>
      <c r="HVF17" s="110"/>
      <c r="HVG17" s="110"/>
      <c r="HVH17" s="110"/>
      <c r="HVI17" s="110"/>
      <c r="HVJ17" s="110"/>
      <c r="HVK17" s="110"/>
      <c r="HVL17" s="110"/>
      <c r="HVM17" s="110"/>
      <c r="HVN17" s="110"/>
      <c r="HVO17" s="110"/>
      <c r="HVP17" s="110"/>
      <c r="HVQ17" s="110"/>
      <c r="HVR17" s="110"/>
      <c r="HVS17" s="110"/>
      <c r="HVT17" s="110"/>
      <c r="HVU17" s="110"/>
      <c r="HVV17" s="110"/>
      <c r="HVW17" s="110"/>
      <c r="HVX17" s="110"/>
      <c r="HVY17" s="110"/>
      <c r="HVZ17" s="110"/>
      <c r="HWA17" s="110"/>
      <c r="HWB17" s="110"/>
      <c r="HWC17" s="110"/>
      <c r="HWD17" s="110"/>
      <c r="HWE17" s="110"/>
      <c r="HWF17" s="110"/>
      <c r="HWG17" s="110"/>
      <c r="HWH17" s="110"/>
      <c r="HWI17" s="110"/>
      <c r="HWJ17" s="110"/>
      <c r="HWK17" s="110"/>
      <c r="HWL17" s="110"/>
      <c r="HWM17" s="110"/>
      <c r="HWN17" s="110"/>
      <c r="HWO17" s="110"/>
      <c r="HWP17" s="110"/>
      <c r="HWQ17" s="110"/>
      <c r="HWR17" s="110"/>
      <c r="HWS17" s="110"/>
      <c r="HWT17" s="110"/>
      <c r="HWU17" s="110"/>
      <c r="HWV17" s="110"/>
      <c r="HWW17" s="110"/>
      <c r="HWX17" s="110"/>
      <c r="HWY17" s="110"/>
      <c r="HWZ17" s="110"/>
      <c r="HXA17" s="110"/>
      <c r="HXB17" s="110"/>
      <c r="HXC17" s="110"/>
      <c r="HXD17" s="110"/>
      <c r="HXE17" s="110"/>
      <c r="HXF17" s="110"/>
      <c r="HXG17" s="110"/>
      <c r="HXH17" s="110"/>
      <c r="HXI17" s="110"/>
      <c r="HXJ17" s="110"/>
      <c r="HXK17" s="110"/>
      <c r="HXL17" s="110"/>
      <c r="HXM17" s="110"/>
      <c r="HXN17" s="110"/>
      <c r="HXO17" s="110"/>
      <c r="HXP17" s="110"/>
      <c r="HXQ17" s="110"/>
      <c r="HXR17" s="110"/>
      <c r="HXS17" s="110"/>
      <c r="HXT17" s="110"/>
      <c r="HXU17" s="110"/>
      <c r="HXV17" s="110"/>
      <c r="HXW17" s="110"/>
      <c r="HXX17" s="110"/>
      <c r="HXY17" s="110"/>
      <c r="HXZ17" s="110"/>
      <c r="HYA17" s="110"/>
      <c r="HYB17" s="110"/>
      <c r="HYC17" s="110"/>
      <c r="HYD17" s="110"/>
      <c r="HYE17" s="110"/>
      <c r="HYF17" s="110"/>
      <c r="HYG17" s="110"/>
      <c r="HYH17" s="110"/>
      <c r="HYI17" s="110"/>
      <c r="HYJ17" s="110"/>
      <c r="HYK17" s="110"/>
      <c r="HYL17" s="110"/>
      <c r="HYM17" s="110"/>
      <c r="HYN17" s="110"/>
      <c r="HYO17" s="110"/>
      <c r="HYP17" s="110"/>
      <c r="HYQ17" s="110"/>
      <c r="HYR17" s="110"/>
      <c r="HYS17" s="110"/>
      <c r="HYT17" s="110"/>
      <c r="HYU17" s="110"/>
      <c r="HYV17" s="110"/>
      <c r="HYW17" s="110"/>
      <c r="HYX17" s="110"/>
      <c r="HYY17" s="110"/>
      <c r="HYZ17" s="110"/>
      <c r="HZA17" s="110"/>
      <c r="HZB17" s="110"/>
      <c r="HZC17" s="110"/>
      <c r="HZD17" s="110"/>
      <c r="HZE17" s="110"/>
      <c r="HZF17" s="110"/>
      <c r="HZG17" s="110"/>
      <c r="HZH17" s="110"/>
      <c r="HZI17" s="110"/>
      <c r="HZJ17" s="110"/>
      <c r="HZK17" s="110"/>
      <c r="HZL17" s="110"/>
      <c r="HZM17" s="110"/>
      <c r="HZN17" s="110"/>
      <c r="HZO17" s="110"/>
      <c r="HZP17" s="110"/>
      <c r="HZQ17" s="110"/>
      <c r="HZR17" s="110"/>
      <c r="HZS17" s="110"/>
      <c r="HZT17" s="110"/>
      <c r="HZU17" s="110"/>
      <c r="HZV17" s="110"/>
      <c r="HZW17" s="110"/>
      <c r="HZX17" s="110"/>
      <c r="HZY17" s="110"/>
      <c r="HZZ17" s="110"/>
      <c r="IAA17" s="110"/>
      <c r="IAB17" s="110"/>
      <c r="IAC17" s="110"/>
      <c r="IAD17" s="110"/>
      <c r="IAE17" s="110"/>
      <c r="IAF17" s="110"/>
      <c r="IAG17" s="110"/>
      <c r="IAH17" s="110"/>
      <c r="IAI17" s="110"/>
      <c r="IAJ17" s="110"/>
      <c r="IAK17" s="110"/>
      <c r="IAL17" s="110"/>
      <c r="IAM17" s="110"/>
      <c r="IAN17" s="110"/>
      <c r="IAO17" s="110"/>
      <c r="IAP17" s="110"/>
      <c r="IAQ17" s="110"/>
      <c r="IAR17" s="110"/>
      <c r="IAS17" s="110"/>
      <c r="IAT17" s="110"/>
      <c r="IAU17" s="110"/>
      <c r="IAV17" s="110"/>
      <c r="IAW17" s="110"/>
      <c r="IAX17" s="110"/>
      <c r="IAY17" s="110"/>
      <c r="IAZ17" s="110"/>
      <c r="IBA17" s="110"/>
      <c r="IBB17" s="110"/>
      <c r="IBC17" s="110"/>
      <c r="IBD17" s="110"/>
      <c r="IBE17" s="110"/>
      <c r="IBF17" s="110"/>
      <c r="IBG17" s="110"/>
      <c r="IBH17" s="110"/>
      <c r="IBI17" s="110"/>
      <c r="IBJ17" s="110"/>
      <c r="IBK17" s="110"/>
      <c r="IBL17" s="110"/>
      <c r="IBM17" s="110"/>
      <c r="IBN17" s="110"/>
      <c r="IBO17" s="110"/>
      <c r="IBP17" s="110"/>
      <c r="IBQ17" s="110"/>
      <c r="IBR17" s="110"/>
      <c r="IBS17" s="110"/>
      <c r="IBT17" s="110"/>
      <c r="IBU17" s="110"/>
      <c r="IBV17" s="110"/>
      <c r="IBW17" s="110"/>
      <c r="IBX17" s="110"/>
      <c r="IBY17" s="110"/>
      <c r="IBZ17" s="110"/>
      <c r="ICA17" s="110"/>
      <c r="ICB17" s="110"/>
      <c r="ICC17" s="110"/>
      <c r="ICD17" s="110"/>
      <c r="ICE17" s="110"/>
      <c r="ICF17" s="110"/>
      <c r="ICG17" s="110"/>
      <c r="ICH17" s="110"/>
      <c r="ICI17" s="110"/>
      <c r="ICJ17" s="110"/>
      <c r="ICK17" s="110"/>
      <c r="ICL17" s="110"/>
      <c r="ICM17" s="110"/>
      <c r="ICN17" s="110"/>
      <c r="ICO17" s="110"/>
      <c r="ICP17" s="110"/>
      <c r="ICQ17" s="110"/>
      <c r="ICR17" s="110"/>
      <c r="ICS17" s="110"/>
      <c r="ICT17" s="110"/>
      <c r="ICU17" s="110"/>
      <c r="ICV17" s="110"/>
      <c r="ICW17" s="110"/>
      <c r="ICX17" s="110"/>
      <c r="ICY17" s="110"/>
      <c r="ICZ17" s="110"/>
      <c r="IDA17" s="110"/>
      <c r="IDB17" s="110"/>
      <c r="IDC17" s="110"/>
      <c r="IDD17" s="110"/>
      <c r="IDE17" s="110"/>
      <c r="IDF17" s="110"/>
      <c r="IDG17" s="110"/>
      <c r="IDH17" s="110"/>
      <c r="IDI17" s="110"/>
      <c r="IDJ17" s="110"/>
      <c r="IDK17" s="110"/>
      <c r="IDL17" s="110"/>
      <c r="IDM17" s="110"/>
      <c r="IDN17" s="110"/>
      <c r="IDO17" s="110"/>
      <c r="IDP17" s="110"/>
      <c r="IDQ17" s="110"/>
      <c r="IDR17" s="110"/>
      <c r="IDS17" s="110"/>
      <c r="IDT17" s="110"/>
      <c r="IDU17" s="110"/>
      <c r="IDV17" s="110"/>
      <c r="IDW17" s="110"/>
      <c r="IDX17" s="110"/>
      <c r="IDY17" s="110"/>
      <c r="IDZ17" s="110"/>
      <c r="IEA17" s="110"/>
      <c r="IEB17" s="110"/>
      <c r="IEC17" s="110"/>
      <c r="IED17" s="110"/>
      <c r="IEE17" s="110"/>
      <c r="IEF17" s="110"/>
      <c r="IEG17" s="110"/>
      <c r="IEH17" s="110"/>
      <c r="IEI17" s="110"/>
      <c r="IEJ17" s="110"/>
      <c r="IEK17" s="110"/>
      <c r="IEL17" s="110"/>
      <c r="IEM17" s="110"/>
      <c r="IEN17" s="110"/>
      <c r="IEO17" s="110"/>
      <c r="IEP17" s="110"/>
      <c r="IEQ17" s="110"/>
      <c r="IER17" s="110"/>
      <c r="IES17" s="110"/>
      <c r="IET17" s="110"/>
      <c r="IEU17" s="110"/>
      <c r="IEV17" s="110"/>
      <c r="IEW17" s="110"/>
      <c r="IEX17" s="110"/>
      <c r="IEY17" s="110"/>
      <c r="IEZ17" s="110"/>
      <c r="IFA17" s="110"/>
      <c r="IFB17" s="110"/>
      <c r="IFC17" s="110"/>
      <c r="IFD17" s="110"/>
      <c r="IFE17" s="110"/>
      <c r="IFF17" s="110"/>
      <c r="IFG17" s="110"/>
      <c r="IFH17" s="110"/>
      <c r="IFI17" s="110"/>
      <c r="IFJ17" s="110"/>
      <c r="IFK17" s="110"/>
      <c r="IFL17" s="110"/>
      <c r="IFM17" s="110"/>
      <c r="IFN17" s="110"/>
      <c r="IFO17" s="110"/>
      <c r="IFP17" s="110"/>
      <c r="IFQ17" s="110"/>
      <c r="IFR17" s="110"/>
      <c r="IFS17" s="110"/>
      <c r="IFT17" s="110"/>
      <c r="IFU17" s="110"/>
      <c r="IFV17" s="110"/>
      <c r="IFW17" s="110"/>
      <c r="IFX17" s="110"/>
      <c r="IFY17" s="110"/>
      <c r="IFZ17" s="110"/>
      <c r="IGA17" s="110"/>
      <c r="IGB17" s="110"/>
      <c r="IGC17" s="110"/>
      <c r="IGD17" s="110"/>
      <c r="IGE17" s="110"/>
      <c r="IGF17" s="110"/>
      <c r="IGG17" s="110"/>
      <c r="IGH17" s="110"/>
      <c r="IGI17" s="110"/>
      <c r="IGJ17" s="110"/>
      <c r="IGK17" s="110"/>
      <c r="IGL17" s="110"/>
      <c r="IGM17" s="110"/>
      <c r="IGN17" s="110"/>
      <c r="IGO17" s="110"/>
      <c r="IGP17" s="110"/>
      <c r="IGQ17" s="110"/>
      <c r="IGR17" s="110"/>
      <c r="IGS17" s="110"/>
      <c r="IGT17" s="110"/>
      <c r="IGU17" s="110"/>
      <c r="IGV17" s="110"/>
      <c r="IGW17" s="110"/>
      <c r="IGX17" s="110"/>
      <c r="IGY17" s="110"/>
      <c r="IGZ17" s="110"/>
      <c r="IHA17" s="110"/>
      <c r="IHB17" s="110"/>
      <c r="IHC17" s="110"/>
      <c r="IHD17" s="110"/>
      <c r="IHE17" s="110"/>
      <c r="IHF17" s="110"/>
      <c r="IHG17" s="110"/>
      <c r="IHH17" s="110"/>
      <c r="IHI17" s="110"/>
      <c r="IHJ17" s="110"/>
      <c r="IHK17" s="110"/>
      <c r="IHL17" s="110"/>
      <c r="IHM17" s="110"/>
      <c r="IHN17" s="110"/>
      <c r="IHO17" s="110"/>
      <c r="IHP17" s="110"/>
      <c r="IHQ17" s="110"/>
      <c r="IHR17" s="110"/>
      <c r="IHS17" s="110"/>
      <c r="IHT17" s="110"/>
      <c r="IHU17" s="110"/>
      <c r="IHV17" s="110"/>
      <c r="IHW17" s="110"/>
      <c r="IHX17" s="110"/>
      <c r="IHY17" s="110"/>
      <c r="IHZ17" s="110"/>
      <c r="IIA17" s="110"/>
      <c r="IIB17" s="110"/>
      <c r="IIC17" s="110"/>
      <c r="IID17" s="110"/>
      <c r="IIE17" s="110"/>
      <c r="IIF17" s="110"/>
      <c r="IIG17" s="110"/>
      <c r="IIH17" s="110"/>
      <c r="III17" s="110"/>
      <c r="IIJ17" s="110"/>
      <c r="IIK17" s="110"/>
      <c r="IIL17" s="110"/>
      <c r="IIM17" s="110"/>
      <c r="IIN17" s="110"/>
      <c r="IIO17" s="110"/>
      <c r="IIP17" s="110"/>
      <c r="IIQ17" s="110"/>
      <c r="IIR17" s="110"/>
      <c r="IIS17" s="110"/>
      <c r="IIT17" s="110"/>
      <c r="IIU17" s="110"/>
      <c r="IIV17" s="110"/>
      <c r="IIW17" s="110"/>
      <c r="IIX17" s="110"/>
      <c r="IIY17" s="110"/>
      <c r="IIZ17" s="110"/>
      <c r="IJA17" s="110"/>
      <c r="IJB17" s="110"/>
      <c r="IJC17" s="110"/>
      <c r="IJD17" s="110"/>
      <c r="IJE17" s="110"/>
      <c r="IJF17" s="110"/>
      <c r="IJG17" s="110"/>
      <c r="IJH17" s="110"/>
      <c r="IJI17" s="110"/>
      <c r="IJJ17" s="110"/>
      <c r="IJK17" s="110"/>
      <c r="IJL17" s="110"/>
      <c r="IJM17" s="110"/>
      <c r="IJN17" s="110"/>
      <c r="IJO17" s="110"/>
      <c r="IJP17" s="110"/>
      <c r="IJQ17" s="110"/>
      <c r="IJR17" s="110"/>
      <c r="IJS17" s="110"/>
      <c r="IJT17" s="110"/>
      <c r="IJU17" s="110"/>
      <c r="IJV17" s="110"/>
      <c r="IJW17" s="110"/>
      <c r="IJX17" s="110"/>
      <c r="IJY17" s="110"/>
      <c r="IJZ17" s="110"/>
      <c r="IKA17" s="110"/>
      <c r="IKB17" s="110"/>
      <c r="IKC17" s="110"/>
      <c r="IKD17" s="110"/>
      <c r="IKE17" s="110"/>
      <c r="IKF17" s="110"/>
      <c r="IKG17" s="110"/>
      <c r="IKH17" s="110"/>
      <c r="IKI17" s="110"/>
      <c r="IKJ17" s="110"/>
      <c r="IKK17" s="110"/>
      <c r="IKL17" s="110"/>
      <c r="IKM17" s="110"/>
      <c r="IKN17" s="110"/>
      <c r="IKO17" s="110"/>
      <c r="IKP17" s="110"/>
      <c r="IKQ17" s="110"/>
      <c r="IKR17" s="110"/>
      <c r="IKS17" s="110"/>
      <c r="IKT17" s="110"/>
      <c r="IKU17" s="110"/>
      <c r="IKV17" s="110"/>
      <c r="IKW17" s="110"/>
      <c r="IKX17" s="110"/>
      <c r="IKY17" s="110"/>
      <c r="IKZ17" s="110"/>
      <c r="ILA17" s="110"/>
      <c r="ILB17" s="110"/>
      <c r="ILC17" s="110"/>
      <c r="ILD17" s="110"/>
      <c r="ILE17" s="110"/>
      <c r="ILF17" s="110"/>
      <c r="ILG17" s="110"/>
      <c r="ILH17" s="110"/>
      <c r="ILI17" s="110"/>
      <c r="ILJ17" s="110"/>
      <c r="ILK17" s="110"/>
      <c r="ILL17" s="110"/>
      <c r="ILM17" s="110"/>
      <c r="ILN17" s="110"/>
      <c r="ILO17" s="110"/>
      <c r="ILP17" s="110"/>
      <c r="ILQ17" s="110"/>
      <c r="ILR17" s="110"/>
      <c r="ILS17" s="110"/>
      <c r="ILT17" s="110"/>
      <c r="ILU17" s="110"/>
      <c r="ILV17" s="110"/>
      <c r="ILW17" s="110"/>
      <c r="ILX17" s="110"/>
      <c r="ILY17" s="110"/>
      <c r="ILZ17" s="110"/>
      <c r="IMA17" s="110"/>
      <c r="IMB17" s="110"/>
      <c r="IMC17" s="110"/>
      <c r="IMD17" s="110"/>
      <c r="IME17" s="110"/>
      <c r="IMF17" s="110"/>
      <c r="IMG17" s="110"/>
      <c r="IMH17" s="110"/>
      <c r="IMI17" s="110"/>
      <c r="IMJ17" s="110"/>
      <c r="IMK17" s="110"/>
      <c r="IML17" s="110"/>
      <c r="IMM17" s="110"/>
      <c r="IMN17" s="110"/>
      <c r="IMO17" s="110"/>
      <c r="IMP17" s="110"/>
      <c r="IMQ17" s="110"/>
      <c r="IMR17" s="110"/>
      <c r="IMS17" s="110"/>
      <c r="IMT17" s="110"/>
      <c r="IMU17" s="110"/>
      <c r="IMV17" s="110"/>
      <c r="IMW17" s="110"/>
      <c r="IMX17" s="110"/>
      <c r="IMY17" s="110"/>
      <c r="IMZ17" s="110"/>
      <c r="INA17" s="110"/>
      <c r="INB17" s="110"/>
      <c r="INC17" s="110"/>
      <c r="IND17" s="110"/>
      <c r="INE17" s="110"/>
      <c r="INF17" s="110"/>
      <c r="ING17" s="110"/>
      <c r="INH17" s="110"/>
      <c r="INI17" s="110"/>
      <c r="INJ17" s="110"/>
      <c r="INK17" s="110"/>
      <c r="INL17" s="110"/>
      <c r="INM17" s="110"/>
      <c r="INN17" s="110"/>
      <c r="INO17" s="110"/>
      <c r="INP17" s="110"/>
      <c r="INQ17" s="110"/>
      <c r="INR17" s="110"/>
      <c r="INS17" s="110"/>
      <c r="INT17" s="110"/>
      <c r="INU17" s="110"/>
      <c r="INV17" s="110"/>
      <c r="INW17" s="110"/>
      <c r="INX17" s="110"/>
      <c r="INY17" s="110"/>
      <c r="INZ17" s="110"/>
      <c r="IOA17" s="110"/>
      <c r="IOB17" s="110"/>
      <c r="IOC17" s="110"/>
      <c r="IOD17" s="110"/>
      <c r="IOE17" s="110"/>
      <c r="IOF17" s="110"/>
      <c r="IOG17" s="110"/>
      <c r="IOH17" s="110"/>
      <c r="IOI17" s="110"/>
      <c r="IOJ17" s="110"/>
      <c r="IOK17" s="110"/>
      <c r="IOL17" s="110"/>
      <c r="IOM17" s="110"/>
      <c r="ION17" s="110"/>
      <c r="IOO17" s="110"/>
      <c r="IOP17" s="110"/>
      <c r="IOQ17" s="110"/>
      <c r="IOR17" s="110"/>
      <c r="IOS17" s="110"/>
      <c r="IOT17" s="110"/>
      <c r="IOU17" s="110"/>
      <c r="IOV17" s="110"/>
      <c r="IOW17" s="110"/>
      <c r="IOX17" s="110"/>
      <c r="IOY17" s="110"/>
      <c r="IOZ17" s="110"/>
      <c r="IPA17" s="110"/>
      <c r="IPB17" s="110"/>
      <c r="IPC17" s="110"/>
      <c r="IPD17" s="110"/>
      <c r="IPE17" s="110"/>
      <c r="IPF17" s="110"/>
      <c r="IPG17" s="110"/>
      <c r="IPH17" s="110"/>
      <c r="IPI17" s="110"/>
      <c r="IPJ17" s="110"/>
      <c r="IPK17" s="110"/>
      <c r="IPL17" s="110"/>
      <c r="IPM17" s="110"/>
      <c r="IPN17" s="110"/>
      <c r="IPO17" s="110"/>
      <c r="IPP17" s="110"/>
      <c r="IPQ17" s="110"/>
      <c r="IPR17" s="110"/>
      <c r="IPS17" s="110"/>
      <c r="IPT17" s="110"/>
      <c r="IPU17" s="110"/>
      <c r="IPV17" s="110"/>
      <c r="IPW17" s="110"/>
      <c r="IPX17" s="110"/>
      <c r="IPY17" s="110"/>
      <c r="IPZ17" s="110"/>
      <c r="IQA17" s="110"/>
      <c r="IQB17" s="110"/>
      <c r="IQC17" s="110"/>
      <c r="IQD17" s="110"/>
      <c r="IQE17" s="110"/>
      <c r="IQF17" s="110"/>
      <c r="IQG17" s="110"/>
      <c r="IQH17" s="110"/>
      <c r="IQI17" s="110"/>
      <c r="IQJ17" s="110"/>
      <c r="IQK17" s="110"/>
      <c r="IQL17" s="110"/>
      <c r="IQM17" s="110"/>
      <c r="IQN17" s="110"/>
      <c r="IQO17" s="110"/>
      <c r="IQP17" s="110"/>
      <c r="IQQ17" s="110"/>
      <c r="IQR17" s="110"/>
      <c r="IQS17" s="110"/>
      <c r="IQT17" s="110"/>
      <c r="IQU17" s="110"/>
      <c r="IQV17" s="110"/>
      <c r="IQW17" s="110"/>
      <c r="IQX17" s="110"/>
      <c r="IQY17" s="110"/>
      <c r="IQZ17" s="110"/>
      <c r="IRA17" s="110"/>
      <c r="IRB17" s="110"/>
      <c r="IRC17" s="110"/>
      <c r="IRD17" s="110"/>
      <c r="IRE17" s="110"/>
      <c r="IRF17" s="110"/>
      <c r="IRG17" s="110"/>
      <c r="IRH17" s="110"/>
      <c r="IRI17" s="110"/>
      <c r="IRJ17" s="110"/>
      <c r="IRK17" s="110"/>
      <c r="IRL17" s="110"/>
      <c r="IRM17" s="110"/>
      <c r="IRN17" s="110"/>
      <c r="IRO17" s="110"/>
      <c r="IRP17" s="110"/>
      <c r="IRQ17" s="110"/>
      <c r="IRR17" s="110"/>
      <c r="IRS17" s="110"/>
      <c r="IRT17" s="110"/>
      <c r="IRU17" s="110"/>
      <c r="IRV17" s="110"/>
      <c r="IRW17" s="110"/>
      <c r="IRX17" s="110"/>
      <c r="IRY17" s="110"/>
      <c r="IRZ17" s="110"/>
      <c r="ISA17" s="110"/>
      <c r="ISB17" s="110"/>
      <c r="ISC17" s="110"/>
      <c r="ISD17" s="110"/>
      <c r="ISE17" s="110"/>
      <c r="ISF17" s="110"/>
      <c r="ISG17" s="110"/>
      <c r="ISH17" s="110"/>
      <c r="ISI17" s="110"/>
      <c r="ISJ17" s="110"/>
      <c r="ISK17" s="110"/>
      <c r="ISL17" s="110"/>
      <c r="ISM17" s="110"/>
      <c r="ISN17" s="110"/>
      <c r="ISO17" s="110"/>
      <c r="ISP17" s="110"/>
      <c r="ISQ17" s="110"/>
      <c r="ISR17" s="110"/>
      <c r="ISS17" s="110"/>
      <c r="IST17" s="110"/>
      <c r="ISU17" s="110"/>
      <c r="ISV17" s="110"/>
      <c r="ISW17" s="110"/>
      <c r="ISX17" s="110"/>
      <c r="ISY17" s="110"/>
      <c r="ISZ17" s="110"/>
      <c r="ITA17" s="110"/>
      <c r="ITB17" s="110"/>
      <c r="ITC17" s="110"/>
      <c r="ITD17" s="110"/>
      <c r="ITE17" s="110"/>
      <c r="ITF17" s="110"/>
      <c r="ITG17" s="110"/>
      <c r="ITH17" s="110"/>
      <c r="ITI17" s="110"/>
      <c r="ITJ17" s="110"/>
      <c r="ITK17" s="110"/>
      <c r="ITL17" s="110"/>
      <c r="ITM17" s="110"/>
      <c r="ITN17" s="110"/>
      <c r="ITO17" s="110"/>
      <c r="ITP17" s="110"/>
      <c r="ITQ17" s="110"/>
      <c r="ITR17" s="110"/>
      <c r="ITS17" s="110"/>
      <c r="ITT17" s="110"/>
      <c r="ITU17" s="110"/>
      <c r="ITV17" s="110"/>
      <c r="ITW17" s="110"/>
      <c r="ITX17" s="110"/>
      <c r="ITY17" s="110"/>
      <c r="ITZ17" s="110"/>
      <c r="IUA17" s="110"/>
      <c r="IUB17" s="110"/>
      <c r="IUC17" s="110"/>
      <c r="IUD17" s="110"/>
      <c r="IUE17" s="110"/>
      <c r="IUF17" s="110"/>
      <c r="IUG17" s="110"/>
      <c r="IUH17" s="110"/>
      <c r="IUI17" s="110"/>
      <c r="IUJ17" s="110"/>
      <c r="IUK17" s="110"/>
      <c r="IUL17" s="110"/>
      <c r="IUM17" s="110"/>
      <c r="IUN17" s="110"/>
      <c r="IUO17" s="110"/>
      <c r="IUP17" s="110"/>
      <c r="IUQ17" s="110"/>
      <c r="IUR17" s="110"/>
      <c r="IUS17" s="110"/>
      <c r="IUT17" s="110"/>
      <c r="IUU17" s="110"/>
      <c r="IUV17" s="110"/>
      <c r="IUW17" s="110"/>
      <c r="IUX17" s="110"/>
      <c r="IUY17" s="110"/>
      <c r="IUZ17" s="110"/>
      <c r="IVA17" s="110"/>
      <c r="IVB17" s="110"/>
      <c r="IVC17" s="110"/>
      <c r="IVD17" s="110"/>
      <c r="IVE17" s="110"/>
      <c r="IVF17" s="110"/>
      <c r="IVG17" s="110"/>
      <c r="IVH17" s="110"/>
      <c r="IVI17" s="110"/>
      <c r="IVJ17" s="110"/>
      <c r="IVK17" s="110"/>
      <c r="IVL17" s="110"/>
      <c r="IVM17" s="110"/>
      <c r="IVN17" s="110"/>
      <c r="IVO17" s="110"/>
      <c r="IVP17" s="110"/>
      <c r="IVQ17" s="110"/>
      <c r="IVR17" s="110"/>
      <c r="IVS17" s="110"/>
      <c r="IVT17" s="110"/>
      <c r="IVU17" s="110"/>
      <c r="IVV17" s="110"/>
      <c r="IVW17" s="110"/>
      <c r="IVX17" s="110"/>
      <c r="IVY17" s="110"/>
      <c r="IVZ17" s="110"/>
      <c r="IWA17" s="110"/>
      <c r="IWB17" s="110"/>
      <c r="IWC17" s="110"/>
      <c r="IWD17" s="110"/>
      <c r="IWE17" s="110"/>
      <c r="IWF17" s="110"/>
      <c r="IWG17" s="110"/>
      <c r="IWH17" s="110"/>
      <c r="IWI17" s="110"/>
      <c r="IWJ17" s="110"/>
      <c r="IWK17" s="110"/>
      <c r="IWL17" s="110"/>
      <c r="IWM17" s="110"/>
      <c r="IWN17" s="110"/>
      <c r="IWO17" s="110"/>
      <c r="IWP17" s="110"/>
      <c r="IWQ17" s="110"/>
      <c r="IWR17" s="110"/>
      <c r="IWS17" s="110"/>
      <c r="IWT17" s="110"/>
      <c r="IWU17" s="110"/>
      <c r="IWV17" s="110"/>
      <c r="IWW17" s="110"/>
      <c r="IWX17" s="110"/>
      <c r="IWY17" s="110"/>
      <c r="IWZ17" s="110"/>
      <c r="IXA17" s="110"/>
      <c r="IXB17" s="110"/>
      <c r="IXC17" s="110"/>
      <c r="IXD17" s="110"/>
      <c r="IXE17" s="110"/>
      <c r="IXF17" s="110"/>
      <c r="IXG17" s="110"/>
      <c r="IXH17" s="110"/>
      <c r="IXI17" s="110"/>
      <c r="IXJ17" s="110"/>
      <c r="IXK17" s="110"/>
      <c r="IXL17" s="110"/>
      <c r="IXM17" s="110"/>
      <c r="IXN17" s="110"/>
      <c r="IXO17" s="110"/>
      <c r="IXP17" s="110"/>
      <c r="IXQ17" s="110"/>
      <c r="IXR17" s="110"/>
      <c r="IXS17" s="110"/>
      <c r="IXT17" s="110"/>
      <c r="IXU17" s="110"/>
      <c r="IXV17" s="110"/>
      <c r="IXW17" s="110"/>
      <c r="IXX17" s="110"/>
      <c r="IXY17" s="110"/>
      <c r="IXZ17" s="110"/>
      <c r="IYA17" s="110"/>
      <c r="IYB17" s="110"/>
      <c r="IYC17" s="110"/>
      <c r="IYD17" s="110"/>
      <c r="IYE17" s="110"/>
      <c r="IYF17" s="110"/>
      <c r="IYG17" s="110"/>
      <c r="IYH17" s="110"/>
      <c r="IYI17" s="110"/>
      <c r="IYJ17" s="110"/>
      <c r="IYK17" s="110"/>
      <c r="IYL17" s="110"/>
      <c r="IYM17" s="110"/>
      <c r="IYN17" s="110"/>
      <c r="IYO17" s="110"/>
      <c r="IYP17" s="110"/>
      <c r="IYQ17" s="110"/>
      <c r="IYR17" s="110"/>
      <c r="IYS17" s="110"/>
      <c r="IYT17" s="110"/>
      <c r="IYU17" s="110"/>
      <c r="IYV17" s="110"/>
      <c r="IYW17" s="110"/>
      <c r="IYX17" s="110"/>
      <c r="IYY17" s="110"/>
      <c r="IYZ17" s="110"/>
      <c r="IZA17" s="110"/>
      <c r="IZB17" s="110"/>
      <c r="IZC17" s="110"/>
      <c r="IZD17" s="110"/>
      <c r="IZE17" s="110"/>
      <c r="IZF17" s="110"/>
      <c r="IZG17" s="110"/>
      <c r="IZH17" s="110"/>
      <c r="IZI17" s="110"/>
      <c r="IZJ17" s="110"/>
      <c r="IZK17" s="110"/>
      <c r="IZL17" s="110"/>
      <c r="IZM17" s="110"/>
      <c r="IZN17" s="110"/>
      <c r="IZO17" s="110"/>
      <c r="IZP17" s="110"/>
      <c r="IZQ17" s="110"/>
      <c r="IZR17" s="110"/>
      <c r="IZS17" s="110"/>
      <c r="IZT17" s="110"/>
      <c r="IZU17" s="110"/>
      <c r="IZV17" s="110"/>
      <c r="IZW17" s="110"/>
      <c r="IZX17" s="110"/>
      <c r="IZY17" s="110"/>
      <c r="IZZ17" s="110"/>
      <c r="JAA17" s="110"/>
      <c r="JAB17" s="110"/>
      <c r="JAC17" s="110"/>
      <c r="JAD17" s="110"/>
      <c r="JAE17" s="110"/>
      <c r="JAF17" s="110"/>
      <c r="JAG17" s="110"/>
      <c r="JAH17" s="110"/>
      <c r="JAI17" s="110"/>
      <c r="JAJ17" s="110"/>
      <c r="JAK17" s="110"/>
      <c r="JAL17" s="110"/>
      <c r="JAM17" s="110"/>
      <c r="JAN17" s="110"/>
      <c r="JAO17" s="110"/>
      <c r="JAP17" s="110"/>
      <c r="JAQ17" s="110"/>
      <c r="JAR17" s="110"/>
      <c r="JAS17" s="110"/>
      <c r="JAT17" s="110"/>
      <c r="JAU17" s="110"/>
      <c r="JAV17" s="110"/>
      <c r="JAW17" s="110"/>
      <c r="JAX17" s="110"/>
      <c r="JAY17" s="110"/>
      <c r="JAZ17" s="110"/>
      <c r="JBA17" s="110"/>
      <c r="JBB17" s="110"/>
      <c r="JBC17" s="110"/>
      <c r="JBD17" s="110"/>
      <c r="JBE17" s="110"/>
      <c r="JBF17" s="110"/>
      <c r="JBG17" s="110"/>
      <c r="JBH17" s="110"/>
      <c r="JBI17" s="110"/>
      <c r="JBJ17" s="110"/>
      <c r="JBK17" s="110"/>
      <c r="JBL17" s="110"/>
      <c r="JBM17" s="110"/>
      <c r="JBN17" s="110"/>
      <c r="JBO17" s="110"/>
      <c r="JBP17" s="110"/>
      <c r="JBQ17" s="110"/>
      <c r="JBR17" s="110"/>
      <c r="JBS17" s="110"/>
      <c r="JBT17" s="110"/>
      <c r="JBU17" s="110"/>
      <c r="JBV17" s="110"/>
      <c r="JBW17" s="110"/>
      <c r="JBX17" s="110"/>
      <c r="JBY17" s="110"/>
      <c r="JBZ17" s="110"/>
      <c r="JCA17" s="110"/>
      <c r="JCB17" s="110"/>
      <c r="JCC17" s="110"/>
      <c r="JCD17" s="110"/>
      <c r="JCE17" s="110"/>
      <c r="JCF17" s="110"/>
      <c r="JCG17" s="110"/>
      <c r="JCH17" s="110"/>
      <c r="JCI17" s="110"/>
      <c r="JCJ17" s="110"/>
      <c r="JCK17" s="110"/>
      <c r="JCL17" s="110"/>
      <c r="JCM17" s="110"/>
      <c r="JCN17" s="110"/>
      <c r="JCO17" s="110"/>
      <c r="JCP17" s="110"/>
      <c r="JCQ17" s="110"/>
      <c r="JCR17" s="110"/>
      <c r="JCS17" s="110"/>
      <c r="JCT17" s="110"/>
      <c r="JCU17" s="110"/>
      <c r="JCV17" s="110"/>
      <c r="JCW17" s="110"/>
      <c r="JCX17" s="110"/>
      <c r="JCY17" s="110"/>
      <c r="JCZ17" s="110"/>
      <c r="JDA17" s="110"/>
      <c r="JDB17" s="110"/>
      <c r="JDC17" s="110"/>
      <c r="JDD17" s="110"/>
      <c r="JDE17" s="110"/>
      <c r="JDF17" s="110"/>
      <c r="JDG17" s="110"/>
      <c r="JDH17" s="110"/>
      <c r="JDI17" s="110"/>
      <c r="JDJ17" s="110"/>
      <c r="JDK17" s="110"/>
      <c r="JDL17" s="110"/>
      <c r="JDM17" s="110"/>
      <c r="JDN17" s="110"/>
      <c r="JDO17" s="110"/>
      <c r="JDP17" s="110"/>
      <c r="JDQ17" s="110"/>
      <c r="JDR17" s="110"/>
      <c r="JDS17" s="110"/>
      <c r="JDT17" s="110"/>
      <c r="JDU17" s="110"/>
      <c r="JDV17" s="110"/>
      <c r="JDW17" s="110"/>
      <c r="JDX17" s="110"/>
      <c r="JDY17" s="110"/>
      <c r="JDZ17" s="110"/>
      <c r="JEA17" s="110"/>
      <c r="JEB17" s="110"/>
      <c r="JEC17" s="110"/>
      <c r="JED17" s="110"/>
      <c r="JEE17" s="110"/>
      <c r="JEF17" s="110"/>
      <c r="JEG17" s="110"/>
      <c r="JEH17" s="110"/>
      <c r="JEI17" s="110"/>
      <c r="JEJ17" s="110"/>
      <c r="JEK17" s="110"/>
      <c r="JEL17" s="110"/>
      <c r="JEM17" s="110"/>
      <c r="JEN17" s="110"/>
      <c r="JEO17" s="110"/>
      <c r="JEP17" s="110"/>
      <c r="JEQ17" s="110"/>
      <c r="JER17" s="110"/>
      <c r="JES17" s="110"/>
      <c r="JET17" s="110"/>
      <c r="JEU17" s="110"/>
      <c r="JEV17" s="110"/>
      <c r="JEW17" s="110"/>
      <c r="JEX17" s="110"/>
      <c r="JEY17" s="110"/>
      <c r="JEZ17" s="110"/>
      <c r="JFA17" s="110"/>
      <c r="JFB17" s="110"/>
      <c r="JFC17" s="110"/>
      <c r="JFD17" s="110"/>
      <c r="JFE17" s="110"/>
      <c r="JFF17" s="110"/>
      <c r="JFG17" s="110"/>
      <c r="JFH17" s="110"/>
      <c r="JFI17" s="110"/>
      <c r="JFJ17" s="110"/>
      <c r="JFK17" s="110"/>
      <c r="JFL17" s="110"/>
      <c r="JFM17" s="110"/>
      <c r="JFN17" s="110"/>
      <c r="JFO17" s="110"/>
      <c r="JFP17" s="110"/>
      <c r="JFQ17" s="110"/>
      <c r="JFR17" s="110"/>
      <c r="JFS17" s="110"/>
      <c r="JFT17" s="110"/>
      <c r="JFU17" s="110"/>
      <c r="JFV17" s="110"/>
      <c r="JFW17" s="110"/>
      <c r="JFX17" s="110"/>
      <c r="JFY17" s="110"/>
      <c r="JFZ17" s="110"/>
      <c r="JGA17" s="110"/>
      <c r="JGB17" s="110"/>
      <c r="JGC17" s="110"/>
      <c r="JGD17" s="110"/>
      <c r="JGE17" s="110"/>
      <c r="JGF17" s="110"/>
      <c r="JGG17" s="110"/>
      <c r="JGH17" s="110"/>
      <c r="JGI17" s="110"/>
      <c r="JGJ17" s="110"/>
      <c r="JGK17" s="110"/>
      <c r="JGL17" s="110"/>
      <c r="JGM17" s="110"/>
      <c r="JGN17" s="110"/>
      <c r="JGO17" s="110"/>
      <c r="JGP17" s="110"/>
      <c r="JGQ17" s="110"/>
      <c r="JGR17" s="110"/>
      <c r="JGS17" s="110"/>
      <c r="JGT17" s="110"/>
      <c r="JGU17" s="110"/>
      <c r="JGV17" s="110"/>
      <c r="JGW17" s="110"/>
      <c r="JGX17" s="110"/>
      <c r="JGY17" s="110"/>
      <c r="JGZ17" s="110"/>
      <c r="JHA17" s="110"/>
      <c r="JHB17" s="110"/>
      <c r="JHC17" s="110"/>
      <c r="JHD17" s="110"/>
      <c r="JHE17" s="110"/>
      <c r="JHF17" s="110"/>
      <c r="JHG17" s="110"/>
      <c r="JHH17" s="110"/>
      <c r="JHI17" s="110"/>
      <c r="JHJ17" s="110"/>
      <c r="JHK17" s="110"/>
      <c r="JHL17" s="110"/>
      <c r="JHM17" s="110"/>
      <c r="JHN17" s="110"/>
      <c r="JHO17" s="110"/>
      <c r="JHP17" s="110"/>
      <c r="JHQ17" s="110"/>
      <c r="JHR17" s="110"/>
      <c r="JHS17" s="110"/>
      <c r="JHT17" s="110"/>
      <c r="JHU17" s="110"/>
      <c r="JHV17" s="110"/>
      <c r="JHW17" s="110"/>
      <c r="JHX17" s="110"/>
      <c r="JHY17" s="110"/>
      <c r="JHZ17" s="110"/>
      <c r="JIA17" s="110"/>
      <c r="JIB17" s="110"/>
      <c r="JIC17" s="110"/>
      <c r="JID17" s="110"/>
      <c r="JIE17" s="110"/>
      <c r="JIF17" s="110"/>
      <c r="JIG17" s="110"/>
      <c r="JIH17" s="110"/>
      <c r="JII17" s="110"/>
      <c r="JIJ17" s="110"/>
      <c r="JIK17" s="110"/>
      <c r="JIL17" s="110"/>
      <c r="JIM17" s="110"/>
      <c r="JIN17" s="110"/>
      <c r="JIO17" s="110"/>
      <c r="JIP17" s="110"/>
      <c r="JIQ17" s="110"/>
      <c r="JIR17" s="110"/>
      <c r="JIS17" s="110"/>
      <c r="JIT17" s="110"/>
      <c r="JIU17" s="110"/>
      <c r="JIV17" s="110"/>
      <c r="JIW17" s="110"/>
      <c r="JIX17" s="110"/>
      <c r="JIY17" s="110"/>
      <c r="JIZ17" s="110"/>
      <c r="JJA17" s="110"/>
      <c r="JJB17" s="110"/>
      <c r="JJC17" s="110"/>
      <c r="JJD17" s="110"/>
      <c r="JJE17" s="110"/>
      <c r="JJF17" s="110"/>
      <c r="JJG17" s="110"/>
      <c r="JJH17" s="110"/>
      <c r="JJI17" s="110"/>
      <c r="JJJ17" s="110"/>
      <c r="JJK17" s="110"/>
      <c r="JJL17" s="110"/>
      <c r="JJM17" s="110"/>
      <c r="JJN17" s="110"/>
      <c r="JJO17" s="110"/>
      <c r="JJP17" s="110"/>
      <c r="JJQ17" s="110"/>
      <c r="JJR17" s="110"/>
      <c r="JJS17" s="110"/>
      <c r="JJT17" s="110"/>
      <c r="JJU17" s="110"/>
      <c r="JJV17" s="110"/>
      <c r="JJW17" s="110"/>
      <c r="JJX17" s="110"/>
      <c r="JJY17" s="110"/>
      <c r="JJZ17" s="110"/>
      <c r="JKA17" s="110"/>
      <c r="JKB17" s="110"/>
      <c r="JKC17" s="110"/>
      <c r="JKD17" s="110"/>
      <c r="JKE17" s="110"/>
      <c r="JKF17" s="110"/>
      <c r="JKG17" s="110"/>
      <c r="JKH17" s="110"/>
      <c r="JKI17" s="110"/>
      <c r="JKJ17" s="110"/>
      <c r="JKK17" s="110"/>
      <c r="JKL17" s="110"/>
      <c r="JKM17" s="110"/>
      <c r="JKN17" s="110"/>
      <c r="JKO17" s="110"/>
      <c r="JKP17" s="110"/>
      <c r="JKQ17" s="110"/>
      <c r="JKR17" s="110"/>
      <c r="JKS17" s="110"/>
      <c r="JKT17" s="110"/>
      <c r="JKU17" s="110"/>
      <c r="JKV17" s="110"/>
      <c r="JKW17" s="110"/>
      <c r="JKX17" s="110"/>
      <c r="JKY17" s="110"/>
      <c r="JKZ17" s="110"/>
      <c r="JLA17" s="110"/>
      <c r="JLB17" s="110"/>
      <c r="JLC17" s="110"/>
      <c r="JLD17" s="110"/>
      <c r="JLE17" s="110"/>
      <c r="JLF17" s="110"/>
      <c r="JLG17" s="110"/>
      <c r="JLH17" s="110"/>
      <c r="JLI17" s="110"/>
      <c r="JLJ17" s="110"/>
      <c r="JLK17" s="110"/>
      <c r="JLL17" s="110"/>
      <c r="JLM17" s="110"/>
      <c r="JLN17" s="110"/>
      <c r="JLO17" s="110"/>
      <c r="JLP17" s="110"/>
      <c r="JLQ17" s="110"/>
      <c r="JLR17" s="110"/>
      <c r="JLS17" s="110"/>
      <c r="JLT17" s="110"/>
      <c r="JLU17" s="110"/>
      <c r="JLV17" s="110"/>
      <c r="JLW17" s="110"/>
      <c r="JLX17" s="110"/>
      <c r="JLY17" s="110"/>
      <c r="JLZ17" s="110"/>
      <c r="JMA17" s="110"/>
      <c r="JMB17" s="110"/>
      <c r="JMC17" s="110"/>
      <c r="JMD17" s="110"/>
      <c r="JME17" s="110"/>
      <c r="JMF17" s="110"/>
      <c r="JMG17" s="110"/>
      <c r="JMH17" s="110"/>
      <c r="JMI17" s="110"/>
      <c r="JMJ17" s="110"/>
      <c r="JMK17" s="110"/>
      <c r="JML17" s="110"/>
      <c r="JMM17" s="110"/>
      <c r="JMN17" s="110"/>
      <c r="JMO17" s="110"/>
      <c r="JMP17" s="110"/>
      <c r="JMQ17" s="110"/>
      <c r="JMR17" s="110"/>
      <c r="JMS17" s="110"/>
      <c r="JMT17" s="110"/>
      <c r="JMU17" s="110"/>
      <c r="JMV17" s="110"/>
      <c r="JMW17" s="110"/>
      <c r="JMX17" s="110"/>
      <c r="JMY17" s="110"/>
      <c r="JMZ17" s="110"/>
      <c r="JNA17" s="110"/>
      <c r="JNB17" s="110"/>
      <c r="JNC17" s="110"/>
      <c r="JND17" s="110"/>
      <c r="JNE17" s="110"/>
      <c r="JNF17" s="110"/>
      <c r="JNG17" s="110"/>
      <c r="JNH17" s="110"/>
      <c r="JNI17" s="110"/>
      <c r="JNJ17" s="110"/>
      <c r="JNK17" s="110"/>
      <c r="JNL17" s="110"/>
      <c r="JNM17" s="110"/>
      <c r="JNN17" s="110"/>
      <c r="JNO17" s="110"/>
      <c r="JNP17" s="110"/>
      <c r="JNQ17" s="110"/>
      <c r="JNR17" s="110"/>
      <c r="JNS17" s="110"/>
      <c r="JNT17" s="110"/>
      <c r="JNU17" s="110"/>
      <c r="JNV17" s="110"/>
      <c r="JNW17" s="110"/>
      <c r="JNX17" s="110"/>
      <c r="JNY17" s="110"/>
      <c r="JNZ17" s="110"/>
      <c r="JOA17" s="110"/>
      <c r="JOB17" s="110"/>
      <c r="JOC17" s="110"/>
      <c r="JOD17" s="110"/>
      <c r="JOE17" s="110"/>
      <c r="JOF17" s="110"/>
      <c r="JOG17" s="110"/>
      <c r="JOH17" s="110"/>
      <c r="JOI17" s="110"/>
      <c r="JOJ17" s="110"/>
      <c r="JOK17" s="110"/>
      <c r="JOL17" s="110"/>
      <c r="JOM17" s="110"/>
      <c r="JON17" s="110"/>
      <c r="JOO17" s="110"/>
      <c r="JOP17" s="110"/>
      <c r="JOQ17" s="110"/>
      <c r="JOR17" s="110"/>
      <c r="JOS17" s="110"/>
      <c r="JOT17" s="110"/>
      <c r="JOU17" s="110"/>
      <c r="JOV17" s="110"/>
      <c r="JOW17" s="110"/>
      <c r="JOX17" s="110"/>
      <c r="JOY17" s="110"/>
      <c r="JOZ17" s="110"/>
      <c r="JPA17" s="110"/>
      <c r="JPB17" s="110"/>
      <c r="JPC17" s="110"/>
      <c r="JPD17" s="110"/>
      <c r="JPE17" s="110"/>
      <c r="JPF17" s="110"/>
      <c r="JPG17" s="110"/>
      <c r="JPH17" s="110"/>
      <c r="JPI17" s="110"/>
      <c r="JPJ17" s="110"/>
      <c r="JPK17" s="110"/>
      <c r="JPL17" s="110"/>
      <c r="JPM17" s="110"/>
      <c r="JPN17" s="110"/>
      <c r="JPO17" s="110"/>
      <c r="JPP17" s="110"/>
      <c r="JPQ17" s="110"/>
      <c r="JPR17" s="110"/>
      <c r="JPS17" s="110"/>
      <c r="JPT17" s="110"/>
      <c r="JPU17" s="110"/>
      <c r="JPV17" s="110"/>
      <c r="JPW17" s="110"/>
      <c r="JPX17" s="110"/>
      <c r="JPY17" s="110"/>
      <c r="JPZ17" s="110"/>
      <c r="JQA17" s="110"/>
      <c r="JQB17" s="110"/>
      <c r="JQC17" s="110"/>
      <c r="JQD17" s="110"/>
      <c r="JQE17" s="110"/>
      <c r="JQF17" s="110"/>
      <c r="JQG17" s="110"/>
      <c r="JQH17" s="110"/>
      <c r="JQI17" s="110"/>
      <c r="JQJ17" s="110"/>
      <c r="JQK17" s="110"/>
      <c r="JQL17" s="110"/>
      <c r="JQM17" s="110"/>
      <c r="JQN17" s="110"/>
      <c r="JQO17" s="110"/>
      <c r="JQP17" s="110"/>
      <c r="JQQ17" s="110"/>
      <c r="JQR17" s="110"/>
      <c r="JQS17" s="110"/>
      <c r="JQT17" s="110"/>
      <c r="JQU17" s="110"/>
      <c r="JQV17" s="110"/>
      <c r="JQW17" s="110"/>
      <c r="JQX17" s="110"/>
      <c r="JQY17" s="110"/>
      <c r="JQZ17" s="110"/>
      <c r="JRA17" s="110"/>
      <c r="JRB17" s="110"/>
      <c r="JRC17" s="110"/>
      <c r="JRD17" s="110"/>
      <c r="JRE17" s="110"/>
      <c r="JRF17" s="110"/>
      <c r="JRG17" s="110"/>
      <c r="JRH17" s="110"/>
      <c r="JRI17" s="110"/>
      <c r="JRJ17" s="110"/>
      <c r="JRK17" s="110"/>
      <c r="JRL17" s="110"/>
      <c r="JRM17" s="110"/>
      <c r="JRN17" s="110"/>
      <c r="JRO17" s="110"/>
      <c r="JRP17" s="110"/>
      <c r="JRQ17" s="110"/>
      <c r="JRR17" s="110"/>
      <c r="JRS17" s="110"/>
      <c r="JRT17" s="110"/>
      <c r="JRU17" s="110"/>
      <c r="JRV17" s="110"/>
      <c r="JRW17" s="110"/>
      <c r="JRX17" s="110"/>
      <c r="JRY17" s="110"/>
      <c r="JRZ17" s="110"/>
      <c r="JSA17" s="110"/>
      <c r="JSB17" s="110"/>
      <c r="JSC17" s="110"/>
      <c r="JSD17" s="110"/>
      <c r="JSE17" s="110"/>
      <c r="JSF17" s="110"/>
      <c r="JSG17" s="110"/>
      <c r="JSH17" s="110"/>
      <c r="JSI17" s="110"/>
      <c r="JSJ17" s="110"/>
      <c r="JSK17" s="110"/>
      <c r="JSL17" s="110"/>
      <c r="JSM17" s="110"/>
      <c r="JSN17" s="110"/>
      <c r="JSO17" s="110"/>
      <c r="JSP17" s="110"/>
      <c r="JSQ17" s="110"/>
      <c r="JSR17" s="110"/>
      <c r="JSS17" s="110"/>
      <c r="JST17" s="110"/>
      <c r="JSU17" s="110"/>
      <c r="JSV17" s="110"/>
      <c r="JSW17" s="110"/>
      <c r="JSX17" s="110"/>
      <c r="JSY17" s="110"/>
      <c r="JSZ17" s="110"/>
      <c r="JTA17" s="110"/>
      <c r="JTB17" s="110"/>
      <c r="JTC17" s="110"/>
      <c r="JTD17" s="110"/>
      <c r="JTE17" s="110"/>
      <c r="JTF17" s="110"/>
      <c r="JTG17" s="110"/>
      <c r="JTH17" s="110"/>
      <c r="JTI17" s="110"/>
      <c r="JTJ17" s="110"/>
      <c r="JTK17" s="110"/>
      <c r="JTL17" s="110"/>
      <c r="JTM17" s="110"/>
      <c r="JTN17" s="110"/>
      <c r="JTO17" s="110"/>
      <c r="JTP17" s="110"/>
      <c r="JTQ17" s="110"/>
      <c r="JTR17" s="110"/>
      <c r="JTS17" s="110"/>
      <c r="JTT17" s="110"/>
      <c r="JTU17" s="110"/>
      <c r="JTV17" s="110"/>
      <c r="JTW17" s="110"/>
      <c r="JTX17" s="110"/>
      <c r="JTY17" s="110"/>
      <c r="JTZ17" s="110"/>
      <c r="JUA17" s="110"/>
      <c r="JUB17" s="110"/>
      <c r="JUC17" s="110"/>
      <c r="JUD17" s="110"/>
      <c r="JUE17" s="110"/>
      <c r="JUF17" s="110"/>
      <c r="JUG17" s="110"/>
      <c r="JUH17" s="110"/>
      <c r="JUI17" s="110"/>
      <c r="JUJ17" s="110"/>
      <c r="JUK17" s="110"/>
      <c r="JUL17" s="110"/>
      <c r="JUM17" s="110"/>
      <c r="JUN17" s="110"/>
      <c r="JUO17" s="110"/>
      <c r="JUP17" s="110"/>
      <c r="JUQ17" s="110"/>
      <c r="JUR17" s="110"/>
      <c r="JUS17" s="110"/>
      <c r="JUT17" s="110"/>
      <c r="JUU17" s="110"/>
      <c r="JUV17" s="110"/>
      <c r="JUW17" s="110"/>
      <c r="JUX17" s="110"/>
      <c r="JUY17" s="110"/>
      <c r="JUZ17" s="110"/>
      <c r="JVA17" s="110"/>
      <c r="JVB17" s="110"/>
      <c r="JVC17" s="110"/>
      <c r="JVD17" s="110"/>
      <c r="JVE17" s="110"/>
      <c r="JVF17" s="110"/>
      <c r="JVG17" s="110"/>
      <c r="JVH17" s="110"/>
      <c r="JVI17" s="110"/>
      <c r="JVJ17" s="110"/>
      <c r="JVK17" s="110"/>
      <c r="JVL17" s="110"/>
      <c r="JVM17" s="110"/>
      <c r="JVN17" s="110"/>
      <c r="JVO17" s="110"/>
      <c r="JVP17" s="110"/>
      <c r="JVQ17" s="110"/>
      <c r="JVR17" s="110"/>
      <c r="JVS17" s="110"/>
      <c r="JVT17" s="110"/>
      <c r="JVU17" s="110"/>
      <c r="JVV17" s="110"/>
      <c r="JVW17" s="110"/>
      <c r="JVX17" s="110"/>
      <c r="JVY17" s="110"/>
      <c r="JVZ17" s="110"/>
      <c r="JWA17" s="110"/>
      <c r="JWB17" s="110"/>
      <c r="JWC17" s="110"/>
      <c r="JWD17" s="110"/>
      <c r="JWE17" s="110"/>
      <c r="JWF17" s="110"/>
      <c r="JWG17" s="110"/>
      <c r="JWH17" s="110"/>
      <c r="JWI17" s="110"/>
      <c r="JWJ17" s="110"/>
      <c r="JWK17" s="110"/>
      <c r="JWL17" s="110"/>
      <c r="JWM17" s="110"/>
      <c r="JWN17" s="110"/>
      <c r="JWO17" s="110"/>
      <c r="JWP17" s="110"/>
      <c r="JWQ17" s="110"/>
      <c r="JWR17" s="110"/>
      <c r="JWS17" s="110"/>
      <c r="JWT17" s="110"/>
      <c r="JWU17" s="110"/>
      <c r="JWV17" s="110"/>
      <c r="JWW17" s="110"/>
      <c r="JWX17" s="110"/>
      <c r="JWY17" s="110"/>
      <c r="JWZ17" s="110"/>
      <c r="JXA17" s="110"/>
      <c r="JXB17" s="110"/>
      <c r="JXC17" s="110"/>
      <c r="JXD17" s="110"/>
      <c r="JXE17" s="110"/>
      <c r="JXF17" s="110"/>
      <c r="JXG17" s="110"/>
      <c r="JXH17" s="110"/>
      <c r="JXI17" s="110"/>
      <c r="JXJ17" s="110"/>
      <c r="JXK17" s="110"/>
      <c r="JXL17" s="110"/>
      <c r="JXM17" s="110"/>
      <c r="JXN17" s="110"/>
      <c r="JXO17" s="110"/>
      <c r="JXP17" s="110"/>
      <c r="JXQ17" s="110"/>
      <c r="JXR17" s="110"/>
      <c r="JXS17" s="110"/>
      <c r="JXT17" s="110"/>
      <c r="JXU17" s="110"/>
      <c r="JXV17" s="110"/>
      <c r="JXW17" s="110"/>
      <c r="JXX17" s="110"/>
      <c r="JXY17" s="110"/>
      <c r="JXZ17" s="110"/>
      <c r="JYA17" s="110"/>
      <c r="JYB17" s="110"/>
      <c r="JYC17" s="110"/>
      <c r="JYD17" s="110"/>
      <c r="JYE17" s="110"/>
      <c r="JYF17" s="110"/>
      <c r="JYG17" s="110"/>
      <c r="JYH17" s="110"/>
      <c r="JYI17" s="110"/>
      <c r="JYJ17" s="110"/>
      <c r="JYK17" s="110"/>
      <c r="JYL17" s="110"/>
      <c r="JYM17" s="110"/>
      <c r="JYN17" s="110"/>
      <c r="JYO17" s="110"/>
      <c r="JYP17" s="110"/>
      <c r="JYQ17" s="110"/>
      <c r="JYR17" s="110"/>
      <c r="JYS17" s="110"/>
      <c r="JYT17" s="110"/>
      <c r="JYU17" s="110"/>
      <c r="JYV17" s="110"/>
      <c r="JYW17" s="110"/>
      <c r="JYX17" s="110"/>
      <c r="JYY17" s="110"/>
      <c r="JYZ17" s="110"/>
      <c r="JZA17" s="110"/>
      <c r="JZB17" s="110"/>
      <c r="JZC17" s="110"/>
      <c r="JZD17" s="110"/>
      <c r="JZE17" s="110"/>
      <c r="JZF17" s="110"/>
      <c r="JZG17" s="110"/>
      <c r="JZH17" s="110"/>
      <c r="JZI17" s="110"/>
      <c r="JZJ17" s="110"/>
      <c r="JZK17" s="110"/>
      <c r="JZL17" s="110"/>
      <c r="JZM17" s="110"/>
      <c r="JZN17" s="110"/>
      <c r="JZO17" s="110"/>
      <c r="JZP17" s="110"/>
      <c r="JZQ17" s="110"/>
      <c r="JZR17" s="110"/>
      <c r="JZS17" s="110"/>
      <c r="JZT17" s="110"/>
      <c r="JZU17" s="110"/>
      <c r="JZV17" s="110"/>
      <c r="JZW17" s="110"/>
      <c r="JZX17" s="110"/>
      <c r="JZY17" s="110"/>
      <c r="JZZ17" s="110"/>
      <c r="KAA17" s="110"/>
      <c r="KAB17" s="110"/>
      <c r="KAC17" s="110"/>
      <c r="KAD17" s="110"/>
      <c r="KAE17" s="110"/>
      <c r="KAF17" s="110"/>
      <c r="KAG17" s="110"/>
      <c r="KAH17" s="110"/>
      <c r="KAI17" s="110"/>
      <c r="KAJ17" s="110"/>
      <c r="KAK17" s="110"/>
      <c r="KAL17" s="110"/>
      <c r="KAM17" s="110"/>
      <c r="KAN17" s="110"/>
      <c r="KAO17" s="110"/>
      <c r="KAP17" s="110"/>
      <c r="KAQ17" s="110"/>
      <c r="KAR17" s="110"/>
      <c r="KAS17" s="110"/>
      <c r="KAT17" s="110"/>
      <c r="KAU17" s="110"/>
      <c r="KAV17" s="110"/>
      <c r="KAW17" s="110"/>
      <c r="KAX17" s="110"/>
      <c r="KAY17" s="110"/>
      <c r="KAZ17" s="110"/>
      <c r="KBA17" s="110"/>
      <c r="KBB17" s="110"/>
      <c r="KBC17" s="110"/>
      <c r="KBD17" s="110"/>
      <c r="KBE17" s="110"/>
      <c r="KBF17" s="110"/>
      <c r="KBG17" s="110"/>
      <c r="KBH17" s="110"/>
      <c r="KBI17" s="110"/>
      <c r="KBJ17" s="110"/>
      <c r="KBK17" s="110"/>
      <c r="KBL17" s="110"/>
      <c r="KBM17" s="110"/>
      <c r="KBN17" s="110"/>
      <c r="KBO17" s="110"/>
      <c r="KBP17" s="110"/>
      <c r="KBQ17" s="110"/>
      <c r="KBR17" s="110"/>
      <c r="KBS17" s="110"/>
      <c r="KBT17" s="110"/>
      <c r="KBU17" s="110"/>
      <c r="KBV17" s="110"/>
      <c r="KBW17" s="110"/>
      <c r="KBX17" s="110"/>
      <c r="KBY17" s="110"/>
      <c r="KBZ17" s="110"/>
      <c r="KCA17" s="110"/>
      <c r="KCB17" s="110"/>
      <c r="KCC17" s="110"/>
      <c r="KCD17" s="110"/>
      <c r="KCE17" s="110"/>
      <c r="KCF17" s="110"/>
      <c r="KCG17" s="110"/>
      <c r="KCH17" s="110"/>
      <c r="KCI17" s="110"/>
      <c r="KCJ17" s="110"/>
      <c r="KCK17" s="110"/>
      <c r="KCL17" s="110"/>
      <c r="KCM17" s="110"/>
      <c r="KCN17" s="110"/>
      <c r="KCO17" s="110"/>
      <c r="KCP17" s="110"/>
      <c r="KCQ17" s="110"/>
      <c r="KCR17" s="110"/>
      <c r="KCS17" s="110"/>
      <c r="KCT17" s="110"/>
      <c r="KCU17" s="110"/>
      <c r="KCV17" s="110"/>
      <c r="KCW17" s="110"/>
      <c r="KCX17" s="110"/>
      <c r="KCY17" s="110"/>
      <c r="KCZ17" s="110"/>
      <c r="KDA17" s="110"/>
      <c r="KDB17" s="110"/>
      <c r="KDC17" s="110"/>
      <c r="KDD17" s="110"/>
      <c r="KDE17" s="110"/>
      <c r="KDF17" s="110"/>
      <c r="KDG17" s="110"/>
      <c r="KDH17" s="110"/>
      <c r="KDI17" s="110"/>
      <c r="KDJ17" s="110"/>
      <c r="KDK17" s="110"/>
      <c r="KDL17" s="110"/>
      <c r="KDM17" s="110"/>
      <c r="KDN17" s="110"/>
      <c r="KDO17" s="110"/>
      <c r="KDP17" s="110"/>
      <c r="KDQ17" s="110"/>
      <c r="KDR17" s="110"/>
      <c r="KDS17" s="110"/>
      <c r="KDT17" s="110"/>
      <c r="KDU17" s="110"/>
      <c r="KDV17" s="110"/>
      <c r="KDW17" s="110"/>
      <c r="KDX17" s="110"/>
      <c r="KDY17" s="110"/>
      <c r="KDZ17" s="110"/>
      <c r="KEA17" s="110"/>
      <c r="KEB17" s="110"/>
      <c r="KEC17" s="110"/>
      <c r="KED17" s="110"/>
      <c r="KEE17" s="110"/>
      <c r="KEF17" s="110"/>
      <c r="KEG17" s="110"/>
      <c r="KEH17" s="110"/>
      <c r="KEI17" s="110"/>
      <c r="KEJ17" s="110"/>
      <c r="KEK17" s="110"/>
      <c r="KEL17" s="110"/>
      <c r="KEM17" s="110"/>
      <c r="KEN17" s="110"/>
      <c r="KEO17" s="110"/>
      <c r="KEP17" s="110"/>
      <c r="KEQ17" s="110"/>
      <c r="KER17" s="110"/>
      <c r="KES17" s="110"/>
      <c r="KET17" s="110"/>
      <c r="KEU17" s="110"/>
      <c r="KEV17" s="110"/>
      <c r="KEW17" s="110"/>
      <c r="KEX17" s="110"/>
      <c r="KEY17" s="110"/>
      <c r="KEZ17" s="110"/>
      <c r="KFA17" s="110"/>
      <c r="KFB17" s="110"/>
      <c r="KFC17" s="110"/>
      <c r="KFD17" s="110"/>
      <c r="KFE17" s="110"/>
      <c r="KFF17" s="110"/>
      <c r="KFG17" s="110"/>
      <c r="KFH17" s="110"/>
      <c r="KFI17" s="110"/>
      <c r="KFJ17" s="110"/>
      <c r="KFK17" s="110"/>
      <c r="KFL17" s="110"/>
      <c r="KFM17" s="110"/>
      <c r="KFN17" s="110"/>
      <c r="KFO17" s="110"/>
      <c r="KFP17" s="110"/>
      <c r="KFQ17" s="110"/>
      <c r="KFR17" s="110"/>
      <c r="KFS17" s="110"/>
      <c r="KFT17" s="110"/>
      <c r="KFU17" s="110"/>
      <c r="KFV17" s="110"/>
      <c r="KFW17" s="110"/>
      <c r="KFX17" s="110"/>
      <c r="KFY17" s="110"/>
      <c r="KFZ17" s="110"/>
      <c r="KGA17" s="110"/>
      <c r="KGB17" s="110"/>
      <c r="KGC17" s="110"/>
      <c r="KGD17" s="110"/>
      <c r="KGE17" s="110"/>
      <c r="KGF17" s="110"/>
      <c r="KGG17" s="110"/>
      <c r="KGH17" s="110"/>
      <c r="KGI17" s="110"/>
      <c r="KGJ17" s="110"/>
      <c r="KGK17" s="110"/>
      <c r="KGL17" s="110"/>
      <c r="KGM17" s="110"/>
      <c r="KGN17" s="110"/>
      <c r="KGO17" s="110"/>
      <c r="KGP17" s="110"/>
      <c r="KGQ17" s="110"/>
      <c r="KGR17" s="110"/>
      <c r="KGS17" s="110"/>
      <c r="KGT17" s="110"/>
      <c r="KGU17" s="110"/>
      <c r="KGV17" s="110"/>
      <c r="KGW17" s="110"/>
      <c r="KGX17" s="110"/>
      <c r="KGY17" s="110"/>
      <c r="KGZ17" s="110"/>
      <c r="KHA17" s="110"/>
      <c r="KHB17" s="110"/>
      <c r="KHC17" s="110"/>
      <c r="KHD17" s="110"/>
      <c r="KHE17" s="110"/>
      <c r="KHF17" s="110"/>
      <c r="KHG17" s="110"/>
      <c r="KHH17" s="110"/>
      <c r="KHI17" s="110"/>
      <c r="KHJ17" s="110"/>
      <c r="KHK17" s="110"/>
      <c r="KHL17" s="110"/>
      <c r="KHM17" s="110"/>
      <c r="KHN17" s="110"/>
      <c r="KHO17" s="110"/>
      <c r="KHP17" s="110"/>
      <c r="KHQ17" s="110"/>
      <c r="KHR17" s="110"/>
      <c r="KHS17" s="110"/>
      <c r="KHT17" s="110"/>
      <c r="KHU17" s="110"/>
      <c r="KHV17" s="110"/>
      <c r="KHW17" s="110"/>
      <c r="KHX17" s="110"/>
      <c r="KHY17" s="110"/>
      <c r="KHZ17" s="110"/>
      <c r="KIA17" s="110"/>
      <c r="KIB17" s="110"/>
      <c r="KIC17" s="110"/>
      <c r="KID17" s="110"/>
      <c r="KIE17" s="110"/>
      <c r="KIF17" s="110"/>
      <c r="KIG17" s="110"/>
      <c r="KIH17" s="110"/>
      <c r="KII17" s="110"/>
      <c r="KIJ17" s="110"/>
      <c r="KIK17" s="110"/>
      <c r="KIL17" s="110"/>
      <c r="KIM17" s="110"/>
      <c r="KIN17" s="110"/>
      <c r="KIO17" s="110"/>
      <c r="KIP17" s="110"/>
      <c r="KIQ17" s="110"/>
      <c r="KIR17" s="110"/>
      <c r="KIS17" s="110"/>
      <c r="KIT17" s="110"/>
      <c r="KIU17" s="110"/>
      <c r="KIV17" s="110"/>
      <c r="KIW17" s="110"/>
      <c r="KIX17" s="110"/>
      <c r="KIY17" s="110"/>
      <c r="KIZ17" s="110"/>
      <c r="KJA17" s="110"/>
      <c r="KJB17" s="110"/>
      <c r="KJC17" s="110"/>
      <c r="KJD17" s="110"/>
      <c r="KJE17" s="110"/>
      <c r="KJF17" s="110"/>
      <c r="KJG17" s="110"/>
      <c r="KJH17" s="110"/>
      <c r="KJI17" s="110"/>
      <c r="KJJ17" s="110"/>
      <c r="KJK17" s="110"/>
      <c r="KJL17" s="110"/>
      <c r="KJM17" s="110"/>
      <c r="KJN17" s="110"/>
      <c r="KJO17" s="110"/>
      <c r="KJP17" s="110"/>
      <c r="KJQ17" s="110"/>
      <c r="KJR17" s="110"/>
      <c r="KJS17" s="110"/>
      <c r="KJT17" s="110"/>
      <c r="KJU17" s="110"/>
      <c r="KJV17" s="110"/>
      <c r="KJW17" s="110"/>
      <c r="KJX17" s="110"/>
      <c r="KJY17" s="110"/>
      <c r="KJZ17" s="110"/>
      <c r="KKA17" s="110"/>
      <c r="KKB17" s="110"/>
      <c r="KKC17" s="110"/>
      <c r="KKD17" s="110"/>
      <c r="KKE17" s="110"/>
      <c r="KKF17" s="110"/>
      <c r="KKG17" s="110"/>
      <c r="KKH17" s="110"/>
      <c r="KKI17" s="110"/>
      <c r="KKJ17" s="110"/>
      <c r="KKK17" s="110"/>
      <c r="KKL17" s="110"/>
      <c r="KKM17" s="110"/>
      <c r="KKN17" s="110"/>
      <c r="KKO17" s="110"/>
      <c r="KKP17" s="110"/>
      <c r="KKQ17" s="110"/>
      <c r="KKR17" s="110"/>
      <c r="KKS17" s="110"/>
      <c r="KKT17" s="110"/>
      <c r="KKU17" s="110"/>
      <c r="KKV17" s="110"/>
      <c r="KKW17" s="110"/>
      <c r="KKX17" s="110"/>
      <c r="KKY17" s="110"/>
      <c r="KKZ17" s="110"/>
      <c r="KLA17" s="110"/>
      <c r="KLB17" s="110"/>
      <c r="KLC17" s="110"/>
      <c r="KLD17" s="110"/>
      <c r="KLE17" s="110"/>
      <c r="KLF17" s="110"/>
      <c r="KLG17" s="110"/>
      <c r="KLH17" s="110"/>
      <c r="KLI17" s="110"/>
      <c r="KLJ17" s="110"/>
      <c r="KLK17" s="110"/>
      <c r="KLL17" s="110"/>
      <c r="KLM17" s="110"/>
      <c r="KLN17" s="110"/>
      <c r="KLO17" s="110"/>
      <c r="KLP17" s="110"/>
      <c r="KLQ17" s="110"/>
      <c r="KLR17" s="110"/>
      <c r="KLS17" s="110"/>
      <c r="KLT17" s="110"/>
      <c r="KLU17" s="110"/>
      <c r="KLV17" s="110"/>
      <c r="KLW17" s="110"/>
      <c r="KLX17" s="110"/>
      <c r="KLY17" s="110"/>
      <c r="KLZ17" s="110"/>
      <c r="KMA17" s="110"/>
      <c r="KMB17" s="110"/>
      <c r="KMC17" s="110"/>
      <c r="KMD17" s="110"/>
      <c r="KME17" s="110"/>
      <c r="KMF17" s="110"/>
      <c r="KMG17" s="110"/>
      <c r="KMH17" s="110"/>
      <c r="KMI17" s="110"/>
      <c r="KMJ17" s="110"/>
      <c r="KMK17" s="110"/>
      <c r="KML17" s="110"/>
      <c r="KMM17" s="110"/>
      <c r="KMN17" s="110"/>
      <c r="KMO17" s="110"/>
      <c r="KMP17" s="110"/>
      <c r="KMQ17" s="110"/>
      <c r="KMR17" s="110"/>
      <c r="KMS17" s="110"/>
      <c r="KMT17" s="110"/>
      <c r="KMU17" s="110"/>
      <c r="KMV17" s="110"/>
      <c r="KMW17" s="110"/>
      <c r="KMX17" s="110"/>
      <c r="KMY17" s="110"/>
      <c r="KMZ17" s="110"/>
      <c r="KNA17" s="110"/>
      <c r="KNB17" s="110"/>
      <c r="KNC17" s="110"/>
      <c r="KND17" s="110"/>
      <c r="KNE17" s="110"/>
      <c r="KNF17" s="110"/>
      <c r="KNG17" s="110"/>
      <c r="KNH17" s="110"/>
      <c r="KNI17" s="110"/>
      <c r="KNJ17" s="110"/>
      <c r="KNK17" s="110"/>
      <c r="KNL17" s="110"/>
      <c r="KNM17" s="110"/>
      <c r="KNN17" s="110"/>
      <c r="KNO17" s="110"/>
      <c r="KNP17" s="110"/>
      <c r="KNQ17" s="110"/>
      <c r="KNR17" s="110"/>
      <c r="KNS17" s="110"/>
      <c r="KNT17" s="110"/>
      <c r="KNU17" s="110"/>
      <c r="KNV17" s="110"/>
      <c r="KNW17" s="110"/>
      <c r="KNX17" s="110"/>
      <c r="KNY17" s="110"/>
      <c r="KNZ17" s="110"/>
      <c r="KOA17" s="110"/>
      <c r="KOB17" s="110"/>
      <c r="KOC17" s="110"/>
      <c r="KOD17" s="110"/>
      <c r="KOE17" s="110"/>
      <c r="KOF17" s="110"/>
      <c r="KOG17" s="110"/>
      <c r="KOH17" s="110"/>
      <c r="KOI17" s="110"/>
      <c r="KOJ17" s="110"/>
      <c r="KOK17" s="110"/>
      <c r="KOL17" s="110"/>
      <c r="KOM17" s="110"/>
      <c r="KON17" s="110"/>
      <c r="KOO17" s="110"/>
      <c r="KOP17" s="110"/>
      <c r="KOQ17" s="110"/>
      <c r="KOR17" s="110"/>
      <c r="KOS17" s="110"/>
      <c r="KOT17" s="110"/>
      <c r="KOU17" s="110"/>
      <c r="KOV17" s="110"/>
      <c r="KOW17" s="110"/>
      <c r="KOX17" s="110"/>
      <c r="KOY17" s="110"/>
      <c r="KOZ17" s="110"/>
      <c r="KPA17" s="110"/>
      <c r="KPB17" s="110"/>
      <c r="KPC17" s="110"/>
      <c r="KPD17" s="110"/>
      <c r="KPE17" s="110"/>
      <c r="KPF17" s="110"/>
      <c r="KPG17" s="110"/>
      <c r="KPH17" s="110"/>
      <c r="KPI17" s="110"/>
      <c r="KPJ17" s="110"/>
      <c r="KPK17" s="110"/>
      <c r="KPL17" s="110"/>
      <c r="KPM17" s="110"/>
      <c r="KPN17" s="110"/>
      <c r="KPO17" s="110"/>
      <c r="KPP17" s="110"/>
      <c r="KPQ17" s="110"/>
      <c r="KPR17" s="110"/>
      <c r="KPS17" s="110"/>
      <c r="KPT17" s="110"/>
      <c r="KPU17" s="110"/>
      <c r="KPV17" s="110"/>
      <c r="KPW17" s="110"/>
      <c r="KPX17" s="110"/>
      <c r="KPY17" s="110"/>
      <c r="KPZ17" s="110"/>
      <c r="KQA17" s="110"/>
      <c r="KQB17" s="110"/>
      <c r="KQC17" s="110"/>
      <c r="KQD17" s="110"/>
      <c r="KQE17" s="110"/>
      <c r="KQF17" s="110"/>
      <c r="KQG17" s="110"/>
      <c r="KQH17" s="110"/>
      <c r="KQI17" s="110"/>
      <c r="KQJ17" s="110"/>
      <c r="KQK17" s="110"/>
      <c r="KQL17" s="110"/>
      <c r="KQM17" s="110"/>
      <c r="KQN17" s="110"/>
      <c r="KQO17" s="110"/>
      <c r="KQP17" s="110"/>
      <c r="KQQ17" s="110"/>
      <c r="KQR17" s="110"/>
      <c r="KQS17" s="110"/>
      <c r="KQT17" s="110"/>
      <c r="KQU17" s="110"/>
      <c r="KQV17" s="110"/>
      <c r="KQW17" s="110"/>
      <c r="KQX17" s="110"/>
      <c r="KQY17" s="110"/>
      <c r="KQZ17" s="110"/>
      <c r="KRA17" s="110"/>
      <c r="KRB17" s="110"/>
      <c r="KRC17" s="110"/>
      <c r="KRD17" s="110"/>
      <c r="KRE17" s="110"/>
      <c r="KRF17" s="110"/>
      <c r="KRG17" s="110"/>
      <c r="KRH17" s="110"/>
      <c r="KRI17" s="110"/>
      <c r="KRJ17" s="110"/>
      <c r="KRK17" s="110"/>
      <c r="KRL17" s="110"/>
      <c r="KRM17" s="110"/>
      <c r="KRN17" s="110"/>
      <c r="KRO17" s="110"/>
      <c r="KRP17" s="110"/>
      <c r="KRQ17" s="110"/>
      <c r="KRR17" s="110"/>
      <c r="KRS17" s="110"/>
      <c r="KRT17" s="110"/>
      <c r="KRU17" s="110"/>
      <c r="KRV17" s="110"/>
      <c r="KRW17" s="110"/>
      <c r="KRX17" s="110"/>
      <c r="KRY17" s="110"/>
      <c r="KRZ17" s="110"/>
      <c r="KSA17" s="110"/>
      <c r="KSB17" s="110"/>
      <c r="KSC17" s="110"/>
      <c r="KSD17" s="110"/>
      <c r="KSE17" s="110"/>
      <c r="KSF17" s="110"/>
      <c r="KSG17" s="110"/>
      <c r="KSH17" s="110"/>
      <c r="KSI17" s="110"/>
      <c r="KSJ17" s="110"/>
      <c r="KSK17" s="110"/>
      <c r="KSL17" s="110"/>
      <c r="KSM17" s="110"/>
      <c r="KSN17" s="110"/>
      <c r="KSO17" s="110"/>
      <c r="KSP17" s="110"/>
      <c r="KSQ17" s="110"/>
      <c r="KSR17" s="110"/>
      <c r="KSS17" s="110"/>
      <c r="KST17" s="110"/>
      <c r="KSU17" s="110"/>
      <c r="KSV17" s="110"/>
      <c r="KSW17" s="110"/>
      <c r="KSX17" s="110"/>
      <c r="KSY17" s="110"/>
      <c r="KSZ17" s="110"/>
      <c r="KTA17" s="110"/>
      <c r="KTB17" s="110"/>
      <c r="KTC17" s="110"/>
      <c r="KTD17" s="110"/>
      <c r="KTE17" s="110"/>
      <c r="KTF17" s="110"/>
      <c r="KTG17" s="110"/>
      <c r="KTH17" s="110"/>
      <c r="KTI17" s="110"/>
      <c r="KTJ17" s="110"/>
      <c r="KTK17" s="110"/>
      <c r="KTL17" s="110"/>
      <c r="KTM17" s="110"/>
      <c r="KTN17" s="110"/>
      <c r="KTO17" s="110"/>
      <c r="KTP17" s="110"/>
      <c r="KTQ17" s="110"/>
      <c r="KTR17" s="110"/>
      <c r="KTS17" s="110"/>
      <c r="KTT17" s="110"/>
      <c r="KTU17" s="110"/>
      <c r="KTV17" s="110"/>
      <c r="KTW17" s="110"/>
      <c r="KTX17" s="110"/>
      <c r="KTY17" s="110"/>
      <c r="KTZ17" s="110"/>
      <c r="KUA17" s="110"/>
      <c r="KUB17" s="110"/>
      <c r="KUC17" s="110"/>
      <c r="KUD17" s="110"/>
      <c r="KUE17" s="110"/>
      <c r="KUF17" s="110"/>
      <c r="KUG17" s="110"/>
      <c r="KUH17" s="110"/>
      <c r="KUI17" s="110"/>
      <c r="KUJ17" s="110"/>
      <c r="KUK17" s="110"/>
      <c r="KUL17" s="110"/>
      <c r="KUM17" s="110"/>
      <c r="KUN17" s="110"/>
      <c r="KUO17" s="110"/>
      <c r="KUP17" s="110"/>
      <c r="KUQ17" s="110"/>
      <c r="KUR17" s="110"/>
      <c r="KUS17" s="110"/>
      <c r="KUT17" s="110"/>
      <c r="KUU17" s="110"/>
      <c r="KUV17" s="110"/>
      <c r="KUW17" s="110"/>
      <c r="KUX17" s="110"/>
      <c r="KUY17" s="110"/>
      <c r="KUZ17" s="110"/>
      <c r="KVA17" s="110"/>
      <c r="KVB17" s="110"/>
      <c r="KVC17" s="110"/>
      <c r="KVD17" s="110"/>
      <c r="KVE17" s="110"/>
      <c r="KVF17" s="110"/>
      <c r="KVG17" s="110"/>
      <c r="KVH17" s="110"/>
      <c r="KVI17" s="110"/>
      <c r="KVJ17" s="110"/>
      <c r="KVK17" s="110"/>
      <c r="KVL17" s="110"/>
      <c r="KVM17" s="110"/>
      <c r="KVN17" s="110"/>
      <c r="KVO17" s="110"/>
      <c r="KVP17" s="110"/>
      <c r="KVQ17" s="110"/>
      <c r="KVR17" s="110"/>
      <c r="KVS17" s="110"/>
      <c r="KVT17" s="110"/>
      <c r="KVU17" s="110"/>
      <c r="KVV17" s="110"/>
      <c r="KVW17" s="110"/>
      <c r="KVX17" s="110"/>
      <c r="KVY17" s="110"/>
      <c r="KVZ17" s="110"/>
      <c r="KWA17" s="110"/>
      <c r="KWB17" s="110"/>
      <c r="KWC17" s="110"/>
      <c r="KWD17" s="110"/>
      <c r="KWE17" s="110"/>
      <c r="KWF17" s="110"/>
      <c r="KWG17" s="110"/>
      <c r="KWH17" s="110"/>
      <c r="KWI17" s="110"/>
      <c r="KWJ17" s="110"/>
      <c r="KWK17" s="110"/>
      <c r="KWL17" s="110"/>
      <c r="KWM17" s="110"/>
      <c r="KWN17" s="110"/>
      <c r="KWO17" s="110"/>
      <c r="KWP17" s="110"/>
      <c r="KWQ17" s="110"/>
      <c r="KWR17" s="110"/>
      <c r="KWS17" s="110"/>
      <c r="KWT17" s="110"/>
      <c r="KWU17" s="110"/>
      <c r="KWV17" s="110"/>
      <c r="KWW17" s="110"/>
      <c r="KWX17" s="110"/>
      <c r="KWY17" s="110"/>
      <c r="KWZ17" s="110"/>
      <c r="KXA17" s="110"/>
      <c r="KXB17" s="110"/>
      <c r="KXC17" s="110"/>
      <c r="KXD17" s="110"/>
      <c r="KXE17" s="110"/>
      <c r="KXF17" s="110"/>
      <c r="KXG17" s="110"/>
      <c r="KXH17" s="110"/>
      <c r="KXI17" s="110"/>
      <c r="KXJ17" s="110"/>
      <c r="KXK17" s="110"/>
      <c r="KXL17" s="110"/>
      <c r="KXM17" s="110"/>
      <c r="KXN17" s="110"/>
      <c r="KXO17" s="110"/>
      <c r="KXP17" s="110"/>
      <c r="KXQ17" s="110"/>
      <c r="KXR17" s="110"/>
      <c r="KXS17" s="110"/>
      <c r="KXT17" s="110"/>
      <c r="KXU17" s="110"/>
      <c r="KXV17" s="110"/>
      <c r="KXW17" s="110"/>
      <c r="KXX17" s="110"/>
      <c r="KXY17" s="110"/>
      <c r="KXZ17" s="110"/>
      <c r="KYA17" s="110"/>
      <c r="KYB17" s="110"/>
      <c r="KYC17" s="110"/>
      <c r="KYD17" s="110"/>
      <c r="KYE17" s="110"/>
      <c r="KYF17" s="110"/>
      <c r="KYG17" s="110"/>
      <c r="KYH17" s="110"/>
      <c r="KYI17" s="110"/>
      <c r="KYJ17" s="110"/>
      <c r="KYK17" s="110"/>
      <c r="KYL17" s="110"/>
      <c r="KYM17" s="110"/>
      <c r="KYN17" s="110"/>
      <c r="KYO17" s="110"/>
      <c r="KYP17" s="110"/>
      <c r="KYQ17" s="110"/>
      <c r="KYR17" s="110"/>
      <c r="KYS17" s="110"/>
      <c r="KYT17" s="110"/>
      <c r="KYU17" s="110"/>
      <c r="KYV17" s="110"/>
      <c r="KYW17" s="110"/>
      <c r="KYX17" s="110"/>
      <c r="KYY17" s="110"/>
      <c r="KYZ17" s="110"/>
      <c r="KZA17" s="110"/>
      <c r="KZB17" s="110"/>
      <c r="KZC17" s="110"/>
      <c r="KZD17" s="110"/>
      <c r="KZE17" s="110"/>
      <c r="KZF17" s="110"/>
      <c r="KZG17" s="110"/>
      <c r="KZH17" s="110"/>
      <c r="KZI17" s="110"/>
      <c r="KZJ17" s="110"/>
      <c r="KZK17" s="110"/>
      <c r="KZL17" s="110"/>
      <c r="KZM17" s="110"/>
      <c r="KZN17" s="110"/>
      <c r="KZO17" s="110"/>
      <c r="KZP17" s="110"/>
      <c r="KZQ17" s="110"/>
      <c r="KZR17" s="110"/>
      <c r="KZS17" s="110"/>
      <c r="KZT17" s="110"/>
      <c r="KZU17" s="110"/>
      <c r="KZV17" s="110"/>
      <c r="KZW17" s="110"/>
      <c r="KZX17" s="110"/>
      <c r="KZY17" s="110"/>
      <c r="KZZ17" s="110"/>
      <c r="LAA17" s="110"/>
      <c r="LAB17" s="110"/>
      <c r="LAC17" s="110"/>
      <c r="LAD17" s="110"/>
      <c r="LAE17" s="110"/>
      <c r="LAF17" s="110"/>
      <c r="LAG17" s="110"/>
      <c r="LAH17" s="110"/>
      <c r="LAI17" s="110"/>
      <c r="LAJ17" s="110"/>
      <c r="LAK17" s="110"/>
      <c r="LAL17" s="110"/>
      <c r="LAM17" s="110"/>
      <c r="LAN17" s="110"/>
      <c r="LAO17" s="110"/>
      <c r="LAP17" s="110"/>
      <c r="LAQ17" s="110"/>
      <c r="LAR17" s="110"/>
      <c r="LAS17" s="110"/>
      <c r="LAT17" s="110"/>
      <c r="LAU17" s="110"/>
      <c r="LAV17" s="110"/>
      <c r="LAW17" s="110"/>
      <c r="LAX17" s="110"/>
      <c r="LAY17" s="110"/>
      <c r="LAZ17" s="110"/>
      <c r="LBA17" s="110"/>
      <c r="LBB17" s="110"/>
      <c r="LBC17" s="110"/>
      <c r="LBD17" s="110"/>
      <c r="LBE17" s="110"/>
      <c r="LBF17" s="110"/>
      <c r="LBG17" s="110"/>
      <c r="LBH17" s="110"/>
      <c r="LBI17" s="110"/>
      <c r="LBJ17" s="110"/>
      <c r="LBK17" s="110"/>
      <c r="LBL17" s="110"/>
      <c r="LBM17" s="110"/>
      <c r="LBN17" s="110"/>
      <c r="LBO17" s="110"/>
      <c r="LBP17" s="110"/>
      <c r="LBQ17" s="110"/>
      <c r="LBR17" s="110"/>
      <c r="LBS17" s="110"/>
      <c r="LBT17" s="110"/>
      <c r="LBU17" s="110"/>
      <c r="LBV17" s="110"/>
      <c r="LBW17" s="110"/>
      <c r="LBX17" s="110"/>
      <c r="LBY17" s="110"/>
      <c r="LBZ17" s="110"/>
      <c r="LCA17" s="110"/>
      <c r="LCB17" s="110"/>
      <c r="LCC17" s="110"/>
      <c r="LCD17" s="110"/>
      <c r="LCE17" s="110"/>
      <c r="LCF17" s="110"/>
      <c r="LCG17" s="110"/>
      <c r="LCH17" s="110"/>
      <c r="LCI17" s="110"/>
      <c r="LCJ17" s="110"/>
      <c r="LCK17" s="110"/>
      <c r="LCL17" s="110"/>
      <c r="LCM17" s="110"/>
      <c r="LCN17" s="110"/>
      <c r="LCO17" s="110"/>
      <c r="LCP17" s="110"/>
      <c r="LCQ17" s="110"/>
      <c r="LCR17" s="110"/>
      <c r="LCS17" s="110"/>
      <c r="LCT17" s="110"/>
      <c r="LCU17" s="110"/>
      <c r="LCV17" s="110"/>
      <c r="LCW17" s="110"/>
      <c r="LCX17" s="110"/>
      <c r="LCY17" s="110"/>
      <c r="LCZ17" s="110"/>
      <c r="LDA17" s="110"/>
      <c r="LDB17" s="110"/>
      <c r="LDC17" s="110"/>
      <c r="LDD17" s="110"/>
      <c r="LDE17" s="110"/>
      <c r="LDF17" s="110"/>
      <c r="LDG17" s="110"/>
      <c r="LDH17" s="110"/>
      <c r="LDI17" s="110"/>
      <c r="LDJ17" s="110"/>
      <c r="LDK17" s="110"/>
      <c r="LDL17" s="110"/>
      <c r="LDM17" s="110"/>
      <c r="LDN17" s="110"/>
      <c r="LDO17" s="110"/>
      <c r="LDP17" s="110"/>
      <c r="LDQ17" s="110"/>
      <c r="LDR17" s="110"/>
      <c r="LDS17" s="110"/>
      <c r="LDT17" s="110"/>
      <c r="LDU17" s="110"/>
      <c r="LDV17" s="110"/>
      <c r="LDW17" s="110"/>
      <c r="LDX17" s="110"/>
      <c r="LDY17" s="110"/>
      <c r="LDZ17" s="110"/>
      <c r="LEA17" s="110"/>
      <c r="LEB17" s="110"/>
      <c r="LEC17" s="110"/>
      <c r="LED17" s="110"/>
      <c r="LEE17" s="110"/>
      <c r="LEF17" s="110"/>
      <c r="LEG17" s="110"/>
      <c r="LEH17" s="110"/>
      <c r="LEI17" s="110"/>
      <c r="LEJ17" s="110"/>
      <c r="LEK17" s="110"/>
      <c r="LEL17" s="110"/>
      <c r="LEM17" s="110"/>
      <c r="LEN17" s="110"/>
      <c r="LEO17" s="110"/>
      <c r="LEP17" s="110"/>
      <c r="LEQ17" s="110"/>
      <c r="LER17" s="110"/>
      <c r="LES17" s="110"/>
      <c r="LET17" s="110"/>
      <c r="LEU17" s="110"/>
      <c r="LEV17" s="110"/>
      <c r="LEW17" s="110"/>
      <c r="LEX17" s="110"/>
      <c r="LEY17" s="110"/>
      <c r="LEZ17" s="110"/>
      <c r="LFA17" s="110"/>
      <c r="LFB17" s="110"/>
      <c r="LFC17" s="110"/>
      <c r="LFD17" s="110"/>
      <c r="LFE17" s="110"/>
      <c r="LFF17" s="110"/>
      <c r="LFG17" s="110"/>
      <c r="LFH17" s="110"/>
      <c r="LFI17" s="110"/>
      <c r="LFJ17" s="110"/>
      <c r="LFK17" s="110"/>
      <c r="LFL17" s="110"/>
      <c r="LFM17" s="110"/>
      <c r="LFN17" s="110"/>
      <c r="LFO17" s="110"/>
      <c r="LFP17" s="110"/>
      <c r="LFQ17" s="110"/>
      <c r="LFR17" s="110"/>
      <c r="LFS17" s="110"/>
      <c r="LFT17" s="110"/>
      <c r="LFU17" s="110"/>
      <c r="LFV17" s="110"/>
      <c r="LFW17" s="110"/>
      <c r="LFX17" s="110"/>
      <c r="LFY17" s="110"/>
      <c r="LFZ17" s="110"/>
      <c r="LGA17" s="110"/>
      <c r="LGB17" s="110"/>
      <c r="LGC17" s="110"/>
      <c r="LGD17" s="110"/>
      <c r="LGE17" s="110"/>
      <c r="LGF17" s="110"/>
      <c r="LGG17" s="110"/>
      <c r="LGH17" s="110"/>
      <c r="LGI17" s="110"/>
      <c r="LGJ17" s="110"/>
      <c r="LGK17" s="110"/>
      <c r="LGL17" s="110"/>
      <c r="LGM17" s="110"/>
      <c r="LGN17" s="110"/>
      <c r="LGO17" s="110"/>
      <c r="LGP17" s="110"/>
      <c r="LGQ17" s="110"/>
      <c r="LGR17" s="110"/>
      <c r="LGS17" s="110"/>
      <c r="LGT17" s="110"/>
      <c r="LGU17" s="110"/>
      <c r="LGV17" s="110"/>
      <c r="LGW17" s="110"/>
      <c r="LGX17" s="110"/>
      <c r="LGY17" s="110"/>
      <c r="LGZ17" s="110"/>
      <c r="LHA17" s="110"/>
      <c r="LHB17" s="110"/>
      <c r="LHC17" s="110"/>
      <c r="LHD17" s="110"/>
      <c r="LHE17" s="110"/>
      <c r="LHF17" s="110"/>
      <c r="LHG17" s="110"/>
      <c r="LHH17" s="110"/>
      <c r="LHI17" s="110"/>
      <c r="LHJ17" s="110"/>
      <c r="LHK17" s="110"/>
      <c r="LHL17" s="110"/>
      <c r="LHM17" s="110"/>
      <c r="LHN17" s="110"/>
      <c r="LHO17" s="110"/>
      <c r="LHP17" s="110"/>
      <c r="LHQ17" s="110"/>
      <c r="LHR17" s="110"/>
      <c r="LHS17" s="110"/>
      <c r="LHT17" s="110"/>
      <c r="LHU17" s="110"/>
      <c r="LHV17" s="110"/>
      <c r="LHW17" s="110"/>
      <c r="LHX17" s="110"/>
      <c r="LHY17" s="110"/>
      <c r="LHZ17" s="110"/>
      <c r="LIA17" s="110"/>
      <c r="LIB17" s="110"/>
      <c r="LIC17" s="110"/>
      <c r="LID17" s="110"/>
      <c r="LIE17" s="110"/>
      <c r="LIF17" s="110"/>
      <c r="LIG17" s="110"/>
      <c r="LIH17" s="110"/>
      <c r="LII17" s="110"/>
      <c r="LIJ17" s="110"/>
      <c r="LIK17" s="110"/>
      <c r="LIL17" s="110"/>
      <c r="LIM17" s="110"/>
      <c r="LIN17" s="110"/>
      <c r="LIO17" s="110"/>
      <c r="LIP17" s="110"/>
      <c r="LIQ17" s="110"/>
      <c r="LIR17" s="110"/>
      <c r="LIS17" s="110"/>
      <c r="LIT17" s="110"/>
      <c r="LIU17" s="110"/>
      <c r="LIV17" s="110"/>
      <c r="LIW17" s="110"/>
      <c r="LIX17" s="110"/>
      <c r="LIY17" s="110"/>
      <c r="LIZ17" s="110"/>
      <c r="LJA17" s="110"/>
      <c r="LJB17" s="110"/>
      <c r="LJC17" s="110"/>
      <c r="LJD17" s="110"/>
      <c r="LJE17" s="110"/>
      <c r="LJF17" s="110"/>
      <c r="LJG17" s="110"/>
      <c r="LJH17" s="110"/>
      <c r="LJI17" s="110"/>
      <c r="LJJ17" s="110"/>
      <c r="LJK17" s="110"/>
      <c r="LJL17" s="110"/>
      <c r="LJM17" s="110"/>
      <c r="LJN17" s="110"/>
      <c r="LJO17" s="110"/>
      <c r="LJP17" s="110"/>
      <c r="LJQ17" s="110"/>
      <c r="LJR17" s="110"/>
      <c r="LJS17" s="110"/>
      <c r="LJT17" s="110"/>
      <c r="LJU17" s="110"/>
      <c r="LJV17" s="110"/>
      <c r="LJW17" s="110"/>
      <c r="LJX17" s="110"/>
      <c r="LJY17" s="110"/>
      <c r="LJZ17" s="110"/>
      <c r="LKA17" s="110"/>
      <c r="LKB17" s="110"/>
      <c r="LKC17" s="110"/>
      <c r="LKD17" s="110"/>
      <c r="LKE17" s="110"/>
      <c r="LKF17" s="110"/>
      <c r="LKG17" s="110"/>
      <c r="LKH17" s="110"/>
      <c r="LKI17" s="110"/>
      <c r="LKJ17" s="110"/>
      <c r="LKK17" s="110"/>
      <c r="LKL17" s="110"/>
      <c r="LKM17" s="110"/>
      <c r="LKN17" s="110"/>
      <c r="LKO17" s="110"/>
      <c r="LKP17" s="110"/>
      <c r="LKQ17" s="110"/>
      <c r="LKR17" s="110"/>
      <c r="LKS17" s="110"/>
      <c r="LKT17" s="110"/>
      <c r="LKU17" s="110"/>
      <c r="LKV17" s="110"/>
      <c r="LKW17" s="110"/>
      <c r="LKX17" s="110"/>
      <c r="LKY17" s="110"/>
      <c r="LKZ17" s="110"/>
      <c r="LLA17" s="110"/>
      <c r="LLB17" s="110"/>
      <c r="LLC17" s="110"/>
      <c r="LLD17" s="110"/>
      <c r="LLE17" s="110"/>
      <c r="LLF17" s="110"/>
      <c r="LLG17" s="110"/>
      <c r="LLH17" s="110"/>
      <c r="LLI17" s="110"/>
      <c r="LLJ17" s="110"/>
      <c r="LLK17" s="110"/>
      <c r="LLL17" s="110"/>
      <c r="LLM17" s="110"/>
      <c r="LLN17" s="110"/>
      <c r="LLO17" s="110"/>
      <c r="LLP17" s="110"/>
      <c r="LLQ17" s="110"/>
      <c r="LLR17" s="110"/>
      <c r="LLS17" s="110"/>
      <c r="LLT17" s="110"/>
      <c r="LLU17" s="110"/>
      <c r="LLV17" s="110"/>
      <c r="LLW17" s="110"/>
      <c r="LLX17" s="110"/>
      <c r="LLY17" s="110"/>
      <c r="LLZ17" s="110"/>
      <c r="LMA17" s="110"/>
      <c r="LMB17" s="110"/>
      <c r="LMC17" s="110"/>
      <c r="LMD17" s="110"/>
      <c r="LME17" s="110"/>
      <c r="LMF17" s="110"/>
      <c r="LMG17" s="110"/>
      <c r="LMH17" s="110"/>
      <c r="LMI17" s="110"/>
      <c r="LMJ17" s="110"/>
      <c r="LMK17" s="110"/>
      <c r="LML17" s="110"/>
      <c r="LMM17" s="110"/>
      <c r="LMN17" s="110"/>
      <c r="LMO17" s="110"/>
      <c r="LMP17" s="110"/>
      <c r="LMQ17" s="110"/>
      <c r="LMR17" s="110"/>
      <c r="LMS17" s="110"/>
      <c r="LMT17" s="110"/>
      <c r="LMU17" s="110"/>
      <c r="LMV17" s="110"/>
      <c r="LMW17" s="110"/>
      <c r="LMX17" s="110"/>
      <c r="LMY17" s="110"/>
      <c r="LMZ17" s="110"/>
      <c r="LNA17" s="110"/>
      <c r="LNB17" s="110"/>
      <c r="LNC17" s="110"/>
      <c r="LND17" s="110"/>
      <c r="LNE17" s="110"/>
      <c r="LNF17" s="110"/>
      <c r="LNG17" s="110"/>
      <c r="LNH17" s="110"/>
      <c r="LNI17" s="110"/>
      <c r="LNJ17" s="110"/>
      <c r="LNK17" s="110"/>
      <c r="LNL17" s="110"/>
      <c r="LNM17" s="110"/>
      <c r="LNN17" s="110"/>
      <c r="LNO17" s="110"/>
      <c r="LNP17" s="110"/>
      <c r="LNQ17" s="110"/>
      <c r="LNR17" s="110"/>
      <c r="LNS17" s="110"/>
      <c r="LNT17" s="110"/>
      <c r="LNU17" s="110"/>
      <c r="LNV17" s="110"/>
      <c r="LNW17" s="110"/>
      <c r="LNX17" s="110"/>
      <c r="LNY17" s="110"/>
      <c r="LNZ17" s="110"/>
      <c r="LOA17" s="110"/>
      <c r="LOB17" s="110"/>
      <c r="LOC17" s="110"/>
      <c r="LOD17" s="110"/>
      <c r="LOE17" s="110"/>
      <c r="LOF17" s="110"/>
      <c r="LOG17" s="110"/>
      <c r="LOH17" s="110"/>
      <c r="LOI17" s="110"/>
      <c r="LOJ17" s="110"/>
      <c r="LOK17" s="110"/>
      <c r="LOL17" s="110"/>
      <c r="LOM17" s="110"/>
      <c r="LON17" s="110"/>
      <c r="LOO17" s="110"/>
      <c r="LOP17" s="110"/>
      <c r="LOQ17" s="110"/>
      <c r="LOR17" s="110"/>
      <c r="LOS17" s="110"/>
      <c r="LOT17" s="110"/>
      <c r="LOU17" s="110"/>
      <c r="LOV17" s="110"/>
      <c r="LOW17" s="110"/>
      <c r="LOX17" s="110"/>
      <c r="LOY17" s="110"/>
      <c r="LOZ17" s="110"/>
      <c r="LPA17" s="110"/>
      <c r="LPB17" s="110"/>
      <c r="LPC17" s="110"/>
      <c r="LPD17" s="110"/>
      <c r="LPE17" s="110"/>
      <c r="LPF17" s="110"/>
      <c r="LPG17" s="110"/>
      <c r="LPH17" s="110"/>
      <c r="LPI17" s="110"/>
      <c r="LPJ17" s="110"/>
      <c r="LPK17" s="110"/>
      <c r="LPL17" s="110"/>
      <c r="LPM17" s="110"/>
      <c r="LPN17" s="110"/>
      <c r="LPO17" s="110"/>
      <c r="LPP17" s="110"/>
      <c r="LPQ17" s="110"/>
      <c r="LPR17" s="110"/>
      <c r="LPS17" s="110"/>
      <c r="LPT17" s="110"/>
      <c r="LPU17" s="110"/>
      <c r="LPV17" s="110"/>
      <c r="LPW17" s="110"/>
      <c r="LPX17" s="110"/>
      <c r="LPY17" s="110"/>
      <c r="LPZ17" s="110"/>
      <c r="LQA17" s="110"/>
      <c r="LQB17" s="110"/>
      <c r="LQC17" s="110"/>
      <c r="LQD17" s="110"/>
      <c r="LQE17" s="110"/>
      <c r="LQF17" s="110"/>
      <c r="LQG17" s="110"/>
      <c r="LQH17" s="110"/>
      <c r="LQI17" s="110"/>
      <c r="LQJ17" s="110"/>
      <c r="LQK17" s="110"/>
      <c r="LQL17" s="110"/>
      <c r="LQM17" s="110"/>
      <c r="LQN17" s="110"/>
      <c r="LQO17" s="110"/>
      <c r="LQP17" s="110"/>
      <c r="LQQ17" s="110"/>
      <c r="LQR17" s="110"/>
      <c r="LQS17" s="110"/>
      <c r="LQT17" s="110"/>
      <c r="LQU17" s="110"/>
      <c r="LQV17" s="110"/>
      <c r="LQW17" s="110"/>
      <c r="LQX17" s="110"/>
      <c r="LQY17" s="110"/>
      <c r="LQZ17" s="110"/>
      <c r="LRA17" s="110"/>
      <c r="LRB17" s="110"/>
      <c r="LRC17" s="110"/>
      <c r="LRD17" s="110"/>
      <c r="LRE17" s="110"/>
      <c r="LRF17" s="110"/>
      <c r="LRG17" s="110"/>
      <c r="LRH17" s="110"/>
      <c r="LRI17" s="110"/>
      <c r="LRJ17" s="110"/>
      <c r="LRK17" s="110"/>
      <c r="LRL17" s="110"/>
      <c r="LRM17" s="110"/>
      <c r="LRN17" s="110"/>
      <c r="LRO17" s="110"/>
      <c r="LRP17" s="110"/>
      <c r="LRQ17" s="110"/>
      <c r="LRR17" s="110"/>
      <c r="LRS17" s="110"/>
      <c r="LRT17" s="110"/>
      <c r="LRU17" s="110"/>
      <c r="LRV17" s="110"/>
      <c r="LRW17" s="110"/>
      <c r="LRX17" s="110"/>
      <c r="LRY17" s="110"/>
      <c r="LRZ17" s="110"/>
      <c r="LSA17" s="110"/>
      <c r="LSB17" s="110"/>
      <c r="LSC17" s="110"/>
      <c r="LSD17" s="110"/>
      <c r="LSE17" s="110"/>
      <c r="LSF17" s="110"/>
      <c r="LSG17" s="110"/>
      <c r="LSH17" s="110"/>
      <c r="LSI17" s="110"/>
      <c r="LSJ17" s="110"/>
      <c r="LSK17" s="110"/>
      <c r="LSL17" s="110"/>
      <c r="LSM17" s="110"/>
      <c r="LSN17" s="110"/>
      <c r="LSO17" s="110"/>
      <c r="LSP17" s="110"/>
      <c r="LSQ17" s="110"/>
      <c r="LSR17" s="110"/>
      <c r="LSS17" s="110"/>
      <c r="LST17" s="110"/>
      <c r="LSU17" s="110"/>
      <c r="LSV17" s="110"/>
      <c r="LSW17" s="110"/>
      <c r="LSX17" s="110"/>
      <c r="LSY17" s="110"/>
      <c r="LSZ17" s="110"/>
      <c r="LTA17" s="110"/>
      <c r="LTB17" s="110"/>
      <c r="LTC17" s="110"/>
      <c r="LTD17" s="110"/>
      <c r="LTE17" s="110"/>
      <c r="LTF17" s="110"/>
      <c r="LTG17" s="110"/>
      <c r="LTH17" s="110"/>
      <c r="LTI17" s="110"/>
      <c r="LTJ17" s="110"/>
      <c r="LTK17" s="110"/>
      <c r="LTL17" s="110"/>
      <c r="LTM17" s="110"/>
      <c r="LTN17" s="110"/>
      <c r="LTO17" s="110"/>
      <c r="LTP17" s="110"/>
      <c r="LTQ17" s="110"/>
      <c r="LTR17" s="110"/>
      <c r="LTS17" s="110"/>
      <c r="LTT17" s="110"/>
      <c r="LTU17" s="110"/>
      <c r="LTV17" s="110"/>
      <c r="LTW17" s="110"/>
      <c r="LTX17" s="110"/>
      <c r="LTY17" s="110"/>
      <c r="LTZ17" s="110"/>
      <c r="LUA17" s="110"/>
      <c r="LUB17" s="110"/>
      <c r="LUC17" s="110"/>
      <c r="LUD17" s="110"/>
      <c r="LUE17" s="110"/>
      <c r="LUF17" s="110"/>
      <c r="LUG17" s="110"/>
      <c r="LUH17" s="110"/>
      <c r="LUI17" s="110"/>
      <c r="LUJ17" s="110"/>
      <c r="LUK17" s="110"/>
      <c r="LUL17" s="110"/>
      <c r="LUM17" s="110"/>
      <c r="LUN17" s="110"/>
      <c r="LUO17" s="110"/>
      <c r="LUP17" s="110"/>
      <c r="LUQ17" s="110"/>
      <c r="LUR17" s="110"/>
      <c r="LUS17" s="110"/>
      <c r="LUT17" s="110"/>
      <c r="LUU17" s="110"/>
      <c r="LUV17" s="110"/>
      <c r="LUW17" s="110"/>
      <c r="LUX17" s="110"/>
      <c r="LUY17" s="110"/>
      <c r="LUZ17" s="110"/>
      <c r="LVA17" s="110"/>
      <c r="LVB17" s="110"/>
      <c r="LVC17" s="110"/>
      <c r="LVD17" s="110"/>
      <c r="LVE17" s="110"/>
      <c r="LVF17" s="110"/>
      <c r="LVG17" s="110"/>
      <c r="LVH17" s="110"/>
      <c r="LVI17" s="110"/>
      <c r="LVJ17" s="110"/>
      <c r="LVK17" s="110"/>
      <c r="LVL17" s="110"/>
      <c r="LVM17" s="110"/>
      <c r="LVN17" s="110"/>
      <c r="LVO17" s="110"/>
      <c r="LVP17" s="110"/>
      <c r="LVQ17" s="110"/>
      <c r="LVR17" s="110"/>
      <c r="LVS17" s="110"/>
      <c r="LVT17" s="110"/>
      <c r="LVU17" s="110"/>
      <c r="LVV17" s="110"/>
      <c r="LVW17" s="110"/>
      <c r="LVX17" s="110"/>
      <c r="LVY17" s="110"/>
      <c r="LVZ17" s="110"/>
      <c r="LWA17" s="110"/>
      <c r="LWB17" s="110"/>
      <c r="LWC17" s="110"/>
      <c r="LWD17" s="110"/>
      <c r="LWE17" s="110"/>
      <c r="LWF17" s="110"/>
      <c r="LWG17" s="110"/>
      <c r="LWH17" s="110"/>
      <c r="LWI17" s="110"/>
      <c r="LWJ17" s="110"/>
      <c r="LWK17" s="110"/>
      <c r="LWL17" s="110"/>
      <c r="LWM17" s="110"/>
      <c r="LWN17" s="110"/>
      <c r="LWO17" s="110"/>
      <c r="LWP17" s="110"/>
      <c r="LWQ17" s="110"/>
      <c r="LWR17" s="110"/>
      <c r="LWS17" s="110"/>
      <c r="LWT17" s="110"/>
      <c r="LWU17" s="110"/>
      <c r="LWV17" s="110"/>
      <c r="LWW17" s="110"/>
      <c r="LWX17" s="110"/>
      <c r="LWY17" s="110"/>
      <c r="LWZ17" s="110"/>
      <c r="LXA17" s="110"/>
      <c r="LXB17" s="110"/>
      <c r="LXC17" s="110"/>
      <c r="LXD17" s="110"/>
      <c r="LXE17" s="110"/>
      <c r="LXF17" s="110"/>
      <c r="LXG17" s="110"/>
      <c r="LXH17" s="110"/>
      <c r="LXI17" s="110"/>
      <c r="LXJ17" s="110"/>
      <c r="LXK17" s="110"/>
      <c r="LXL17" s="110"/>
      <c r="LXM17" s="110"/>
      <c r="LXN17" s="110"/>
      <c r="LXO17" s="110"/>
      <c r="LXP17" s="110"/>
      <c r="LXQ17" s="110"/>
      <c r="LXR17" s="110"/>
      <c r="LXS17" s="110"/>
      <c r="LXT17" s="110"/>
      <c r="LXU17" s="110"/>
      <c r="LXV17" s="110"/>
      <c r="LXW17" s="110"/>
      <c r="LXX17" s="110"/>
      <c r="LXY17" s="110"/>
      <c r="LXZ17" s="110"/>
      <c r="LYA17" s="110"/>
      <c r="LYB17" s="110"/>
      <c r="LYC17" s="110"/>
      <c r="LYD17" s="110"/>
      <c r="LYE17" s="110"/>
      <c r="LYF17" s="110"/>
      <c r="LYG17" s="110"/>
      <c r="LYH17" s="110"/>
      <c r="LYI17" s="110"/>
      <c r="LYJ17" s="110"/>
      <c r="LYK17" s="110"/>
      <c r="LYL17" s="110"/>
      <c r="LYM17" s="110"/>
      <c r="LYN17" s="110"/>
      <c r="LYO17" s="110"/>
      <c r="LYP17" s="110"/>
      <c r="LYQ17" s="110"/>
      <c r="LYR17" s="110"/>
      <c r="LYS17" s="110"/>
      <c r="LYT17" s="110"/>
      <c r="LYU17" s="110"/>
      <c r="LYV17" s="110"/>
      <c r="LYW17" s="110"/>
      <c r="LYX17" s="110"/>
      <c r="LYY17" s="110"/>
      <c r="LYZ17" s="110"/>
      <c r="LZA17" s="110"/>
      <c r="LZB17" s="110"/>
      <c r="LZC17" s="110"/>
      <c r="LZD17" s="110"/>
      <c r="LZE17" s="110"/>
      <c r="LZF17" s="110"/>
      <c r="LZG17" s="110"/>
      <c r="LZH17" s="110"/>
      <c r="LZI17" s="110"/>
      <c r="LZJ17" s="110"/>
      <c r="LZK17" s="110"/>
      <c r="LZL17" s="110"/>
      <c r="LZM17" s="110"/>
      <c r="LZN17" s="110"/>
      <c r="LZO17" s="110"/>
      <c r="LZP17" s="110"/>
      <c r="LZQ17" s="110"/>
      <c r="LZR17" s="110"/>
      <c r="LZS17" s="110"/>
      <c r="LZT17" s="110"/>
      <c r="LZU17" s="110"/>
      <c r="LZV17" s="110"/>
      <c r="LZW17" s="110"/>
      <c r="LZX17" s="110"/>
      <c r="LZY17" s="110"/>
      <c r="LZZ17" s="110"/>
      <c r="MAA17" s="110"/>
      <c r="MAB17" s="110"/>
      <c r="MAC17" s="110"/>
      <c r="MAD17" s="110"/>
      <c r="MAE17" s="110"/>
      <c r="MAF17" s="110"/>
      <c r="MAG17" s="110"/>
      <c r="MAH17" s="110"/>
      <c r="MAI17" s="110"/>
      <c r="MAJ17" s="110"/>
      <c r="MAK17" s="110"/>
      <c r="MAL17" s="110"/>
      <c r="MAM17" s="110"/>
      <c r="MAN17" s="110"/>
      <c r="MAO17" s="110"/>
      <c r="MAP17" s="110"/>
      <c r="MAQ17" s="110"/>
      <c r="MAR17" s="110"/>
      <c r="MAS17" s="110"/>
      <c r="MAT17" s="110"/>
      <c r="MAU17" s="110"/>
      <c r="MAV17" s="110"/>
      <c r="MAW17" s="110"/>
      <c r="MAX17" s="110"/>
      <c r="MAY17" s="110"/>
      <c r="MAZ17" s="110"/>
      <c r="MBA17" s="110"/>
      <c r="MBB17" s="110"/>
      <c r="MBC17" s="110"/>
      <c r="MBD17" s="110"/>
      <c r="MBE17" s="110"/>
      <c r="MBF17" s="110"/>
      <c r="MBG17" s="110"/>
      <c r="MBH17" s="110"/>
      <c r="MBI17" s="110"/>
      <c r="MBJ17" s="110"/>
      <c r="MBK17" s="110"/>
      <c r="MBL17" s="110"/>
      <c r="MBM17" s="110"/>
      <c r="MBN17" s="110"/>
      <c r="MBO17" s="110"/>
      <c r="MBP17" s="110"/>
      <c r="MBQ17" s="110"/>
      <c r="MBR17" s="110"/>
      <c r="MBS17" s="110"/>
      <c r="MBT17" s="110"/>
      <c r="MBU17" s="110"/>
      <c r="MBV17" s="110"/>
      <c r="MBW17" s="110"/>
      <c r="MBX17" s="110"/>
      <c r="MBY17" s="110"/>
      <c r="MBZ17" s="110"/>
      <c r="MCA17" s="110"/>
      <c r="MCB17" s="110"/>
      <c r="MCC17" s="110"/>
      <c r="MCD17" s="110"/>
      <c r="MCE17" s="110"/>
      <c r="MCF17" s="110"/>
      <c r="MCG17" s="110"/>
      <c r="MCH17" s="110"/>
      <c r="MCI17" s="110"/>
      <c r="MCJ17" s="110"/>
      <c r="MCK17" s="110"/>
      <c r="MCL17" s="110"/>
      <c r="MCM17" s="110"/>
      <c r="MCN17" s="110"/>
      <c r="MCO17" s="110"/>
      <c r="MCP17" s="110"/>
      <c r="MCQ17" s="110"/>
      <c r="MCR17" s="110"/>
      <c r="MCS17" s="110"/>
      <c r="MCT17" s="110"/>
      <c r="MCU17" s="110"/>
      <c r="MCV17" s="110"/>
      <c r="MCW17" s="110"/>
      <c r="MCX17" s="110"/>
      <c r="MCY17" s="110"/>
      <c r="MCZ17" s="110"/>
      <c r="MDA17" s="110"/>
      <c r="MDB17" s="110"/>
      <c r="MDC17" s="110"/>
      <c r="MDD17" s="110"/>
      <c r="MDE17" s="110"/>
      <c r="MDF17" s="110"/>
      <c r="MDG17" s="110"/>
      <c r="MDH17" s="110"/>
      <c r="MDI17" s="110"/>
      <c r="MDJ17" s="110"/>
      <c r="MDK17" s="110"/>
      <c r="MDL17" s="110"/>
      <c r="MDM17" s="110"/>
      <c r="MDN17" s="110"/>
      <c r="MDO17" s="110"/>
      <c r="MDP17" s="110"/>
      <c r="MDQ17" s="110"/>
      <c r="MDR17" s="110"/>
      <c r="MDS17" s="110"/>
      <c r="MDT17" s="110"/>
      <c r="MDU17" s="110"/>
      <c r="MDV17" s="110"/>
      <c r="MDW17" s="110"/>
      <c r="MDX17" s="110"/>
      <c r="MDY17" s="110"/>
      <c r="MDZ17" s="110"/>
      <c r="MEA17" s="110"/>
      <c r="MEB17" s="110"/>
      <c r="MEC17" s="110"/>
      <c r="MED17" s="110"/>
      <c r="MEE17" s="110"/>
      <c r="MEF17" s="110"/>
      <c r="MEG17" s="110"/>
      <c r="MEH17" s="110"/>
      <c r="MEI17" s="110"/>
      <c r="MEJ17" s="110"/>
      <c r="MEK17" s="110"/>
      <c r="MEL17" s="110"/>
      <c r="MEM17" s="110"/>
      <c r="MEN17" s="110"/>
      <c r="MEO17" s="110"/>
      <c r="MEP17" s="110"/>
      <c r="MEQ17" s="110"/>
      <c r="MER17" s="110"/>
      <c r="MES17" s="110"/>
      <c r="MET17" s="110"/>
      <c r="MEU17" s="110"/>
      <c r="MEV17" s="110"/>
      <c r="MEW17" s="110"/>
      <c r="MEX17" s="110"/>
      <c r="MEY17" s="110"/>
      <c r="MEZ17" s="110"/>
      <c r="MFA17" s="110"/>
      <c r="MFB17" s="110"/>
      <c r="MFC17" s="110"/>
      <c r="MFD17" s="110"/>
      <c r="MFE17" s="110"/>
      <c r="MFF17" s="110"/>
      <c r="MFG17" s="110"/>
      <c r="MFH17" s="110"/>
      <c r="MFI17" s="110"/>
      <c r="MFJ17" s="110"/>
      <c r="MFK17" s="110"/>
      <c r="MFL17" s="110"/>
      <c r="MFM17" s="110"/>
      <c r="MFN17" s="110"/>
      <c r="MFO17" s="110"/>
      <c r="MFP17" s="110"/>
      <c r="MFQ17" s="110"/>
      <c r="MFR17" s="110"/>
      <c r="MFS17" s="110"/>
      <c r="MFT17" s="110"/>
      <c r="MFU17" s="110"/>
      <c r="MFV17" s="110"/>
      <c r="MFW17" s="110"/>
      <c r="MFX17" s="110"/>
      <c r="MFY17" s="110"/>
      <c r="MFZ17" s="110"/>
      <c r="MGA17" s="110"/>
      <c r="MGB17" s="110"/>
      <c r="MGC17" s="110"/>
      <c r="MGD17" s="110"/>
      <c r="MGE17" s="110"/>
      <c r="MGF17" s="110"/>
      <c r="MGG17" s="110"/>
      <c r="MGH17" s="110"/>
      <c r="MGI17" s="110"/>
      <c r="MGJ17" s="110"/>
      <c r="MGK17" s="110"/>
      <c r="MGL17" s="110"/>
      <c r="MGM17" s="110"/>
      <c r="MGN17" s="110"/>
      <c r="MGO17" s="110"/>
      <c r="MGP17" s="110"/>
      <c r="MGQ17" s="110"/>
      <c r="MGR17" s="110"/>
      <c r="MGS17" s="110"/>
      <c r="MGT17" s="110"/>
      <c r="MGU17" s="110"/>
      <c r="MGV17" s="110"/>
      <c r="MGW17" s="110"/>
      <c r="MGX17" s="110"/>
      <c r="MGY17" s="110"/>
      <c r="MGZ17" s="110"/>
      <c r="MHA17" s="110"/>
      <c r="MHB17" s="110"/>
      <c r="MHC17" s="110"/>
      <c r="MHD17" s="110"/>
      <c r="MHE17" s="110"/>
      <c r="MHF17" s="110"/>
      <c r="MHG17" s="110"/>
      <c r="MHH17" s="110"/>
      <c r="MHI17" s="110"/>
      <c r="MHJ17" s="110"/>
      <c r="MHK17" s="110"/>
      <c r="MHL17" s="110"/>
      <c r="MHM17" s="110"/>
      <c r="MHN17" s="110"/>
      <c r="MHO17" s="110"/>
      <c r="MHP17" s="110"/>
      <c r="MHQ17" s="110"/>
      <c r="MHR17" s="110"/>
      <c r="MHS17" s="110"/>
      <c r="MHT17" s="110"/>
      <c r="MHU17" s="110"/>
      <c r="MHV17" s="110"/>
      <c r="MHW17" s="110"/>
      <c r="MHX17" s="110"/>
      <c r="MHY17" s="110"/>
      <c r="MHZ17" s="110"/>
      <c r="MIA17" s="110"/>
      <c r="MIB17" s="110"/>
      <c r="MIC17" s="110"/>
      <c r="MID17" s="110"/>
      <c r="MIE17" s="110"/>
      <c r="MIF17" s="110"/>
      <c r="MIG17" s="110"/>
      <c r="MIH17" s="110"/>
      <c r="MII17" s="110"/>
      <c r="MIJ17" s="110"/>
      <c r="MIK17" s="110"/>
      <c r="MIL17" s="110"/>
      <c r="MIM17" s="110"/>
      <c r="MIN17" s="110"/>
      <c r="MIO17" s="110"/>
      <c r="MIP17" s="110"/>
      <c r="MIQ17" s="110"/>
      <c r="MIR17" s="110"/>
      <c r="MIS17" s="110"/>
      <c r="MIT17" s="110"/>
      <c r="MIU17" s="110"/>
      <c r="MIV17" s="110"/>
      <c r="MIW17" s="110"/>
      <c r="MIX17" s="110"/>
      <c r="MIY17" s="110"/>
      <c r="MIZ17" s="110"/>
      <c r="MJA17" s="110"/>
      <c r="MJB17" s="110"/>
      <c r="MJC17" s="110"/>
      <c r="MJD17" s="110"/>
      <c r="MJE17" s="110"/>
      <c r="MJF17" s="110"/>
      <c r="MJG17" s="110"/>
      <c r="MJH17" s="110"/>
      <c r="MJI17" s="110"/>
      <c r="MJJ17" s="110"/>
      <c r="MJK17" s="110"/>
      <c r="MJL17" s="110"/>
      <c r="MJM17" s="110"/>
      <c r="MJN17" s="110"/>
      <c r="MJO17" s="110"/>
      <c r="MJP17" s="110"/>
      <c r="MJQ17" s="110"/>
      <c r="MJR17" s="110"/>
      <c r="MJS17" s="110"/>
      <c r="MJT17" s="110"/>
      <c r="MJU17" s="110"/>
      <c r="MJV17" s="110"/>
      <c r="MJW17" s="110"/>
      <c r="MJX17" s="110"/>
      <c r="MJY17" s="110"/>
      <c r="MJZ17" s="110"/>
      <c r="MKA17" s="110"/>
      <c r="MKB17" s="110"/>
      <c r="MKC17" s="110"/>
      <c r="MKD17" s="110"/>
      <c r="MKE17" s="110"/>
      <c r="MKF17" s="110"/>
      <c r="MKG17" s="110"/>
      <c r="MKH17" s="110"/>
      <c r="MKI17" s="110"/>
      <c r="MKJ17" s="110"/>
      <c r="MKK17" s="110"/>
      <c r="MKL17" s="110"/>
      <c r="MKM17" s="110"/>
      <c r="MKN17" s="110"/>
      <c r="MKO17" s="110"/>
      <c r="MKP17" s="110"/>
      <c r="MKQ17" s="110"/>
      <c r="MKR17" s="110"/>
      <c r="MKS17" s="110"/>
      <c r="MKT17" s="110"/>
      <c r="MKU17" s="110"/>
      <c r="MKV17" s="110"/>
      <c r="MKW17" s="110"/>
      <c r="MKX17" s="110"/>
      <c r="MKY17" s="110"/>
      <c r="MKZ17" s="110"/>
      <c r="MLA17" s="110"/>
      <c r="MLB17" s="110"/>
      <c r="MLC17" s="110"/>
      <c r="MLD17" s="110"/>
      <c r="MLE17" s="110"/>
      <c r="MLF17" s="110"/>
      <c r="MLG17" s="110"/>
      <c r="MLH17" s="110"/>
      <c r="MLI17" s="110"/>
      <c r="MLJ17" s="110"/>
      <c r="MLK17" s="110"/>
      <c r="MLL17" s="110"/>
      <c r="MLM17" s="110"/>
      <c r="MLN17" s="110"/>
      <c r="MLO17" s="110"/>
      <c r="MLP17" s="110"/>
      <c r="MLQ17" s="110"/>
      <c r="MLR17" s="110"/>
      <c r="MLS17" s="110"/>
      <c r="MLT17" s="110"/>
      <c r="MLU17" s="110"/>
      <c r="MLV17" s="110"/>
      <c r="MLW17" s="110"/>
      <c r="MLX17" s="110"/>
      <c r="MLY17" s="110"/>
      <c r="MLZ17" s="110"/>
      <c r="MMA17" s="110"/>
      <c r="MMB17" s="110"/>
      <c r="MMC17" s="110"/>
      <c r="MMD17" s="110"/>
      <c r="MME17" s="110"/>
      <c r="MMF17" s="110"/>
      <c r="MMG17" s="110"/>
      <c r="MMH17" s="110"/>
      <c r="MMI17" s="110"/>
      <c r="MMJ17" s="110"/>
      <c r="MMK17" s="110"/>
      <c r="MML17" s="110"/>
      <c r="MMM17" s="110"/>
      <c r="MMN17" s="110"/>
      <c r="MMO17" s="110"/>
      <c r="MMP17" s="110"/>
      <c r="MMQ17" s="110"/>
      <c r="MMR17" s="110"/>
      <c r="MMS17" s="110"/>
      <c r="MMT17" s="110"/>
      <c r="MMU17" s="110"/>
      <c r="MMV17" s="110"/>
      <c r="MMW17" s="110"/>
      <c r="MMX17" s="110"/>
      <c r="MMY17" s="110"/>
      <c r="MMZ17" s="110"/>
      <c r="MNA17" s="110"/>
      <c r="MNB17" s="110"/>
      <c r="MNC17" s="110"/>
      <c r="MND17" s="110"/>
      <c r="MNE17" s="110"/>
      <c r="MNF17" s="110"/>
      <c r="MNG17" s="110"/>
      <c r="MNH17" s="110"/>
      <c r="MNI17" s="110"/>
      <c r="MNJ17" s="110"/>
      <c r="MNK17" s="110"/>
      <c r="MNL17" s="110"/>
      <c r="MNM17" s="110"/>
      <c r="MNN17" s="110"/>
      <c r="MNO17" s="110"/>
      <c r="MNP17" s="110"/>
      <c r="MNQ17" s="110"/>
      <c r="MNR17" s="110"/>
      <c r="MNS17" s="110"/>
      <c r="MNT17" s="110"/>
      <c r="MNU17" s="110"/>
      <c r="MNV17" s="110"/>
      <c r="MNW17" s="110"/>
      <c r="MNX17" s="110"/>
      <c r="MNY17" s="110"/>
      <c r="MNZ17" s="110"/>
      <c r="MOA17" s="110"/>
      <c r="MOB17" s="110"/>
      <c r="MOC17" s="110"/>
      <c r="MOD17" s="110"/>
      <c r="MOE17" s="110"/>
      <c r="MOF17" s="110"/>
      <c r="MOG17" s="110"/>
      <c r="MOH17" s="110"/>
      <c r="MOI17" s="110"/>
      <c r="MOJ17" s="110"/>
      <c r="MOK17" s="110"/>
      <c r="MOL17" s="110"/>
      <c r="MOM17" s="110"/>
      <c r="MON17" s="110"/>
      <c r="MOO17" s="110"/>
      <c r="MOP17" s="110"/>
      <c r="MOQ17" s="110"/>
      <c r="MOR17" s="110"/>
      <c r="MOS17" s="110"/>
      <c r="MOT17" s="110"/>
      <c r="MOU17" s="110"/>
      <c r="MOV17" s="110"/>
      <c r="MOW17" s="110"/>
      <c r="MOX17" s="110"/>
      <c r="MOY17" s="110"/>
      <c r="MOZ17" s="110"/>
      <c r="MPA17" s="110"/>
      <c r="MPB17" s="110"/>
      <c r="MPC17" s="110"/>
      <c r="MPD17" s="110"/>
      <c r="MPE17" s="110"/>
      <c r="MPF17" s="110"/>
      <c r="MPG17" s="110"/>
      <c r="MPH17" s="110"/>
      <c r="MPI17" s="110"/>
      <c r="MPJ17" s="110"/>
      <c r="MPK17" s="110"/>
      <c r="MPL17" s="110"/>
      <c r="MPM17" s="110"/>
      <c r="MPN17" s="110"/>
      <c r="MPO17" s="110"/>
      <c r="MPP17" s="110"/>
      <c r="MPQ17" s="110"/>
      <c r="MPR17" s="110"/>
      <c r="MPS17" s="110"/>
      <c r="MPT17" s="110"/>
      <c r="MPU17" s="110"/>
      <c r="MPV17" s="110"/>
      <c r="MPW17" s="110"/>
      <c r="MPX17" s="110"/>
      <c r="MPY17" s="110"/>
      <c r="MPZ17" s="110"/>
      <c r="MQA17" s="110"/>
      <c r="MQB17" s="110"/>
      <c r="MQC17" s="110"/>
      <c r="MQD17" s="110"/>
      <c r="MQE17" s="110"/>
      <c r="MQF17" s="110"/>
      <c r="MQG17" s="110"/>
      <c r="MQH17" s="110"/>
      <c r="MQI17" s="110"/>
      <c r="MQJ17" s="110"/>
      <c r="MQK17" s="110"/>
      <c r="MQL17" s="110"/>
      <c r="MQM17" s="110"/>
      <c r="MQN17" s="110"/>
      <c r="MQO17" s="110"/>
      <c r="MQP17" s="110"/>
      <c r="MQQ17" s="110"/>
      <c r="MQR17" s="110"/>
      <c r="MQS17" s="110"/>
      <c r="MQT17" s="110"/>
      <c r="MQU17" s="110"/>
      <c r="MQV17" s="110"/>
      <c r="MQW17" s="110"/>
      <c r="MQX17" s="110"/>
      <c r="MQY17" s="110"/>
      <c r="MQZ17" s="110"/>
      <c r="MRA17" s="110"/>
      <c r="MRB17" s="110"/>
      <c r="MRC17" s="110"/>
      <c r="MRD17" s="110"/>
      <c r="MRE17" s="110"/>
      <c r="MRF17" s="110"/>
      <c r="MRG17" s="110"/>
      <c r="MRH17" s="110"/>
      <c r="MRI17" s="110"/>
      <c r="MRJ17" s="110"/>
      <c r="MRK17" s="110"/>
      <c r="MRL17" s="110"/>
      <c r="MRM17" s="110"/>
      <c r="MRN17" s="110"/>
      <c r="MRO17" s="110"/>
      <c r="MRP17" s="110"/>
      <c r="MRQ17" s="110"/>
      <c r="MRR17" s="110"/>
      <c r="MRS17" s="110"/>
      <c r="MRT17" s="110"/>
      <c r="MRU17" s="110"/>
      <c r="MRV17" s="110"/>
      <c r="MRW17" s="110"/>
      <c r="MRX17" s="110"/>
      <c r="MRY17" s="110"/>
      <c r="MRZ17" s="110"/>
      <c r="MSA17" s="110"/>
      <c r="MSB17" s="110"/>
      <c r="MSC17" s="110"/>
      <c r="MSD17" s="110"/>
      <c r="MSE17" s="110"/>
      <c r="MSF17" s="110"/>
      <c r="MSG17" s="110"/>
      <c r="MSH17" s="110"/>
      <c r="MSI17" s="110"/>
      <c r="MSJ17" s="110"/>
      <c r="MSK17" s="110"/>
      <c r="MSL17" s="110"/>
      <c r="MSM17" s="110"/>
      <c r="MSN17" s="110"/>
      <c r="MSO17" s="110"/>
      <c r="MSP17" s="110"/>
      <c r="MSQ17" s="110"/>
      <c r="MSR17" s="110"/>
      <c r="MSS17" s="110"/>
      <c r="MST17" s="110"/>
      <c r="MSU17" s="110"/>
      <c r="MSV17" s="110"/>
      <c r="MSW17" s="110"/>
      <c r="MSX17" s="110"/>
      <c r="MSY17" s="110"/>
      <c r="MSZ17" s="110"/>
      <c r="MTA17" s="110"/>
      <c r="MTB17" s="110"/>
      <c r="MTC17" s="110"/>
      <c r="MTD17" s="110"/>
      <c r="MTE17" s="110"/>
      <c r="MTF17" s="110"/>
      <c r="MTG17" s="110"/>
      <c r="MTH17" s="110"/>
      <c r="MTI17" s="110"/>
      <c r="MTJ17" s="110"/>
      <c r="MTK17" s="110"/>
      <c r="MTL17" s="110"/>
      <c r="MTM17" s="110"/>
      <c r="MTN17" s="110"/>
      <c r="MTO17" s="110"/>
      <c r="MTP17" s="110"/>
      <c r="MTQ17" s="110"/>
      <c r="MTR17" s="110"/>
      <c r="MTS17" s="110"/>
      <c r="MTT17" s="110"/>
      <c r="MTU17" s="110"/>
      <c r="MTV17" s="110"/>
      <c r="MTW17" s="110"/>
      <c r="MTX17" s="110"/>
      <c r="MTY17" s="110"/>
      <c r="MTZ17" s="110"/>
      <c r="MUA17" s="110"/>
      <c r="MUB17" s="110"/>
      <c r="MUC17" s="110"/>
      <c r="MUD17" s="110"/>
      <c r="MUE17" s="110"/>
      <c r="MUF17" s="110"/>
      <c r="MUG17" s="110"/>
      <c r="MUH17" s="110"/>
      <c r="MUI17" s="110"/>
      <c r="MUJ17" s="110"/>
      <c r="MUK17" s="110"/>
      <c r="MUL17" s="110"/>
      <c r="MUM17" s="110"/>
      <c r="MUN17" s="110"/>
      <c r="MUO17" s="110"/>
      <c r="MUP17" s="110"/>
      <c r="MUQ17" s="110"/>
      <c r="MUR17" s="110"/>
      <c r="MUS17" s="110"/>
      <c r="MUT17" s="110"/>
      <c r="MUU17" s="110"/>
      <c r="MUV17" s="110"/>
      <c r="MUW17" s="110"/>
      <c r="MUX17" s="110"/>
      <c r="MUY17" s="110"/>
      <c r="MUZ17" s="110"/>
      <c r="MVA17" s="110"/>
      <c r="MVB17" s="110"/>
      <c r="MVC17" s="110"/>
      <c r="MVD17" s="110"/>
      <c r="MVE17" s="110"/>
      <c r="MVF17" s="110"/>
      <c r="MVG17" s="110"/>
      <c r="MVH17" s="110"/>
      <c r="MVI17" s="110"/>
      <c r="MVJ17" s="110"/>
      <c r="MVK17" s="110"/>
      <c r="MVL17" s="110"/>
      <c r="MVM17" s="110"/>
      <c r="MVN17" s="110"/>
      <c r="MVO17" s="110"/>
      <c r="MVP17" s="110"/>
      <c r="MVQ17" s="110"/>
      <c r="MVR17" s="110"/>
      <c r="MVS17" s="110"/>
      <c r="MVT17" s="110"/>
      <c r="MVU17" s="110"/>
      <c r="MVV17" s="110"/>
      <c r="MVW17" s="110"/>
      <c r="MVX17" s="110"/>
      <c r="MVY17" s="110"/>
      <c r="MVZ17" s="110"/>
      <c r="MWA17" s="110"/>
      <c r="MWB17" s="110"/>
      <c r="MWC17" s="110"/>
      <c r="MWD17" s="110"/>
      <c r="MWE17" s="110"/>
      <c r="MWF17" s="110"/>
      <c r="MWG17" s="110"/>
      <c r="MWH17" s="110"/>
      <c r="MWI17" s="110"/>
      <c r="MWJ17" s="110"/>
      <c r="MWK17" s="110"/>
      <c r="MWL17" s="110"/>
      <c r="MWM17" s="110"/>
      <c r="MWN17" s="110"/>
      <c r="MWO17" s="110"/>
      <c r="MWP17" s="110"/>
      <c r="MWQ17" s="110"/>
      <c r="MWR17" s="110"/>
      <c r="MWS17" s="110"/>
      <c r="MWT17" s="110"/>
      <c r="MWU17" s="110"/>
      <c r="MWV17" s="110"/>
      <c r="MWW17" s="110"/>
      <c r="MWX17" s="110"/>
      <c r="MWY17" s="110"/>
      <c r="MWZ17" s="110"/>
      <c r="MXA17" s="110"/>
      <c r="MXB17" s="110"/>
      <c r="MXC17" s="110"/>
      <c r="MXD17" s="110"/>
      <c r="MXE17" s="110"/>
      <c r="MXF17" s="110"/>
      <c r="MXG17" s="110"/>
      <c r="MXH17" s="110"/>
      <c r="MXI17" s="110"/>
      <c r="MXJ17" s="110"/>
      <c r="MXK17" s="110"/>
      <c r="MXL17" s="110"/>
      <c r="MXM17" s="110"/>
      <c r="MXN17" s="110"/>
      <c r="MXO17" s="110"/>
      <c r="MXP17" s="110"/>
      <c r="MXQ17" s="110"/>
      <c r="MXR17" s="110"/>
      <c r="MXS17" s="110"/>
      <c r="MXT17" s="110"/>
      <c r="MXU17" s="110"/>
      <c r="MXV17" s="110"/>
      <c r="MXW17" s="110"/>
      <c r="MXX17" s="110"/>
      <c r="MXY17" s="110"/>
      <c r="MXZ17" s="110"/>
      <c r="MYA17" s="110"/>
      <c r="MYB17" s="110"/>
      <c r="MYC17" s="110"/>
      <c r="MYD17" s="110"/>
      <c r="MYE17" s="110"/>
      <c r="MYF17" s="110"/>
      <c r="MYG17" s="110"/>
      <c r="MYH17" s="110"/>
      <c r="MYI17" s="110"/>
      <c r="MYJ17" s="110"/>
      <c r="MYK17" s="110"/>
      <c r="MYL17" s="110"/>
      <c r="MYM17" s="110"/>
      <c r="MYN17" s="110"/>
      <c r="MYO17" s="110"/>
      <c r="MYP17" s="110"/>
      <c r="MYQ17" s="110"/>
      <c r="MYR17" s="110"/>
      <c r="MYS17" s="110"/>
      <c r="MYT17" s="110"/>
      <c r="MYU17" s="110"/>
      <c r="MYV17" s="110"/>
      <c r="MYW17" s="110"/>
      <c r="MYX17" s="110"/>
      <c r="MYY17" s="110"/>
      <c r="MYZ17" s="110"/>
      <c r="MZA17" s="110"/>
      <c r="MZB17" s="110"/>
      <c r="MZC17" s="110"/>
      <c r="MZD17" s="110"/>
      <c r="MZE17" s="110"/>
      <c r="MZF17" s="110"/>
      <c r="MZG17" s="110"/>
      <c r="MZH17" s="110"/>
      <c r="MZI17" s="110"/>
      <c r="MZJ17" s="110"/>
      <c r="MZK17" s="110"/>
      <c r="MZL17" s="110"/>
      <c r="MZM17" s="110"/>
      <c r="MZN17" s="110"/>
      <c r="MZO17" s="110"/>
      <c r="MZP17" s="110"/>
      <c r="MZQ17" s="110"/>
      <c r="MZR17" s="110"/>
      <c r="MZS17" s="110"/>
      <c r="MZT17" s="110"/>
      <c r="MZU17" s="110"/>
      <c r="MZV17" s="110"/>
      <c r="MZW17" s="110"/>
      <c r="MZX17" s="110"/>
      <c r="MZY17" s="110"/>
      <c r="MZZ17" s="110"/>
      <c r="NAA17" s="110"/>
      <c r="NAB17" s="110"/>
      <c r="NAC17" s="110"/>
      <c r="NAD17" s="110"/>
      <c r="NAE17" s="110"/>
      <c r="NAF17" s="110"/>
      <c r="NAG17" s="110"/>
      <c r="NAH17" s="110"/>
      <c r="NAI17" s="110"/>
      <c r="NAJ17" s="110"/>
      <c r="NAK17" s="110"/>
      <c r="NAL17" s="110"/>
      <c r="NAM17" s="110"/>
      <c r="NAN17" s="110"/>
      <c r="NAO17" s="110"/>
      <c r="NAP17" s="110"/>
      <c r="NAQ17" s="110"/>
      <c r="NAR17" s="110"/>
      <c r="NAS17" s="110"/>
      <c r="NAT17" s="110"/>
      <c r="NAU17" s="110"/>
      <c r="NAV17" s="110"/>
      <c r="NAW17" s="110"/>
      <c r="NAX17" s="110"/>
      <c r="NAY17" s="110"/>
      <c r="NAZ17" s="110"/>
      <c r="NBA17" s="110"/>
      <c r="NBB17" s="110"/>
      <c r="NBC17" s="110"/>
      <c r="NBD17" s="110"/>
      <c r="NBE17" s="110"/>
      <c r="NBF17" s="110"/>
      <c r="NBG17" s="110"/>
      <c r="NBH17" s="110"/>
      <c r="NBI17" s="110"/>
      <c r="NBJ17" s="110"/>
      <c r="NBK17" s="110"/>
      <c r="NBL17" s="110"/>
      <c r="NBM17" s="110"/>
      <c r="NBN17" s="110"/>
      <c r="NBO17" s="110"/>
      <c r="NBP17" s="110"/>
      <c r="NBQ17" s="110"/>
      <c r="NBR17" s="110"/>
      <c r="NBS17" s="110"/>
      <c r="NBT17" s="110"/>
      <c r="NBU17" s="110"/>
      <c r="NBV17" s="110"/>
      <c r="NBW17" s="110"/>
      <c r="NBX17" s="110"/>
      <c r="NBY17" s="110"/>
      <c r="NBZ17" s="110"/>
      <c r="NCA17" s="110"/>
      <c r="NCB17" s="110"/>
      <c r="NCC17" s="110"/>
      <c r="NCD17" s="110"/>
      <c r="NCE17" s="110"/>
      <c r="NCF17" s="110"/>
      <c r="NCG17" s="110"/>
      <c r="NCH17" s="110"/>
      <c r="NCI17" s="110"/>
      <c r="NCJ17" s="110"/>
      <c r="NCK17" s="110"/>
      <c r="NCL17" s="110"/>
      <c r="NCM17" s="110"/>
      <c r="NCN17" s="110"/>
      <c r="NCO17" s="110"/>
      <c r="NCP17" s="110"/>
      <c r="NCQ17" s="110"/>
      <c r="NCR17" s="110"/>
      <c r="NCS17" s="110"/>
      <c r="NCT17" s="110"/>
      <c r="NCU17" s="110"/>
      <c r="NCV17" s="110"/>
      <c r="NCW17" s="110"/>
      <c r="NCX17" s="110"/>
      <c r="NCY17" s="110"/>
      <c r="NCZ17" s="110"/>
      <c r="NDA17" s="110"/>
      <c r="NDB17" s="110"/>
      <c r="NDC17" s="110"/>
      <c r="NDD17" s="110"/>
      <c r="NDE17" s="110"/>
      <c r="NDF17" s="110"/>
      <c r="NDG17" s="110"/>
      <c r="NDH17" s="110"/>
      <c r="NDI17" s="110"/>
      <c r="NDJ17" s="110"/>
      <c r="NDK17" s="110"/>
      <c r="NDL17" s="110"/>
      <c r="NDM17" s="110"/>
      <c r="NDN17" s="110"/>
      <c r="NDO17" s="110"/>
      <c r="NDP17" s="110"/>
      <c r="NDQ17" s="110"/>
      <c r="NDR17" s="110"/>
      <c r="NDS17" s="110"/>
      <c r="NDT17" s="110"/>
      <c r="NDU17" s="110"/>
      <c r="NDV17" s="110"/>
      <c r="NDW17" s="110"/>
      <c r="NDX17" s="110"/>
      <c r="NDY17" s="110"/>
      <c r="NDZ17" s="110"/>
      <c r="NEA17" s="110"/>
      <c r="NEB17" s="110"/>
      <c r="NEC17" s="110"/>
      <c r="NED17" s="110"/>
      <c r="NEE17" s="110"/>
      <c r="NEF17" s="110"/>
      <c r="NEG17" s="110"/>
      <c r="NEH17" s="110"/>
      <c r="NEI17" s="110"/>
      <c r="NEJ17" s="110"/>
      <c r="NEK17" s="110"/>
      <c r="NEL17" s="110"/>
      <c r="NEM17" s="110"/>
      <c r="NEN17" s="110"/>
      <c r="NEO17" s="110"/>
      <c r="NEP17" s="110"/>
      <c r="NEQ17" s="110"/>
      <c r="NER17" s="110"/>
      <c r="NES17" s="110"/>
      <c r="NET17" s="110"/>
      <c r="NEU17" s="110"/>
      <c r="NEV17" s="110"/>
      <c r="NEW17" s="110"/>
      <c r="NEX17" s="110"/>
      <c r="NEY17" s="110"/>
      <c r="NEZ17" s="110"/>
      <c r="NFA17" s="110"/>
      <c r="NFB17" s="110"/>
      <c r="NFC17" s="110"/>
      <c r="NFD17" s="110"/>
      <c r="NFE17" s="110"/>
      <c r="NFF17" s="110"/>
      <c r="NFG17" s="110"/>
      <c r="NFH17" s="110"/>
      <c r="NFI17" s="110"/>
      <c r="NFJ17" s="110"/>
      <c r="NFK17" s="110"/>
      <c r="NFL17" s="110"/>
      <c r="NFM17" s="110"/>
      <c r="NFN17" s="110"/>
      <c r="NFO17" s="110"/>
      <c r="NFP17" s="110"/>
      <c r="NFQ17" s="110"/>
      <c r="NFR17" s="110"/>
      <c r="NFS17" s="110"/>
      <c r="NFT17" s="110"/>
      <c r="NFU17" s="110"/>
      <c r="NFV17" s="110"/>
      <c r="NFW17" s="110"/>
      <c r="NFX17" s="110"/>
      <c r="NFY17" s="110"/>
      <c r="NFZ17" s="110"/>
      <c r="NGA17" s="110"/>
      <c r="NGB17" s="110"/>
      <c r="NGC17" s="110"/>
      <c r="NGD17" s="110"/>
      <c r="NGE17" s="110"/>
      <c r="NGF17" s="110"/>
      <c r="NGG17" s="110"/>
      <c r="NGH17" s="110"/>
      <c r="NGI17" s="110"/>
      <c r="NGJ17" s="110"/>
      <c r="NGK17" s="110"/>
      <c r="NGL17" s="110"/>
      <c r="NGM17" s="110"/>
      <c r="NGN17" s="110"/>
      <c r="NGO17" s="110"/>
      <c r="NGP17" s="110"/>
      <c r="NGQ17" s="110"/>
      <c r="NGR17" s="110"/>
      <c r="NGS17" s="110"/>
      <c r="NGT17" s="110"/>
      <c r="NGU17" s="110"/>
      <c r="NGV17" s="110"/>
      <c r="NGW17" s="110"/>
      <c r="NGX17" s="110"/>
      <c r="NGY17" s="110"/>
      <c r="NGZ17" s="110"/>
      <c r="NHA17" s="110"/>
      <c r="NHB17" s="110"/>
      <c r="NHC17" s="110"/>
      <c r="NHD17" s="110"/>
      <c r="NHE17" s="110"/>
      <c r="NHF17" s="110"/>
      <c r="NHG17" s="110"/>
      <c r="NHH17" s="110"/>
      <c r="NHI17" s="110"/>
      <c r="NHJ17" s="110"/>
      <c r="NHK17" s="110"/>
      <c r="NHL17" s="110"/>
      <c r="NHM17" s="110"/>
      <c r="NHN17" s="110"/>
      <c r="NHO17" s="110"/>
      <c r="NHP17" s="110"/>
      <c r="NHQ17" s="110"/>
      <c r="NHR17" s="110"/>
      <c r="NHS17" s="110"/>
      <c r="NHT17" s="110"/>
      <c r="NHU17" s="110"/>
      <c r="NHV17" s="110"/>
      <c r="NHW17" s="110"/>
      <c r="NHX17" s="110"/>
      <c r="NHY17" s="110"/>
      <c r="NHZ17" s="110"/>
      <c r="NIA17" s="110"/>
      <c r="NIB17" s="110"/>
      <c r="NIC17" s="110"/>
      <c r="NID17" s="110"/>
      <c r="NIE17" s="110"/>
      <c r="NIF17" s="110"/>
      <c r="NIG17" s="110"/>
      <c r="NIH17" s="110"/>
      <c r="NII17" s="110"/>
      <c r="NIJ17" s="110"/>
      <c r="NIK17" s="110"/>
      <c r="NIL17" s="110"/>
      <c r="NIM17" s="110"/>
      <c r="NIN17" s="110"/>
      <c r="NIO17" s="110"/>
      <c r="NIP17" s="110"/>
      <c r="NIQ17" s="110"/>
      <c r="NIR17" s="110"/>
      <c r="NIS17" s="110"/>
      <c r="NIT17" s="110"/>
      <c r="NIU17" s="110"/>
      <c r="NIV17" s="110"/>
      <c r="NIW17" s="110"/>
      <c r="NIX17" s="110"/>
      <c r="NIY17" s="110"/>
      <c r="NIZ17" s="110"/>
      <c r="NJA17" s="110"/>
      <c r="NJB17" s="110"/>
      <c r="NJC17" s="110"/>
      <c r="NJD17" s="110"/>
      <c r="NJE17" s="110"/>
      <c r="NJF17" s="110"/>
      <c r="NJG17" s="110"/>
      <c r="NJH17" s="110"/>
      <c r="NJI17" s="110"/>
      <c r="NJJ17" s="110"/>
      <c r="NJK17" s="110"/>
      <c r="NJL17" s="110"/>
      <c r="NJM17" s="110"/>
      <c r="NJN17" s="110"/>
      <c r="NJO17" s="110"/>
      <c r="NJP17" s="110"/>
      <c r="NJQ17" s="110"/>
      <c r="NJR17" s="110"/>
      <c r="NJS17" s="110"/>
      <c r="NJT17" s="110"/>
      <c r="NJU17" s="110"/>
      <c r="NJV17" s="110"/>
      <c r="NJW17" s="110"/>
      <c r="NJX17" s="110"/>
      <c r="NJY17" s="110"/>
      <c r="NJZ17" s="110"/>
      <c r="NKA17" s="110"/>
      <c r="NKB17" s="110"/>
      <c r="NKC17" s="110"/>
      <c r="NKD17" s="110"/>
      <c r="NKE17" s="110"/>
      <c r="NKF17" s="110"/>
      <c r="NKG17" s="110"/>
      <c r="NKH17" s="110"/>
      <c r="NKI17" s="110"/>
      <c r="NKJ17" s="110"/>
      <c r="NKK17" s="110"/>
      <c r="NKL17" s="110"/>
      <c r="NKM17" s="110"/>
      <c r="NKN17" s="110"/>
      <c r="NKO17" s="110"/>
      <c r="NKP17" s="110"/>
      <c r="NKQ17" s="110"/>
      <c r="NKR17" s="110"/>
      <c r="NKS17" s="110"/>
      <c r="NKT17" s="110"/>
      <c r="NKU17" s="110"/>
      <c r="NKV17" s="110"/>
      <c r="NKW17" s="110"/>
      <c r="NKX17" s="110"/>
      <c r="NKY17" s="110"/>
      <c r="NKZ17" s="110"/>
      <c r="NLA17" s="110"/>
      <c r="NLB17" s="110"/>
      <c r="NLC17" s="110"/>
      <c r="NLD17" s="110"/>
      <c r="NLE17" s="110"/>
      <c r="NLF17" s="110"/>
      <c r="NLG17" s="110"/>
      <c r="NLH17" s="110"/>
      <c r="NLI17" s="110"/>
      <c r="NLJ17" s="110"/>
      <c r="NLK17" s="110"/>
      <c r="NLL17" s="110"/>
      <c r="NLM17" s="110"/>
      <c r="NLN17" s="110"/>
      <c r="NLO17" s="110"/>
      <c r="NLP17" s="110"/>
      <c r="NLQ17" s="110"/>
      <c r="NLR17" s="110"/>
      <c r="NLS17" s="110"/>
      <c r="NLT17" s="110"/>
      <c r="NLU17" s="110"/>
      <c r="NLV17" s="110"/>
      <c r="NLW17" s="110"/>
      <c r="NLX17" s="110"/>
      <c r="NLY17" s="110"/>
      <c r="NLZ17" s="110"/>
      <c r="NMA17" s="110"/>
      <c r="NMB17" s="110"/>
      <c r="NMC17" s="110"/>
      <c r="NMD17" s="110"/>
      <c r="NME17" s="110"/>
      <c r="NMF17" s="110"/>
      <c r="NMG17" s="110"/>
      <c r="NMH17" s="110"/>
      <c r="NMI17" s="110"/>
      <c r="NMJ17" s="110"/>
      <c r="NMK17" s="110"/>
      <c r="NML17" s="110"/>
      <c r="NMM17" s="110"/>
      <c r="NMN17" s="110"/>
      <c r="NMO17" s="110"/>
      <c r="NMP17" s="110"/>
      <c r="NMQ17" s="110"/>
      <c r="NMR17" s="110"/>
      <c r="NMS17" s="110"/>
      <c r="NMT17" s="110"/>
      <c r="NMU17" s="110"/>
      <c r="NMV17" s="110"/>
      <c r="NMW17" s="110"/>
      <c r="NMX17" s="110"/>
      <c r="NMY17" s="110"/>
      <c r="NMZ17" s="110"/>
      <c r="NNA17" s="110"/>
      <c r="NNB17" s="110"/>
      <c r="NNC17" s="110"/>
      <c r="NND17" s="110"/>
      <c r="NNE17" s="110"/>
      <c r="NNF17" s="110"/>
      <c r="NNG17" s="110"/>
      <c r="NNH17" s="110"/>
      <c r="NNI17" s="110"/>
      <c r="NNJ17" s="110"/>
      <c r="NNK17" s="110"/>
      <c r="NNL17" s="110"/>
      <c r="NNM17" s="110"/>
      <c r="NNN17" s="110"/>
      <c r="NNO17" s="110"/>
      <c r="NNP17" s="110"/>
      <c r="NNQ17" s="110"/>
      <c r="NNR17" s="110"/>
      <c r="NNS17" s="110"/>
      <c r="NNT17" s="110"/>
      <c r="NNU17" s="110"/>
      <c r="NNV17" s="110"/>
      <c r="NNW17" s="110"/>
      <c r="NNX17" s="110"/>
      <c r="NNY17" s="110"/>
      <c r="NNZ17" s="110"/>
      <c r="NOA17" s="110"/>
      <c r="NOB17" s="110"/>
      <c r="NOC17" s="110"/>
      <c r="NOD17" s="110"/>
      <c r="NOE17" s="110"/>
      <c r="NOF17" s="110"/>
      <c r="NOG17" s="110"/>
      <c r="NOH17" s="110"/>
      <c r="NOI17" s="110"/>
      <c r="NOJ17" s="110"/>
      <c r="NOK17" s="110"/>
      <c r="NOL17" s="110"/>
      <c r="NOM17" s="110"/>
      <c r="NON17" s="110"/>
      <c r="NOO17" s="110"/>
      <c r="NOP17" s="110"/>
      <c r="NOQ17" s="110"/>
      <c r="NOR17" s="110"/>
      <c r="NOS17" s="110"/>
      <c r="NOT17" s="110"/>
      <c r="NOU17" s="110"/>
      <c r="NOV17" s="110"/>
      <c r="NOW17" s="110"/>
      <c r="NOX17" s="110"/>
      <c r="NOY17" s="110"/>
      <c r="NOZ17" s="110"/>
      <c r="NPA17" s="110"/>
      <c r="NPB17" s="110"/>
      <c r="NPC17" s="110"/>
      <c r="NPD17" s="110"/>
      <c r="NPE17" s="110"/>
      <c r="NPF17" s="110"/>
      <c r="NPG17" s="110"/>
      <c r="NPH17" s="110"/>
      <c r="NPI17" s="110"/>
      <c r="NPJ17" s="110"/>
      <c r="NPK17" s="110"/>
      <c r="NPL17" s="110"/>
      <c r="NPM17" s="110"/>
      <c r="NPN17" s="110"/>
      <c r="NPO17" s="110"/>
      <c r="NPP17" s="110"/>
      <c r="NPQ17" s="110"/>
      <c r="NPR17" s="110"/>
      <c r="NPS17" s="110"/>
      <c r="NPT17" s="110"/>
      <c r="NPU17" s="110"/>
      <c r="NPV17" s="110"/>
      <c r="NPW17" s="110"/>
      <c r="NPX17" s="110"/>
      <c r="NPY17" s="110"/>
      <c r="NPZ17" s="110"/>
      <c r="NQA17" s="110"/>
      <c r="NQB17" s="110"/>
      <c r="NQC17" s="110"/>
      <c r="NQD17" s="110"/>
      <c r="NQE17" s="110"/>
      <c r="NQF17" s="110"/>
      <c r="NQG17" s="110"/>
      <c r="NQH17" s="110"/>
      <c r="NQI17" s="110"/>
      <c r="NQJ17" s="110"/>
      <c r="NQK17" s="110"/>
      <c r="NQL17" s="110"/>
      <c r="NQM17" s="110"/>
      <c r="NQN17" s="110"/>
      <c r="NQO17" s="110"/>
      <c r="NQP17" s="110"/>
      <c r="NQQ17" s="110"/>
      <c r="NQR17" s="110"/>
      <c r="NQS17" s="110"/>
      <c r="NQT17" s="110"/>
      <c r="NQU17" s="110"/>
      <c r="NQV17" s="110"/>
      <c r="NQW17" s="110"/>
      <c r="NQX17" s="110"/>
      <c r="NQY17" s="110"/>
      <c r="NQZ17" s="110"/>
      <c r="NRA17" s="110"/>
      <c r="NRB17" s="110"/>
      <c r="NRC17" s="110"/>
      <c r="NRD17" s="110"/>
      <c r="NRE17" s="110"/>
      <c r="NRF17" s="110"/>
      <c r="NRG17" s="110"/>
      <c r="NRH17" s="110"/>
      <c r="NRI17" s="110"/>
      <c r="NRJ17" s="110"/>
      <c r="NRK17" s="110"/>
      <c r="NRL17" s="110"/>
      <c r="NRM17" s="110"/>
      <c r="NRN17" s="110"/>
      <c r="NRO17" s="110"/>
      <c r="NRP17" s="110"/>
      <c r="NRQ17" s="110"/>
      <c r="NRR17" s="110"/>
      <c r="NRS17" s="110"/>
      <c r="NRT17" s="110"/>
      <c r="NRU17" s="110"/>
      <c r="NRV17" s="110"/>
      <c r="NRW17" s="110"/>
      <c r="NRX17" s="110"/>
      <c r="NRY17" s="110"/>
      <c r="NRZ17" s="110"/>
      <c r="NSA17" s="110"/>
      <c r="NSB17" s="110"/>
      <c r="NSC17" s="110"/>
      <c r="NSD17" s="110"/>
      <c r="NSE17" s="110"/>
      <c r="NSF17" s="110"/>
      <c r="NSG17" s="110"/>
      <c r="NSH17" s="110"/>
      <c r="NSI17" s="110"/>
      <c r="NSJ17" s="110"/>
      <c r="NSK17" s="110"/>
      <c r="NSL17" s="110"/>
      <c r="NSM17" s="110"/>
      <c r="NSN17" s="110"/>
      <c r="NSO17" s="110"/>
      <c r="NSP17" s="110"/>
      <c r="NSQ17" s="110"/>
      <c r="NSR17" s="110"/>
      <c r="NSS17" s="110"/>
      <c r="NST17" s="110"/>
      <c r="NSU17" s="110"/>
      <c r="NSV17" s="110"/>
      <c r="NSW17" s="110"/>
      <c r="NSX17" s="110"/>
      <c r="NSY17" s="110"/>
      <c r="NSZ17" s="110"/>
      <c r="NTA17" s="110"/>
      <c r="NTB17" s="110"/>
      <c r="NTC17" s="110"/>
      <c r="NTD17" s="110"/>
      <c r="NTE17" s="110"/>
      <c r="NTF17" s="110"/>
      <c r="NTG17" s="110"/>
      <c r="NTH17" s="110"/>
      <c r="NTI17" s="110"/>
      <c r="NTJ17" s="110"/>
      <c r="NTK17" s="110"/>
      <c r="NTL17" s="110"/>
      <c r="NTM17" s="110"/>
      <c r="NTN17" s="110"/>
      <c r="NTO17" s="110"/>
      <c r="NTP17" s="110"/>
      <c r="NTQ17" s="110"/>
      <c r="NTR17" s="110"/>
      <c r="NTS17" s="110"/>
      <c r="NTT17" s="110"/>
      <c r="NTU17" s="110"/>
      <c r="NTV17" s="110"/>
      <c r="NTW17" s="110"/>
      <c r="NTX17" s="110"/>
      <c r="NTY17" s="110"/>
      <c r="NTZ17" s="110"/>
      <c r="NUA17" s="110"/>
      <c r="NUB17" s="110"/>
      <c r="NUC17" s="110"/>
      <c r="NUD17" s="110"/>
      <c r="NUE17" s="110"/>
      <c r="NUF17" s="110"/>
      <c r="NUG17" s="110"/>
      <c r="NUH17" s="110"/>
      <c r="NUI17" s="110"/>
      <c r="NUJ17" s="110"/>
      <c r="NUK17" s="110"/>
      <c r="NUL17" s="110"/>
      <c r="NUM17" s="110"/>
      <c r="NUN17" s="110"/>
      <c r="NUO17" s="110"/>
      <c r="NUP17" s="110"/>
      <c r="NUQ17" s="110"/>
      <c r="NUR17" s="110"/>
      <c r="NUS17" s="110"/>
      <c r="NUT17" s="110"/>
      <c r="NUU17" s="110"/>
      <c r="NUV17" s="110"/>
      <c r="NUW17" s="110"/>
      <c r="NUX17" s="110"/>
      <c r="NUY17" s="110"/>
      <c r="NUZ17" s="110"/>
      <c r="NVA17" s="110"/>
      <c r="NVB17" s="110"/>
      <c r="NVC17" s="110"/>
      <c r="NVD17" s="110"/>
      <c r="NVE17" s="110"/>
      <c r="NVF17" s="110"/>
      <c r="NVG17" s="110"/>
      <c r="NVH17" s="110"/>
      <c r="NVI17" s="110"/>
      <c r="NVJ17" s="110"/>
      <c r="NVK17" s="110"/>
      <c r="NVL17" s="110"/>
      <c r="NVM17" s="110"/>
      <c r="NVN17" s="110"/>
      <c r="NVO17" s="110"/>
      <c r="NVP17" s="110"/>
      <c r="NVQ17" s="110"/>
      <c r="NVR17" s="110"/>
      <c r="NVS17" s="110"/>
      <c r="NVT17" s="110"/>
      <c r="NVU17" s="110"/>
      <c r="NVV17" s="110"/>
      <c r="NVW17" s="110"/>
      <c r="NVX17" s="110"/>
      <c r="NVY17" s="110"/>
      <c r="NVZ17" s="110"/>
      <c r="NWA17" s="110"/>
      <c r="NWB17" s="110"/>
      <c r="NWC17" s="110"/>
      <c r="NWD17" s="110"/>
      <c r="NWE17" s="110"/>
      <c r="NWF17" s="110"/>
      <c r="NWG17" s="110"/>
      <c r="NWH17" s="110"/>
      <c r="NWI17" s="110"/>
      <c r="NWJ17" s="110"/>
      <c r="NWK17" s="110"/>
      <c r="NWL17" s="110"/>
      <c r="NWM17" s="110"/>
      <c r="NWN17" s="110"/>
      <c r="NWO17" s="110"/>
      <c r="NWP17" s="110"/>
      <c r="NWQ17" s="110"/>
      <c r="NWR17" s="110"/>
      <c r="NWS17" s="110"/>
      <c r="NWT17" s="110"/>
      <c r="NWU17" s="110"/>
      <c r="NWV17" s="110"/>
      <c r="NWW17" s="110"/>
      <c r="NWX17" s="110"/>
      <c r="NWY17" s="110"/>
      <c r="NWZ17" s="110"/>
      <c r="NXA17" s="110"/>
      <c r="NXB17" s="110"/>
      <c r="NXC17" s="110"/>
      <c r="NXD17" s="110"/>
      <c r="NXE17" s="110"/>
      <c r="NXF17" s="110"/>
      <c r="NXG17" s="110"/>
      <c r="NXH17" s="110"/>
      <c r="NXI17" s="110"/>
      <c r="NXJ17" s="110"/>
      <c r="NXK17" s="110"/>
      <c r="NXL17" s="110"/>
      <c r="NXM17" s="110"/>
      <c r="NXN17" s="110"/>
      <c r="NXO17" s="110"/>
      <c r="NXP17" s="110"/>
      <c r="NXQ17" s="110"/>
      <c r="NXR17" s="110"/>
      <c r="NXS17" s="110"/>
      <c r="NXT17" s="110"/>
      <c r="NXU17" s="110"/>
      <c r="NXV17" s="110"/>
      <c r="NXW17" s="110"/>
      <c r="NXX17" s="110"/>
      <c r="NXY17" s="110"/>
      <c r="NXZ17" s="110"/>
      <c r="NYA17" s="110"/>
      <c r="NYB17" s="110"/>
      <c r="NYC17" s="110"/>
      <c r="NYD17" s="110"/>
      <c r="NYE17" s="110"/>
      <c r="NYF17" s="110"/>
      <c r="NYG17" s="110"/>
      <c r="NYH17" s="110"/>
      <c r="NYI17" s="110"/>
      <c r="NYJ17" s="110"/>
      <c r="NYK17" s="110"/>
      <c r="NYL17" s="110"/>
      <c r="NYM17" s="110"/>
      <c r="NYN17" s="110"/>
      <c r="NYO17" s="110"/>
      <c r="NYP17" s="110"/>
      <c r="NYQ17" s="110"/>
      <c r="NYR17" s="110"/>
      <c r="NYS17" s="110"/>
      <c r="NYT17" s="110"/>
      <c r="NYU17" s="110"/>
      <c r="NYV17" s="110"/>
      <c r="NYW17" s="110"/>
      <c r="NYX17" s="110"/>
      <c r="NYY17" s="110"/>
      <c r="NYZ17" s="110"/>
      <c r="NZA17" s="110"/>
      <c r="NZB17" s="110"/>
      <c r="NZC17" s="110"/>
      <c r="NZD17" s="110"/>
      <c r="NZE17" s="110"/>
      <c r="NZF17" s="110"/>
      <c r="NZG17" s="110"/>
      <c r="NZH17" s="110"/>
      <c r="NZI17" s="110"/>
      <c r="NZJ17" s="110"/>
      <c r="NZK17" s="110"/>
      <c r="NZL17" s="110"/>
      <c r="NZM17" s="110"/>
      <c r="NZN17" s="110"/>
      <c r="NZO17" s="110"/>
      <c r="NZP17" s="110"/>
      <c r="NZQ17" s="110"/>
      <c r="NZR17" s="110"/>
      <c r="NZS17" s="110"/>
      <c r="NZT17" s="110"/>
      <c r="NZU17" s="110"/>
      <c r="NZV17" s="110"/>
      <c r="NZW17" s="110"/>
      <c r="NZX17" s="110"/>
      <c r="NZY17" s="110"/>
      <c r="NZZ17" s="110"/>
      <c r="OAA17" s="110"/>
      <c r="OAB17" s="110"/>
      <c r="OAC17" s="110"/>
      <c r="OAD17" s="110"/>
      <c r="OAE17" s="110"/>
      <c r="OAF17" s="110"/>
      <c r="OAG17" s="110"/>
      <c r="OAH17" s="110"/>
      <c r="OAI17" s="110"/>
      <c r="OAJ17" s="110"/>
      <c r="OAK17" s="110"/>
      <c r="OAL17" s="110"/>
      <c r="OAM17" s="110"/>
      <c r="OAN17" s="110"/>
      <c r="OAO17" s="110"/>
      <c r="OAP17" s="110"/>
      <c r="OAQ17" s="110"/>
      <c r="OAR17" s="110"/>
      <c r="OAS17" s="110"/>
      <c r="OAT17" s="110"/>
      <c r="OAU17" s="110"/>
      <c r="OAV17" s="110"/>
      <c r="OAW17" s="110"/>
      <c r="OAX17" s="110"/>
      <c r="OAY17" s="110"/>
      <c r="OAZ17" s="110"/>
      <c r="OBA17" s="110"/>
      <c r="OBB17" s="110"/>
      <c r="OBC17" s="110"/>
      <c r="OBD17" s="110"/>
      <c r="OBE17" s="110"/>
      <c r="OBF17" s="110"/>
      <c r="OBG17" s="110"/>
      <c r="OBH17" s="110"/>
      <c r="OBI17" s="110"/>
      <c r="OBJ17" s="110"/>
      <c r="OBK17" s="110"/>
      <c r="OBL17" s="110"/>
      <c r="OBM17" s="110"/>
      <c r="OBN17" s="110"/>
      <c r="OBO17" s="110"/>
      <c r="OBP17" s="110"/>
      <c r="OBQ17" s="110"/>
      <c r="OBR17" s="110"/>
      <c r="OBS17" s="110"/>
      <c r="OBT17" s="110"/>
      <c r="OBU17" s="110"/>
      <c r="OBV17" s="110"/>
      <c r="OBW17" s="110"/>
      <c r="OBX17" s="110"/>
      <c r="OBY17" s="110"/>
      <c r="OBZ17" s="110"/>
      <c r="OCA17" s="110"/>
      <c r="OCB17" s="110"/>
      <c r="OCC17" s="110"/>
      <c r="OCD17" s="110"/>
      <c r="OCE17" s="110"/>
      <c r="OCF17" s="110"/>
      <c r="OCG17" s="110"/>
      <c r="OCH17" s="110"/>
      <c r="OCI17" s="110"/>
      <c r="OCJ17" s="110"/>
      <c r="OCK17" s="110"/>
      <c r="OCL17" s="110"/>
      <c r="OCM17" s="110"/>
      <c r="OCN17" s="110"/>
      <c r="OCO17" s="110"/>
      <c r="OCP17" s="110"/>
      <c r="OCQ17" s="110"/>
      <c r="OCR17" s="110"/>
      <c r="OCS17" s="110"/>
      <c r="OCT17" s="110"/>
      <c r="OCU17" s="110"/>
      <c r="OCV17" s="110"/>
      <c r="OCW17" s="110"/>
      <c r="OCX17" s="110"/>
      <c r="OCY17" s="110"/>
      <c r="OCZ17" s="110"/>
      <c r="ODA17" s="110"/>
      <c r="ODB17" s="110"/>
      <c r="ODC17" s="110"/>
      <c r="ODD17" s="110"/>
      <c r="ODE17" s="110"/>
      <c r="ODF17" s="110"/>
      <c r="ODG17" s="110"/>
      <c r="ODH17" s="110"/>
      <c r="ODI17" s="110"/>
      <c r="ODJ17" s="110"/>
      <c r="ODK17" s="110"/>
      <c r="ODL17" s="110"/>
      <c r="ODM17" s="110"/>
      <c r="ODN17" s="110"/>
      <c r="ODO17" s="110"/>
      <c r="ODP17" s="110"/>
      <c r="ODQ17" s="110"/>
      <c r="ODR17" s="110"/>
      <c r="ODS17" s="110"/>
      <c r="ODT17" s="110"/>
      <c r="ODU17" s="110"/>
      <c r="ODV17" s="110"/>
      <c r="ODW17" s="110"/>
      <c r="ODX17" s="110"/>
      <c r="ODY17" s="110"/>
      <c r="ODZ17" s="110"/>
      <c r="OEA17" s="110"/>
      <c r="OEB17" s="110"/>
      <c r="OEC17" s="110"/>
      <c r="OED17" s="110"/>
      <c r="OEE17" s="110"/>
      <c r="OEF17" s="110"/>
      <c r="OEG17" s="110"/>
      <c r="OEH17" s="110"/>
      <c r="OEI17" s="110"/>
      <c r="OEJ17" s="110"/>
      <c r="OEK17" s="110"/>
      <c r="OEL17" s="110"/>
      <c r="OEM17" s="110"/>
      <c r="OEN17" s="110"/>
      <c r="OEO17" s="110"/>
      <c r="OEP17" s="110"/>
      <c r="OEQ17" s="110"/>
      <c r="OER17" s="110"/>
      <c r="OES17" s="110"/>
      <c r="OET17" s="110"/>
      <c r="OEU17" s="110"/>
      <c r="OEV17" s="110"/>
      <c r="OEW17" s="110"/>
      <c r="OEX17" s="110"/>
      <c r="OEY17" s="110"/>
      <c r="OEZ17" s="110"/>
      <c r="OFA17" s="110"/>
      <c r="OFB17" s="110"/>
      <c r="OFC17" s="110"/>
      <c r="OFD17" s="110"/>
      <c r="OFE17" s="110"/>
      <c r="OFF17" s="110"/>
      <c r="OFG17" s="110"/>
      <c r="OFH17" s="110"/>
      <c r="OFI17" s="110"/>
      <c r="OFJ17" s="110"/>
      <c r="OFK17" s="110"/>
      <c r="OFL17" s="110"/>
      <c r="OFM17" s="110"/>
      <c r="OFN17" s="110"/>
      <c r="OFO17" s="110"/>
      <c r="OFP17" s="110"/>
      <c r="OFQ17" s="110"/>
      <c r="OFR17" s="110"/>
      <c r="OFS17" s="110"/>
      <c r="OFT17" s="110"/>
      <c r="OFU17" s="110"/>
      <c r="OFV17" s="110"/>
      <c r="OFW17" s="110"/>
      <c r="OFX17" s="110"/>
      <c r="OFY17" s="110"/>
      <c r="OFZ17" s="110"/>
      <c r="OGA17" s="110"/>
      <c r="OGB17" s="110"/>
      <c r="OGC17" s="110"/>
      <c r="OGD17" s="110"/>
      <c r="OGE17" s="110"/>
      <c r="OGF17" s="110"/>
      <c r="OGG17" s="110"/>
      <c r="OGH17" s="110"/>
      <c r="OGI17" s="110"/>
      <c r="OGJ17" s="110"/>
      <c r="OGK17" s="110"/>
      <c r="OGL17" s="110"/>
      <c r="OGM17" s="110"/>
      <c r="OGN17" s="110"/>
      <c r="OGO17" s="110"/>
      <c r="OGP17" s="110"/>
      <c r="OGQ17" s="110"/>
      <c r="OGR17" s="110"/>
      <c r="OGS17" s="110"/>
      <c r="OGT17" s="110"/>
      <c r="OGU17" s="110"/>
      <c r="OGV17" s="110"/>
      <c r="OGW17" s="110"/>
      <c r="OGX17" s="110"/>
      <c r="OGY17" s="110"/>
      <c r="OGZ17" s="110"/>
      <c r="OHA17" s="110"/>
      <c r="OHB17" s="110"/>
      <c r="OHC17" s="110"/>
      <c r="OHD17" s="110"/>
      <c r="OHE17" s="110"/>
      <c r="OHF17" s="110"/>
      <c r="OHG17" s="110"/>
      <c r="OHH17" s="110"/>
      <c r="OHI17" s="110"/>
      <c r="OHJ17" s="110"/>
      <c r="OHK17" s="110"/>
      <c r="OHL17" s="110"/>
      <c r="OHM17" s="110"/>
      <c r="OHN17" s="110"/>
      <c r="OHO17" s="110"/>
      <c r="OHP17" s="110"/>
      <c r="OHQ17" s="110"/>
      <c r="OHR17" s="110"/>
      <c r="OHS17" s="110"/>
      <c r="OHT17" s="110"/>
      <c r="OHU17" s="110"/>
      <c r="OHV17" s="110"/>
      <c r="OHW17" s="110"/>
      <c r="OHX17" s="110"/>
      <c r="OHY17" s="110"/>
      <c r="OHZ17" s="110"/>
      <c r="OIA17" s="110"/>
      <c r="OIB17" s="110"/>
      <c r="OIC17" s="110"/>
      <c r="OID17" s="110"/>
      <c r="OIE17" s="110"/>
      <c r="OIF17" s="110"/>
      <c r="OIG17" s="110"/>
      <c r="OIH17" s="110"/>
      <c r="OII17" s="110"/>
      <c r="OIJ17" s="110"/>
      <c r="OIK17" s="110"/>
      <c r="OIL17" s="110"/>
      <c r="OIM17" s="110"/>
      <c r="OIN17" s="110"/>
      <c r="OIO17" s="110"/>
      <c r="OIP17" s="110"/>
      <c r="OIQ17" s="110"/>
      <c r="OIR17" s="110"/>
      <c r="OIS17" s="110"/>
      <c r="OIT17" s="110"/>
      <c r="OIU17" s="110"/>
      <c r="OIV17" s="110"/>
      <c r="OIW17" s="110"/>
      <c r="OIX17" s="110"/>
      <c r="OIY17" s="110"/>
      <c r="OIZ17" s="110"/>
      <c r="OJA17" s="110"/>
      <c r="OJB17" s="110"/>
      <c r="OJC17" s="110"/>
      <c r="OJD17" s="110"/>
      <c r="OJE17" s="110"/>
      <c r="OJF17" s="110"/>
      <c r="OJG17" s="110"/>
      <c r="OJH17" s="110"/>
      <c r="OJI17" s="110"/>
      <c r="OJJ17" s="110"/>
      <c r="OJK17" s="110"/>
      <c r="OJL17" s="110"/>
      <c r="OJM17" s="110"/>
      <c r="OJN17" s="110"/>
      <c r="OJO17" s="110"/>
      <c r="OJP17" s="110"/>
      <c r="OJQ17" s="110"/>
      <c r="OJR17" s="110"/>
      <c r="OJS17" s="110"/>
      <c r="OJT17" s="110"/>
      <c r="OJU17" s="110"/>
      <c r="OJV17" s="110"/>
      <c r="OJW17" s="110"/>
      <c r="OJX17" s="110"/>
      <c r="OJY17" s="110"/>
      <c r="OJZ17" s="110"/>
      <c r="OKA17" s="110"/>
      <c r="OKB17" s="110"/>
      <c r="OKC17" s="110"/>
      <c r="OKD17" s="110"/>
      <c r="OKE17" s="110"/>
      <c r="OKF17" s="110"/>
      <c r="OKG17" s="110"/>
      <c r="OKH17" s="110"/>
      <c r="OKI17" s="110"/>
      <c r="OKJ17" s="110"/>
      <c r="OKK17" s="110"/>
      <c r="OKL17" s="110"/>
      <c r="OKM17" s="110"/>
      <c r="OKN17" s="110"/>
      <c r="OKO17" s="110"/>
      <c r="OKP17" s="110"/>
      <c r="OKQ17" s="110"/>
      <c r="OKR17" s="110"/>
      <c r="OKS17" s="110"/>
      <c r="OKT17" s="110"/>
      <c r="OKU17" s="110"/>
      <c r="OKV17" s="110"/>
      <c r="OKW17" s="110"/>
      <c r="OKX17" s="110"/>
      <c r="OKY17" s="110"/>
      <c r="OKZ17" s="110"/>
      <c r="OLA17" s="110"/>
      <c r="OLB17" s="110"/>
      <c r="OLC17" s="110"/>
      <c r="OLD17" s="110"/>
      <c r="OLE17" s="110"/>
      <c r="OLF17" s="110"/>
      <c r="OLG17" s="110"/>
      <c r="OLH17" s="110"/>
      <c r="OLI17" s="110"/>
      <c r="OLJ17" s="110"/>
      <c r="OLK17" s="110"/>
      <c r="OLL17" s="110"/>
      <c r="OLM17" s="110"/>
      <c r="OLN17" s="110"/>
      <c r="OLO17" s="110"/>
      <c r="OLP17" s="110"/>
      <c r="OLQ17" s="110"/>
      <c r="OLR17" s="110"/>
      <c r="OLS17" s="110"/>
      <c r="OLT17" s="110"/>
      <c r="OLU17" s="110"/>
      <c r="OLV17" s="110"/>
      <c r="OLW17" s="110"/>
      <c r="OLX17" s="110"/>
      <c r="OLY17" s="110"/>
      <c r="OLZ17" s="110"/>
      <c r="OMA17" s="110"/>
      <c r="OMB17" s="110"/>
      <c r="OMC17" s="110"/>
      <c r="OMD17" s="110"/>
      <c r="OME17" s="110"/>
      <c r="OMF17" s="110"/>
      <c r="OMG17" s="110"/>
      <c r="OMH17" s="110"/>
      <c r="OMI17" s="110"/>
      <c r="OMJ17" s="110"/>
      <c r="OMK17" s="110"/>
      <c r="OML17" s="110"/>
      <c r="OMM17" s="110"/>
      <c r="OMN17" s="110"/>
      <c r="OMO17" s="110"/>
      <c r="OMP17" s="110"/>
      <c r="OMQ17" s="110"/>
      <c r="OMR17" s="110"/>
      <c r="OMS17" s="110"/>
      <c r="OMT17" s="110"/>
      <c r="OMU17" s="110"/>
      <c r="OMV17" s="110"/>
      <c r="OMW17" s="110"/>
      <c r="OMX17" s="110"/>
      <c r="OMY17" s="110"/>
      <c r="OMZ17" s="110"/>
      <c r="ONA17" s="110"/>
      <c r="ONB17" s="110"/>
      <c r="ONC17" s="110"/>
      <c r="OND17" s="110"/>
      <c r="ONE17" s="110"/>
      <c r="ONF17" s="110"/>
      <c r="ONG17" s="110"/>
      <c r="ONH17" s="110"/>
      <c r="ONI17" s="110"/>
      <c r="ONJ17" s="110"/>
      <c r="ONK17" s="110"/>
      <c r="ONL17" s="110"/>
      <c r="ONM17" s="110"/>
      <c r="ONN17" s="110"/>
      <c r="ONO17" s="110"/>
      <c r="ONP17" s="110"/>
      <c r="ONQ17" s="110"/>
      <c r="ONR17" s="110"/>
      <c r="ONS17" s="110"/>
      <c r="ONT17" s="110"/>
      <c r="ONU17" s="110"/>
      <c r="ONV17" s="110"/>
      <c r="ONW17" s="110"/>
      <c r="ONX17" s="110"/>
      <c r="ONY17" s="110"/>
      <c r="ONZ17" s="110"/>
      <c r="OOA17" s="110"/>
      <c r="OOB17" s="110"/>
      <c r="OOC17" s="110"/>
      <c r="OOD17" s="110"/>
      <c r="OOE17" s="110"/>
      <c r="OOF17" s="110"/>
      <c r="OOG17" s="110"/>
      <c r="OOH17" s="110"/>
      <c r="OOI17" s="110"/>
      <c r="OOJ17" s="110"/>
      <c r="OOK17" s="110"/>
      <c r="OOL17" s="110"/>
      <c r="OOM17" s="110"/>
      <c r="OON17" s="110"/>
      <c r="OOO17" s="110"/>
      <c r="OOP17" s="110"/>
      <c r="OOQ17" s="110"/>
      <c r="OOR17" s="110"/>
      <c r="OOS17" s="110"/>
      <c r="OOT17" s="110"/>
      <c r="OOU17" s="110"/>
      <c r="OOV17" s="110"/>
      <c r="OOW17" s="110"/>
      <c r="OOX17" s="110"/>
      <c r="OOY17" s="110"/>
      <c r="OOZ17" s="110"/>
      <c r="OPA17" s="110"/>
      <c r="OPB17" s="110"/>
      <c r="OPC17" s="110"/>
      <c r="OPD17" s="110"/>
      <c r="OPE17" s="110"/>
      <c r="OPF17" s="110"/>
      <c r="OPG17" s="110"/>
      <c r="OPH17" s="110"/>
      <c r="OPI17" s="110"/>
      <c r="OPJ17" s="110"/>
      <c r="OPK17" s="110"/>
      <c r="OPL17" s="110"/>
      <c r="OPM17" s="110"/>
      <c r="OPN17" s="110"/>
      <c r="OPO17" s="110"/>
      <c r="OPP17" s="110"/>
      <c r="OPQ17" s="110"/>
      <c r="OPR17" s="110"/>
      <c r="OPS17" s="110"/>
      <c r="OPT17" s="110"/>
      <c r="OPU17" s="110"/>
      <c r="OPV17" s="110"/>
      <c r="OPW17" s="110"/>
      <c r="OPX17" s="110"/>
      <c r="OPY17" s="110"/>
      <c r="OPZ17" s="110"/>
      <c r="OQA17" s="110"/>
      <c r="OQB17" s="110"/>
      <c r="OQC17" s="110"/>
      <c r="OQD17" s="110"/>
      <c r="OQE17" s="110"/>
      <c r="OQF17" s="110"/>
      <c r="OQG17" s="110"/>
      <c r="OQH17" s="110"/>
      <c r="OQI17" s="110"/>
      <c r="OQJ17" s="110"/>
      <c r="OQK17" s="110"/>
      <c r="OQL17" s="110"/>
      <c r="OQM17" s="110"/>
      <c r="OQN17" s="110"/>
      <c r="OQO17" s="110"/>
      <c r="OQP17" s="110"/>
      <c r="OQQ17" s="110"/>
      <c r="OQR17" s="110"/>
      <c r="OQS17" s="110"/>
      <c r="OQT17" s="110"/>
      <c r="OQU17" s="110"/>
      <c r="OQV17" s="110"/>
      <c r="OQW17" s="110"/>
      <c r="OQX17" s="110"/>
      <c r="OQY17" s="110"/>
      <c r="OQZ17" s="110"/>
      <c r="ORA17" s="110"/>
      <c r="ORB17" s="110"/>
      <c r="ORC17" s="110"/>
      <c r="ORD17" s="110"/>
      <c r="ORE17" s="110"/>
      <c r="ORF17" s="110"/>
      <c r="ORG17" s="110"/>
      <c r="ORH17" s="110"/>
      <c r="ORI17" s="110"/>
      <c r="ORJ17" s="110"/>
      <c r="ORK17" s="110"/>
      <c r="ORL17" s="110"/>
      <c r="ORM17" s="110"/>
      <c r="ORN17" s="110"/>
      <c r="ORO17" s="110"/>
      <c r="ORP17" s="110"/>
      <c r="ORQ17" s="110"/>
      <c r="ORR17" s="110"/>
      <c r="ORS17" s="110"/>
      <c r="ORT17" s="110"/>
      <c r="ORU17" s="110"/>
      <c r="ORV17" s="110"/>
      <c r="ORW17" s="110"/>
      <c r="ORX17" s="110"/>
      <c r="ORY17" s="110"/>
      <c r="ORZ17" s="110"/>
      <c r="OSA17" s="110"/>
      <c r="OSB17" s="110"/>
      <c r="OSC17" s="110"/>
      <c r="OSD17" s="110"/>
      <c r="OSE17" s="110"/>
      <c r="OSF17" s="110"/>
      <c r="OSG17" s="110"/>
      <c r="OSH17" s="110"/>
      <c r="OSI17" s="110"/>
      <c r="OSJ17" s="110"/>
      <c r="OSK17" s="110"/>
      <c r="OSL17" s="110"/>
      <c r="OSM17" s="110"/>
      <c r="OSN17" s="110"/>
      <c r="OSO17" s="110"/>
      <c r="OSP17" s="110"/>
      <c r="OSQ17" s="110"/>
      <c r="OSR17" s="110"/>
      <c r="OSS17" s="110"/>
      <c r="OST17" s="110"/>
      <c r="OSU17" s="110"/>
      <c r="OSV17" s="110"/>
      <c r="OSW17" s="110"/>
      <c r="OSX17" s="110"/>
      <c r="OSY17" s="110"/>
      <c r="OSZ17" s="110"/>
      <c r="OTA17" s="110"/>
      <c r="OTB17" s="110"/>
      <c r="OTC17" s="110"/>
      <c r="OTD17" s="110"/>
      <c r="OTE17" s="110"/>
      <c r="OTF17" s="110"/>
      <c r="OTG17" s="110"/>
      <c r="OTH17" s="110"/>
      <c r="OTI17" s="110"/>
      <c r="OTJ17" s="110"/>
      <c r="OTK17" s="110"/>
      <c r="OTL17" s="110"/>
      <c r="OTM17" s="110"/>
      <c r="OTN17" s="110"/>
      <c r="OTO17" s="110"/>
      <c r="OTP17" s="110"/>
      <c r="OTQ17" s="110"/>
      <c r="OTR17" s="110"/>
      <c r="OTS17" s="110"/>
      <c r="OTT17" s="110"/>
      <c r="OTU17" s="110"/>
      <c r="OTV17" s="110"/>
      <c r="OTW17" s="110"/>
      <c r="OTX17" s="110"/>
      <c r="OTY17" s="110"/>
      <c r="OTZ17" s="110"/>
      <c r="OUA17" s="110"/>
      <c r="OUB17" s="110"/>
      <c r="OUC17" s="110"/>
      <c r="OUD17" s="110"/>
      <c r="OUE17" s="110"/>
      <c r="OUF17" s="110"/>
      <c r="OUG17" s="110"/>
      <c r="OUH17" s="110"/>
      <c r="OUI17" s="110"/>
      <c r="OUJ17" s="110"/>
      <c r="OUK17" s="110"/>
      <c r="OUL17" s="110"/>
      <c r="OUM17" s="110"/>
      <c r="OUN17" s="110"/>
      <c r="OUO17" s="110"/>
      <c r="OUP17" s="110"/>
      <c r="OUQ17" s="110"/>
      <c r="OUR17" s="110"/>
      <c r="OUS17" s="110"/>
      <c r="OUT17" s="110"/>
      <c r="OUU17" s="110"/>
      <c r="OUV17" s="110"/>
      <c r="OUW17" s="110"/>
      <c r="OUX17" s="110"/>
      <c r="OUY17" s="110"/>
      <c r="OUZ17" s="110"/>
      <c r="OVA17" s="110"/>
      <c r="OVB17" s="110"/>
      <c r="OVC17" s="110"/>
      <c r="OVD17" s="110"/>
      <c r="OVE17" s="110"/>
      <c r="OVF17" s="110"/>
      <c r="OVG17" s="110"/>
      <c r="OVH17" s="110"/>
      <c r="OVI17" s="110"/>
      <c r="OVJ17" s="110"/>
      <c r="OVK17" s="110"/>
      <c r="OVL17" s="110"/>
      <c r="OVM17" s="110"/>
      <c r="OVN17" s="110"/>
      <c r="OVO17" s="110"/>
      <c r="OVP17" s="110"/>
      <c r="OVQ17" s="110"/>
      <c r="OVR17" s="110"/>
      <c r="OVS17" s="110"/>
      <c r="OVT17" s="110"/>
      <c r="OVU17" s="110"/>
      <c r="OVV17" s="110"/>
      <c r="OVW17" s="110"/>
      <c r="OVX17" s="110"/>
      <c r="OVY17" s="110"/>
      <c r="OVZ17" s="110"/>
      <c r="OWA17" s="110"/>
      <c r="OWB17" s="110"/>
      <c r="OWC17" s="110"/>
      <c r="OWD17" s="110"/>
      <c r="OWE17" s="110"/>
      <c r="OWF17" s="110"/>
      <c r="OWG17" s="110"/>
      <c r="OWH17" s="110"/>
      <c r="OWI17" s="110"/>
      <c r="OWJ17" s="110"/>
      <c r="OWK17" s="110"/>
      <c r="OWL17" s="110"/>
      <c r="OWM17" s="110"/>
      <c r="OWN17" s="110"/>
      <c r="OWO17" s="110"/>
      <c r="OWP17" s="110"/>
      <c r="OWQ17" s="110"/>
      <c r="OWR17" s="110"/>
      <c r="OWS17" s="110"/>
      <c r="OWT17" s="110"/>
      <c r="OWU17" s="110"/>
      <c r="OWV17" s="110"/>
      <c r="OWW17" s="110"/>
      <c r="OWX17" s="110"/>
      <c r="OWY17" s="110"/>
      <c r="OWZ17" s="110"/>
      <c r="OXA17" s="110"/>
      <c r="OXB17" s="110"/>
      <c r="OXC17" s="110"/>
      <c r="OXD17" s="110"/>
      <c r="OXE17" s="110"/>
      <c r="OXF17" s="110"/>
      <c r="OXG17" s="110"/>
      <c r="OXH17" s="110"/>
      <c r="OXI17" s="110"/>
      <c r="OXJ17" s="110"/>
      <c r="OXK17" s="110"/>
      <c r="OXL17" s="110"/>
      <c r="OXM17" s="110"/>
      <c r="OXN17" s="110"/>
      <c r="OXO17" s="110"/>
      <c r="OXP17" s="110"/>
      <c r="OXQ17" s="110"/>
      <c r="OXR17" s="110"/>
      <c r="OXS17" s="110"/>
      <c r="OXT17" s="110"/>
      <c r="OXU17" s="110"/>
      <c r="OXV17" s="110"/>
      <c r="OXW17" s="110"/>
      <c r="OXX17" s="110"/>
      <c r="OXY17" s="110"/>
      <c r="OXZ17" s="110"/>
      <c r="OYA17" s="110"/>
      <c r="OYB17" s="110"/>
      <c r="OYC17" s="110"/>
      <c r="OYD17" s="110"/>
      <c r="OYE17" s="110"/>
      <c r="OYF17" s="110"/>
      <c r="OYG17" s="110"/>
      <c r="OYH17" s="110"/>
      <c r="OYI17" s="110"/>
      <c r="OYJ17" s="110"/>
      <c r="OYK17" s="110"/>
      <c r="OYL17" s="110"/>
      <c r="OYM17" s="110"/>
      <c r="OYN17" s="110"/>
      <c r="OYO17" s="110"/>
      <c r="OYP17" s="110"/>
      <c r="OYQ17" s="110"/>
      <c r="OYR17" s="110"/>
      <c r="OYS17" s="110"/>
      <c r="OYT17" s="110"/>
      <c r="OYU17" s="110"/>
      <c r="OYV17" s="110"/>
      <c r="OYW17" s="110"/>
      <c r="OYX17" s="110"/>
      <c r="OYY17" s="110"/>
      <c r="OYZ17" s="110"/>
      <c r="OZA17" s="110"/>
      <c r="OZB17" s="110"/>
      <c r="OZC17" s="110"/>
      <c r="OZD17" s="110"/>
      <c r="OZE17" s="110"/>
      <c r="OZF17" s="110"/>
      <c r="OZG17" s="110"/>
      <c r="OZH17" s="110"/>
      <c r="OZI17" s="110"/>
      <c r="OZJ17" s="110"/>
      <c r="OZK17" s="110"/>
      <c r="OZL17" s="110"/>
      <c r="OZM17" s="110"/>
      <c r="OZN17" s="110"/>
      <c r="OZO17" s="110"/>
      <c r="OZP17" s="110"/>
      <c r="OZQ17" s="110"/>
      <c r="OZR17" s="110"/>
      <c r="OZS17" s="110"/>
      <c r="OZT17" s="110"/>
      <c r="OZU17" s="110"/>
      <c r="OZV17" s="110"/>
      <c r="OZW17" s="110"/>
      <c r="OZX17" s="110"/>
      <c r="OZY17" s="110"/>
      <c r="OZZ17" s="110"/>
      <c r="PAA17" s="110"/>
      <c r="PAB17" s="110"/>
      <c r="PAC17" s="110"/>
      <c r="PAD17" s="110"/>
      <c r="PAE17" s="110"/>
      <c r="PAF17" s="110"/>
      <c r="PAG17" s="110"/>
      <c r="PAH17" s="110"/>
      <c r="PAI17" s="110"/>
      <c r="PAJ17" s="110"/>
      <c r="PAK17" s="110"/>
      <c r="PAL17" s="110"/>
      <c r="PAM17" s="110"/>
      <c r="PAN17" s="110"/>
      <c r="PAO17" s="110"/>
      <c r="PAP17" s="110"/>
      <c r="PAQ17" s="110"/>
      <c r="PAR17" s="110"/>
      <c r="PAS17" s="110"/>
      <c r="PAT17" s="110"/>
      <c r="PAU17" s="110"/>
      <c r="PAV17" s="110"/>
      <c r="PAW17" s="110"/>
      <c r="PAX17" s="110"/>
      <c r="PAY17" s="110"/>
      <c r="PAZ17" s="110"/>
      <c r="PBA17" s="110"/>
      <c r="PBB17" s="110"/>
      <c r="PBC17" s="110"/>
      <c r="PBD17" s="110"/>
      <c r="PBE17" s="110"/>
      <c r="PBF17" s="110"/>
      <c r="PBG17" s="110"/>
      <c r="PBH17" s="110"/>
      <c r="PBI17" s="110"/>
      <c r="PBJ17" s="110"/>
      <c r="PBK17" s="110"/>
      <c r="PBL17" s="110"/>
      <c r="PBM17" s="110"/>
      <c r="PBN17" s="110"/>
      <c r="PBO17" s="110"/>
      <c r="PBP17" s="110"/>
      <c r="PBQ17" s="110"/>
      <c r="PBR17" s="110"/>
      <c r="PBS17" s="110"/>
      <c r="PBT17" s="110"/>
      <c r="PBU17" s="110"/>
      <c r="PBV17" s="110"/>
      <c r="PBW17" s="110"/>
      <c r="PBX17" s="110"/>
      <c r="PBY17" s="110"/>
      <c r="PBZ17" s="110"/>
      <c r="PCA17" s="110"/>
      <c r="PCB17" s="110"/>
      <c r="PCC17" s="110"/>
      <c r="PCD17" s="110"/>
      <c r="PCE17" s="110"/>
      <c r="PCF17" s="110"/>
      <c r="PCG17" s="110"/>
      <c r="PCH17" s="110"/>
      <c r="PCI17" s="110"/>
      <c r="PCJ17" s="110"/>
      <c r="PCK17" s="110"/>
      <c r="PCL17" s="110"/>
      <c r="PCM17" s="110"/>
      <c r="PCN17" s="110"/>
      <c r="PCO17" s="110"/>
      <c r="PCP17" s="110"/>
      <c r="PCQ17" s="110"/>
      <c r="PCR17" s="110"/>
      <c r="PCS17" s="110"/>
      <c r="PCT17" s="110"/>
      <c r="PCU17" s="110"/>
      <c r="PCV17" s="110"/>
      <c r="PCW17" s="110"/>
      <c r="PCX17" s="110"/>
      <c r="PCY17" s="110"/>
      <c r="PCZ17" s="110"/>
      <c r="PDA17" s="110"/>
      <c r="PDB17" s="110"/>
      <c r="PDC17" s="110"/>
      <c r="PDD17" s="110"/>
      <c r="PDE17" s="110"/>
      <c r="PDF17" s="110"/>
      <c r="PDG17" s="110"/>
      <c r="PDH17" s="110"/>
      <c r="PDI17" s="110"/>
      <c r="PDJ17" s="110"/>
      <c r="PDK17" s="110"/>
      <c r="PDL17" s="110"/>
      <c r="PDM17" s="110"/>
      <c r="PDN17" s="110"/>
      <c r="PDO17" s="110"/>
      <c r="PDP17" s="110"/>
      <c r="PDQ17" s="110"/>
      <c r="PDR17" s="110"/>
      <c r="PDS17" s="110"/>
      <c r="PDT17" s="110"/>
      <c r="PDU17" s="110"/>
      <c r="PDV17" s="110"/>
      <c r="PDW17" s="110"/>
      <c r="PDX17" s="110"/>
      <c r="PDY17" s="110"/>
      <c r="PDZ17" s="110"/>
      <c r="PEA17" s="110"/>
      <c r="PEB17" s="110"/>
      <c r="PEC17" s="110"/>
      <c r="PED17" s="110"/>
      <c r="PEE17" s="110"/>
      <c r="PEF17" s="110"/>
      <c r="PEG17" s="110"/>
      <c r="PEH17" s="110"/>
      <c r="PEI17" s="110"/>
      <c r="PEJ17" s="110"/>
      <c r="PEK17" s="110"/>
      <c r="PEL17" s="110"/>
      <c r="PEM17" s="110"/>
      <c r="PEN17" s="110"/>
      <c r="PEO17" s="110"/>
      <c r="PEP17" s="110"/>
      <c r="PEQ17" s="110"/>
      <c r="PER17" s="110"/>
      <c r="PES17" s="110"/>
      <c r="PET17" s="110"/>
      <c r="PEU17" s="110"/>
      <c r="PEV17" s="110"/>
      <c r="PEW17" s="110"/>
      <c r="PEX17" s="110"/>
      <c r="PEY17" s="110"/>
      <c r="PEZ17" s="110"/>
      <c r="PFA17" s="110"/>
      <c r="PFB17" s="110"/>
      <c r="PFC17" s="110"/>
      <c r="PFD17" s="110"/>
      <c r="PFE17" s="110"/>
      <c r="PFF17" s="110"/>
      <c r="PFG17" s="110"/>
      <c r="PFH17" s="110"/>
      <c r="PFI17" s="110"/>
      <c r="PFJ17" s="110"/>
      <c r="PFK17" s="110"/>
      <c r="PFL17" s="110"/>
      <c r="PFM17" s="110"/>
      <c r="PFN17" s="110"/>
      <c r="PFO17" s="110"/>
      <c r="PFP17" s="110"/>
      <c r="PFQ17" s="110"/>
      <c r="PFR17" s="110"/>
      <c r="PFS17" s="110"/>
      <c r="PFT17" s="110"/>
      <c r="PFU17" s="110"/>
      <c r="PFV17" s="110"/>
      <c r="PFW17" s="110"/>
      <c r="PFX17" s="110"/>
      <c r="PFY17" s="110"/>
      <c r="PFZ17" s="110"/>
      <c r="PGA17" s="110"/>
      <c r="PGB17" s="110"/>
      <c r="PGC17" s="110"/>
      <c r="PGD17" s="110"/>
      <c r="PGE17" s="110"/>
      <c r="PGF17" s="110"/>
      <c r="PGG17" s="110"/>
      <c r="PGH17" s="110"/>
      <c r="PGI17" s="110"/>
      <c r="PGJ17" s="110"/>
      <c r="PGK17" s="110"/>
      <c r="PGL17" s="110"/>
      <c r="PGM17" s="110"/>
      <c r="PGN17" s="110"/>
      <c r="PGO17" s="110"/>
      <c r="PGP17" s="110"/>
      <c r="PGQ17" s="110"/>
      <c r="PGR17" s="110"/>
      <c r="PGS17" s="110"/>
      <c r="PGT17" s="110"/>
      <c r="PGU17" s="110"/>
      <c r="PGV17" s="110"/>
      <c r="PGW17" s="110"/>
      <c r="PGX17" s="110"/>
      <c r="PGY17" s="110"/>
      <c r="PGZ17" s="110"/>
      <c r="PHA17" s="110"/>
      <c r="PHB17" s="110"/>
      <c r="PHC17" s="110"/>
      <c r="PHD17" s="110"/>
      <c r="PHE17" s="110"/>
      <c r="PHF17" s="110"/>
      <c r="PHG17" s="110"/>
      <c r="PHH17" s="110"/>
      <c r="PHI17" s="110"/>
      <c r="PHJ17" s="110"/>
      <c r="PHK17" s="110"/>
      <c r="PHL17" s="110"/>
      <c r="PHM17" s="110"/>
      <c r="PHN17" s="110"/>
      <c r="PHO17" s="110"/>
      <c r="PHP17" s="110"/>
      <c r="PHQ17" s="110"/>
      <c r="PHR17" s="110"/>
      <c r="PHS17" s="110"/>
      <c r="PHT17" s="110"/>
      <c r="PHU17" s="110"/>
      <c r="PHV17" s="110"/>
      <c r="PHW17" s="110"/>
      <c r="PHX17" s="110"/>
      <c r="PHY17" s="110"/>
      <c r="PHZ17" s="110"/>
      <c r="PIA17" s="110"/>
      <c r="PIB17" s="110"/>
      <c r="PIC17" s="110"/>
      <c r="PID17" s="110"/>
      <c r="PIE17" s="110"/>
      <c r="PIF17" s="110"/>
      <c r="PIG17" s="110"/>
      <c r="PIH17" s="110"/>
      <c r="PII17" s="110"/>
      <c r="PIJ17" s="110"/>
      <c r="PIK17" s="110"/>
      <c r="PIL17" s="110"/>
      <c r="PIM17" s="110"/>
      <c r="PIN17" s="110"/>
      <c r="PIO17" s="110"/>
      <c r="PIP17" s="110"/>
      <c r="PIQ17" s="110"/>
      <c r="PIR17" s="110"/>
      <c r="PIS17" s="110"/>
      <c r="PIT17" s="110"/>
      <c r="PIU17" s="110"/>
      <c r="PIV17" s="110"/>
      <c r="PIW17" s="110"/>
      <c r="PIX17" s="110"/>
      <c r="PIY17" s="110"/>
      <c r="PIZ17" s="110"/>
      <c r="PJA17" s="110"/>
      <c r="PJB17" s="110"/>
      <c r="PJC17" s="110"/>
      <c r="PJD17" s="110"/>
      <c r="PJE17" s="110"/>
      <c r="PJF17" s="110"/>
      <c r="PJG17" s="110"/>
      <c r="PJH17" s="110"/>
      <c r="PJI17" s="110"/>
      <c r="PJJ17" s="110"/>
      <c r="PJK17" s="110"/>
      <c r="PJL17" s="110"/>
      <c r="PJM17" s="110"/>
      <c r="PJN17" s="110"/>
      <c r="PJO17" s="110"/>
      <c r="PJP17" s="110"/>
      <c r="PJQ17" s="110"/>
      <c r="PJR17" s="110"/>
      <c r="PJS17" s="110"/>
      <c r="PJT17" s="110"/>
      <c r="PJU17" s="110"/>
      <c r="PJV17" s="110"/>
      <c r="PJW17" s="110"/>
      <c r="PJX17" s="110"/>
      <c r="PJY17" s="110"/>
      <c r="PJZ17" s="110"/>
      <c r="PKA17" s="110"/>
      <c r="PKB17" s="110"/>
      <c r="PKC17" s="110"/>
      <c r="PKD17" s="110"/>
      <c r="PKE17" s="110"/>
      <c r="PKF17" s="110"/>
      <c r="PKG17" s="110"/>
      <c r="PKH17" s="110"/>
      <c r="PKI17" s="110"/>
      <c r="PKJ17" s="110"/>
      <c r="PKK17" s="110"/>
      <c r="PKL17" s="110"/>
      <c r="PKM17" s="110"/>
      <c r="PKN17" s="110"/>
      <c r="PKO17" s="110"/>
      <c r="PKP17" s="110"/>
      <c r="PKQ17" s="110"/>
      <c r="PKR17" s="110"/>
      <c r="PKS17" s="110"/>
      <c r="PKT17" s="110"/>
      <c r="PKU17" s="110"/>
      <c r="PKV17" s="110"/>
      <c r="PKW17" s="110"/>
      <c r="PKX17" s="110"/>
      <c r="PKY17" s="110"/>
      <c r="PKZ17" s="110"/>
      <c r="PLA17" s="110"/>
      <c r="PLB17" s="110"/>
      <c r="PLC17" s="110"/>
      <c r="PLD17" s="110"/>
      <c r="PLE17" s="110"/>
      <c r="PLF17" s="110"/>
      <c r="PLG17" s="110"/>
      <c r="PLH17" s="110"/>
      <c r="PLI17" s="110"/>
      <c r="PLJ17" s="110"/>
      <c r="PLK17" s="110"/>
      <c r="PLL17" s="110"/>
      <c r="PLM17" s="110"/>
      <c r="PLN17" s="110"/>
      <c r="PLO17" s="110"/>
      <c r="PLP17" s="110"/>
      <c r="PLQ17" s="110"/>
      <c r="PLR17" s="110"/>
      <c r="PLS17" s="110"/>
      <c r="PLT17" s="110"/>
      <c r="PLU17" s="110"/>
      <c r="PLV17" s="110"/>
      <c r="PLW17" s="110"/>
      <c r="PLX17" s="110"/>
      <c r="PLY17" s="110"/>
      <c r="PLZ17" s="110"/>
      <c r="PMA17" s="110"/>
      <c r="PMB17" s="110"/>
      <c r="PMC17" s="110"/>
      <c r="PMD17" s="110"/>
      <c r="PME17" s="110"/>
      <c r="PMF17" s="110"/>
      <c r="PMG17" s="110"/>
      <c r="PMH17" s="110"/>
      <c r="PMI17" s="110"/>
      <c r="PMJ17" s="110"/>
      <c r="PMK17" s="110"/>
      <c r="PML17" s="110"/>
      <c r="PMM17" s="110"/>
      <c r="PMN17" s="110"/>
      <c r="PMO17" s="110"/>
      <c r="PMP17" s="110"/>
      <c r="PMQ17" s="110"/>
      <c r="PMR17" s="110"/>
      <c r="PMS17" s="110"/>
      <c r="PMT17" s="110"/>
      <c r="PMU17" s="110"/>
      <c r="PMV17" s="110"/>
      <c r="PMW17" s="110"/>
      <c r="PMX17" s="110"/>
      <c r="PMY17" s="110"/>
      <c r="PMZ17" s="110"/>
      <c r="PNA17" s="110"/>
      <c r="PNB17" s="110"/>
      <c r="PNC17" s="110"/>
      <c r="PND17" s="110"/>
      <c r="PNE17" s="110"/>
      <c r="PNF17" s="110"/>
      <c r="PNG17" s="110"/>
      <c r="PNH17" s="110"/>
      <c r="PNI17" s="110"/>
      <c r="PNJ17" s="110"/>
      <c r="PNK17" s="110"/>
      <c r="PNL17" s="110"/>
      <c r="PNM17" s="110"/>
      <c r="PNN17" s="110"/>
      <c r="PNO17" s="110"/>
      <c r="PNP17" s="110"/>
      <c r="PNQ17" s="110"/>
      <c r="PNR17" s="110"/>
      <c r="PNS17" s="110"/>
      <c r="PNT17" s="110"/>
      <c r="PNU17" s="110"/>
      <c r="PNV17" s="110"/>
      <c r="PNW17" s="110"/>
      <c r="PNX17" s="110"/>
      <c r="PNY17" s="110"/>
      <c r="PNZ17" s="110"/>
      <c r="POA17" s="110"/>
      <c r="POB17" s="110"/>
      <c r="POC17" s="110"/>
      <c r="POD17" s="110"/>
      <c r="POE17" s="110"/>
      <c r="POF17" s="110"/>
      <c r="POG17" s="110"/>
      <c r="POH17" s="110"/>
      <c r="POI17" s="110"/>
      <c r="POJ17" s="110"/>
      <c r="POK17" s="110"/>
      <c r="POL17" s="110"/>
      <c r="POM17" s="110"/>
      <c r="PON17" s="110"/>
      <c r="POO17" s="110"/>
      <c r="POP17" s="110"/>
      <c r="POQ17" s="110"/>
      <c r="POR17" s="110"/>
      <c r="POS17" s="110"/>
      <c r="POT17" s="110"/>
      <c r="POU17" s="110"/>
      <c r="POV17" s="110"/>
      <c r="POW17" s="110"/>
      <c r="POX17" s="110"/>
      <c r="POY17" s="110"/>
      <c r="POZ17" s="110"/>
      <c r="PPA17" s="110"/>
      <c r="PPB17" s="110"/>
      <c r="PPC17" s="110"/>
      <c r="PPD17" s="110"/>
      <c r="PPE17" s="110"/>
      <c r="PPF17" s="110"/>
      <c r="PPG17" s="110"/>
      <c r="PPH17" s="110"/>
      <c r="PPI17" s="110"/>
      <c r="PPJ17" s="110"/>
      <c r="PPK17" s="110"/>
      <c r="PPL17" s="110"/>
      <c r="PPM17" s="110"/>
      <c r="PPN17" s="110"/>
      <c r="PPO17" s="110"/>
      <c r="PPP17" s="110"/>
      <c r="PPQ17" s="110"/>
      <c r="PPR17" s="110"/>
      <c r="PPS17" s="110"/>
      <c r="PPT17" s="110"/>
      <c r="PPU17" s="110"/>
      <c r="PPV17" s="110"/>
      <c r="PPW17" s="110"/>
      <c r="PPX17" s="110"/>
      <c r="PPY17" s="110"/>
      <c r="PPZ17" s="110"/>
      <c r="PQA17" s="110"/>
      <c r="PQB17" s="110"/>
      <c r="PQC17" s="110"/>
      <c r="PQD17" s="110"/>
      <c r="PQE17" s="110"/>
      <c r="PQF17" s="110"/>
      <c r="PQG17" s="110"/>
      <c r="PQH17" s="110"/>
      <c r="PQI17" s="110"/>
      <c r="PQJ17" s="110"/>
      <c r="PQK17" s="110"/>
      <c r="PQL17" s="110"/>
      <c r="PQM17" s="110"/>
      <c r="PQN17" s="110"/>
      <c r="PQO17" s="110"/>
      <c r="PQP17" s="110"/>
      <c r="PQQ17" s="110"/>
      <c r="PQR17" s="110"/>
      <c r="PQS17" s="110"/>
      <c r="PQT17" s="110"/>
      <c r="PQU17" s="110"/>
      <c r="PQV17" s="110"/>
      <c r="PQW17" s="110"/>
      <c r="PQX17" s="110"/>
      <c r="PQY17" s="110"/>
      <c r="PQZ17" s="110"/>
      <c r="PRA17" s="110"/>
      <c r="PRB17" s="110"/>
      <c r="PRC17" s="110"/>
      <c r="PRD17" s="110"/>
      <c r="PRE17" s="110"/>
      <c r="PRF17" s="110"/>
      <c r="PRG17" s="110"/>
      <c r="PRH17" s="110"/>
      <c r="PRI17" s="110"/>
      <c r="PRJ17" s="110"/>
      <c r="PRK17" s="110"/>
      <c r="PRL17" s="110"/>
      <c r="PRM17" s="110"/>
      <c r="PRN17" s="110"/>
      <c r="PRO17" s="110"/>
      <c r="PRP17" s="110"/>
      <c r="PRQ17" s="110"/>
      <c r="PRR17" s="110"/>
      <c r="PRS17" s="110"/>
      <c r="PRT17" s="110"/>
      <c r="PRU17" s="110"/>
      <c r="PRV17" s="110"/>
      <c r="PRW17" s="110"/>
      <c r="PRX17" s="110"/>
      <c r="PRY17" s="110"/>
      <c r="PRZ17" s="110"/>
      <c r="PSA17" s="110"/>
      <c r="PSB17" s="110"/>
      <c r="PSC17" s="110"/>
      <c r="PSD17" s="110"/>
      <c r="PSE17" s="110"/>
      <c r="PSF17" s="110"/>
      <c r="PSG17" s="110"/>
      <c r="PSH17" s="110"/>
      <c r="PSI17" s="110"/>
      <c r="PSJ17" s="110"/>
      <c r="PSK17" s="110"/>
      <c r="PSL17" s="110"/>
      <c r="PSM17" s="110"/>
      <c r="PSN17" s="110"/>
      <c r="PSO17" s="110"/>
      <c r="PSP17" s="110"/>
      <c r="PSQ17" s="110"/>
      <c r="PSR17" s="110"/>
      <c r="PSS17" s="110"/>
      <c r="PST17" s="110"/>
      <c r="PSU17" s="110"/>
      <c r="PSV17" s="110"/>
      <c r="PSW17" s="110"/>
      <c r="PSX17" s="110"/>
      <c r="PSY17" s="110"/>
      <c r="PSZ17" s="110"/>
      <c r="PTA17" s="110"/>
      <c r="PTB17" s="110"/>
      <c r="PTC17" s="110"/>
      <c r="PTD17" s="110"/>
      <c r="PTE17" s="110"/>
      <c r="PTF17" s="110"/>
      <c r="PTG17" s="110"/>
      <c r="PTH17" s="110"/>
      <c r="PTI17" s="110"/>
      <c r="PTJ17" s="110"/>
      <c r="PTK17" s="110"/>
      <c r="PTL17" s="110"/>
      <c r="PTM17" s="110"/>
      <c r="PTN17" s="110"/>
      <c r="PTO17" s="110"/>
      <c r="PTP17" s="110"/>
      <c r="PTQ17" s="110"/>
      <c r="PTR17" s="110"/>
      <c r="PTS17" s="110"/>
      <c r="PTT17" s="110"/>
      <c r="PTU17" s="110"/>
      <c r="PTV17" s="110"/>
      <c r="PTW17" s="110"/>
      <c r="PTX17" s="110"/>
      <c r="PTY17" s="110"/>
      <c r="PTZ17" s="110"/>
      <c r="PUA17" s="110"/>
      <c r="PUB17" s="110"/>
      <c r="PUC17" s="110"/>
      <c r="PUD17" s="110"/>
      <c r="PUE17" s="110"/>
      <c r="PUF17" s="110"/>
      <c r="PUG17" s="110"/>
      <c r="PUH17" s="110"/>
      <c r="PUI17" s="110"/>
      <c r="PUJ17" s="110"/>
      <c r="PUK17" s="110"/>
      <c r="PUL17" s="110"/>
      <c r="PUM17" s="110"/>
      <c r="PUN17" s="110"/>
      <c r="PUO17" s="110"/>
      <c r="PUP17" s="110"/>
      <c r="PUQ17" s="110"/>
      <c r="PUR17" s="110"/>
      <c r="PUS17" s="110"/>
      <c r="PUT17" s="110"/>
      <c r="PUU17" s="110"/>
      <c r="PUV17" s="110"/>
      <c r="PUW17" s="110"/>
      <c r="PUX17" s="110"/>
      <c r="PUY17" s="110"/>
      <c r="PUZ17" s="110"/>
      <c r="PVA17" s="110"/>
      <c r="PVB17" s="110"/>
      <c r="PVC17" s="110"/>
      <c r="PVD17" s="110"/>
      <c r="PVE17" s="110"/>
      <c r="PVF17" s="110"/>
      <c r="PVG17" s="110"/>
      <c r="PVH17" s="110"/>
      <c r="PVI17" s="110"/>
      <c r="PVJ17" s="110"/>
      <c r="PVK17" s="110"/>
      <c r="PVL17" s="110"/>
      <c r="PVM17" s="110"/>
      <c r="PVN17" s="110"/>
      <c r="PVO17" s="110"/>
      <c r="PVP17" s="110"/>
      <c r="PVQ17" s="110"/>
      <c r="PVR17" s="110"/>
      <c r="PVS17" s="110"/>
      <c r="PVT17" s="110"/>
      <c r="PVU17" s="110"/>
      <c r="PVV17" s="110"/>
      <c r="PVW17" s="110"/>
      <c r="PVX17" s="110"/>
      <c r="PVY17" s="110"/>
      <c r="PVZ17" s="110"/>
      <c r="PWA17" s="110"/>
      <c r="PWB17" s="110"/>
      <c r="PWC17" s="110"/>
      <c r="PWD17" s="110"/>
      <c r="PWE17" s="110"/>
      <c r="PWF17" s="110"/>
      <c r="PWG17" s="110"/>
      <c r="PWH17" s="110"/>
      <c r="PWI17" s="110"/>
      <c r="PWJ17" s="110"/>
      <c r="PWK17" s="110"/>
      <c r="PWL17" s="110"/>
      <c r="PWM17" s="110"/>
      <c r="PWN17" s="110"/>
      <c r="PWO17" s="110"/>
      <c r="PWP17" s="110"/>
      <c r="PWQ17" s="110"/>
      <c r="PWR17" s="110"/>
      <c r="PWS17" s="110"/>
      <c r="PWT17" s="110"/>
      <c r="PWU17" s="110"/>
      <c r="PWV17" s="110"/>
      <c r="PWW17" s="110"/>
      <c r="PWX17" s="110"/>
      <c r="PWY17" s="110"/>
      <c r="PWZ17" s="110"/>
      <c r="PXA17" s="110"/>
      <c r="PXB17" s="110"/>
      <c r="PXC17" s="110"/>
      <c r="PXD17" s="110"/>
      <c r="PXE17" s="110"/>
      <c r="PXF17" s="110"/>
      <c r="PXG17" s="110"/>
      <c r="PXH17" s="110"/>
      <c r="PXI17" s="110"/>
      <c r="PXJ17" s="110"/>
      <c r="PXK17" s="110"/>
      <c r="PXL17" s="110"/>
      <c r="PXM17" s="110"/>
      <c r="PXN17" s="110"/>
      <c r="PXO17" s="110"/>
      <c r="PXP17" s="110"/>
      <c r="PXQ17" s="110"/>
      <c r="PXR17" s="110"/>
      <c r="PXS17" s="110"/>
      <c r="PXT17" s="110"/>
      <c r="PXU17" s="110"/>
      <c r="PXV17" s="110"/>
      <c r="PXW17" s="110"/>
      <c r="PXX17" s="110"/>
      <c r="PXY17" s="110"/>
      <c r="PXZ17" s="110"/>
      <c r="PYA17" s="110"/>
      <c r="PYB17" s="110"/>
      <c r="PYC17" s="110"/>
      <c r="PYD17" s="110"/>
      <c r="PYE17" s="110"/>
      <c r="PYF17" s="110"/>
      <c r="PYG17" s="110"/>
      <c r="PYH17" s="110"/>
      <c r="PYI17" s="110"/>
      <c r="PYJ17" s="110"/>
      <c r="PYK17" s="110"/>
      <c r="PYL17" s="110"/>
      <c r="PYM17" s="110"/>
      <c r="PYN17" s="110"/>
      <c r="PYO17" s="110"/>
      <c r="PYP17" s="110"/>
      <c r="PYQ17" s="110"/>
      <c r="PYR17" s="110"/>
      <c r="PYS17" s="110"/>
      <c r="PYT17" s="110"/>
      <c r="PYU17" s="110"/>
      <c r="PYV17" s="110"/>
      <c r="PYW17" s="110"/>
      <c r="PYX17" s="110"/>
      <c r="PYY17" s="110"/>
      <c r="PYZ17" s="110"/>
      <c r="PZA17" s="110"/>
      <c r="PZB17" s="110"/>
      <c r="PZC17" s="110"/>
      <c r="PZD17" s="110"/>
      <c r="PZE17" s="110"/>
      <c r="PZF17" s="110"/>
      <c r="PZG17" s="110"/>
      <c r="PZH17" s="110"/>
      <c r="PZI17" s="110"/>
      <c r="PZJ17" s="110"/>
      <c r="PZK17" s="110"/>
      <c r="PZL17" s="110"/>
      <c r="PZM17" s="110"/>
      <c r="PZN17" s="110"/>
      <c r="PZO17" s="110"/>
      <c r="PZP17" s="110"/>
      <c r="PZQ17" s="110"/>
      <c r="PZR17" s="110"/>
      <c r="PZS17" s="110"/>
      <c r="PZT17" s="110"/>
      <c r="PZU17" s="110"/>
      <c r="PZV17" s="110"/>
      <c r="PZW17" s="110"/>
      <c r="PZX17" s="110"/>
      <c r="PZY17" s="110"/>
      <c r="PZZ17" s="110"/>
      <c r="QAA17" s="110"/>
      <c r="QAB17" s="110"/>
      <c r="QAC17" s="110"/>
      <c r="QAD17" s="110"/>
      <c r="QAE17" s="110"/>
      <c r="QAF17" s="110"/>
      <c r="QAG17" s="110"/>
      <c r="QAH17" s="110"/>
      <c r="QAI17" s="110"/>
      <c r="QAJ17" s="110"/>
      <c r="QAK17" s="110"/>
      <c r="QAL17" s="110"/>
      <c r="QAM17" s="110"/>
      <c r="QAN17" s="110"/>
      <c r="QAO17" s="110"/>
      <c r="QAP17" s="110"/>
      <c r="QAQ17" s="110"/>
      <c r="QAR17" s="110"/>
      <c r="QAS17" s="110"/>
      <c r="QAT17" s="110"/>
      <c r="QAU17" s="110"/>
      <c r="QAV17" s="110"/>
      <c r="QAW17" s="110"/>
      <c r="QAX17" s="110"/>
      <c r="QAY17" s="110"/>
      <c r="QAZ17" s="110"/>
      <c r="QBA17" s="110"/>
      <c r="QBB17" s="110"/>
      <c r="QBC17" s="110"/>
      <c r="QBD17" s="110"/>
      <c r="QBE17" s="110"/>
      <c r="QBF17" s="110"/>
      <c r="QBG17" s="110"/>
      <c r="QBH17" s="110"/>
      <c r="QBI17" s="110"/>
      <c r="QBJ17" s="110"/>
      <c r="QBK17" s="110"/>
      <c r="QBL17" s="110"/>
      <c r="QBM17" s="110"/>
      <c r="QBN17" s="110"/>
      <c r="QBO17" s="110"/>
      <c r="QBP17" s="110"/>
      <c r="QBQ17" s="110"/>
      <c r="QBR17" s="110"/>
      <c r="QBS17" s="110"/>
      <c r="QBT17" s="110"/>
      <c r="QBU17" s="110"/>
      <c r="QBV17" s="110"/>
      <c r="QBW17" s="110"/>
      <c r="QBX17" s="110"/>
      <c r="QBY17" s="110"/>
      <c r="QBZ17" s="110"/>
      <c r="QCA17" s="110"/>
      <c r="QCB17" s="110"/>
      <c r="QCC17" s="110"/>
      <c r="QCD17" s="110"/>
      <c r="QCE17" s="110"/>
      <c r="QCF17" s="110"/>
      <c r="QCG17" s="110"/>
      <c r="QCH17" s="110"/>
      <c r="QCI17" s="110"/>
      <c r="QCJ17" s="110"/>
      <c r="QCK17" s="110"/>
      <c r="QCL17" s="110"/>
      <c r="QCM17" s="110"/>
      <c r="QCN17" s="110"/>
      <c r="QCO17" s="110"/>
      <c r="QCP17" s="110"/>
      <c r="QCQ17" s="110"/>
      <c r="QCR17" s="110"/>
      <c r="QCS17" s="110"/>
      <c r="QCT17" s="110"/>
      <c r="QCU17" s="110"/>
      <c r="QCV17" s="110"/>
      <c r="QCW17" s="110"/>
      <c r="QCX17" s="110"/>
      <c r="QCY17" s="110"/>
      <c r="QCZ17" s="110"/>
      <c r="QDA17" s="110"/>
      <c r="QDB17" s="110"/>
      <c r="QDC17" s="110"/>
      <c r="QDD17" s="110"/>
      <c r="QDE17" s="110"/>
      <c r="QDF17" s="110"/>
      <c r="QDG17" s="110"/>
      <c r="QDH17" s="110"/>
      <c r="QDI17" s="110"/>
      <c r="QDJ17" s="110"/>
      <c r="QDK17" s="110"/>
      <c r="QDL17" s="110"/>
      <c r="QDM17" s="110"/>
      <c r="QDN17" s="110"/>
      <c r="QDO17" s="110"/>
      <c r="QDP17" s="110"/>
      <c r="QDQ17" s="110"/>
      <c r="QDR17" s="110"/>
      <c r="QDS17" s="110"/>
      <c r="QDT17" s="110"/>
      <c r="QDU17" s="110"/>
      <c r="QDV17" s="110"/>
      <c r="QDW17" s="110"/>
      <c r="QDX17" s="110"/>
      <c r="QDY17" s="110"/>
      <c r="QDZ17" s="110"/>
      <c r="QEA17" s="110"/>
      <c r="QEB17" s="110"/>
      <c r="QEC17" s="110"/>
      <c r="QED17" s="110"/>
      <c r="QEE17" s="110"/>
      <c r="QEF17" s="110"/>
      <c r="QEG17" s="110"/>
      <c r="QEH17" s="110"/>
      <c r="QEI17" s="110"/>
      <c r="QEJ17" s="110"/>
      <c r="QEK17" s="110"/>
      <c r="QEL17" s="110"/>
      <c r="QEM17" s="110"/>
      <c r="QEN17" s="110"/>
      <c r="QEO17" s="110"/>
      <c r="QEP17" s="110"/>
      <c r="QEQ17" s="110"/>
      <c r="QER17" s="110"/>
      <c r="QES17" s="110"/>
      <c r="QET17" s="110"/>
      <c r="QEU17" s="110"/>
      <c r="QEV17" s="110"/>
      <c r="QEW17" s="110"/>
      <c r="QEX17" s="110"/>
      <c r="QEY17" s="110"/>
      <c r="QEZ17" s="110"/>
      <c r="QFA17" s="110"/>
      <c r="QFB17" s="110"/>
      <c r="QFC17" s="110"/>
      <c r="QFD17" s="110"/>
      <c r="QFE17" s="110"/>
      <c r="QFF17" s="110"/>
      <c r="QFG17" s="110"/>
      <c r="QFH17" s="110"/>
      <c r="QFI17" s="110"/>
      <c r="QFJ17" s="110"/>
      <c r="QFK17" s="110"/>
      <c r="QFL17" s="110"/>
      <c r="QFM17" s="110"/>
      <c r="QFN17" s="110"/>
      <c r="QFO17" s="110"/>
      <c r="QFP17" s="110"/>
      <c r="QFQ17" s="110"/>
      <c r="QFR17" s="110"/>
      <c r="QFS17" s="110"/>
      <c r="QFT17" s="110"/>
      <c r="QFU17" s="110"/>
      <c r="QFV17" s="110"/>
      <c r="QFW17" s="110"/>
      <c r="QFX17" s="110"/>
      <c r="QFY17" s="110"/>
      <c r="QFZ17" s="110"/>
      <c r="QGA17" s="110"/>
      <c r="QGB17" s="110"/>
      <c r="QGC17" s="110"/>
      <c r="QGD17" s="110"/>
      <c r="QGE17" s="110"/>
      <c r="QGF17" s="110"/>
      <c r="QGG17" s="110"/>
      <c r="QGH17" s="110"/>
      <c r="QGI17" s="110"/>
      <c r="QGJ17" s="110"/>
      <c r="QGK17" s="110"/>
      <c r="QGL17" s="110"/>
      <c r="QGM17" s="110"/>
      <c r="QGN17" s="110"/>
      <c r="QGO17" s="110"/>
      <c r="QGP17" s="110"/>
      <c r="QGQ17" s="110"/>
      <c r="QGR17" s="110"/>
      <c r="QGS17" s="110"/>
      <c r="QGT17" s="110"/>
      <c r="QGU17" s="110"/>
      <c r="QGV17" s="110"/>
      <c r="QGW17" s="110"/>
      <c r="QGX17" s="110"/>
      <c r="QGY17" s="110"/>
      <c r="QGZ17" s="110"/>
      <c r="QHA17" s="110"/>
      <c r="QHB17" s="110"/>
      <c r="QHC17" s="110"/>
      <c r="QHD17" s="110"/>
      <c r="QHE17" s="110"/>
      <c r="QHF17" s="110"/>
      <c r="QHG17" s="110"/>
      <c r="QHH17" s="110"/>
      <c r="QHI17" s="110"/>
      <c r="QHJ17" s="110"/>
      <c r="QHK17" s="110"/>
      <c r="QHL17" s="110"/>
      <c r="QHM17" s="110"/>
      <c r="QHN17" s="110"/>
      <c r="QHO17" s="110"/>
      <c r="QHP17" s="110"/>
      <c r="QHQ17" s="110"/>
      <c r="QHR17" s="110"/>
      <c r="QHS17" s="110"/>
      <c r="QHT17" s="110"/>
      <c r="QHU17" s="110"/>
      <c r="QHV17" s="110"/>
      <c r="QHW17" s="110"/>
      <c r="QHX17" s="110"/>
      <c r="QHY17" s="110"/>
      <c r="QHZ17" s="110"/>
      <c r="QIA17" s="110"/>
      <c r="QIB17" s="110"/>
      <c r="QIC17" s="110"/>
      <c r="QID17" s="110"/>
      <c r="QIE17" s="110"/>
      <c r="QIF17" s="110"/>
      <c r="QIG17" s="110"/>
      <c r="QIH17" s="110"/>
      <c r="QII17" s="110"/>
      <c r="QIJ17" s="110"/>
      <c r="QIK17" s="110"/>
      <c r="QIL17" s="110"/>
      <c r="QIM17" s="110"/>
      <c r="QIN17" s="110"/>
      <c r="QIO17" s="110"/>
      <c r="QIP17" s="110"/>
      <c r="QIQ17" s="110"/>
      <c r="QIR17" s="110"/>
      <c r="QIS17" s="110"/>
      <c r="QIT17" s="110"/>
      <c r="QIU17" s="110"/>
      <c r="QIV17" s="110"/>
      <c r="QIW17" s="110"/>
      <c r="QIX17" s="110"/>
      <c r="QIY17" s="110"/>
      <c r="QIZ17" s="110"/>
      <c r="QJA17" s="110"/>
      <c r="QJB17" s="110"/>
      <c r="QJC17" s="110"/>
      <c r="QJD17" s="110"/>
      <c r="QJE17" s="110"/>
      <c r="QJF17" s="110"/>
      <c r="QJG17" s="110"/>
      <c r="QJH17" s="110"/>
      <c r="QJI17" s="110"/>
      <c r="QJJ17" s="110"/>
      <c r="QJK17" s="110"/>
      <c r="QJL17" s="110"/>
      <c r="QJM17" s="110"/>
      <c r="QJN17" s="110"/>
      <c r="QJO17" s="110"/>
      <c r="QJP17" s="110"/>
      <c r="QJQ17" s="110"/>
      <c r="QJR17" s="110"/>
      <c r="QJS17" s="110"/>
      <c r="QJT17" s="110"/>
      <c r="QJU17" s="110"/>
      <c r="QJV17" s="110"/>
      <c r="QJW17" s="110"/>
      <c r="QJX17" s="110"/>
      <c r="QJY17" s="110"/>
      <c r="QJZ17" s="110"/>
      <c r="QKA17" s="110"/>
      <c r="QKB17" s="110"/>
      <c r="QKC17" s="110"/>
      <c r="QKD17" s="110"/>
      <c r="QKE17" s="110"/>
      <c r="QKF17" s="110"/>
      <c r="QKG17" s="110"/>
      <c r="QKH17" s="110"/>
      <c r="QKI17" s="110"/>
      <c r="QKJ17" s="110"/>
      <c r="QKK17" s="110"/>
      <c r="QKL17" s="110"/>
      <c r="QKM17" s="110"/>
      <c r="QKN17" s="110"/>
      <c r="QKO17" s="110"/>
      <c r="QKP17" s="110"/>
      <c r="QKQ17" s="110"/>
      <c r="QKR17" s="110"/>
      <c r="QKS17" s="110"/>
      <c r="QKT17" s="110"/>
      <c r="QKU17" s="110"/>
      <c r="QKV17" s="110"/>
      <c r="QKW17" s="110"/>
      <c r="QKX17" s="110"/>
      <c r="QKY17" s="110"/>
      <c r="QKZ17" s="110"/>
      <c r="QLA17" s="110"/>
      <c r="QLB17" s="110"/>
      <c r="QLC17" s="110"/>
      <c r="QLD17" s="110"/>
      <c r="QLE17" s="110"/>
      <c r="QLF17" s="110"/>
      <c r="QLG17" s="110"/>
      <c r="QLH17" s="110"/>
      <c r="QLI17" s="110"/>
      <c r="QLJ17" s="110"/>
      <c r="QLK17" s="110"/>
      <c r="QLL17" s="110"/>
      <c r="QLM17" s="110"/>
      <c r="QLN17" s="110"/>
      <c r="QLO17" s="110"/>
      <c r="QLP17" s="110"/>
      <c r="QLQ17" s="110"/>
      <c r="QLR17" s="110"/>
      <c r="QLS17" s="110"/>
      <c r="QLT17" s="110"/>
      <c r="QLU17" s="110"/>
      <c r="QLV17" s="110"/>
      <c r="QLW17" s="110"/>
      <c r="QLX17" s="110"/>
      <c r="QLY17" s="110"/>
      <c r="QLZ17" s="110"/>
      <c r="QMA17" s="110"/>
      <c r="QMB17" s="110"/>
      <c r="QMC17" s="110"/>
      <c r="QMD17" s="110"/>
      <c r="QME17" s="110"/>
      <c r="QMF17" s="110"/>
      <c r="QMG17" s="110"/>
      <c r="QMH17" s="110"/>
      <c r="QMI17" s="110"/>
      <c r="QMJ17" s="110"/>
      <c r="QMK17" s="110"/>
      <c r="QML17" s="110"/>
      <c r="QMM17" s="110"/>
      <c r="QMN17" s="110"/>
      <c r="QMO17" s="110"/>
      <c r="QMP17" s="110"/>
      <c r="QMQ17" s="110"/>
      <c r="QMR17" s="110"/>
      <c r="QMS17" s="110"/>
      <c r="QMT17" s="110"/>
      <c r="QMU17" s="110"/>
      <c r="QMV17" s="110"/>
      <c r="QMW17" s="110"/>
      <c r="QMX17" s="110"/>
      <c r="QMY17" s="110"/>
      <c r="QMZ17" s="110"/>
      <c r="QNA17" s="110"/>
      <c r="QNB17" s="110"/>
      <c r="QNC17" s="110"/>
      <c r="QND17" s="110"/>
      <c r="QNE17" s="110"/>
      <c r="QNF17" s="110"/>
      <c r="QNG17" s="110"/>
      <c r="QNH17" s="110"/>
      <c r="QNI17" s="110"/>
      <c r="QNJ17" s="110"/>
      <c r="QNK17" s="110"/>
      <c r="QNL17" s="110"/>
      <c r="QNM17" s="110"/>
      <c r="QNN17" s="110"/>
      <c r="QNO17" s="110"/>
      <c r="QNP17" s="110"/>
      <c r="QNQ17" s="110"/>
      <c r="QNR17" s="110"/>
      <c r="QNS17" s="110"/>
      <c r="QNT17" s="110"/>
      <c r="QNU17" s="110"/>
      <c r="QNV17" s="110"/>
      <c r="QNW17" s="110"/>
      <c r="QNX17" s="110"/>
      <c r="QNY17" s="110"/>
      <c r="QNZ17" s="110"/>
      <c r="QOA17" s="110"/>
      <c r="QOB17" s="110"/>
      <c r="QOC17" s="110"/>
      <c r="QOD17" s="110"/>
      <c r="QOE17" s="110"/>
      <c r="QOF17" s="110"/>
      <c r="QOG17" s="110"/>
      <c r="QOH17" s="110"/>
      <c r="QOI17" s="110"/>
      <c r="QOJ17" s="110"/>
      <c r="QOK17" s="110"/>
      <c r="QOL17" s="110"/>
      <c r="QOM17" s="110"/>
      <c r="QON17" s="110"/>
      <c r="QOO17" s="110"/>
      <c r="QOP17" s="110"/>
      <c r="QOQ17" s="110"/>
      <c r="QOR17" s="110"/>
      <c r="QOS17" s="110"/>
      <c r="QOT17" s="110"/>
      <c r="QOU17" s="110"/>
      <c r="QOV17" s="110"/>
      <c r="QOW17" s="110"/>
      <c r="QOX17" s="110"/>
      <c r="QOY17" s="110"/>
      <c r="QOZ17" s="110"/>
      <c r="QPA17" s="110"/>
      <c r="QPB17" s="110"/>
      <c r="QPC17" s="110"/>
      <c r="QPD17" s="110"/>
      <c r="QPE17" s="110"/>
      <c r="QPF17" s="110"/>
      <c r="QPG17" s="110"/>
      <c r="QPH17" s="110"/>
      <c r="QPI17" s="110"/>
      <c r="QPJ17" s="110"/>
      <c r="QPK17" s="110"/>
      <c r="QPL17" s="110"/>
      <c r="QPM17" s="110"/>
      <c r="QPN17" s="110"/>
      <c r="QPO17" s="110"/>
      <c r="QPP17" s="110"/>
      <c r="QPQ17" s="110"/>
      <c r="QPR17" s="110"/>
      <c r="QPS17" s="110"/>
      <c r="QPT17" s="110"/>
      <c r="QPU17" s="110"/>
      <c r="QPV17" s="110"/>
      <c r="QPW17" s="110"/>
      <c r="QPX17" s="110"/>
      <c r="QPY17" s="110"/>
      <c r="QPZ17" s="110"/>
      <c r="QQA17" s="110"/>
      <c r="QQB17" s="110"/>
      <c r="QQC17" s="110"/>
      <c r="QQD17" s="110"/>
      <c r="QQE17" s="110"/>
      <c r="QQF17" s="110"/>
      <c r="QQG17" s="110"/>
      <c r="QQH17" s="110"/>
      <c r="QQI17" s="110"/>
      <c r="QQJ17" s="110"/>
      <c r="QQK17" s="110"/>
      <c r="QQL17" s="110"/>
      <c r="QQM17" s="110"/>
      <c r="QQN17" s="110"/>
      <c r="QQO17" s="110"/>
      <c r="QQP17" s="110"/>
      <c r="QQQ17" s="110"/>
      <c r="QQR17" s="110"/>
      <c r="QQS17" s="110"/>
      <c r="QQT17" s="110"/>
      <c r="QQU17" s="110"/>
      <c r="QQV17" s="110"/>
      <c r="QQW17" s="110"/>
      <c r="QQX17" s="110"/>
      <c r="QQY17" s="110"/>
      <c r="QQZ17" s="110"/>
      <c r="QRA17" s="110"/>
      <c r="QRB17" s="110"/>
      <c r="QRC17" s="110"/>
      <c r="QRD17" s="110"/>
      <c r="QRE17" s="110"/>
      <c r="QRF17" s="110"/>
      <c r="QRG17" s="110"/>
      <c r="QRH17" s="110"/>
      <c r="QRI17" s="110"/>
      <c r="QRJ17" s="110"/>
      <c r="QRK17" s="110"/>
      <c r="QRL17" s="110"/>
      <c r="QRM17" s="110"/>
      <c r="QRN17" s="110"/>
      <c r="QRO17" s="110"/>
      <c r="QRP17" s="110"/>
      <c r="QRQ17" s="110"/>
      <c r="QRR17" s="110"/>
      <c r="QRS17" s="110"/>
      <c r="QRT17" s="110"/>
      <c r="QRU17" s="110"/>
      <c r="QRV17" s="110"/>
      <c r="QRW17" s="110"/>
      <c r="QRX17" s="110"/>
      <c r="QRY17" s="110"/>
      <c r="QRZ17" s="110"/>
      <c r="QSA17" s="110"/>
      <c r="QSB17" s="110"/>
      <c r="QSC17" s="110"/>
      <c r="QSD17" s="110"/>
      <c r="QSE17" s="110"/>
      <c r="QSF17" s="110"/>
      <c r="QSG17" s="110"/>
      <c r="QSH17" s="110"/>
      <c r="QSI17" s="110"/>
      <c r="QSJ17" s="110"/>
      <c r="QSK17" s="110"/>
      <c r="QSL17" s="110"/>
      <c r="QSM17" s="110"/>
      <c r="QSN17" s="110"/>
      <c r="QSO17" s="110"/>
      <c r="QSP17" s="110"/>
      <c r="QSQ17" s="110"/>
      <c r="QSR17" s="110"/>
      <c r="QSS17" s="110"/>
      <c r="QST17" s="110"/>
      <c r="QSU17" s="110"/>
      <c r="QSV17" s="110"/>
      <c r="QSW17" s="110"/>
      <c r="QSX17" s="110"/>
      <c r="QSY17" s="110"/>
      <c r="QSZ17" s="110"/>
      <c r="QTA17" s="110"/>
      <c r="QTB17" s="110"/>
      <c r="QTC17" s="110"/>
      <c r="QTD17" s="110"/>
      <c r="QTE17" s="110"/>
      <c r="QTF17" s="110"/>
      <c r="QTG17" s="110"/>
      <c r="QTH17" s="110"/>
      <c r="QTI17" s="110"/>
      <c r="QTJ17" s="110"/>
      <c r="QTK17" s="110"/>
      <c r="QTL17" s="110"/>
      <c r="QTM17" s="110"/>
      <c r="QTN17" s="110"/>
      <c r="QTO17" s="110"/>
      <c r="QTP17" s="110"/>
      <c r="QTQ17" s="110"/>
      <c r="QTR17" s="110"/>
      <c r="QTS17" s="110"/>
      <c r="QTT17" s="110"/>
      <c r="QTU17" s="110"/>
      <c r="QTV17" s="110"/>
      <c r="QTW17" s="110"/>
      <c r="QTX17" s="110"/>
      <c r="QTY17" s="110"/>
      <c r="QTZ17" s="110"/>
      <c r="QUA17" s="110"/>
      <c r="QUB17" s="110"/>
      <c r="QUC17" s="110"/>
      <c r="QUD17" s="110"/>
      <c r="QUE17" s="110"/>
      <c r="QUF17" s="110"/>
      <c r="QUG17" s="110"/>
      <c r="QUH17" s="110"/>
      <c r="QUI17" s="110"/>
      <c r="QUJ17" s="110"/>
      <c r="QUK17" s="110"/>
      <c r="QUL17" s="110"/>
      <c r="QUM17" s="110"/>
      <c r="QUN17" s="110"/>
      <c r="QUO17" s="110"/>
      <c r="QUP17" s="110"/>
      <c r="QUQ17" s="110"/>
      <c r="QUR17" s="110"/>
      <c r="QUS17" s="110"/>
      <c r="QUT17" s="110"/>
      <c r="QUU17" s="110"/>
      <c r="QUV17" s="110"/>
      <c r="QUW17" s="110"/>
      <c r="QUX17" s="110"/>
      <c r="QUY17" s="110"/>
      <c r="QUZ17" s="110"/>
      <c r="QVA17" s="110"/>
      <c r="QVB17" s="110"/>
      <c r="QVC17" s="110"/>
      <c r="QVD17" s="110"/>
      <c r="QVE17" s="110"/>
      <c r="QVF17" s="110"/>
      <c r="QVG17" s="110"/>
      <c r="QVH17" s="110"/>
      <c r="QVI17" s="110"/>
      <c r="QVJ17" s="110"/>
      <c r="QVK17" s="110"/>
      <c r="QVL17" s="110"/>
      <c r="QVM17" s="110"/>
      <c r="QVN17" s="110"/>
      <c r="QVO17" s="110"/>
      <c r="QVP17" s="110"/>
      <c r="QVQ17" s="110"/>
      <c r="QVR17" s="110"/>
      <c r="QVS17" s="110"/>
      <c r="QVT17" s="110"/>
      <c r="QVU17" s="110"/>
      <c r="QVV17" s="110"/>
      <c r="QVW17" s="110"/>
      <c r="QVX17" s="110"/>
      <c r="QVY17" s="110"/>
      <c r="QVZ17" s="110"/>
      <c r="QWA17" s="110"/>
      <c r="QWB17" s="110"/>
      <c r="QWC17" s="110"/>
      <c r="QWD17" s="110"/>
      <c r="QWE17" s="110"/>
      <c r="QWF17" s="110"/>
      <c r="QWG17" s="110"/>
      <c r="QWH17" s="110"/>
      <c r="QWI17" s="110"/>
      <c r="QWJ17" s="110"/>
      <c r="QWK17" s="110"/>
      <c r="QWL17" s="110"/>
      <c r="QWM17" s="110"/>
      <c r="QWN17" s="110"/>
      <c r="QWO17" s="110"/>
      <c r="QWP17" s="110"/>
      <c r="QWQ17" s="110"/>
      <c r="QWR17" s="110"/>
      <c r="QWS17" s="110"/>
      <c r="QWT17" s="110"/>
      <c r="QWU17" s="110"/>
      <c r="QWV17" s="110"/>
      <c r="QWW17" s="110"/>
      <c r="QWX17" s="110"/>
      <c r="QWY17" s="110"/>
      <c r="QWZ17" s="110"/>
      <c r="QXA17" s="110"/>
      <c r="QXB17" s="110"/>
      <c r="QXC17" s="110"/>
      <c r="QXD17" s="110"/>
      <c r="QXE17" s="110"/>
      <c r="QXF17" s="110"/>
      <c r="QXG17" s="110"/>
      <c r="QXH17" s="110"/>
      <c r="QXI17" s="110"/>
      <c r="QXJ17" s="110"/>
      <c r="QXK17" s="110"/>
      <c r="QXL17" s="110"/>
      <c r="QXM17" s="110"/>
      <c r="QXN17" s="110"/>
      <c r="QXO17" s="110"/>
      <c r="QXP17" s="110"/>
      <c r="QXQ17" s="110"/>
      <c r="QXR17" s="110"/>
      <c r="QXS17" s="110"/>
      <c r="QXT17" s="110"/>
      <c r="QXU17" s="110"/>
      <c r="QXV17" s="110"/>
      <c r="QXW17" s="110"/>
      <c r="QXX17" s="110"/>
      <c r="QXY17" s="110"/>
      <c r="QXZ17" s="110"/>
      <c r="QYA17" s="110"/>
      <c r="QYB17" s="110"/>
      <c r="QYC17" s="110"/>
      <c r="QYD17" s="110"/>
      <c r="QYE17" s="110"/>
      <c r="QYF17" s="110"/>
      <c r="QYG17" s="110"/>
      <c r="QYH17" s="110"/>
      <c r="QYI17" s="110"/>
      <c r="QYJ17" s="110"/>
      <c r="QYK17" s="110"/>
      <c r="QYL17" s="110"/>
      <c r="QYM17" s="110"/>
      <c r="QYN17" s="110"/>
      <c r="QYO17" s="110"/>
      <c r="QYP17" s="110"/>
      <c r="QYQ17" s="110"/>
      <c r="QYR17" s="110"/>
      <c r="QYS17" s="110"/>
      <c r="QYT17" s="110"/>
      <c r="QYU17" s="110"/>
      <c r="QYV17" s="110"/>
      <c r="QYW17" s="110"/>
      <c r="QYX17" s="110"/>
      <c r="QYY17" s="110"/>
      <c r="QYZ17" s="110"/>
      <c r="QZA17" s="110"/>
      <c r="QZB17" s="110"/>
      <c r="QZC17" s="110"/>
      <c r="QZD17" s="110"/>
      <c r="QZE17" s="110"/>
      <c r="QZF17" s="110"/>
      <c r="QZG17" s="110"/>
      <c r="QZH17" s="110"/>
      <c r="QZI17" s="110"/>
      <c r="QZJ17" s="110"/>
      <c r="QZK17" s="110"/>
      <c r="QZL17" s="110"/>
      <c r="QZM17" s="110"/>
      <c r="QZN17" s="110"/>
      <c r="QZO17" s="110"/>
      <c r="QZP17" s="110"/>
      <c r="QZQ17" s="110"/>
      <c r="QZR17" s="110"/>
      <c r="QZS17" s="110"/>
      <c r="QZT17" s="110"/>
      <c r="QZU17" s="110"/>
      <c r="QZV17" s="110"/>
      <c r="QZW17" s="110"/>
      <c r="QZX17" s="110"/>
      <c r="QZY17" s="110"/>
      <c r="QZZ17" s="110"/>
      <c r="RAA17" s="110"/>
      <c r="RAB17" s="110"/>
      <c r="RAC17" s="110"/>
      <c r="RAD17" s="110"/>
      <c r="RAE17" s="110"/>
      <c r="RAF17" s="110"/>
      <c r="RAG17" s="110"/>
      <c r="RAH17" s="110"/>
      <c r="RAI17" s="110"/>
      <c r="RAJ17" s="110"/>
      <c r="RAK17" s="110"/>
      <c r="RAL17" s="110"/>
      <c r="RAM17" s="110"/>
      <c r="RAN17" s="110"/>
      <c r="RAO17" s="110"/>
      <c r="RAP17" s="110"/>
      <c r="RAQ17" s="110"/>
      <c r="RAR17" s="110"/>
      <c r="RAS17" s="110"/>
      <c r="RAT17" s="110"/>
      <c r="RAU17" s="110"/>
      <c r="RAV17" s="110"/>
      <c r="RAW17" s="110"/>
      <c r="RAX17" s="110"/>
      <c r="RAY17" s="110"/>
      <c r="RAZ17" s="110"/>
      <c r="RBA17" s="110"/>
      <c r="RBB17" s="110"/>
      <c r="RBC17" s="110"/>
      <c r="RBD17" s="110"/>
      <c r="RBE17" s="110"/>
      <c r="RBF17" s="110"/>
      <c r="RBG17" s="110"/>
      <c r="RBH17" s="110"/>
      <c r="RBI17" s="110"/>
      <c r="RBJ17" s="110"/>
      <c r="RBK17" s="110"/>
      <c r="RBL17" s="110"/>
      <c r="RBM17" s="110"/>
      <c r="RBN17" s="110"/>
      <c r="RBO17" s="110"/>
      <c r="RBP17" s="110"/>
      <c r="RBQ17" s="110"/>
      <c r="RBR17" s="110"/>
      <c r="RBS17" s="110"/>
      <c r="RBT17" s="110"/>
      <c r="RBU17" s="110"/>
      <c r="RBV17" s="110"/>
      <c r="RBW17" s="110"/>
      <c r="RBX17" s="110"/>
      <c r="RBY17" s="110"/>
      <c r="RBZ17" s="110"/>
      <c r="RCA17" s="110"/>
      <c r="RCB17" s="110"/>
      <c r="RCC17" s="110"/>
      <c r="RCD17" s="110"/>
      <c r="RCE17" s="110"/>
      <c r="RCF17" s="110"/>
      <c r="RCG17" s="110"/>
      <c r="RCH17" s="110"/>
      <c r="RCI17" s="110"/>
      <c r="RCJ17" s="110"/>
      <c r="RCK17" s="110"/>
      <c r="RCL17" s="110"/>
      <c r="RCM17" s="110"/>
      <c r="RCN17" s="110"/>
      <c r="RCO17" s="110"/>
      <c r="RCP17" s="110"/>
      <c r="RCQ17" s="110"/>
      <c r="RCR17" s="110"/>
      <c r="RCS17" s="110"/>
      <c r="RCT17" s="110"/>
      <c r="RCU17" s="110"/>
      <c r="RCV17" s="110"/>
      <c r="RCW17" s="110"/>
      <c r="RCX17" s="110"/>
      <c r="RCY17" s="110"/>
      <c r="RCZ17" s="110"/>
      <c r="RDA17" s="110"/>
      <c r="RDB17" s="110"/>
      <c r="RDC17" s="110"/>
      <c r="RDD17" s="110"/>
      <c r="RDE17" s="110"/>
      <c r="RDF17" s="110"/>
      <c r="RDG17" s="110"/>
      <c r="RDH17" s="110"/>
      <c r="RDI17" s="110"/>
      <c r="RDJ17" s="110"/>
      <c r="RDK17" s="110"/>
      <c r="RDL17" s="110"/>
      <c r="RDM17" s="110"/>
      <c r="RDN17" s="110"/>
      <c r="RDO17" s="110"/>
      <c r="RDP17" s="110"/>
      <c r="RDQ17" s="110"/>
      <c r="RDR17" s="110"/>
      <c r="RDS17" s="110"/>
      <c r="RDT17" s="110"/>
      <c r="RDU17" s="110"/>
      <c r="RDV17" s="110"/>
      <c r="RDW17" s="110"/>
      <c r="RDX17" s="110"/>
      <c r="RDY17" s="110"/>
      <c r="RDZ17" s="110"/>
      <c r="REA17" s="110"/>
      <c r="REB17" s="110"/>
      <c r="REC17" s="110"/>
      <c r="RED17" s="110"/>
      <c r="REE17" s="110"/>
      <c r="REF17" s="110"/>
      <c r="REG17" s="110"/>
      <c r="REH17" s="110"/>
      <c r="REI17" s="110"/>
      <c r="REJ17" s="110"/>
      <c r="REK17" s="110"/>
      <c r="REL17" s="110"/>
      <c r="REM17" s="110"/>
      <c r="REN17" s="110"/>
      <c r="REO17" s="110"/>
      <c r="REP17" s="110"/>
      <c r="REQ17" s="110"/>
      <c r="RER17" s="110"/>
      <c r="RES17" s="110"/>
      <c r="RET17" s="110"/>
      <c r="REU17" s="110"/>
      <c r="REV17" s="110"/>
      <c r="REW17" s="110"/>
      <c r="REX17" s="110"/>
      <c r="REY17" s="110"/>
      <c r="REZ17" s="110"/>
      <c r="RFA17" s="110"/>
      <c r="RFB17" s="110"/>
      <c r="RFC17" s="110"/>
      <c r="RFD17" s="110"/>
      <c r="RFE17" s="110"/>
      <c r="RFF17" s="110"/>
      <c r="RFG17" s="110"/>
      <c r="RFH17" s="110"/>
      <c r="RFI17" s="110"/>
      <c r="RFJ17" s="110"/>
      <c r="RFK17" s="110"/>
      <c r="RFL17" s="110"/>
      <c r="RFM17" s="110"/>
      <c r="RFN17" s="110"/>
      <c r="RFO17" s="110"/>
      <c r="RFP17" s="110"/>
      <c r="RFQ17" s="110"/>
      <c r="RFR17" s="110"/>
      <c r="RFS17" s="110"/>
      <c r="RFT17" s="110"/>
      <c r="RFU17" s="110"/>
      <c r="RFV17" s="110"/>
      <c r="RFW17" s="110"/>
      <c r="RFX17" s="110"/>
      <c r="RFY17" s="110"/>
      <c r="RFZ17" s="110"/>
      <c r="RGA17" s="110"/>
      <c r="RGB17" s="110"/>
      <c r="RGC17" s="110"/>
      <c r="RGD17" s="110"/>
      <c r="RGE17" s="110"/>
      <c r="RGF17" s="110"/>
      <c r="RGG17" s="110"/>
      <c r="RGH17" s="110"/>
      <c r="RGI17" s="110"/>
      <c r="RGJ17" s="110"/>
      <c r="RGK17" s="110"/>
      <c r="RGL17" s="110"/>
      <c r="RGM17" s="110"/>
      <c r="RGN17" s="110"/>
      <c r="RGO17" s="110"/>
      <c r="RGP17" s="110"/>
      <c r="RGQ17" s="110"/>
      <c r="RGR17" s="110"/>
      <c r="RGS17" s="110"/>
      <c r="RGT17" s="110"/>
      <c r="RGU17" s="110"/>
      <c r="RGV17" s="110"/>
      <c r="RGW17" s="110"/>
      <c r="RGX17" s="110"/>
      <c r="RGY17" s="110"/>
      <c r="RGZ17" s="110"/>
      <c r="RHA17" s="110"/>
      <c r="RHB17" s="110"/>
      <c r="RHC17" s="110"/>
      <c r="RHD17" s="110"/>
      <c r="RHE17" s="110"/>
      <c r="RHF17" s="110"/>
      <c r="RHG17" s="110"/>
      <c r="RHH17" s="110"/>
      <c r="RHI17" s="110"/>
      <c r="RHJ17" s="110"/>
      <c r="RHK17" s="110"/>
      <c r="RHL17" s="110"/>
      <c r="RHM17" s="110"/>
      <c r="RHN17" s="110"/>
      <c r="RHO17" s="110"/>
      <c r="RHP17" s="110"/>
      <c r="RHQ17" s="110"/>
      <c r="RHR17" s="110"/>
      <c r="RHS17" s="110"/>
      <c r="RHT17" s="110"/>
      <c r="RHU17" s="110"/>
      <c r="RHV17" s="110"/>
      <c r="RHW17" s="110"/>
      <c r="RHX17" s="110"/>
      <c r="RHY17" s="110"/>
      <c r="RHZ17" s="110"/>
      <c r="RIA17" s="110"/>
      <c r="RIB17" s="110"/>
      <c r="RIC17" s="110"/>
      <c r="RID17" s="110"/>
      <c r="RIE17" s="110"/>
      <c r="RIF17" s="110"/>
      <c r="RIG17" s="110"/>
      <c r="RIH17" s="110"/>
      <c r="RII17" s="110"/>
      <c r="RIJ17" s="110"/>
      <c r="RIK17" s="110"/>
      <c r="RIL17" s="110"/>
      <c r="RIM17" s="110"/>
      <c r="RIN17" s="110"/>
      <c r="RIO17" s="110"/>
      <c r="RIP17" s="110"/>
      <c r="RIQ17" s="110"/>
      <c r="RIR17" s="110"/>
      <c r="RIS17" s="110"/>
      <c r="RIT17" s="110"/>
      <c r="RIU17" s="110"/>
      <c r="RIV17" s="110"/>
      <c r="RIW17" s="110"/>
      <c r="RIX17" s="110"/>
      <c r="RIY17" s="110"/>
      <c r="RIZ17" s="110"/>
      <c r="RJA17" s="110"/>
      <c r="RJB17" s="110"/>
      <c r="RJC17" s="110"/>
      <c r="RJD17" s="110"/>
      <c r="RJE17" s="110"/>
      <c r="RJF17" s="110"/>
      <c r="RJG17" s="110"/>
      <c r="RJH17" s="110"/>
      <c r="RJI17" s="110"/>
      <c r="RJJ17" s="110"/>
      <c r="RJK17" s="110"/>
      <c r="RJL17" s="110"/>
      <c r="RJM17" s="110"/>
      <c r="RJN17" s="110"/>
      <c r="RJO17" s="110"/>
      <c r="RJP17" s="110"/>
      <c r="RJQ17" s="110"/>
      <c r="RJR17" s="110"/>
      <c r="RJS17" s="110"/>
      <c r="RJT17" s="110"/>
      <c r="RJU17" s="110"/>
      <c r="RJV17" s="110"/>
      <c r="RJW17" s="110"/>
      <c r="RJX17" s="110"/>
      <c r="RJY17" s="110"/>
      <c r="RJZ17" s="110"/>
      <c r="RKA17" s="110"/>
      <c r="RKB17" s="110"/>
      <c r="RKC17" s="110"/>
      <c r="RKD17" s="110"/>
      <c r="RKE17" s="110"/>
      <c r="RKF17" s="110"/>
      <c r="RKG17" s="110"/>
      <c r="RKH17" s="110"/>
      <c r="RKI17" s="110"/>
      <c r="RKJ17" s="110"/>
      <c r="RKK17" s="110"/>
      <c r="RKL17" s="110"/>
      <c r="RKM17" s="110"/>
      <c r="RKN17" s="110"/>
      <c r="RKO17" s="110"/>
      <c r="RKP17" s="110"/>
      <c r="RKQ17" s="110"/>
      <c r="RKR17" s="110"/>
      <c r="RKS17" s="110"/>
      <c r="RKT17" s="110"/>
      <c r="RKU17" s="110"/>
      <c r="RKV17" s="110"/>
      <c r="RKW17" s="110"/>
      <c r="RKX17" s="110"/>
      <c r="RKY17" s="110"/>
      <c r="RKZ17" s="110"/>
      <c r="RLA17" s="110"/>
      <c r="RLB17" s="110"/>
      <c r="RLC17" s="110"/>
      <c r="RLD17" s="110"/>
      <c r="RLE17" s="110"/>
      <c r="RLF17" s="110"/>
      <c r="RLG17" s="110"/>
      <c r="RLH17" s="110"/>
      <c r="RLI17" s="110"/>
      <c r="RLJ17" s="110"/>
      <c r="RLK17" s="110"/>
      <c r="RLL17" s="110"/>
      <c r="RLM17" s="110"/>
      <c r="RLN17" s="110"/>
      <c r="RLO17" s="110"/>
      <c r="RLP17" s="110"/>
      <c r="RLQ17" s="110"/>
      <c r="RLR17" s="110"/>
      <c r="RLS17" s="110"/>
      <c r="RLT17" s="110"/>
      <c r="RLU17" s="110"/>
      <c r="RLV17" s="110"/>
      <c r="RLW17" s="110"/>
      <c r="RLX17" s="110"/>
      <c r="RLY17" s="110"/>
      <c r="RLZ17" s="110"/>
      <c r="RMA17" s="110"/>
      <c r="RMB17" s="110"/>
      <c r="RMC17" s="110"/>
      <c r="RMD17" s="110"/>
      <c r="RME17" s="110"/>
      <c r="RMF17" s="110"/>
      <c r="RMG17" s="110"/>
      <c r="RMH17" s="110"/>
      <c r="RMI17" s="110"/>
      <c r="RMJ17" s="110"/>
      <c r="RMK17" s="110"/>
      <c r="RML17" s="110"/>
      <c r="RMM17" s="110"/>
      <c r="RMN17" s="110"/>
      <c r="RMO17" s="110"/>
      <c r="RMP17" s="110"/>
      <c r="RMQ17" s="110"/>
      <c r="RMR17" s="110"/>
      <c r="RMS17" s="110"/>
      <c r="RMT17" s="110"/>
      <c r="RMU17" s="110"/>
      <c r="RMV17" s="110"/>
      <c r="RMW17" s="110"/>
      <c r="RMX17" s="110"/>
      <c r="RMY17" s="110"/>
      <c r="RMZ17" s="110"/>
      <c r="RNA17" s="110"/>
      <c r="RNB17" s="110"/>
      <c r="RNC17" s="110"/>
      <c r="RND17" s="110"/>
      <c r="RNE17" s="110"/>
      <c r="RNF17" s="110"/>
      <c r="RNG17" s="110"/>
      <c r="RNH17" s="110"/>
      <c r="RNI17" s="110"/>
      <c r="RNJ17" s="110"/>
      <c r="RNK17" s="110"/>
      <c r="RNL17" s="110"/>
      <c r="RNM17" s="110"/>
      <c r="RNN17" s="110"/>
      <c r="RNO17" s="110"/>
      <c r="RNP17" s="110"/>
      <c r="RNQ17" s="110"/>
      <c r="RNR17" s="110"/>
      <c r="RNS17" s="110"/>
      <c r="RNT17" s="110"/>
      <c r="RNU17" s="110"/>
      <c r="RNV17" s="110"/>
      <c r="RNW17" s="110"/>
      <c r="RNX17" s="110"/>
      <c r="RNY17" s="110"/>
      <c r="RNZ17" s="110"/>
      <c r="ROA17" s="110"/>
      <c r="ROB17" s="110"/>
      <c r="ROC17" s="110"/>
      <c r="ROD17" s="110"/>
      <c r="ROE17" s="110"/>
      <c r="ROF17" s="110"/>
      <c r="ROG17" s="110"/>
      <c r="ROH17" s="110"/>
      <c r="ROI17" s="110"/>
      <c r="ROJ17" s="110"/>
      <c r="ROK17" s="110"/>
      <c r="ROL17" s="110"/>
      <c r="ROM17" s="110"/>
      <c r="RON17" s="110"/>
      <c r="ROO17" s="110"/>
      <c r="ROP17" s="110"/>
      <c r="ROQ17" s="110"/>
      <c r="ROR17" s="110"/>
      <c r="ROS17" s="110"/>
      <c r="ROT17" s="110"/>
      <c r="ROU17" s="110"/>
      <c r="ROV17" s="110"/>
      <c r="ROW17" s="110"/>
      <c r="ROX17" s="110"/>
      <c r="ROY17" s="110"/>
      <c r="ROZ17" s="110"/>
      <c r="RPA17" s="110"/>
      <c r="RPB17" s="110"/>
      <c r="RPC17" s="110"/>
      <c r="RPD17" s="110"/>
      <c r="RPE17" s="110"/>
      <c r="RPF17" s="110"/>
      <c r="RPG17" s="110"/>
      <c r="RPH17" s="110"/>
      <c r="RPI17" s="110"/>
      <c r="RPJ17" s="110"/>
      <c r="RPK17" s="110"/>
      <c r="RPL17" s="110"/>
      <c r="RPM17" s="110"/>
      <c r="RPN17" s="110"/>
      <c r="RPO17" s="110"/>
      <c r="RPP17" s="110"/>
      <c r="RPQ17" s="110"/>
      <c r="RPR17" s="110"/>
      <c r="RPS17" s="110"/>
      <c r="RPT17" s="110"/>
      <c r="RPU17" s="110"/>
      <c r="RPV17" s="110"/>
      <c r="RPW17" s="110"/>
      <c r="RPX17" s="110"/>
      <c r="RPY17" s="110"/>
      <c r="RPZ17" s="110"/>
      <c r="RQA17" s="110"/>
      <c r="RQB17" s="110"/>
      <c r="RQC17" s="110"/>
      <c r="RQD17" s="110"/>
      <c r="RQE17" s="110"/>
      <c r="RQF17" s="110"/>
      <c r="RQG17" s="110"/>
      <c r="RQH17" s="110"/>
      <c r="RQI17" s="110"/>
      <c r="RQJ17" s="110"/>
      <c r="RQK17" s="110"/>
      <c r="RQL17" s="110"/>
      <c r="RQM17" s="110"/>
      <c r="RQN17" s="110"/>
      <c r="RQO17" s="110"/>
      <c r="RQP17" s="110"/>
      <c r="RQQ17" s="110"/>
      <c r="RQR17" s="110"/>
      <c r="RQS17" s="110"/>
      <c r="RQT17" s="110"/>
      <c r="RQU17" s="110"/>
      <c r="RQV17" s="110"/>
      <c r="RQW17" s="110"/>
      <c r="RQX17" s="110"/>
      <c r="RQY17" s="110"/>
      <c r="RQZ17" s="110"/>
      <c r="RRA17" s="110"/>
      <c r="RRB17" s="110"/>
      <c r="RRC17" s="110"/>
      <c r="RRD17" s="110"/>
      <c r="RRE17" s="110"/>
      <c r="RRF17" s="110"/>
      <c r="RRG17" s="110"/>
      <c r="RRH17" s="110"/>
      <c r="RRI17" s="110"/>
      <c r="RRJ17" s="110"/>
      <c r="RRK17" s="110"/>
      <c r="RRL17" s="110"/>
      <c r="RRM17" s="110"/>
      <c r="RRN17" s="110"/>
      <c r="RRO17" s="110"/>
      <c r="RRP17" s="110"/>
      <c r="RRQ17" s="110"/>
      <c r="RRR17" s="110"/>
      <c r="RRS17" s="110"/>
      <c r="RRT17" s="110"/>
      <c r="RRU17" s="110"/>
      <c r="RRV17" s="110"/>
      <c r="RRW17" s="110"/>
      <c r="RRX17" s="110"/>
      <c r="RRY17" s="110"/>
      <c r="RRZ17" s="110"/>
      <c r="RSA17" s="110"/>
      <c r="RSB17" s="110"/>
      <c r="RSC17" s="110"/>
      <c r="RSD17" s="110"/>
      <c r="RSE17" s="110"/>
      <c r="RSF17" s="110"/>
      <c r="RSG17" s="110"/>
      <c r="RSH17" s="110"/>
      <c r="RSI17" s="110"/>
      <c r="RSJ17" s="110"/>
      <c r="RSK17" s="110"/>
      <c r="RSL17" s="110"/>
      <c r="RSM17" s="110"/>
      <c r="RSN17" s="110"/>
      <c r="RSO17" s="110"/>
      <c r="RSP17" s="110"/>
      <c r="RSQ17" s="110"/>
      <c r="RSR17" s="110"/>
      <c r="RSS17" s="110"/>
      <c r="RST17" s="110"/>
      <c r="RSU17" s="110"/>
      <c r="RSV17" s="110"/>
      <c r="RSW17" s="110"/>
      <c r="RSX17" s="110"/>
      <c r="RSY17" s="110"/>
      <c r="RSZ17" s="110"/>
      <c r="RTA17" s="110"/>
      <c r="RTB17" s="110"/>
      <c r="RTC17" s="110"/>
      <c r="RTD17" s="110"/>
      <c r="RTE17" s="110"/>
      <c r="RTF17" s="110"/>
      <c r="RTG17" s="110"/>
      <c r="RTH17" s="110"/>
      <c r="RTI17" s="110"/>
      <c r="RTJ17" s="110"/>
      <c r="RTK17" s="110"/>
      <c r="RTL17" s="110"/>
      <c r="RTM17" s="110"/>
      <c r="RTN17" s="110"/>
      <c r="RTO17" s="110"/>
      <c r="RTP17" s="110"/>
      <c r="RTQ17" s="110"/>
      <c r="RTR17" s="110"/>
      <c r="RTS17" s="110"/>
      <c r="RTT17" s="110"/>
      <c r="RTU17" s="110"/>
      <c r="RTV17" s="110"/>
      <c r="RTW17" s="110"/>
      <c r="RTX17" s="110"/>
      <c r="RTY17" s="110"/>
      <c r="RTZ17" s="110"/>
      <c r="RUA17" s="110"/>
      <c r="RUB17" s="110"/>
      <c r="RUC17" s="110"/>
      <c r="RUD17" s="110"/>
      <c r="RUE17" s="110"/>
      <c r="RUF17" s="110"/>
      <c r="RUG17" s="110"/>
      <c r="RUH17" s="110"/>
      <c r="RUI17" s="110"/>
      <c r="RUJ17" s="110"/>
      <c r="RUK17" s="110"/>
      <c r="RUL17" s="110"/>
      <c r="RUM17" s="110"/>
      <c r="RUN17" s="110"/>
      <c r="RUO17" s="110"/>
      <c r="RUP17" s="110"/>
      <c r="RUQ17" s="110"/>
      <c r="RUR17" s="110"/>
      <c r="RUS17" s="110"/>
      <c r="RUT17" s="110"/>
      <c r="RUU17" s="110"/>
      <c r="RUV17" s="110"/>
      <c r="RUW17" s="110"/>
      <c r="RUX17" s="110"/>
      <c r="RUY17" s="110"/>
      <c r="RUZ17" s="110"/>
      <c r="RVA17" s="110"/>
      <c r="RVB17" s="110"/>
      <c r="RVC17" s="110"/>
      <c r="RVD17" s="110"/>
      <c r="RVE17" s="110"/>
      <c r="RVF17" s="110"/>
      <c r="RVG17" s="110"/>
      <c r="RVH17" s="110"/>
      <c r="RVI17" s="110"/>
      <c r="RVJ17" s="110"/>
      <c r="RVK17" s="110"/>
      <c r="RVL17" s="110"/>
      <c r="RVM17" s="110"/>
      <c r="RVN17" s="110"/>
      <c r="RVO17" s="110"/>
      <c r="RVP17" s="110"/>
      <c r="RVQ17" s="110"/>
      <c r="RVR17" s="110"/>
      <c r="RVS17" s="110"/>
      <c r="RVT17" s="110"/>
      <c r="RVU17" s="110"/>
      <c r="RVV17" s="110"/>
      <c r="RVW17" s="110"/>
      <c r="RVX17" s="110"/>
      <c r="RVY17" s="110"/>
      <c r="RVZ17" s="110"/>
      <c r="RWA17" s="110"/>
      <c r="RWB17" s="110"/>
      <c r="RWC17" s="110"/>
      <c r="RWD17" s="110"/>
      <c r="RWE17" s="110"/>
      <c r="RWF17" s="110"/>
      <c r="RWG17" s="110"/>
      <c r="RWH17" s="110"/>
      <c r="RWI17" s="110"/>
      <c r="RWJ17" s="110"/>
      <c r="RWK17" s="110"/>
      <c r="RWL17" s="110"/>
      <c r="RWM17" s="110"/>
      <c r="RWN17" s="110"/>
      <c r="RWO17" s="110"/>
      <c r="RWP17" s="110"/>
      <c r="RWQ17" s="110"/>
      <c r="RWR17" s="110"/>
      <c r="RWS17" s="110"/>
      <c r="RWT17" s="110"/>
      <c r="RWU17" s="110"/>
      <c r="RWV17" s="110"/>
      <c r="RWW17" s="110"/>
      <c r="RWX17" s="110"/>
      <c r="RWY17" s="110"/>
      <c r="RWZ17" s="110"/>
      <c r="RXA17" s="110"/>
      <c r="RXB17" s="110"/>
      <c r="RXC17" s="110"/>
      <c r="RXD17" s="110"/>
      <c r="RXE17" s="110"/>
      <c r="RXF17" s="110"/>
      <c r="RXG17" s="110"/>
      <c r="RXH17" s="110"/>
      <c r="RXI17" s="110"/>
      <c r="RXJ17" s="110"/>
      <c r="RXK17" s="110"/>
      <c r="RXL17" s="110"/>
      <c r="RXM17" s="110"/>
      <c r="RXN17" s="110"/>
      <c r="RXO17" s="110"/>
      <c r="RXP17" s="110"/>
      <c r="RXQ17" s="110"/>
      <c r="RXR17" s="110"/>
      <c r="RXS17" s="110"/>
      <c r="RXT17" s="110"/>
      <c r="RXU17" s="110"/>
      <c r="RXV17" s="110"/>
      <c r="RXW17" s="110"/>
      <c r="RXX17" s="110"/>
      <c r="RXY17" s="110"/>
      <c r="RXZ17" s="110"/>
      <c r="RYA17" s="110"/>
      <c r="RYB17" s="110"/>
      <c r="RYC17" s="110"/>
      <c r="RYD17" s="110"/>
      <c r="RYE17" s="110"/>
      <c r="RYF17" s="110"/>
      <c r="RYG17" s="110"/>
      <c r="RYH17" s="110"/>
      <c r="RYI17" s="110"/>
      <c r="RYJ17" s="110"/>
      <c r="RYK17" s="110"/>
      <c r="RYL17" s="110"/>
      <c r="RYM17" s="110"/>
      <c r="RYN17" s="110"/>
      <c r="RYO17" s="110"/>
      <c r="RYP17" s="110"/>
      <c r="RYQ17" s="110"/>
      <c r="RYR17" s="110"/>
      <c r="RYS17" s="110"/>
      <c r="RYT17" s="110"/>
      <c r="RYU17" s="110"/>
      <c r="RYV17" s="110"/>
      <c r="RYW17" s="110"/>
      <c r="RYX17" s="110"/>
      <c r="RYY17" s="110"/>
      <c r="RYZ17" s="110"/>
      <c r="RZA17" s="110"/>
      <c r="RZB17" s="110"/>
      <c r="RZC17" s="110"/>
      <c r="RZD17" s="110"/>
      <c r="RZE17" s="110"/>
      <c r="RZF17" s="110"/>
      <c r="RZG17" s="110"/>
      <c r="RZH17" s="110"/>
      <c r="RZI17" s="110"/>
      <c r="RZJ17" s="110"/>
      <c r="RZK17" s="110"/>
      <c r="RZL17" s="110"/>
      <c r="RZM17" s="110"/>
      <c r="RZN17" s="110"/>
      <c r="RZO17" s="110"/>
      <c r="RZP17" s="110"/>
      <c r="RZQ17" s="110"/>
      <c r="RZR17" s="110"/>
      <c r="RZS17" s="110"/>
      <c r="RZT17" s="110"/>
      <c r="RZU17" s="110"/>
      <c r="RZV17" s="110"/>
      <c r="RZW17" s="110"/>
      <c r="RZX17" s="110"/>
      <c r="RZY17" s="110"/>
      <c r="RZZ17" s="110"/>
      <c r="SAA17" s="110"/>
      <c r="SAB17" s="110"/>
      <c r="SAC17" s="110"/>
      <c r="SAD17" s="110"/>
      <c r="SAE17" s="110"/>
      <c r="SAF17" s="110"/>
      <c r="SAG17" s="110"/>
      <c r="SAH17" s="110"/>
      <c r="SAI17" s="110"/>
      <c r="SAJ17" s="110"/>
      <c r="SAK17" s="110"/>
      <c r="SAL17" s="110"/>
      <c r="SAM17" s="110"/>
      <c r="SAN17" s="110"/>
      <c r="SAO17" s="110"/>
      <c r="SAP17" s="110"/>
      <c r="SAQ17" s="110"/>
      <c r="SAR17" s="110"/>
      <c r="SAS17" s="110"/>
      <c r="SAT17" s="110"/>
      <c r="SAU17" s="110"/>
      <c r="SAV17" s="110"/>
      <c r="SAW17" s="110"/>
      <c r="SAX17" s="110"/>
      <c r="SAY17" s="110"/>
      <c r="SAZ17" s="110"/>
      <c r="SBA17" s="110"/>
      <c r="SBB17" s="110"/>
      <c r="SBC17" s="110"/>
      <c r="SBD17" s="110"/>
      <c r="SBE17" s="110"/>
      <c r="SBF17" s="110"/>
      <c r="SBG17" s="110"/>
      <c r="SBH17" s="110"/>
      <c r="SBI17" s="110"/>
      <c r="SBJ17" s="110"/>
      <c r="SBK17" s="110"/>
      <c r="SBL17" s="110"/>
      <c r="SBM17" s="110"/>
      <c r="SBN17" s="110"/>
      <c r="SBO17" s="110"/>
      <c r="SBP17" s="110"/>
      <c r="SBQ17" s="110"/>
      <c r="SBR17" s="110"/>
      <c r="SBS17" s="110"/>
      <c r="SBT17" s="110"/>
      <c r="SBU17" s="110"/>
      <c r="SBV17" s="110"/>
      <c r="SBW17" s="110"/>
      <c r="SBX17" s="110"/>
      <c r="SBY17" s="110"/>
      <c r="SBZ17" s="110"/>
      <c r="SCA17" s="110"/>
      <c r="SCB17" s="110"/>
      <c r="SCC17" s="110"/>
      <c r="SCD17" s="110"/>
      <c r="SCE17" s="110"/>
      <c r="SCF17" s="110"/>
      <c r="SCG17" s="110"/>
      <c r="SCH17" s="110"/>
      <c r="SCI17" s="110"/>
      <c r="SCJ17" s="110"/>
      <c r="SCK17" s="110"/>
      <c r="SCL17" s="110"/>
      <c r="SCM17" s="110"/>
      <c r="SCN17" s="110"/>
      <c r="SCO17" s="110"/>
      <c r="SCP17" s="110"/>
      <c r="SCQ17" s="110"/>
      <c r="SCR17" s="110"/>
      <c r="SCS17" s="110"/>
      <c r="SCT17" s="110"/>
      <c r="SCU17" s="110"/>
      <c r="SCV17" s="110"/>
      <c r="SCW17" s="110"/>
      <c r="SCX17" s="110"/>
      <c r="SCY17" s="110"/>
      <c r="SCZ17" s="110"/>
      <c r="SDA17" s="110"/>
      <c r="SDB17" s="110"/>
      <c r="SDC17" s="110"/>
      <c r="SDD17" s="110"/>
      <c r="SDE17" s="110"/>
      <c r="SDF17" s="110"/>
      <c r="SDG17" s="110"/>
      <c r="SDH17" s="110"/>
      <c r="SDI17" s="110"/>
      <c r="SDJ17" s="110"/>
      <c r="SDK17" s="110"/>
      <c r="SDL17" s="110"/>
      <c r="SDM17" s="110"/>
      <c r="SDN17" s="110"/>
      <c r="SDO17" s="110"/>
      <c r="SDP17" s="110"/>
      <c r="SDQ17" s="110"/>
      <c r="SDR17" s="110"/>
      <c r="SDS17" s="110"/>
      <c r="SDT17" s="110"/>
      <c r="SDU17" s="110"/>
      <c r="SDV17" s="110"/>
      <c r="SDW17" s="110"/>
      <c r="SDX17" s="110"/>
      <c r="SDY17" s="110"/>
      <c r="SDZ17" s="110"/>
      <c r="SEA17" s="110"/>
      <c r="SEB17" s="110"/>
      <c r="SEC17" s="110"/>
      <c r="SED17" s="110"/>
      <c r="SEE17" s="110"/>
      <c r="SEF17" s="110"/>
      <c r="SEG17" s="110"/>
      <c r="SEH17" s="110"/>
      <c r="SEI17" s="110"/>
      <c r="SEJ17" s="110"/>
      <c r="SEK17" s="110"/>
      <c r="SEL17" s="110"/>
      <c r="SEM17" s="110"/>
      <c r="SEN17" s="110"/>
      <c r="SEO17" s="110"/>
      <c r="SEP17" s="110"/>
      <c r="SEQ17" s="110"/>
      <c r="SER17" s="110"/>
      <c r="SES17" s="110"/>
      <c r="SET17" s="110"/>
      <c r="SEU17" s="110"/>
      <c r="SEV17" s="110"/>
      <c r="SEW17" s="110"/>
      <c r="SEX17" s="110"/>
      <c r="SEY17" s="110"/>
      <c r="SEZ17" s="110"/>
      <c r="SFA17" s="110"/>
      <c r="SFB17" s="110"/>
      <c r="SFC17" s="110"/>
      <c r="SFD17" s="110"/>
      <c r="SFE17" s="110"/>
      <c r="SFF17" s="110"/>
      <c r="SFG17" s="110"/>
      <c r="SFH17" s="110"/>
      <c r="SFI17" s="110"/>
      <c r="SFJ17" s="110"/>
      <c r="SFK17" s="110"/>
      <c r="SFL17" s="110"/>
      <c r="SFM17" s="110"/>
      <c r="SFN17" s="110"/>
      <c r="SFO17" s="110"/>
      <c r="SFP17" s="110"/>
      <c r="SFQ17" s="110"/>
      <c r="SFR17" s="110"/>
      <c r="SFS17" s="110"/>
      <c r="SFT17" s="110"/>
      <c r="SFU17" s="110"/>
      <c r="SFV17" s="110"/>
      <c r="SFW17" s="110"/>
      <c r="SFX17" s="110"/>
      <c r="SFY17" s="110"/>
      <c r="SFZ17" s="110"/>
      <c r="SGA17" s="110"/>
      <c r="SGB17" s="110"/>
      <c r="SGC17" s="110"/>
      <c r="SGD17" s="110"/>
      <c r="SGE17" s="110"/>
      <c r="SGF17" s="110"/>
      <c r="SGG17" s="110"/>
      <c r="SGH17" s="110"/>
      <c r="SGI17" s="110"/>
      <c r="SGJ17" s="110"/>
      <c r="SGK17" s="110"/>
      <c r="SGL17" s="110"/>
      <c r="SGM17" s="110"/>
      <c r="SGN17" s="110"/>
      <c r="SGO17" s="110"/>
      <c r="SGP17" s="110"/>
      <c r="SGQ17" s="110"/>
      <c r="SGR17" s="110"/>
      <c r="SGS17" s="110"/>
      <c r="SGT17" s="110"/>
      <c r="SGU17" s="110"/>
      <c r="SGV17" s="110"/>
      <c r="SGW17" s="110"/>
      <c r="SGX17" s="110"/>
      <c r="SGY17" s="110"/>
      <c r="SGZ17" s="110"/>
      <c r="SHA17" s="110"/>
      <c r="SHB17" s="110"/>
      <c r="SHC17" s="110"/>
      <c r="SHD17" s="110"/>
      <c r="SHE17" s="110"/>
      <c r="SHF17" s="110"/>
      <c r="SHG17" s="110"/>
      <c r="SHH17" s="110"/>
      <c r="SHI17" s="110"/>
      <c r="SHJ17" s="110"/>
      <c r="SHK17" s="110"/>
      <c r="SHL17" s="110"/>
      <c r="SHM17" s="110"/>
      <c r="SHN17" s="110"/>
      <c r="SHO17" s="110"/>
      <c r="SHP17" s="110"/>
      <c r="SHQ17" s="110"/>
      <c r="SHR17" s="110"/>
      <c r="SHS17" s="110"/>
      <c r="SHT17" s="110"/>
      <c r="SHU17" s="110"/>
      <c r="SHV17" s="110"/>
      <c r="SHW17" s="110"/>
      <c r="SHX17" s="110"/>
      <c r="SHY17" s="110"/>
      <c r="SHZ17" s="110"/>
      <c r="SIA17" s="110"/>
      <c r="SIB17" s="110"/>
      <c r="SIC17" s="110"/>
      <c r="SID17" s="110"/>
      <c r="SIE17" s="110"/>
      <c r="SIF17" s="110"/>
      <c r="SIG17" s="110"/>
      <c r="SIH17" s="110"/>
      <c r="SII17" s="110"/>
      <c r="SIJ17" s="110"/>
      <c r="SIK17" s="110"/>
      <c r="SIL17" s="110"/>
      <c r="SIM17" s="110"/>
      <c r="SIN17" s="110"/>
      <c r="SIO17" s="110"/>
      <c r="SIP17" s="110"/>
      <c r="SIQ17" s="110"/>
      <c r="SIR17" s="110"/>
      <c r="SIS17" s="110"/>
      <c r="SIT17" s="110"/>
      <c r="SIU17" s="110"/>
      <c r="SIV17" s="110"/>
      <c r="SIW17" s="110"/>
      <c r="SIX17" s="110"/>
      <c r="SIY17" s="110"/>
      <c r="SIZ17" s="110"/>
      <c r="SJA17" s="110"/>
      <c r="SJB17" s="110"/>
      <c r="SJC17" s="110"/>
      <c r="SJD17" s="110"/>
      <c r="SJE17" s="110"/>
      <c r="SJF17" s="110"/>
      <c r="SJG17" s="110"/>
      <c r="SJH17" s="110"/>
      <c r="SJI17" s="110"/>
      <c r="SJJ17" s="110"/>
      <c r="SJK17" s="110"/>
      <c r="SJL17" s="110"/>
      <c r="SJM17" s="110"/>
      <c r="SJN17" s="110"/>
      <c r="SJO17" s="110"/>
      <c r="SJP17" s="110"/>
      <c r="SJQ17" s="110"/>
      <c r="SJR17" s="110"/>
      <c r="SJS17" s="110"/>
      <c r="SJT17" s="110"/>
      <c r="SJU17" s="110"/>
      <c r="SJV17" s="110"/>
      <c r="SJW17" s="110"/>
      <c r="SJX17" s="110"/>
      <c r="SJY17" s="110"/>
      <c r="SJZ17" s="110"/>
      <c r="SKA17" s="110"/>
      <c r="SKB17" s="110"/>
      <c r="SKC17" s="110"/>
      <c r="SKD17" s="110"/>
      <c r="SKE17" s="110"/>
      <c r="SKF17" s="110"/>
      <c r="SKG17" s="110"/>
      <c r="SKH17" s="110"/>
      <c r="SKI17" s="110"/>
      <c r="SKJ17" s="110"/>
      <c r="SKK17" s="110"/>
      <c r="SKL17" s="110"/>
      <c r="SKM17" s="110"/>
      <c r="SKN17" s="110"/>
      <c r="SKO17" s="110"/>
      <c r="SKP17" s="110"/>
      <c r="SKQ17" s="110"/>
      <c r="SKR17" s="110"/>
      <c r="SKS17" s="110"/>
      <c r="SKT17" s="110"/>
      <c r="SKU17" s="110"/>
      <c r="SKV17" s="110"/>
      <c r="SKW17" s="110"/>
      <c r="SKX17" s="110"/>
      <c r="SKY17" s="110"/>
      <c r="SKZ17" s="110"/>
      <c r="SLA17" s="110"/>
      <c r="SLB17" s="110"/>
      <c r="SLC17" s="110"/>
      <c r="SLD17" s="110"/>
      <c r="SLE17" s="110"/>
      <c r="SLF17" s="110"/>
      <c r="SLG17" s="110"/>
      <c r="SLH17" s="110"/>
      <c r="SLI17" s="110"/>
      <c r="SLJ17" s="110"/>
      <c r="SLK17" s="110"/>
      <c r="SLL17" s="110"/>
      <c r="SLM17" s="110"/>
      <c r="SLN17" s="110"/>
      <c r="SLO17" s="110"/>
      <c r="SLP17" s="110"/>
      <c r="SLQ17" s="110"/>
      <c r="SLR17" s="110"/>
      <c r="SLS17" s="110"/>
      <c r="SLT17" s="110"/>
      <c r="SLU17" s="110"/>
      <c r="SLV17" s="110"/>
      <c r="SLW17" s="110"/>
      <c r="SLX17" s="110"/>
      <c r="SLY17" s="110"/>
      <c r="SLZ17" s="110"/>
      <c r="SMA17" s="110"/>
      <c r="SMB17" s="110"/>
      <c r="SMC17" s="110"/>
      <c r="SMD17" s="110"/>
      <c r="SME17" s="110"/>
      <c r="SMF17" s="110"/>
      <c r="SMG17" s="110"/>
      <c r="SMH17" s="110"/>
      <c r="SMI17" s="110"/>
      <c r="SMJ17" s="110"/>
      <c r="SMK17" s="110"/>
      <c r="SML17" s="110"/>
      <c r="SMM17" s="110"/>
      <c r="SMN17" s="110"/>
      <c r="SMO17" s="110"/>
      <c r="SMP17" s="110"/>
      <c r="SMQ17" s="110"/>
      <c r="SMR17" s="110"/>
      <c r="SMS17" s="110"/>
      <c r="SMT17" s="110"/>
      <c r="SMU17" s="110"/>
      <c r="SMV17" s="110"/>
      <c r="SMW17" s="110"/>
      <c r="SMX17" s="110"/>
      <c r="SMY17" s="110"/>
      <c r="SMZ17" s="110"/>
      <c r="SNA17" s="110"/>
      <c r="SNB17" s="110"/>
      <c r="SNC17" s="110"/>
      <c r="SND17" s="110"/>
      <c r="SNE17" s="110"/>
      <c r="SNF17" s="110"/>
      <c r="SNG17" s="110"/>
      <c r="SNH17" s="110"/>
      <c r="SNI17" s="110"/>
      <c r="SNJ17" s="110"/>
      <c r="SNK17" s="110"/>
      <c r="SNL17" s="110"/>
      <c r="SNM17" s="110"/>
      <c r="SNN17" s="110"/>
      <c r="SNO17" s="110"/>
      <c r="SNP17" s="110"/>
      <c r="SNQ17" s="110"/>
      <c r="SNR17" s="110"/>
      <c r="SNS17" s="110"/>
      <c r="SNT17" s="110"/>
      <c r="SNU17" s="110"/>
      <c r="SNV17" s="110"/>
      <c r="SNW17" s="110"/>
      <c r="SNX17" s="110"/>
      <c r="SNY17" s="110"/>
      <c r="SNZ17" s="110"/>
      <c r="SOA17" s="110"/>
      <c r="SOB17" s="110"/>
      <c r="SOC17" s="110"/>
      <c r="SOD17" s="110"/>
      <c r="SOE17" s="110"/>
      <c r="SOF17" s="110"/>
      <c r="SOG17" s="110"/>
      <c r="SOH17" s="110"/>
      <c r="SOI17" s="110"/>
      <c r="SOJ17" s="110"/>
      <c r="SOK17" s="110"/>
      <c r="SOL17" s="110"/>
      <c r="SOM17" s="110"/>
      <c r="SON17" s="110"/>
      <c r="SOO17" s="110"/>
      <c r="SOP17" s="110"/>
      <c r="SOQ17" s="110"/>
      <c r="SOR17" s="110"/>
      <c r="SOS17" s="110"/>
      <c r="SOT17" s="110"/>
      <c r="SOU17" s="110"/>
      <c r="SOV17" s="110"/>
      <c r="SOW17" s="110"/>
      <c r="SOX17" s="110"/>
      <c r="SOY17" s="110"/>
      <c r="SOZ17" s="110"/>
      <c r="SPA17" s="110"/>
      <c r="SPB17" s="110"/>
      <c r="SPC17" s="110"/>
      <c r="SPD17" s="110"/>
      <c r="SPE17" s="110"/>
      <c r="SPF17" s="110"/>
      <c r="SPG17" s="110"/>
      <c r="SPH17" s="110"/>
      <c r="SPI17" s="110"/>
      <c r="SPJ17" s="110"/>
      <c r="SPK17" s="110"/>
      <c r="SPL17" s="110"/>
      <c r="SPM17" s="110"/>
      <c r="SPN17" s="110"/>
      <c r="SPO17" s="110"/>
      <c r="SPP17" s="110"/>
      <c r="SPQ17" s="110"/>
      <c r="SPR17" s="110"/>
      <c r="SPS17" s="110"/>
      <c r="SPT17" s="110"/>
      <c r="SPU17" s="110"/>
      <c r="SPV17" s="110"/>
      <c r="SPW17" s="110"/>
      <c r="SPX17" s="110"/>
      <c r="SPY17" s="110"/>
      <c r="SPZ17" s="110"/>
      <c r="SQA17" s="110"/>
      <c r="SQB17" s="110"/>
      <c r="SQC17" s="110"/>
      <c r="SQD17" s="110"/>
      <c r="SQE17" s="110"/>
      <c r="SQF17" s="110"/>
      <c r="SQG17" s="110"/>
      <c r="SQH17" s="110"/>
      <c r="SQI17" s="110"/>
      <c r="SQJ17" s="110"/>
      <c r="SQK17" s="110"/>
      <c r="SQL17" s="110"/>
      <c r="SQM17" s="110"/>
      <c r="SQN17" s="110"/>
      <c r="SQO17" s="110"/>
      <c r="SQP17" s="110"/>
      <c r="SQQ17" s="110"/>
      <c r="SQR17" s="110"/>
      <c r="SQS17" s="110"/>
      <c r="SQT17" s="110"/>
      <c r="SQU17" s="110"/>
      <c r="SQV17" s="110"/>
      <c r="SQW17" s="110"/>
      <c r="SQX17" s="110"/>
      <c r="SQY17" s="110"/>
      <c r="SQZ17" s="110"/>
      <c r="SRA17" s="110"/>
      <c r="SRB17" s="110"/>
      <c r="SRC17" s="110"/>
      <c r="SRD17" s="110"/>
      <c r="SRE17" s="110"/>
      <c r="SRF17" s="110"/>
      <c r="SRG17" s="110"/>
      <c r="SRH17" s="110"/>
      <c r="SRI17" s="110"/>
      <c r="SRJ17" s="110"/>
      <c r="SRK17" s="110"/>
      <c r="SRL17" s="110"/>
      <c r="SRM17" s="110"/>
      <c r="SRN17" s="110"/>
      <c r="SRO17" s="110"/>
      <c r="SRP17" s="110"/>
      <c r="SRQ17" s="110"/>
      <c r="SRR17" s="110"/>
      <c r="SRS17" s="110"/>
      <c r="SRT17" s="110"/>
      <c r="SRU17" s="110"/>
      <c r="SRV17" s="110"/>
      <c r="SRW17" s="110"/>
      <c r="SRX17" s="110"/>
      <c r="SRY17" s="110"/>
      <c r="SRZ17" s="110"/>
      <c r="SSA17" s="110"/>
      <c r="SSB17" s="110"/>
      <c r="SSC17" s="110"/>
      <c r="SSD17" s="110"/>
      <c r="SSE17" s="110"/>
      <c r="SSF17" s="110"/>
      <c r="SSG17" s="110"/>
      <c r="SSH17" s="110"/>
      <c r="SSI17" s="110"/>
      <c r="SSJ17" s="110"/>
      <c r="SSK17" s="110"/>
      <c r="SSL17" s="110"/>
      <c r="SSM17" s="110"/>
      <c r="SSN17" s="110"/>
      <c r="SSO17" s="110"/>
      <c r="SSP17" s="110"/>
      <c r="SSQ17" s="110"/>
      <c r="SSR17" s="110"/>
      <c r="SSS17" s="110"/>
      <c r="SST17" s="110"/>
      <c r="SSU17" s="110"/>
      <c r="SSV17" s="110"/>
      <c r="SSW17" s="110"/>
      <c r="SSX17" s="110"/>
      <c r="SSY17" s="110"/>
      <c r="SSZ17" s="110"/>
      <c r="STA17" s="110"/>
      <c r="STB17" s="110"/>
      <c r="STC17" s="110"/>
      <c r="STD17" s="110"/>
      <c r="STE17" s="110"/>
      <c r="STF17" s="110"/>
      <c r="STG17" s="110"/>
      <c r="STH17" s="110"/>
      <c r="STI17" s="110"/>
      <c r="STJ17" s="110"/>
      <c r="STK17" s="110"/>
      <c r="STL17" s="110"/>
      <c r="STM17" s="110"/>
      <c r="STN17" s="110"/>
      <c r="STO17" s="110"/>
      <c r="STP17" s="110"/>
      <c r="STQ17" s="110"/>
      <c r="STR17" s="110"/>
      <c r="STS17" s="110"/>
      <c r="STT17" s="110"/>
      <c r="STU17" s="110"/>
      <c r="STV17" s="110"/>
      <c r="STW17" s="110"/>
      <c r="STX17" s="110"/>
      <c r="STY17" s="110"/>
      <c r="STZ17" s="110"/>
      <c r="SUA17" s="110"/>
      <c r="SUB17" s="110"/>
      <c r="SUC17" s="110"/>
      <c r="SUD17" s="110"/>
      <c r="SUE17" s="110"/>
      <c r="SUF17" s="110"/>
      <c r="SUG17" s="110"/>
      <c r="SUH17" s="110"/>
      <c r="SUI17" s="110"/>
      <c r="SUJ17" s="110"/>
      <c r="SUK17" s="110"/>
      <c r="SUL17" s="110"/>
      <c r="SUM17" s="110"/>
      <c r="SUN17" s="110"/>
      <c r="SUO17" s="110"/>
      <c r="SUP17" s="110"/>
      <c r="SUQ17" s="110"/>
      <c r="SUR17" s="110"/>
      <c r="SUS17" s="110"/>
      <c r="SUT17" s="110"/>
      <c r="SUU17" s="110"/>
      <c r="SUV17" s="110"/>
      <c r="SUW17" s="110"/>
      <c r="SUX17" s="110"/>
      <c r="SUY17" s="110"/>
      <c r="SUZ17" s="110"/>
      <c r="SVA17" s="110"/>
      <c r="SVB17" s="110"/>
      <c r="SVC17" s="110"/>
      <c r="SVD17" s="110"/>
      <c r="SVE17" s="110"/>
      <c r="SVF17" s="110"/>
      <c r="SVG17" s="110"/>
      <c r="SVH17" s="110"/>
      <c r="SVI17" s="110"/>
      <c r="SVJ17" s="110"/>
      <c r="SVK17" s="110"/>
      <c r="SVL17" s="110"/>
      <c r="SVM17" s="110"/>
      <c r="SVN17" s="110"/>
      <c r="SVO17" s="110"/>
      <c r="SVP17" s="110"/>
      <c r="SVQ17" s="110"/>
      <c r="SVR17" s="110"/>
      <c r="SVS17" s="110"/>
      <c r="SVT17" s="110"/>
      <c r="SVU17" s="110"/>
      <c r="SVV17" s="110"/>
      <c r="SVW17" s="110"/>
      <c r="SVX17" s="110"/>
      <c r="SVY17" s="110"/>
      <c r="SVZ17" s="110"/>
      <c r="SWA17" s="110"/>
      <c r="SWB17" s="110"/>
      <c r="SWC17" s="110"/>
      <c r="SWD17" s="110"/>
      <c r="SWE17" s="110"/>
      <c r="SWF17" s="110"/>
      <c r="SWG17" s="110"/>
      <c r="SWH17" s="110"/>
      <c r="SWI17" s="110"/>
      <c r="SWJ17" s="110"/>
      <c r="SWK17" s="110"/>
      <c r="SWL17" s="110"/>
      <c r="SWM17" s="110"/>
      <c r="SWN17" s="110"/>
      <c r="SWO17" s="110"/>
      <c r="SWP17" s="110"/>
      <c r="SWQ17" s="110"/>
      <c r="SWR17" s="110"/>
      <c r="SWS17" s="110"/>
      <c r="SWT17" s="110"/>
      <c r="SWU17" s="110"/>
      <c r="SWV17" s="110"/>
      <c r="SWW17" s="110"/>
      <c r="SWX17" s="110"/>
      <c r="SWY17" s="110"/>
      <c r="SWZ17" s="110"/>
      <c r="SXA17" s="110"/>
      <c r="SXB17" s="110"/>
      <c r="SXC17" s="110"/>
      <c r="SXD17" s="110"/>
      <c r="SXE17" s="110"/>
      <c r="SXF17" s="110"/>
      <c r="SXG17" s="110"/>
      <c r="SXH17" s="110"/>
      <c r="SXI17" s="110"/>
      <c r="SXJ17" s="110"/>
      <c r="SXK17" s="110"/>
      <c r="SXL17" s="110"/>
      <c r="SXM17" s="110"/>
      <c r="SXN17" s="110"/>
      <c r="SXO17" s="110"/>
      <c r="SXP17" s="110"/>
      <c r="SXQ17" s="110"/>
      <c r="SXR17" s="110"/>
      <c r="SXS17" s="110"/>
      <c r="SXT17" s="110"/>
      <c r="SXU17" s="110"/>
      <c r="SXV17" s="110"/>
      <c r="SXW17" s="110"/>
      <c r="SXX17" s="110"/>
      <c r="SXY17" s="110"/>
      <c r="SXZ17" s="110"/>
      <c r="SYA17" s="110"/>
      <c r="SYB17" s="110"/>
      <c r="SYC17" s="110"/>
      <c r="SYD17" s="110"/>
      <c r="SYE17" s="110"/>
      <c r="SYF17" s="110"/>
      <c r="SYG17" s="110"/>
      <c r="SYH17" s="110"/>
      <c r="SYI17" s="110"/>
      <c r="SYJ17" s="110"/>
      <c r="SYK17" s="110"/>
      <c r="SYL17" s="110"/>
      <c r="SYM17" s="110"/>
      <c r="SYN17" s="110"/>
      <c r="SYO17" s="110"/>
      <c r="SYP17" s="110"/>
      <c r="SYQ17" s="110"/>
      <c r="SYR17" s="110"/>
      <c r="SYS17" s="110"/>
      <c r="SYT17" s="110"/>
      <c r="SYU17" s="110"/>
      <c r="SYV17" s="110"/>
      <c r="SYW17" s="110"/>
      <c r="SYX17" s="110"/>
      <c r="SYY17" s="110"/>
      <c r="SYZ17" s="110"/>
      <c r="SZA17" s="110"/>
      <c r="SZB17" s="110"/>
      <c r="SZC17" s="110"/>
      <c r="SZD17" s="110"/>
      <c r="SZE17" s="110"/>
      <c r="SZF17" s="110"/>
      <c r="SZG17" s="110"/>
      <c r="SZH17" s="110"/>
      <c r="SZI17" s="110"/>
      <c r="SZJ17" s="110"/>
      <c r="SZK17" s="110"/>
      <c r="SZL17" s="110"/>
      <c r="SZM17" s="110"/>
      <c r="SZN17" s="110"/>
      <c r="SZO17" s="110"/>
      <c r="SZP17" s="110"/>
      <c r="SZQ17" s="110"/>
      <c r="SZR17" s="110"/>
      <c r="SZS17" s="110"/>
      <c r="SZT17" s="110"/>
      <c r="SZU17" s="110"/>
      <c r="SZV17" s="110"/>
      <c r="SZW17" s="110"/>
      <c r="SZX17" s="110"/>
      <c r="SZY17" s="110"/>
      <c r="SZZ17" s="110"/>
      <c r="TAA17" s="110"/>
      <c r="TAB17" s="110"/>
      <c r="TAC17" s="110"/>
      <c r="TAD17" s="110"/>
      <c r="TAE17" s="110"/>
      <c r="TAF17" s="110"/>
      <c r="TAG17" s="110"/>
      <c r="TAH17" s="110"/>
      <c r="TAI17" s="110"/>
      <c r="TAJ17" s="110"/>
      <c r="TAK17" s="110"/>
      <c r="TAL17" s="110"/>
      <c r="TAM17" s="110"/>
      <c r="TAN17" s="110"/>
      <c r="TAO17" s="110"/>
      <c r="TAP17" s="110"/>
      <c r="TAQ17" s="110"/>
      <c r="TAR17" s="110"/>
      <c r="TAS17" s="110"/>
      <c r="TAT17" s="110"/>
      <c r="TAU17" s="110"/>
      <c r="TAV17" s="110"/>
      <c r="TAW17" s="110"/>
      <c r="TAX17" s="110"/>
      <c r="TAY17" s="110"/>
      <c r="TAZ17" s="110"/>
      <c r="TBA17" s="110"/>
      <c r="TBB17" s="110"/>
      <c r="TBC17" s="110"/>
      <c r="TBD17" s="110"/>
      <c r="TBE17" s="110"/>
      <c r="TBF17" s="110"/>
      <c r="TBG17" s="110"/>
      <c r="TBH17" s="110"/>
      <c r="TBI17" s="110"/>
      <c r="TBJ17" s="110"/>
      <c r="TBK17" s="110"/>
      <c r="TBL17" s="110"/>
      <c r="TBM17" s="110"/>
      <c r="TBN17" s="110"/>
      <c r="TBO17" s="110"/>
      <c r="TBP17" s="110"/>
      <c r="TBQ17" s="110"/>
      <c r="TBR17" s="110"/>
      <c r="TBS17" s="110"/>
      <c r="TBT17" s="110"/>
      <c r="TBU17" s="110"/>
      <c r="TBV17" s="110"/>
      <c r="TBW17" s="110"/>
      <c r="TBX17" s="110"/>
      <c r="TBY17" s="110"/>
      <c r="TBZ17" s="110"/>
      <c r="TCA17" s="110"/>
      <c r="TCB17" s="110"/>
      <c r="TCC17" s="110"/>
      <c r="TCD17" s="110"/>
      <c r="TCE17" s="110"/>
      <c r="TCF17" s="110"/>
      <c r="TCG17" s="110"/>
      <c r="TCH17" s="110"/>
      <c r="TCI17" s="110"/>
      <c r="TCJ17" s="110"/>
      <c r="TCK17" s="110"/>
      <c r="TCL17" s="110"/>
      <c r="TCM17" s="110"/>
      <c r="TCN17" s="110"/>
      <c r="TCO17" s="110"/>
      <c r="TCP17" s="110"/>
      <c r="TCQ17" s="110"/>
      <c r="TCR17" s="110"/>
      <c r="TCS17" s="110"/>
      <c r="TCT17" s="110"/>
      <c r="TCU17" s="110"/>
      <c r="TCV17" s="110"/>
      <c r="TCW17" s="110"/>
      <c r="TCX17" s="110"/>
      <c r="TCY17" s="110"/>
      <c r="TCZ17" s="110"/>
      <c r="TDA17" s="110"/>
      <c r="TDB17" s="110"/>
      <c r="TDC17" s="110"/>
      <c r="TDD17" s="110"/>
      <c r="TDE17" s="110"/>
      <c r="TDF17" s="110"/>
      <c r="TDG17" s="110"/>
      <c r="TDH17" s="110"/>
      <c r="TDI17" s="110"/>
      <c r="TDJ17" s="110"/>
      <c r="TDK17" s="110"/>
      <c r="TDL17" s="110"/>
      <c r="TDM17" s="110"/>
      <c r="TDN17" s="110"/>
      <c r="TDO17" s="110"/>
      <c r="TDP17" s="110"/>
      <c r="TDQ17" s="110"/>
      <c r="TDR17" s="110"/>
      <c r="TDS17" s="110"/>
      <c r="TDT17" s="110"/>
      <c r="TDU17" s="110"/>
      <c r="TDV17" s="110"/>
      <c r="TDW17" s="110"/>
      <c r="TDX17" s="110"/>
      <c r="TDY17" s="110"/>
      <c r="TDZ17" s="110"/>
      <c r="TEA17" s="110"/>
      <c r="TEB17" s="110"/>
      <c r="TEC17" s="110"/>
      <c r="TED17" s="110"/>
      <c r="TEE17" s="110"/>
      <c r="TEF17" s="110"/>
      <c r="TEG17" s="110"/>
      <c r="TEH17" s="110"/>
      <c r="TEI17" s="110"/>
      <c r="TEJ17" s="110"/>
      <c r="TEK17" s="110"/>
      <c r="TEL17" s="110"/>
      <c r="TEM17" s="110"/>
      <c r="TEN17" s="110"/>
      <c r="TEO17" s="110"/>
      <c r="TEP17" s="110"/>
      <c r="TEQ17" s="110"/>
      <c r="TER17" s="110"/>
      <c r="TES17" s="110"/>
      <c r="TET17" s="110"/>
      <c r="TEU17" s="110"/>
      <c r="TEV17" s="110"/>
      <c r="TEW17" s="110"/>
      <c r="TEX17" s="110"/>
      <c r="TEY17" s="110"/>
      <c r="TEZ17" s="110"/>
      <c r="TFA17" s="110"/>
      <c r="TFB17" s="110"/>
      <c r="TFC17" s="110"/>
      <c r="TFD17" s="110"/>
      <c r="TFE17" s="110"/>
      <c r="TFF17" s="110"/>
      <c r="TFG17" s="110"/>
      <c r="TFH17" s="110"/>
      <c r="TFI17" s="110"/>
      <c r="TFJ17" s="110"/>
      <c r="TFK17" s="110"/>
      <c r="TFL17" s="110"/>
      <c r="TFM17" s="110"/>
      <c r="TFN17" s="110"/>
      <c r="TFO17" s="110"/>
      <c r="TFP17" s="110"/>
      <c r="TFQ17" s="110"/>
      <c r="TFR17" s="110"/>
      <c r="TFS17" s="110"/>
      <c r="TFT17" s="110"/>
      <c r="TFU17" s="110"/>
      <c r="TFV17" s="110"/>
      <c r="TFW17" s="110"/>
      <c r="TFX17" s="110"/>
      <c r="TFY17" s="110"/>
      <c r="TFZ17" s="110"/>
      <c r="TGA17" s="110"/>
      <c r="TGB17" s="110"/>
      <c r="TGC17" s="110"/>
      <c r="TGD17" s="110"/>
      <c r="TGE17" s="110"/>
      <c r="TGF17" s="110"/>
      <c r="TGG17" s="110"/>
      <c r="TGH17" s="110"/>
      <c r="TGI17" s="110"/>
      <c r="TGJ17" s="110"/>
      <c r="TGK17" s="110"/>
      <c r="TGL17" s="110"/>
      <c r="TGM17" s="110"/>
      <c r="TGN17" s="110"/>
      <c r="TGO17" s="110"/>
      <c r="TGP17" s="110"/>
      <c r="TGQ17" s="110"/>
      <c r="TGR17" s="110"/>
      <c r="TGS17" s="110"/>
      <c r="TGT17" s="110"/>
      <c r="TGU17" s="110"/>
      <c r="TGV17" s="110"/>
      <c r="TGW17" s="110"/>
      <c r="TGX17" s="110"/>
      <c r="TGY17" s="110"/>
      <c r="TGZ17" s="110"/>
      <c r="THA17" s="110"/>
      <c r="THB17" s="110"/>
      <c r="THC17" s="110"/>
      <c r="THD17" s="110"/>
      <c r="THE17" s="110"/>
      <c r="THF17" s="110"/>
      <c r="THG17" s="110"/>
      <c r="THH17" s="110"/>
      <c r="THI17" s="110"/>
      <c r="THJ17" s="110"/>
      <c r="THK17" s="110"/>
      <c r="THL17" s="110"/>
      <c r="THM17" s="110"/>
      <c r="THN17" s="110"/>
      <c r="THO17" s="110"/>
      <c r="THP17" s="110"/>
      <c r="THQ17" s="110"/>
      <c r="THR17" s="110"/>
      <c r="THS17" s="110"/>
      <c r="THT17" s="110"/>
      <c r="THU17" s="110"/>
      <c r="THV17" s="110"/>
      <c r="THW17" s="110"/>
      <c r="THX17" s="110"/>
      <c r="THY17" s="110"/>
      <c r="THZ17" s="110"/>
      <c r="TIA17" s="110"/>
      <c r="TIB17" s="110"/>
      <c r="TIC17" s="110"/>
      <c r="TID17" s="110"/>
      <c r="TIE17" s="110"/>
      <c r="TIF17" s="110"/>
      <c r="TIG17" s="110"/>
      <c r="TIH17" s="110"/>
      <c r="TII17" s="110"/>
      <c r="TIJ17" s="110"/>
      <c r="TIK17" s="110"/>
      <c r="TIL17" s="110"/>
      <c r="TIM17" s="110"/>
      <c r="TIN17" s="110"/>
      <c r="TIO17" s="110"/>
      <c r="TIP17" s="110"/>
      <c r="TIQ17" s="110"/>
      <c r="TIR17" s="110"/>
      <c r="TIS17" s="110"/>
      <c r="TIT17" s="110"/>
      <c r="TIU17" s="110"/>
      <c r="TIV17" s="110"/>
      <c r="TIW17" s="110"/>
      <c r="TIX17" s="110"/>
      <c r="TIY17" s="110"/>
      <c r="TIZ17" s="110"/>
      <c r="TJA17" s="110"/>
      <c r="TJB17" s="110"/>
      <c r="TJC17" s="110"/>
      <c r="TJD17" s="110"/>
      <c r="TJE17" s="110"/>
      <c r="TJF17" s="110"/>
      <c r="TJG17" s="110"/>
      <c r="TJH17" s="110"/>
      <c r="TJI17" s="110"/>
      <c r="TJJ17" s="110"/>
      <c r="TJK17" s="110"/>
      <c r="TJL17" s="110"/>
      <c r="TJM17" s="110"/>
      <c r="TJN17" s="110"/>
      <c r="TJO17" s="110"/>
      <c r="TJP17" s="110"/>
      <c r="TJQ17" s="110"/>
      <c r="TJR17" s="110"/>
      <c r="TJS17" s="110"/>
      <c r="TJT17" s="110"/>
      <c r="TJU17" s="110"/>
      <c r="TJV17" s="110"/>
      <c r="TJW17" s="110"/>
      <c r="TJX17" s="110"/>
      <c r="TJY17" s="110"/>
      <c r="TJZ17" s="110"/>
      <c r="TKA17" s="110"/>
      <c r="TKB17" s="110"/>
      <c r="TKC17" s="110"/>
      <c r="TKD17" s="110"/>
      <c r="TKE17" s="110"/>
      <c r="TKF17" s="110"/>
      <c r="TKG17" s="110"/>
      <c r="TKH17" s="110"/>
      <c r="TKI17" s="110"/>
      <c r="TKJ17" s="110"/>
      <c r="TKK17" s="110"/>
      <c r="TKL17" s="110"/>
      <c r="TKM17" s="110"/>
      <c r="TKN17" s="110"/>
      <c r="TKO17" s="110"/>
      <c r="TKP17" s="110"/>
      <c r="TKQ17" s="110"/>
      <c r="TKR17" s="110"/>
      <c r="TKS17" s="110"/>
      <c r="TKT17" s="110"/>
      <c r="TKU17" s="110"/>
      <c r="TKV17" s="110"/>
      <c r="TKW17" s="110"/>
      <c r="TKX17" s="110"/>
      <c r="TKY17" s="110"/>
      <c r="TKZ17" s="110"/>
      <c r="TLA17" s="110"/>
      <c r="TLB17" s="110"/>
      <c r="TLC17" s="110"/>
      <c r="TLD17" s="110"/>
      <c r="TLE17" s="110"/>
      <c r="TLF17" s="110"/>
      <c r="TLG17" s="110"/>
      <c r="TLH17" s="110"/>
      <c r="TLI17" s="110"/>
      <c r="TLJ17" s="110"/>
      <c r="TLK17" s="110"/>
      <c r="TLL17" s="110"/>
      <c r="TLM17" s="110"/>
      <c r="TLN17" s="110"/>
      <c r="TLO17" s="110"/>
      <c r="TLP17" s="110"/>
      <c r="TLQ17" s="110"/>
      <c r="TLR17" s="110"/>
      <c r="TLS17" s="110"/>
      <c r="TLT17" s="110"/>
      <c r="TLU17" s="110"/>
      <c r="TLV17" s="110"/>
      <c r="TLW17" s="110"/>
      <c r="TLX17" s="110"/>
      <c r="TLY17" s="110"/>
      <c r="TLZ17" s="110"/>
      <c r="TMA17" s="110"/>
      <c r="TMB17" s="110"/>
      <c r="TMC17" s="110"/>
      <c r="TMD17" s="110"/>
      <c r="TME17" s="110"/>
      <c r="TMF17" s="110"/>
      <c r="TMG17" s="110"/>
      <c r="TMH17" s="110"/>
      <c r="TMI17" s="110"/>
      <c r="TMJ17" s="110"/>
      <c r="TMK17" s="110"/>
      <c r="TML17" s="110"/>
      <c r="TMM17" s="110"/>
      <c r="TMN17" s="110"/>
      <c r="TMO17" s="110"/>
      <c r="TMP17" s="110"/>
      <c r="TMQ17" s="110"/>
      <c r="TMR17" s="110"/>
      <c r="TMS17" s="110"/>
      <c r="TMT17" s="110"/>
      <c r="TMU17" s="110"/>
      <c r="TMV17" s="110"/>
      <c r="TMW17" s="110"/>
      <c r="TMX17" s="110"/>
      <c r="TMY17" s="110"/>
      <c r="TMZ17" s="110"/>
      <c r="TNA17" s="110"/>
      <c r="TNB17" s="110"/>
      <c r="TNC17" s="110"/>
      <c r="TND17" s="110"/>
      <c r="TNE17" s="110"/>
      <c r="TNF17" s="110"/>
      <c r="TNG17" s="110"/>
      <c r="TNH17" s="110"/>
      <c r="TNI17" s="110"/>
      <c r="TNJ17" s="110"/>
      <c r="TNK17" s="110"/>
      <c r="TNL17" s="110"/>
      <c r="TNM17" s="110"/>
      <c r="TNN17" s="110"/>
      <c r="TNO17" s="110"/>
      <c r="TNP17" s="110"/>
      <c r="TNQ17" s="110"/>
      <c r="TNR17" s="110"/>
      <c r="TNS17" s="110"/>
      <c r="TNT17" s="110"/>
      <c r="TNU17" s="110"/>
      <c r="TNV17" s="110"/>
      <c r="TNW17" s="110"/>
      <c r="TNX17" s="110"/>
      <c r="TNY17" s="110"/>
      <c r="TNZ17" s="110"/>
      <c r="TOA17" s="110"/>
      <c r="TOB17" s="110"/>
      <c r="TOC17" s="110"/>
      <c r="TOD17" s="110"/>
      <c r="TOE17" s="110"/>
      <c r="TOF17" s="110"/>
      <c r="TOG17" s="110"/>
      <c r="TOH17" s="110"/>
      <c r="TOI17" s="110"/>
      <c r="TOJ17" s="110"/>
      <c r="TOK17" s="110"/>
      <c r="TOL17" s="110"/>
      <c r="TOM17" s="110"/>
      <c r="TON17" s="110"/>
      <c r="TOO17" s="110"/>
      <c r="TOP17" s="110"/>
      <c r="TOQ17" s="110"/>
      <c r="TOR17" s="110"/>
      <c r="TOS17" s="110"/>
      <c r="TOT17" s="110"/>
      <c r="TOU17" s="110"/>
      <c r="TOV17" s="110"/>
      <c r="TOW17" s="110"/>
      <c r="TOX17" s="110"/>
      <c r="TOY17" s="110"/>
      <c r="TOZ17" s="110"/>
      <c r="TPA17" s="110"/>
      <c r="TPB17" s="110"/>
      <c r="TPC17" s="110"/>
      <c r="TPD17" s="110"/>
      <c r="TPE17" s="110"/>
      <c r="TPF17" s="110"/>
      <c r="TPG17" s="110"/>
      <c r="TPH17" s="110"/>
      <c r="TPI17" s="110"/>
      <c r="TPJ17" s="110"/>
      <c r="TPK17" s="110"/>
      <c r="TPL17" s="110"/>
      <c r="TPM17" s="110"/>
      <c r="TPN17" s="110"/>
      <c r="TPO17" s="110"/>
      <c r="TPP17" s="110"/>
      <c r="TPQ17" s="110"/>
      <c r="TPR17" s="110"/>
      <c r="TPS17" s="110"/>
      <c r="TPT17" s="110"/>
      <c r="TPU17" s="110"/>
      <c r="TPV17" s="110"/>
      <c r="TPW17" s="110"/>
      <c r="TPX17" s="110"/>
      <c r="TPY17" s="110"/>
      <c r="TPZ17" s="110"/>
      <c r="TQA17" s="110"/>
      <c r="TQB17" s="110"/>
      <c r="TQC17" s="110"/>
      <c r="TQD17" s="110"/>
      <c r="TQE17" s="110"/>
      <c r="TQF17" s="110"/>
      <c r="TQG17" s="110"/>
      <c r="TQH17" s="110"/>
      <c r="TQI17" s="110"/>
      <c r="TQJ17" s="110"/>
      <c r="TQK17" s="110"/>
      <c r="TQL17" s="110"/>
      <c r="TQM17" s="110"/>
      <c r="TQN17" s="110"/>
      <c r="TQO17" s="110"/>
      <c r="TQP17" s="110"/>
      <c r="TQQ17" s="110"/>
      <c r="TQR17" s="110"/>
      <c r="TQS17" s="110"/>
      <c r="TQT17" s="110"/>
      <c r="TQU17" s="110"/>
      <c r="TQV17" s="110"/>
      <c r="TQW17" s="110"/>
      <c r="TQX17" s="110"/>
      <c r="TQY17" s="110"/>
      <c r="TQZ17" s="110"/>
      <c r="TRA17" s="110"/>
      <c r="TRB17" s="110"/>
      <c r="TRC17" s="110"/>
      <c r="TRD17" s="110"/>
      <c r="TRE17" s="110"/>
      <c r="TRF17" s="110"/>
      <c r="TRG17" s="110"/>
      <c r="TRH17" s="110"/>
      <c r="TRI17" s="110"/>
      <c r="TRJ17" s="110"/>
      <c r="TRK17" s="110"/>
      <c r="TRL17" s="110"/>
      <c r="TRM17" s="110"/>
      <c r="TRN17" s="110"/>
      <c r="TRO17" s="110"/>
      <c r="TRP17" s="110"/>
      <c r="TRQ17" s="110"/>
      <c r="TRR17" s="110"/>
      <c r="TRS17" s="110"/>
      <c r="TRT17" s="110"/>
      <c r="TRU17" s="110"/>
      <c r="TRV17" s="110"/>
      <c r="TRW17" s="110"/>
      <c r="TRX17" s="110"/>
      <c r="TRY17" s="110"/>
      <c r="TRZ17" s="110"/>
      <c r="TSA17" s="110"/>
      <c r="TSB17" s="110"/>
      <c r="TSC17" s="110"/>
      <c r="TSD17" s="110"/>
      <c r="TSE17" s="110"/>
      <c r="TSF17" s="110"/>
      <c r="TSG17" s="110"/>
      <c r="TSH17" s="110"/>
      <c r="TSI17" s="110"/>
      <c r="TSJ17" s="110"/>
      <c r="TSK17" s="110"/>
      <c r="TSL17" s="110"/>
      <c r="TSM17" s="110"/>
      <c r="TSN17" s="110"/>
      <c r="TSO17" s="110"/>
      <c r="TSP17" s="110"/>
      <c r="TSQ17" s="110"/>
      <c r="TSR17" s="110"/>
      <c r="TSS17" s="110"/>
      <c r="TST17" s="110"/>
      <c r="TSU17" s="110"/>
      <c r="TSV17" s="110"/>
      <c r="TSW17" s="110"/>
      <c r="TSX17" s="110"/>
      <c r="TSY17" s="110"/>
      <c r="TSZ17" s="110"/>
      <c r="TTA17" s="110"/>
      <c r="TTB17" s="110"/>
      <c r="TTC17" s="110"/>
      <c r="TTD17" s="110"/>
      <c r="TTE17" s="110"/>
      <c r="TTF17" s="110"/>
      <c r="TTG17" s="110"/>
      <c r="TTH17" s="110"/>
      <c r="TTI17" s="110"/>
      <c r="TTJ17" s="110"/>
      <c r="TTK17" s="110"/>
      <c r="TTL17" s="110"/>
      <c r="TTM17" s="110"/>
      <c r="TTN17" s="110"/>
      <c r="TTO17" s="110"/>
      <c r="TTP17" s="110"/>
      <c r="TTQ17" s="110"/>
      <c r="TTR17" s="110"/>
      <c r="TTS17" s="110"/>
      <c r="TTT17" s="110"/>
      <c r="TTU17" s="110"/>
      <c r="TTV17" s="110"/>
      <c r="TTW17" s="110"/>
      <c r="TTX17" s="110"/>
      <c r="TTY17" s="110"/>
      <c r="TTZ17" s="110"/>
      <c r="TUA17" s="110"/>
      <c r="TUB17" s="110"/>
      <c r="TUC17" s="110"/>
      <c r="TUD17" s="110"/>
      <c r="TUE17" s="110"/>
      <c r="TUF17" s="110"/>
      <c r="TUG17" s="110"/>
      <c r="TUH17" s="110"/>
      <c r="TUI17" s="110"/>
      <c r="TUJ17" s="110"/>
      <c r="TUK17" s="110"/>
      <c r="TUL17" s="110"/>
      <c r="TUM17" s="110"/>
      <c r="TUN17" s="110"/>
      <c r="TUO17" s="110"/>
      <c r="TUP17" s="110"/>
      <c r="TUQ17" s="110"/>
      <c r="TUR17" s="110"/>
      <c r="TUS17" s="110"/>
      <c r="TUT17" s="110"/>
      <c r="TUU17" s="110"/>
      <c r="TUV17" s="110"/>
      <c r="TUW17" s="110"/>
      <c r="TUX17" s="110"/>
      <c r="TUY17" s="110"/>
      <c r="TUZ17" s="110"/>
      <c r="TVA17" s="110"/>
      <c r="TVB17" s="110"/>
      <c r="TVC17" s="110"/>
      <c r="TVD17" s="110"/>
      <c r="TVE17" s="110"/>
      <c r="TVF17" s="110"/>
      <c r="TVG17" s="110"/>
      <c r="TVH17" s="110"/>
      <c r="TVI17" s="110"/>
      <c r="TVJ17" s="110"/>
      <c r="TVK17" s="110"/>
      <c r="TVL17" s="110"/>
      <c r="TVM17" s="110"/>
      <c r="TVN17" s="110"/>
      <c r="TVO17" s="110"/>
      <c r="TVP17" s="110"/>
      <c r="TVQ17" s="110"/>
      <c r="TVR17" s="110"/>
      <c r="TVS17" s="110"/>
      <c r="TVT17" s="110"/>
      <c r="TVU17" s="110"/>
      <c r="TVV17" s="110"/>
      <c r="TVW17" s="110"/>
      <c r="TVX17" s="110"/>
      <c r="TVY17" s="110"/>
      <c r="TVZ17" s="110"/>
      <c r="TWA17" s="110"/>
      <c r="TWB17" s="110"/>
      <c r="TWC17" s="110"/>
      <c r="TWD17" s="110"/>
      <c r="TWE17" s="110"/>
      <c r="TWF17" s="110"/>
      <c r="TWG17" s="110"/>
      <c r="TWH17" s="110"/>
      <c r="TWI17" s="110"/>
      <c r="TWJ17" s="110"/>
      <c r="TWK17" s="110"/>
      <c r="TWL17" s="110"/>
      <c r="TWM17" s="110"/>
      <c r="TWN17" s="110"/>
      <c r="TWO17" s="110"/>
      <c r="TWP17" s="110"/>
      <c r="TWQ17" s="110"/>
      <c r="TWR17" s="110"/>
      <c r="TWS17" s="110"/>
      <c r="TWT17" s="110"/>
      <c r="TWU17" s="110"/>
      <c r="TWV17" s="110"/>
      <c r="TWW17" s="110"/>
      <c r="TWX17" s="110"/>
      <c r="TWY17" s="110"/>
      <c r="TWZ17" s="110"/>
      <c r="TXA17" s="110"/>
      <c r="TXB17" s="110"/>
      <c r="TXC17" s="110"/>
      <c r="TXD17" s="110"/>
      <c r="TXE17" s="110"/>
      <c r="TXF17" s="110"/>
      <c r="TXG17" s="110"/>
      <c r="TXH17" s="110"/>
      <c r="TXI17" s="110"/>
      <c r="TXJ17" s="110"/>
      <c r="TXK17" s="110"/>
      <c r="TXL17" s="110"/>
      <c r="TXM17" s="110"/>
      <c r="TXN17" s="110"/>
      <c r="TXO17" s="110"/>
      <c r="TXP17" s="110"/>
      <c r="TXQ17" s="110"/>
      <c r="TXR17" s="110"/>
      <c r="TXS17" s="110"/>
      <c r="TXT17" s="110"/>
      <c r="TXU17" s="110"/>
      <c r="TXV17" s="110"/>
      <c r="TXW17" s="110"/>
      <c r="TXX17" s="110"/>
      <c r="TXY17" s="110"/>
      <c r="TXZ17" s="110"/>
      <c r="TYA17" s="110"/>
      <c r="TYB17" s="110"/>
      <c r="TYC17" s="110"/>
      <c r="TYD17" s="110"/>
      <c r="TYE17" s="110"/>
      <c r="TYF17" s="110"/>
      <c r="TYG17" s="110"/>
      <c r="TYH17" s="110"/>
      <c r="TYI17" s="110"/>
      <c r="TYJ17" s="110"/>
      <c r="TYK17" s="110"/>
      <c r="TYL17" s="110"/>
      <c r="TYM17" s="110"/>
      <c r="TYN17" s="110"/>
      <c r="TYO17" s="110"/>
      <c r="TYP17" s="110"/>
      <c r="TYQ17" s="110"/>
      <c r="TYR17" s="110"/>
      <c r="TYS17" s="110"/>
      <c r="TYT17" s="110"/>
      <c r="TYU17" s="110"/>
      <c r="TYV17" s="110"/>
      <c r="TYW17" s="110"/>
      <c r="TYX17" s="110"/>
      <c r="TYY17" s="110"/>
      <c r="TYZ17" s="110"/>
      <c r="TZA17" s="110"/>
      <c r="TZB17" s="110"/>
      <c r="TZC17" s="110"/>
      <c r="TZD17" s="110"/>
      <c r="TZE17" s="110"/>
      <c r="TZF17" s="110"/>
      <c r="TZG17" s="110"/>
      <c r="TZH17" s="110"/>
      <c r="TZI17" s="110"/>
      <c r="TZJ17" s="110"/>
      <c r="TZK17" s="110"/>
      <c r="TZL17" s="110"/>
      <c r="TZM17" s="110"/>
      <c r="TZN17" s="110"/>
      <c r="TZO17" s="110"/>
      <c r="TZP17" s="110"/>
      <c r="TZQ17" s="110"/>
      <c r="TZR17" s="110"/>
      <c r="TZS17" s="110"/>
      <c r="TZT17" s="110"/>
      <c r="TZU17" s="110"/>
      <c r="TZV17" s="110"/>
      <c r="TZW17" s="110"/>
      <c r="TZX17" s="110"/>
      <c r="TZY17" s="110"/>
      <c r="TZZ17" s="110"/>
      <c r="UAA17" s="110"/>
      <c r="UAB17" s="110"/>
      <c r="UAC17" s="110"/>
      <c r="UAD17" s="110"/>
      <c r="UAE17" s="110"/>
      <c r="UAF17" s="110"/>
      <c r="UAG17" s="110"/>
      <c r="UAH17" s="110"/>
      <c r="UAI17" s="110"/>
      <c r="UAJ17" s="110"/>
      <c r="UAK17" s="110"/>
      <c r="UAL17" s="110"/>
      <c r="UAM17" s="110"/>
      <c r="UAN17" s="110"/>
      <c r="UAO17" s="110"/>
      <c r="UAP17" s="110"/>
      <c r="UAQ17" s="110"/>
      <c r="UAR17" s="110"/>
      <c r="UAS17" s="110"/>
      <c r="UAT17" s="110"/>
      <c r="UAU17" s="110"/>
      <c r="UAV17" s="110"/>
      <c r="UAW17" s="110"/>
      <c r="UAX17" s="110"/>
      <c r="UAY17" s="110"/>
      <c r="UAZ17" s="110"/>
      <c r="UBA17" s="110"/>
      <c r="UBB17" s="110"/>
      <c r="UBC17" s="110"/>
      <c r="UBD17" s="110"/>
      <c r="UBE17" s="110"/>
      <c r="UBF17" s="110"/>
      <c r="UBG17" s="110"/>
      <c r="UBH17" s="110"/>
      <c r="UBI17" s="110"/>
      <c r="UBJ17" s="110"/>
      <c r="UBK17" s="110"/>
      <c r="UBL17" s="110"/>
      <c r="UBM17" s="110"/>
      <c r="UBN17" s="110"/>
      <c r="UBO17" s="110"/>
      <c r="UBP17" s="110"/>
      <c r="UBQ17" s="110"/>
      <c r="UBR17" s="110"/>
      <c r="UBS17" s="110"/>
      <c r="UBT17" s="110"/>
      <c r="UBU17" s="110"/>
      <c r="UBV17" s="110"/>
      <c r="UBW17" s="110"/>
      <c r="UBX17" s="110"/>
      <c r="UBY17" s="110"/>
      <c r="UBZ17" s="110"/>
      <c r="UCA17" s="110"/>
      <c r="UCB17" s="110"/>
      <c r="UCC17" s="110"/>
      <c r="UCD17" s="110"/>
      <c r="UCE17" s="110"/>
      <c r="UCF17" s="110"/>
      <c r="UCG17" s="110"/>
      <c r="UCH17" s="110"/>
      <c r="UCI17" s="110"/>
      <c r="UCJ17" s="110"/>
      <c r="UCK17" s="110"/>
      <c r="UCL17" s="110"/>
      <c r="UCM17" s="110"/>
      <c r="UCN17" s="110"/>
      <c r="UCO17" s="110"/>
      <c r="UCP17" s="110"/>
      <c r="UCQ17" s="110"/>
      <c r="UCR17" s="110"/>
      <c r="UCS17" s="110"/>
      <c r="UCT17" s="110"/>
      <c r="UCU17" s="110"/>
      <c r="UCV17" s="110"/>
      <c r="UCW17" s="110"/>
      <c r="UCX17" s="110"/>
      <c r="UCY17" s="110"/>
      <c r="UCZ17" s="110"/>
      <c r="UDA17" s="110"/>
      <c r="UDB17" s="110"/>
      <c r="UDC17" s="110"/>
      <c r="UDD17" s="110"/>
      <c r="UDE17" s="110"/>
      <c r="UDF17" s="110"/>
      <c r="UDG17" s="110"/>
      <c r="UDH17" s="110"/>
      <c r="UDI17" s="110"/>
      <c r="UDJ17" s="110"/>
      <c r="UDK17" s="110"/>
      <c r="UDL17" s="110"/>
      <c r="UDM17" s="110"/>
      <c r="UDN17" s="110"/>
      <c r="UDO17" s="110"/>
      <c r="UDP17" s="110"/>
      <c r="UDQ17" s="110"/>
      <c r="UDR17" s="110"/>
      <c r="UDS17" s="110"/>
      <c r="UDT17" s="110"/>
      <c r="UDU17" s="110"/>
      <c r="UDV17" s="110"/>
      <c r="UDW17" s="110"/>
      <c r="UDX17" s="110"/>
      <c r="UDY17" s="110"/>
      <c r="UDZ17" s="110"/>
      <c r="UEA17" s="110"/>
      <c r="UEB17" s="110"/>
      <c r="UEC17" s="110"/>
      <c r="UED17" s="110"/>
      <c r="UEE17" s="110"/>
      <c r="UEF17" s="110"/>
      <c r="UEG17" s="110"/>
      <c r="UEH17" s="110"/>
      <c r="UEI17" s="110"/>
      <c r="UEJ17" s="110"/>
      <c r="UEK17" s="110"/>
      <c r="UEL17" s="110"/>
      <c r="UEM17" s="110"/>
      <c r="UEN17" s="110"/>
      <c r="UEO17" s="110"/>
      <c r="UEP17" s="110"/>
      <c r="UEQ17" s="110"/>
      <c r="UER17" s="110"/>
      <c r="UES17" s="110"/>
      <c r="UET17" s="110"/>
      <c r="UEU17" s="110"/>
      <c r="UEV17" s="110"/>
      <c r="UEW17" s="110"/>
      <c r="UEX17" s="110"/>
      <c r="UEY17" s="110"/>
      <c r="UEZ17" s="110"/>
      <c r="UFA17" s="110"/>
      <c r="UFB17" s="110"/>
      <c r="UFC17" s="110"/>
      <c r="UFD17" s="110"/>
      <c r="UFE17" s="110"/>
      <c r="UFF17" s="110"/>
      <c r="UFG17" s="110"/>
      <c r="UFH17" s="110"/>
      <c r="UFI17" s="110"/>
      <c r="UFJ17" s="110"/>
      <c r="UFK17" s="110"/>
      <c r="UFL17" s="110"/>
      <c r="UFM17" s="110"/>
      <c r="UFN17" s="110"/>
      <c r="UFO17" s="110"/>
      <c r="UFP17" s="110"/>
      <c r="UFQ17" s="110"/>
      <c r="UFR17" s="110"/>
      <c r="UFS17" s="110"/>
      <c r="UFT17" s="110"/>
      <c r="UFU17" s="110"/>
      <c r="UFV17" s="110"/>
      <c r="UFW17" s="110"/>
      <c r="UFX17" s="110"/>
      <c r="UFY17" s="110"/>
      <c r="UFZ17" s="110"/>
      <c r="UGA17" s="110"/>
      <c r="UGB17" s="110"/>
      <c r="UGC17" s="110"/>
      <c r="UGD17" s="110"/>
      <c r="UGE17" s="110"/>
      <c r="UGF17" s="110"/>
      <c r="UGG17" s="110"/>
      <c r="UGH17" s="110"/>
      <c r="UGI17" s="110"/>
      <c r="UGJ17" s="110"/>
      <c r="UGK17" s="110"/>
      <c r="UGL17" s="110"/>
      <c r="UGM17" s="110"/>
      <c r="UGN17" s="110"/>
      <c r="UGO17" s="110"/>
      <c r="UGP17" s="110"/>
      <c r="UGQ17" s="110"/>
      <c r="UGR17" s="110"/>
      <c r="UGS17" s="110"/>
      <c r="UGT17" s="110"/>
      <c r="UGU17" s="110"/>
      <c r="UGV17" s="110"/>
      <c r="UGW17" s="110"/>
      <c r="UGX17" s="110"/>
      <c r="UGY17" s="110"/>
      <c r="UGZ17" s="110"/>
      <c r="UHA17" s="110"/>
      <c r="UHB17" s="110"/>
      <c r="UHC17" s="110"/>
      <c r="UHD17" s="110"/>
      <c r="UHE17" s="110"/>
      <c r="UHF17" s="110"/>
      <c r="UHG17" s="110"/>
      <c r="UHH17" s="110"/>
      <c r="UHI17" s="110"/>
      <c r="UHJ17" s="110"/>
      <c r="UHK17" s="110"/>
      <c r="UHL17" s="110"/>
      <c r="UHM17" s="110"/>
      <c r="UHN17" s="110"/>
      <c r="UHO17" s="110"/>
      <c r="UHP17" s="110"/>
      <c r="UHQ17" s="110"/>
      <c r="UHR17" s="110"/>
      <c r="UHS17" s="110"/>
      <c r="UHT17" s="110"/>
      <c r="UHU17" s="110"/>
      <c r="UHV17" s="110"/>
      <c r="UHW17" s="110"/>
      <c r="UHX17" s="110"/>
      <c r="UHY17" s="110"/>
      <c r="UHZ17" s="110"/>
      <c r="UIA17" s="110"/>
      <c r="UIB17" s="110"/>
      <c r="UIC17" s="110"/>
      <c r="UID17" s="110"/>
      <c r="UIE17" s="110"/>
      <c r="UIF17" s="110"/>
      <c r="UIG17" s="110"/>
      <c r="UIH17" s="110"/>
      <c r="UII17" s="110"/>
      <c r="UIJ17" s="110"/>
      <c r="UIK17" s="110"/>
      <c r="UIL17" s="110"/>
      <c r="UIM17" s="110"/>
      <c r="UIN17" s="110"/>
      <c r="UIO17" s="110"/>
      <c r="UIP17" s="110"/>
      <c r="UIQ17" s="110"/>
      <c r="UIR17" s="110"/>
      <c r="UIS17" s="110"/>
      <c r="UIT17" s="110"/>
      <c r="UIU17" s="110"/>
      <c r="UIV17" s="110"/>
      <c r="UIW17" s="110"/>
      <c r="UIX17" s="110"/>
      <c r="UIY17" s="110"/>
      <c r="UIZ17" s="110"/>
      <c r="UJA17" s="110"/>
      <c r="UJB17" s="110"/>
      <c r="UJC17" s="110"/>
      <c r="UJD17" s="110"/>
      <c r="UJE17" s="110"/>
      <c r="UJF17" s="110"/>
      <c r="UJG17" s="110"/>
      <c r="UJH17" s="110"/>
      <c r="UJI17" s="110"/>
      <c r="UJJ17" s="110"/>
      <c r="UJK17" s="110"/>
      <c r="UJL17" s="110"/>
      <c r="UJM17" s="110"/>
      <c r="UJN17" s="110"/>
      <c r="UJO17" s="110"/>
      <c r="UJP17" s="110"/>
      <c r="UJQ17" s="110"/>
      <c r="UJR17" s="110"/>
      <c r="UJS17" s="110"/>
      <c r="UJT17" s="110"/>
      <c r="UJU17" s="110"/>
      <c r="UJV17" s="110"/>
      <c r="UJW17" s="110"/>
      <c r="UJX17" s="110"/>
      <c r="UJY17" s="110"/>
      <c r="UJZ17" s="110"/>
      <c r="UKA17" s="110"/>
      <c r="UKB17" s="110"/>
      <c r="UKC17" s="110"/>
      <c r="UKD17" s="110"/>
      <c r="UKE17" s="110"/>
      <c r="UKF17" s="110"/>
      <c r="UKG17" s="110"/>
      <c r="UKH17" s="110"/>
      <c r="UKI17" s="110"/>
      <c r="UKJ17" s="110"/>
      <c r="UKK17" s="110"/>
      <c r="UKL17" s="110"/>
      <c r="UKM17" s="110"/>
      <c r="UKN17" s="110"/>
      <c r="UKO17" s="110"/>
      <c r="UKP17" s="110"/>
      <c r="UKQ17" s="110"/>
      <c r="UKR17" s="110"/>
      <c r="UKS17" s="110"/>
      <c r="UKT17" s="110"/>
      <c r="UKU17" s="110"/>
      <c r="UKV17" s="110"/>
      <c r="UKW17" s="110"/>
      <c r="UKX17" s="110"/>
      <c r="UKY17" s="110"/>
      <c r="UKZ17" s="110"/>
      <c r="ULA17" s="110"/>
      <c r="ULB17" s="110"/>
      <c r="ULC17" s="110"/>
      <c r="ULD17" s="110"/>
      <c r="ULE17" s="110"/>
      <c r="ULF17" s="110"/>
      <c r="ULG17" s="110"/>
      <c r="ULH17" s="110"/>
      <c r="ULI17" s="110"/>
      <c r="ULJ17" s="110"/>
      <c r="ULK17" s="110"/>
      <c r="ULL17" s="110"/>
      <c r="ULM17" s="110"/>
      <c r="ULN17" s="110"/>
      <c r="ULO17" s="110"/>
      <c r="ULP17" s="110"/>
      <c r="ULQ17" s="110"/>
      <c r="ULR17" s="110"/>
      <c r="ULS17" s="110"/>
      <c r="ULT17" s="110"/>
      <c r="ULU17" s="110"/>
      <c r="ULV17" s="110"/>
      <c r="ULW17" s="110"/>
      <c r="ULX17" s="110"/>
      <c r="ULY17" s="110"/>
      <c r="ULZ17" s="110"/>
      <c r="UMA17" s="110"/>
      <c r="UMB17" s="110"/>
      <c r="UMC17" s="110"/>
      <c r="UMD17" s="110"/>
      <c r="UME17" s="110"/>
      <c r="UMF17" s="110"/>
      <c r="UMG17" s="110"/>
      <c r="UMH17" s="110"/>
      <c r="UMI17" s="110"/>
      <c r="UMJ17" s="110"/>
      <c r="UMK17" s="110"/>
      <c r="UML17" s="110"/>
      <c r="UMM17" s="110"/>
      <c r="UMN17" s="110"/>
      <c r="UMO17" s="110"/>
      <c r="UMP17" s="110"/>
      <c r="UMQ17" s="110"/>
      <c r="UMR17" s="110"/>
      <c r="UMS17" s="110"/>
      <c r="UMT17" s="110"/>
      <c r="UMU17" s="110"/>
      <c r="UMV17" s="110"/>
      <c r="UMW17" s="110"/>
      <c r="UMX17" s="110"/>
      <c r="UMY17" s="110"/>
      <c r="UMZ17" s="110"/>
      <c r="UNA17" s="110"/>
      <c r="UNB17" s="110"/>
      <c r="UNC17" s="110"/>
      <c r="UND17" s="110"/>
      <c r="UNE17" s="110"/>
      <c r="UNF17" s="110"/>
      <c r="UNG17" s="110"/>
      <c r="UNH17" s="110"/>
      <c r="UNI17" s="110"/>
      <c r="UNJ17" s="110"/>
      <c r="UNK17" s="110"/>
      <c r="UNL17" s="110"/>
      <c r="UNM17" s="110"/>
      <c r="UNN17" s="110"/>
      <c r="UNO17" s="110"/>
      <c r="UNP17" s="110"/>
      <c r="UNQ17" s="110"/>
      <c r="UNR17" s="110"/>
      <c r="UNS17" s="110"/>
      <c r="UNT17" s="110"/>
      <c r="UNU17" s="110"/>
      <c r="UNV17" s="110"/>
      <c r="UNW17" s="110"/>
      <c r="UNX17" s="110"/>
      <c r="UNY17" s="110"/>
      <c r="UNZ17" s="110"/>
      <c r="UOA17" s="110"/>
      <c r="UOB17" s="110"/>
      <c r="UOC17" s="110"/>
      <c r="UOD17" s="110"/>
      <c r="UOE17" s="110"/>
      <c r="UOF17" s="110"/>
      <c r="UOG17" s="110"/>
      <c r="UOH17" s="110"/>
      <c r="UOI17" s="110"/>
      <c r="UOJ17" s="110"/>
      <c r="UOK17" s="110"/>
      <c r="UOL17" s="110"/>
      <c r="UOM17" s="110"/>
      <c r="UON17" s="110"/>
      <c r="UOO17" s="110"/>
      <c r="UOP17" s="110"/>
      <c r="UOQ17" s="110"/>
      <c r="UOR17" s="110"/>
      <c r="UOS17" s="110"/>
      <c r="UOT17" s="110"/>
      <c r="UOU17" s="110"/>
      <c r="UOV17" s="110"/>
      <c r="UOW17" s="110"/>
      <c r="UOX17" s="110"/>
      <c r="UOY17" s="110"/>
      <c r="UOZ17" s="110"/>
      <c r="UPA17" s="110"/>
      <c r="UPB17" s="110"/>
      <c r="UPC17" s="110"/>
      <c r="UPD17" s="110"/>
      <c r="UPE17" s="110"/>
      <c r="UPF17" s="110"/>
      <c r="UPG17" s="110"/>
      <c r="UPH17" s="110"/>
      <c r="UPI17" s="110"/>
      <c r="UPJ17" s="110"/>
      <c r="UPK17" s="110"/>
      <c r="UPL17" s="110"/>
      <c r="UPM17" s="110"/>
      <c r="UPN17" s="110"/>
      <c r="UPO17" s="110"/>
      <c r="UPP17" s="110"/>
      <c r="UPQ17" s="110"/>
      <c r="UPR17" s="110"/>
      <c r="UPS17" s="110"/>
      <c r="UPT17" s="110"/>
      <c r="UPU17" s="110"/>
      <c r="UPV17" s="110"/>
      <c r="UPW17" s="110"/>
      <c r="UPX17" s="110"/>
      <c r="UPY17" s="110"/>
      <c r="UPZ17" s="110"/>
      <c r="UQA17" s="110"/>
      <c r="UQB17" s="110"/>
      <c r="UQC17" s="110"/>
      <c r="UQD17" s="110"/>
      <c r="UQE17" s="110"/>
      <c r="UQF17" s="110"/>
      <c r="UQG17" s="110"/>
      <c r="UQH17" s="110"/>
      <c r="UQI17" s="110"/>
      <c r="UQJ17" s="110"/>
      <c r="UQK17" s="110"/>
      <c r="UQL17" s="110"/>
      <c r="UQM17" s="110"/>
      <c r="UQN17" s="110"/>
      <c r="UQO17" s="110"/>
      <c r="UQP17" s="110"/>
      <c r="UQQ17" s="110"/>
      <c r="UQR17" s="110"/>
      <c r="UQS17" s="110"/>
      <c r="UQT17" s="110"/>
      <c r="UQU17" s="110"/>
      <c r="UQV17" s="110"/>
      <c r="UQW17" s="110"/>
      <c r="UQX17" s="110"/>
      <c r="UQY17" s="110"/>
      <c r="UQZ17" s="110"/>
      <c r="URA17" s="110"/>
      <c r="URB17" s="110"/>
      <c r="URC17" s="110"/>
      <c r="URD17" s="110"/>
      <c r="URE17" s="110"/>
      <c r="URF17" s="110"/>
      <c r="URG17" s="110"/>
      <c r="URH17" s="110"/>
      <c r="URI17" s="110"/>
      <c r="URJ17" s="110"/>
      <c r="URK17" s="110"/>
      <c r="URL17" s="110"/>
      <c r="URM17" s="110"/>
      <c r="URN17" s="110"/>
      <c r="URO17" s="110"/>
      <c r="URP17" s="110"/>
      <c r="URQ17" s="110"/>
      <c r="URR17" s="110"/>
      <c r="URS17" s="110"/>
      <c r="URT17" s="110"/>
      <c r="URU17" s="110"/>
      <c r="URV17" s="110"/>
      <c r="URW17" s="110"/>
      <c r="URX17" s="110"/>
      <c r="URY17" s="110"/>
      <c r="URZ17" s="110"/>
      <c r="USA17" s="110"/>
      <c r="USB17" s="110"/>
      <c r="USC17" s="110"/>
      <c r="USD17" s="110"/>
      <c r="USE17" s="110"/>
      <c r="USF17" s="110"/>
      <c r="USG17" s="110"/>
      <c r="USH17" s="110"/>
      <c r="USI17" s="110"/>
      <c r="USJ17" s="110"/>
      <c r="USK17" s="110"/>
      <c r="USL17" s="110"/>
      <c r="USM17" s="110"/>
      <c r="USN17" s="110"/>
      <c r="USO17" s="110"/>
      <c r="USP17" s="110"/>
      <c r="USQ17" s="110"/>
      <c r="USR17" s="110"/>
      <c r="USS17" s="110"/>
      <c r="UST17" s="110"/>
      <c r="USU17" s="110"/>
      <c r="USV17" s="110"/>
      <c r="USW17" s="110"/>
      <c r="USX17" s="110"/>
      <c r="USY17" s="110"/>
      <c r="USZ17" s="110"/>
      <c r="UTA17" s="110"/>
      <c r="UTB17" s="110"/>
      <c r="UTC17" s="110"/>
      <c r="UTD17" s="110"/>
      <c r="UTE17" s="110"/>
      <c r="UTF17" s="110"/>
      <c r="UTG17" s="110"/>
      <c r="UTH17" s="110"/>
      <c r="UTI17" s="110"/>
      <c r="UTJ17" s="110"/>
      <c r="UTK17" s="110"/>
      <c r="UTL17" s="110"/>
      <c r="UTM17" s="110"/>
      <c r="UTN17" s="110"/>
      <c r="UTO17" s="110"/>
      <c r="UTP17" s="110"/>
      <c r="UTQ17" s="110"/>
      <c r="UTR17" s="110"/>
      <c r="UTS17" s="110"/>
      <c r="UTT17" s="110"/>
      <c r="UTU17" s="110"/>
      <c r="UTV17" s="110"/>
      <c r="UTW17" s="110"/>
      <c r="UTX17" s="110"/>
      <c r="UTY17" s="110"/>
      <c r="UTZ17" s="110"/>
      <c r="UUA17" s="110"/>
      <c r="UUB17" s="110"/>
      <c r="UUC17" s="110"/>
      <c r="UUD17" s="110"/>
      <c r="UUE17" s="110"/>
      <c r="UUF17" s="110"/>
      <c r="UUG17" s="110"/>
      <c r="UUH17" s="110"/>
      <c r="UUI17" s="110"/>
      <c r="UUJ17" s="110"/>
      <c r="UUK17" s="110"/>
      <c r="UUL17" s="110"/>
      <c r="UUM17" s="110"/>
      <c r="UUN17" s="110"/>
      <c r="UUO17" s="110"/>
      <c r="UUP17" s="110"/>
      <c r="UUQ17" s="110"/>
      <c r="UUR17" s="110"/>
      <c r="UUS17" s="110"/>
      <c r="UUT17" s="110"/>
      <c r="UUU17" s="110"/>
      <c r="UUV17" s="110"/>
      <c r="UUW17" s="110"/>
      <c r="UUX17" s="110"/>
      <c r="UUY17" s="110"/>
      <c r="UUZ17" s="110"/>
      <c r="UVA17" s="110"/>
      <c r="UVB17" s="110"/>
      <c r="UVC17" s="110"/>
      <c r="UVD17" s="110"/>
      <c r="UVE17" s="110"/>
      <c r="UVF17" s="110"/>
      <c r="UVG17" s="110"/>
      <c r="UVH17" s="110"/>
      <c r="UVI17" s="110"/>
      <c r="UVJ17" s="110"/>
      <c r="UVK17" s="110"/>
      <c r="UVL17" s="110"/>
      <c r="UVM17" s="110"/>
      <c r="UVN17" s="110"/>
      <c r="UVO17" s="110"/>
      <c r="UVP17" s="110"/>
      <c r="UVQ17" s="110"/>
      <c r="UVR17" s="110"/>
      <c r="UVS17" s="110"/>
      <c r="UVT17" s="110"/>
      <c r="UVU17" s="110"/>
      <c r="UVV17" s="110"/>
      <c r="UVW17" s="110"/>
      <c r="UVX17" s="110"/>
      <c r="UVY17" s="110"/>
      <c r="UVZ17" s="110"/>
      <c r="UWA17" s="110"/>
      <c r="UWB17" s="110"/>
      <c r="UWC17" s="110"/>
      <c r="UWD17" s="110"/>
      <c r="UWE17" s="110"/>
      <c r="UWF17" s="110"/>
      <c r="UWG17" s="110"/>
      <c r="UWH17" s="110"/>
      <c r="UWI17" s="110"/>
      <c r="UWJ17" s="110"/>
      <c r="UWK17" s="110"/>
      <c r="UWL17" s="110"/>
      <c r="UWM17" s="110"/>
      <c r="UWN17" s="110"/>
      <c r="UWO17" s="110"/>
      <c r="UWP17" s="110"/>
      <c r="UWQ17" s="110"/>
      <c r="UWR17" s="110"/>
      <c r="UWS17" s="110"/>
      <c r="UWT17" s="110"/>
      <c r="UWU17" s="110"/>
      <c r="UWV17" s="110"/>
      <c r="UWW17" s="110"/>
      <c r="UWX17" s="110"/>
      <c r="UWY17" s="110"/>
      <c r="UWZ17" s="110"/>
      <c r="UXA17" s="110"/>
      <c r="UXB17" s="110"/>
      <c r="UXC17" s="110"/>
      <c r="UXD17" s="110"/>
      <c r="UXE17" s="110"/>
      <c r="UXF17" s="110"/>
      <c r="UXG17" s="110"/>
      <c r="UXH17" s="110"/>
      <c r="UXI17" s="110"/>
      <c r="UXJ17" s="110"/>
      <c r="UXK17" s="110"/>
      <c r="UXL17" s="110"/>
      <c r="UXM17" s="110"/>
      <c r="UXN17" s="110"/>
      <c r="UXO17" s="110"/>
      <c r="UXP17" s="110"/>
      <c r="UXQ17" s="110"/>
      <c r="UXR17" s="110"/>
      <c r="UXS17" s="110"/>
      <c r="UXT17" s="110"/>
      <c r="UXU17" s="110"/>
      <c r="UXV17" s="110"/>
      <c r="UXW17" s="110"/>
      <c r="UXX17" s="110"/>
      <c r="UXY17" s="110"/>
      <c r="UXZ17" s="110"/>
      <c r="UYA17" s="110"/>
      <c r="UYB17" s="110"/>
      <c r="UYC17" s="110"/>
      <c r="UYD17" s="110"/>
      <c r="UYE17" s="110"/>
      <c r="UYF17" s="110"/>
      <c r="UYG17" s="110"/>
      <c r="UYH17" s="110"/>
      <c r="UYI17" s="110"/>
      <c r="UYJ17" s="110"/>
      <c r="UYK17" s="110"/>
      <c r="UYL17" s="110"/>
      <c r="UYM17" s="110"/>
      <c r="UYN17" s="110"/>
      <c r="UYO17" s="110"/>
      <c r="UYP17" s="110"/>
      <c r="UYQ17" s="110"/>
      <c r="UYR17" s="110"/>
      <c r="UYS17" s="110"/>
      <c r="UYT17" s="110"/>
      <c r="UYU17" s="110"/>
      <c r="UYV17" s="110"/>
      <c r="UYW17" s="110"/>
      <c r="UYX17" s="110"/>
      <c r="UYY17" s="110"/>
      <c r="UYZ17" s="110"/>
      <c r="UZA17" s="110"/>
      <c r="UZB17" s="110"/>
      <c r="UZC17" s="110"/>
      <c r="UZD17" s="110"/>
      <c r="UZE17" s="110"/>
      <c r="UZF17" s="110"/>
      <c r="UZG17" s="110"/>
      <c r="UZH17" s="110"/>
      <c r="UZI17" s="110"/>
      <c r="UZJ17" s="110"/>
      <c r="UZK17" s="110"/>
      <c r="UZL17" s="110"/>
      <c r="UZM17" s="110"/>
      <c r="UZN17" s="110"/>
      <c r="UZO17" s="110"/>
      <c r="UZP17" s="110"/>
      <c r="UZQ17" s="110"/>
      <c r="UZR17" s="110"/>
      <c r="UZS17" s="110"/>
      <c r="UZT17" s="110"/>
      <c r="UZU17" s="110"/>
      <c r="UZV17" s="110"/>
      <c r="UZW17" s="110"/>
      <c r="UZX17" s="110"/>
      <c r="UZY17" s="110"/>
      <c r="UZZ17" s="110"/>
      <c r="VAA17" s="110"/>
      <c r="VAB17" s="110"/>
      <c r="VAC17" s="110"/>
      <c r="VAD17" s="110"/>
      <c r="VAE17" s="110"/>
      <c r="VAF17" s="110"/>
      <c r="VAG17" s="110"/>
      <c r="VAH17" s="110"/>
      <c r="VAI17" s="110"/>
      <c r="VAJ17" s="110"/>
      <c r="VAK17" s="110"/>
      <c r="VAL17" s="110"/>
      <c r="VAM17" s="110"/>
      <c r="VAN17" s="110"/>
      <c r="VAO17" s="110"/>
      <c r="VAP17" s="110"/>
      <c r="VAQ17" s="110"/>
      <c r="VAR17" s="110"/>
      <c r="VAS17" s="110"/>
      <c r="VAT17" s="110"/>
      <c r="VAU17" s="110"/>
      <c r="VAV17" s="110"/>
      <c r="VAW17" s="110"/>
      <c r="VAX17" s="110"/>
      <c r="VAY17" s="110"/>
      <c r="VAZ17" s="110"/>
      <c r="VBA17" s="110"/>
      <c r="VBB17" s="110"/>
      <c r="VBC17" s="110"/>
      <c r="VBD17" s="110"/>
      <c r="VBE17" s="110"/>
      <c r="VBF17" s="110"/>
      <c r="VBG17" s="110"/>
      <c r="VBH17" s="110"/>
      <c r="VBI17" s="110"/>
      <c r="VBJ17" s="110"/>
      <c r="VBK17" s="110"/>
      <c r="VBL17" s="110"/>
      <c r="VBM17" s="110"/>
      <c r="VBN17" s="110"/>
      <c r="VBO17" s="110"/>
      <c r="VBP17" s="110"/>
      <c r="VBQ17" s="110"/>
      <c r="VBR17" s="110"/>
      <c r="VBS17" s="110"/>
      <c r="VBT17" s="110"/>
      <c r="VBU17" s="110"/>
      <c r="VBV17" s="110"/>
      <c r="VBW17" s="110"/>
      <c r="VBX17" s="110"/>
      <c r="VBY17" s="110"/>
      <c r="VBZ17" s="110"/>
      <c r="VCA17" s="110"/>
      <c r="VCB17" s="110"/>
      <c r="VCC17" s="110"/>
      <c r="VCD17" s="110"/>
      <c r="VCE17" s="110"/>
      <c r="VCF17" s="110"/>
      <c r="VCG17" s="110"/>
      <c r="VCH17" s="110"/>
      <c r="VCI17" s="110"/>
      <c r="VCJ17" s="110"/>
      <c r="VCK17" s="110"/>
      <c r="VCL17" s="110"/>
      <c r="VCM17" s="110"/>
      <c r="VCN17" s="110"/>
      <c r="VCO17" s="110"/>
      <c r="VCP17" s="110"/>
      <c r="VCQ17" s="110"/>
      <c r="VCR17" s="110"/>
      <c r="VCS17" s="110"/>
      <c r="VCT17" s="110"/>
      <c r="VCU17" s="110"/>
      <c r="VCV17" s="110"/>
      <c r="VCW17" s="110"/>
      <c r="VCX17" s="110"/>
      <c r="VCY17" s="110"/>
      <c r="VCZ17" s="110"/>
      <c r="VDA17" s="110"/>
      <c r="VDB17" s="110"/>
      <c r="VDC17" s="110"/>
      <c r="VDD17" s="110"/>
      <c r="VDE17" s="110"/>
      <c r="VDF17" s="110"/>
      <c r="VDG17" s="110"/>
      <c r="VDH17" s="110"/>
      <c r="VDI17" s="110"/>
      <c r="VDJ17" s="110"/>
      <c r="VDK17" s="110"/>
      <c r="VDL17" s="110"/>
      <c r="VDM17" s="110"/>
      <c r="VDN17" s="110"/>
      <c r="VDO17" s="110"/>
      <c r="VDP17" s="110"/>
      <c r="VDQ17" s="110"/>
      <c r="VDR17" s="110"/>
      <c r="VDS17" s="110"/>
      <c r="VDT17" s="110"/>
      <c r="VDU17" s="110"/>
      <c r="VDV17" s="110"/>
      <c r="VDW17" s="110"/>
      <c r="VDX17" s="110"/>
      <c r="VDY17" s="110"/>
      <c r="VDZ17" s="110"/>
      <c r="VEA17" s="110"/>
      <c r="VEB17" s="110"/>
      <c r="VEC17" s="110"/>
      <c r="VED17" s="110"/>
      <c r="VEE17" s="110"/>
      <c r="VEF17" s="110"/>
      <c r="VEG17" s="110"/>
      <c r="VEH17" s="110"/>
      <c r="VEI17" s="110"/>
      <c r="VEJ17" s="110"/>
      <c r="VEK17" s="110"/>
      <c r="VEL17" s="110"/>
      <c r="VEM17" s="110"/>
      <c r="VEN17" s="110"/>
      <c r="VEO17" s="110"/>
      <c r="VEP17" s="110"/>
      <c r="VEQ17" s="110"/>
      <c r="VER17" s="110"/>
      <c r="VES17" s="110"/>
      <c r="VET17" s="110"/>
      <c r="VEU17" s="110"/>
      <c r="VEV17" s="110"/>
      <c r="VEW17" s="110"/>
      <c r="VEX17" s="110"/>
      <c r="VEY17" s="110"/>
      <c r="VEZ17" s="110"/>
      <c r="VFA17" s="110"/>
      <c r="VFB17" s="110"/>
      <c r="VFC17" s="110"/>
      <c r="VFD17" s="110"/>
      <c r="VFE17" s="110"/>
      <c r="VFF17" s="110"/>
      <c r="VFG17" s="110"/>
      <c r="VFH17" s="110"/>
      <c r="VFI17" s="110"/>
      <c r="VFJ17" s="110"/>
      <c r="VFK17" s="110"/>
      <c r="VFL17" s="110"/>
      <c r="VFM17" s="110"/>
      <c r="VFN17" s="110"/>
      <c r="VFO17" s="110"/>
      <c r="VFP17" s="110"/>
      <c r="VFQ17" s="110"/>
      <c r="VFR17" s="110"/>
      <c r="VFS17" s="110"/>
      <c r="VFT17" s="110"/>
      <c r="VFU17" s="110"/>
      <c r="VFV17" s="110"/>
      <c r="VFW17" s="110"/>
      <c r="VFX17" s="110"/>
      <c r="VFY17" s="110"/>
      <c r="VFZ17" s="110"/>
      <c r="VGA17" s="110"/>
      <c r="VGB17" s="110"/>
      <c r="VGC17" s="110"/>
      <c r="VGD17" s="110"/>
      <c r="VGE17" s="110"/>
      <c r="VGF17" s="110"/>
      <c r="VGG17" s="110"/>
      <c r="VGH17" s="110"/>
      <c r="VGI17" s="110"/>
      <c r="VGJ17" s="110"/>
      <c r="VGK17" s="110"/>
      <c r="VGL17" s="110"/>
      <c r="VGM17" s="110"/>
      <c r="VGN17" s="110"/>
      <c r="VGO17" s="110"/>
      <c r="VGP17" s="110"/>
      <c r="VGQ17" s="110"/>
      <c r="VGR17" s="110"/>
      <c r="VGS17" s="110"/>
      <c r="VGT17" s="110"/>
      <c r="VGU17" s="110"/>
      <c r="VGV17" s="110"/>
      <c r="VGW17" s="110"/>
      <c r="VGX17" s="110"/>
      <c r="VGY17" s="110"/>
      <c r="VGZ17" s="110"/>
      <c r="VHA17" s="110"/>
      <c r="VHB17" s="110"/>
      <c r="VHC17" s="110"/>
      <c r="VHD17" s="110"/>
      <c r="VHE17" s="110"/>
      <c r="VHF17" s="110"/>
      <c r="VHG17" s="110"/>
      <c r="VHH17" s="110"/>
      <c r="VHI17" s="110"/>
      <c r="VHJ17" s="110"/>
      <c r="VHK17" s="110"/>
      <c r="VHL17" s="110"/>
      <c r="VHM17" s="110"/>
      <c r="VHN17" s="110"/>
      <c r="VHO17" s="110"/>
      <c r="VHP17" s="110"/>
      <c r="VHQ17" s="110"/>
      <c r="VHR17" s="110"/>
      <c r="VHS17" s="110"/>
      <c r="VHT17" s="110"/>
      <c r="VHU17" s="110"/>
      <c r="VHV17" s="110"/>
      <c r="VHW17" s="110"/>
      <c r="VHX17" s="110"/>
      <c r="VHY17" s="110"/>
      <c r="VHZ17" s="110"/>
      <c r="VIA17" s="110"/>
      <c r="VIB17" s="110"/>
      <c r="VIC17" s="110"/>
      <c r="VID17" s="110"/>
      <c r="VIE17" s="110"/>
      <c r="VIF17" s="110"/>
      <c r="VIG17" s="110"/>
      <c r="VIH17" s="110"/>
      <c r="VII17" s="110"/>
      <c r="VIJ17" s="110"/>
      <c r="VIK17" s="110"/>
      <c r="VIL17" s="110"/>
      <c r="VIM17" s="110"/>
      <c r="VIN17" s="110"/>
      <c r="VIO17" s="110"/>
      <c r="VIP17" s="110"/>
      <c r="VIQ17" s="110"/>
      <c r="VIR17" s="110"/>
      <c r="VIS17" s="110"/>
      <c r="VIT17" s="110"/>
      <c r="VIU17" s="110"/>
      <c r="VIV17" s="110"/>
      <c r="VIW17" s="110"/>
      <c r="VIX17" s="110"/>
      <c r="VIY17" s="110"/>
      <c r="VIZ17" s="110"/>
      <c r="VJA17" s="110"/>
      <c r="VJB17" s="110"/>
      <c r="VJC17" s="110"/>
      <c r="VJD17" s="110"/>
      <c r="VJE17" s="110"/>
      <c r="VJF17" s="110"/>
      <c r="VJG17" s="110"/>
      <c r="VJH17" s="110"/>
      <c r="VJI17" s="110"/>
      <c r="VJJ17" s="110"/>
      <c r="VJK17" s="110"/>
      <c r="VJL17" s="110"/>
      <c r="VJM17" s="110"/>
      <c r="VJN17" s="110"/>
      <c r="VJO17" s="110"/>
      <c r="VJP17" s="110"/>
      <c r="VJQ17" s="110"/>
      <c r="VJR17" s="110"/>
      <c r="VJS17" s="110"/>
      <c r="VJT17" s="110"/>
      <c r="VJU17" s="110"/>
      <c r="VJV17" s="110"/>
      <c r="VJW17" s="110"/>
      <c r="VJX17" s="110"/>
      <c r="VJY17" s="110"/>
      <c r="VJZ17" s="110"/>
      <c r="VKA17" s="110"/>
      <c r="VKB17" s="110"/>
      <c r="VKC17" s="110"/>
      <c r="VKD17" s="110"/>
      <c r="VKE17" s="110"/>
      <c r="VKF17" s="110"/>
      <c r="VKG17" s="110"/>
      <c r="VKH17" s="110"/>
      <c r="VKI17" s="110"/>
      <c r="VKJ17" s="110"/>
      <c r="VKK17" s="110"/>
      <c r="VKL17" s="110"/>
      <c r="VKM17" s="110"/>
      <c r="VKN17" s="110"/>
      <c r="VKO17" s="110"/>
      <c r="VKP17" s="110"/>
      <c r="VKQ17" s="110"/>
      <c r="VKR17" s="110"/>
      <c r="VKS17" s="110"/>
      <c r="VKT17" s="110"/>
      <c r="VKU17" s="110"/>
      <c r="VKV17" s="110"/>
      <c r="VKW17" s="110"/>
      <c r="VKX17" s="110"/>
      <c r="VKY17" s="110"/>
      <c r="VKZ17" s="110"/>
      <c r="VLA17" s="110"/>
      <c r="VLB17" s="110"/>
      <c r="VLC17" s="110"/>
      <c r="VLD17" s="110"/>
      <c r="VLE17" s="110"/>
      <c r="VLF17" s="110"/>
      <c r="VLG17" s="110"/>
      <c r="VLH17" s="110"/>
      <c r="VLI17" s="110"/>
      <c r="VLJ17" s="110"/>
      <c r="VLK17" s="110"/>
      <c r="VLL17" s="110"/>
      <c r="VLM17" s="110"/>
      <c r="VLN17" s="110"/>
      <c r="VLO17" s="110"/>
      <c r="VLP17" s="110"/>
      <c r="VLQ17" s="110"/>
      <c r="VLR17" s="110"/>
      <c r="VLS17" s="110"/>
      <c r="VLT17" s="110"/>
      <c r="VLU17" s="110"/>
      <c r="VLV17" s="110"/>
      <c r="VLW17" s="110"/>
      <c r="VLX17" s="110"/>
      <c r="VLY17" s="110"/>
      <c r="VLZ17" s="110"/>
      <c r="VMA17" s="110"/>
      <c r="VMB17" s="110"/>
      <c r="VMC17" s="110"/>
      <c r="VMD17" s="110"/>
      <c r="VME17" s="110"/>
      <c r="VMF17" s="110"/>
      <c r="VMG17" s="110"/>
      <c r="VMH17" s="110"/>
      <c r="VMI17" s="110"/>
      <c r="VMJ17" s="110"/>
      <c r="VMK17" s="110"/>
      <c r="VML17" s="110"/>
      <c r="VMM17" s="110"/>
      <c r="VMN17" s="110"/>
      <c r="VMO17" s="110"/>
      <c r="VMP17" s="110"/>
      <c r="VMQ17" s="110"/>
      <c r="VMR17" s="110"/>
      <c r="VMS17" s="110"/>
      <c r="VMT17" s="110"/>
      <c r="VMU17" s="110"/>
      <c r="VMV17" s="110"/>
      <c r="VMW17" s="110"/>
      <c r="VMX17" s="110"/>
      <c r="VMY17" s="110"/>
      <c r="VMZ17" s="110"/>
      <c r="VNA17" s="110"/>
      <c r="VNB17" s="110"/>
      <c r="VNC17" s="110"/>
      <c r="VND17" s="110"/>
      <c r="VNE17" s="110"/>
      <c r="VNF17" s="110"/>
      <c r="VNG17" s="110"/>
      <c r="VNH17" s="110"/>
      <c r="VNI17" s="110"/>
      <c r="VNJ17" s="110"/>
      <c r="VNK17" s="110"/>
      <c r="VNL17" s="110"/>
      <c r="VNM17" s="110"/>
      <c r="VNN17" s="110"/>
      <c r="VNO17" s="110"/>
      <c r="VNP17" s="110"/>
      <c r="VNQ17" s="110"/>
      <c r="VNR17" s="110"/>
      <c r="VNS17" s="110"/>
      <c r="VNT17" s="110"/>
      <c r="VNU17" s="110"/>
      <c r="VNV17" s="110"/>
      <c r="VNW17" s="110"/>
      <c r="VNX17" s="110"/>
      <c r="VNY17" s="110"/>
      <c r="VNZ17" s="110"/>
      <c r="VOA17" s="110"/>
      <c r="VOB17" s="110"/>
      <c r="VOC17" s="110"/>
      <c r="VOD17" s="110"/>
      <c r="VOE17" s="110"/>
      <c r="VOF17" s="110"/>
      <c r="VOG17" s="110"/>
      <c r="VOH17" s="110"/>
      <c r="VOI17" s="110"/>
      <c r="VOJ17" s="110"/>
      <c r="VOK17" s="110"/>
      <c r="VOL17" s="110"/>
      <c r="VOM17" s="110"/>
      <c r="VON17" s="110"/>
      <c r="VOO17" s="110"/>
      <c r="VOP17" s="110"/>
      <c r="VOQ17" s="110"/>
      <c r="VOR17" s="110"/>
      <c r="VOS17" s="110"/>
      <c r="VOT17" s="110"/>
      <c r="VOU17" s="110"/>
      <c r="VOV17" s="110"/>
      <c r="VOW17" s="110"/>
      <c r="VOX17" s="110"/>
      <c r="VOY17" s="110"/>
      <c r="VOZ17" s="110"/>
      <c r="VPA17" s="110"/>
      <c r="VPB17" s="110"/>
      <c r="VPC17" s="110"/>
      <c r="VPD17" s="110"/>
      <c r="VPE17" s="110"/>
      <c r="VPF17" s="110"/>
      <c r="VPG17" s="110"/>
      <c r="VPH17" s="110"/>
      <c r="VPI17" s="110"/>
      <c r="VPJ17" s="110"/>
      <c r="VPK17" s="110"/>
      <c r="VPL17" s="110"/>
      <c r="VPM17" s="110"/>
      <c r="VPN17" s="110"/>
      <c r="VPO17" s="110"/>
      <c r="VPP17" s="110"/>
      <c r="VPQ17" s="110"/>
      <c r="VPR17" s="110"/>
      <c r="VPS17" s="110"/>
      <c r="VPT17" s="110"/>
      <c r="VPU17" s="110"/>
      <c r="VPV17" s="110"/>
      <c r="VPW17" s="110"/>
      <c r="VPX17" s="110"/>
      <c r="VPY17" s="110"/>
      <c r="VPZ17" s="110"/>
      <c r="VQA17" s="110"/>
      <c r="VQB17" s="110"/>
      <c r="VQC17" s="110"/>
      <c r="VQD17" s="110"/>
      <c r="VQE17" s="110"/>
      <c r="VQF17" s="110"/>
      <c r="VQG17" s="110"/>
      <c r="VQH17" s="110"/>
      <c r="VQI17" s="110"/>
      <c r="VQJ17" s="110"/>
      <c r="VQK17" s="110"/>
      <c r="VQL17" s="110"/>
      <c r="VQM17" s="110"/>
      <c r="VQN17" s="110"/>
      <c r="VQO17" s="110"/>
      <c r="VQP17" s="110"/>
      <c r="VQQ17" s="110"/>
      <c r="VQR17" s="110"/>
      <c r="VQS17" s="110"/>
      <c r="VQT17" s="110"/>
      <c r="VQU17" s="110"/>
      <c r="VQV17" s="110"/>
      <c r="VQW17" s="110"/>
      <c r="VQX17" s="110"/>
      <c r="VQY17" s="110"/>
      <c r="VQZ17" s="110"/>
      <c r="VRA17" s="110"/>
      <c r="VRB17" s="110"/>
      <c r="VRC17" s="110"/>
      <c r="VRD17" s="110"/>
      <c r="VRE17" s="110"/>
      <c r="VRF17" s="110"/>
      <c r="VRG17" s="110"/>
      <c r="VRH17" s="110"/>
      <c r="VRI17" s="110"/>
      <c r="VRJ17" s="110"/>
      <c r="VRK17" s="110"/>
      <c r="VRL17" s="110"/>
      <c r="VRM17" s="110"/>
      <c r="VRN17" s="110"/>
      <c r="VRO17" s="110"/>
      <c r="VRP17" s="110"/>
      <c r="VRQ17" s="110"/>
      <c r="VRR17" s="110"/>
      <c r="VRS17" s="110"/>
      <c r="VRT17" s="110"/>
      <c r="VRU17" s="110"/>
      <c r="VRV17" s="110"/>
      <c r="VRW17" s="110"/>
      <c r="VRX17" s="110"/>
      <c r="VRY17" s="110"/>
      <c r="VRZ17" s="110"/>
      <c r="VSA17" s="110"/>
      <c r="VSB17" s="110"/>
      <c r="VSC17" s="110"/>
      <c r="VSD17" s="110"/>
      <c r="VSE17" s="110"/>
      <c r="VSF17" s="110"/>
      <c r="VSG17" s="110"/>
      <c r="VSH17" s="110"/>
      <c r="VSI17" s="110"/>
      <c r="VSJ17" s="110"/>
      <c r="VSK17" s="110"/>
      <c r="VSL17" s="110"/>
      <c r="VSM17" s="110"/>
      <c r="VSN17" s="110"/>
      <c r="VSO17" s="110"/>
      <c r="VSP17" s="110"/>
      <c r="VSQ17" s="110"/>
      <c r="VSR17" s="110"/>
      <c r="VSS17" s="110"/>
      <c r="VST17" s="110"/>
      <c r="VSU17" s="110"/>
      <c r="VSV17" s="110"/>
      <c r="VSW17" s="110"/>
      <c r="VSX17" s="110"/>
      <c r="VSY17" s="110"/>
      <c r="VSZ17" s="110"/>
      <c r="VTA17" s="110"/>
      <c r="VTB17" s="110"/>
      <c r="VTC17" s="110"/>
      <c r="VTD17" s="110"/>
      <c r="VTE17" s="110"/>
      <c r="VTF17" s="110"/>
      <c r="VTG17" s="110"/>
      <c r="VTH17" s="110"/>
      <c r="VTI17" s="110"/>
      <c r="VTJ17" s="110"/>
      <c r="VTK17" s="110"/>
      <c r="VTL17" s="110"/>
      <c r="VTM17" s="110"/>
      <c r="VTN17" s="110"/>
      <c r="VTO17" s="110"/>
      <c r="VTP17" s="110"/>
      <c r="VTQ17" s="110"/>
      <c r="VTR17" s="110"/>
      <c r="VTS17" s="110"/>
      <c r="VTT17" s="110"/>
      <c r="VTU17" s="110"/>
      <c r="VTV17" s="110"/>
      <c r="VTW17" s="110"/>
      <c r="VTX17" s="110"/>
      <c r="VTY17" s="110"/>
      <c r="VTZ17" s="110"/>
      <c r="VUA17" s="110"/>
      <c r="VUB17" s="110"/>
      <c r="VUC17" s="110"/>
      <c r="VUD17" s="110"/>
      <c r="VUE17" s="110"/>
      <c r="VUF17" s="110"/>
      <c r="VUG17" s="110"/>
      <c r="VUH17" s="110"/>
      <c r="VUI17" s="110"/>
      <c r="VUJ17" s="110"/>
      <c r="VUK17" s="110"/>
      <c r="VUL17" s="110"/>
      <c r="VUM17" s="110"/>
      <c r="VUN17" s="110"/>
      <c r="VUO17" s="110"/>
      <c r="VUP17" s="110"/>
      <c r="VUQ17" s="110"/>
      <c r="VUR17" s="110"/>
      <c r="VUS17" s="110"/>
      <c r="VUT17" s="110"/>
      <c r="VUU17" s="110"/>
      <c r="VUV17" s="110"/>
      <c r="VUW17" s="110"/>
      <c r="VUX17" s="110"/>
      <c r="VUY17" s="110"/>
      <c r="VUZ17" s="110"/>
      <c r="VVA17" s="110"/>
      <c r="VVB17" s="110"/>
      <c r="VVC17" s="110"/>
      <c r="VVD17" s="110"/>
      <c r="VVE17" s="110"/>
      <c r="VVF17" s="110"/>
      <c r="VVG17" s="110"/>
      <c r="VVH17" s="110"/>
      <c r="VVI17" s="110"/>
      <c r="VVJ17" s="110"/>
      <c r="VVK17" s="110"/>
      <c r="VVL17" s="110"/>
      <c r="VVM17" s="110"/>
      <c r="VVN17" s="110"/>
      <c r="VVO17" s="110"/>
      <c r="VVP17" s="110"/>
      <c r="VVQ17" s="110"/>
      <c r="VVR17" s="110"/>
      <c r="VVS17" s="110"/>
      <c r="VVT17" s="110"/>
      <c r="VVU17" s="110"/>
      <c r="VVV17" s="110"/>
      <c r="VVW17" s="110"/>
      <c r="VVX17" s="110"/>
      <c r="VVY17" s="110"/>
      <c r="VVZ17" s="110"/>
      <c r="VWA17" s="110"/>
      <c r="VWB17" s="110"/>
      <c r="VWC17" s="110"/>
      <c r="VWD17" s="110"/>
      <c r="VWE17" s="110"/>
      <c r="VWF17" s="110"/>
      <c r="VWG17" s="110"/>
      <c r="VWH17" s="110"/>
      <c r="VWI17" s="110"/>
      <c r="VWJ17" s="110"/>
      <c r="VWK17" s="110"/>
      <c r="VWL17" s="110"/>
      <c r="VWM17" s="110"/>
      <c r="VWN17" s="110"/>
      <c r="VWO17" s="110"/>
      <c r="VWP17" s="110"/>
      <c r="VWQ17" s="110"/>
      <c r="VWR17" s="110"/>
      <c r="VWS17" s="110"/>
      <c r="VWT17" s="110"/>
      <c r="VWU17" s="110"/>
      <c r="VWV17" s="110"/>
      <c r="VWW17" s="110"/>
      <c r="VWX17" s="110"/>
      <c r="VWY17" s="110"/>
      <c r="VWZ17" s="110"/>
      <c r="VXA17" s="110"/>
      <c r="VXB17" s="110"/>
      <c r="VXC17" s="110"/>
      <c r="VXD17" s="110"/>
      <c r="VXE17" s="110"/>
      <c r="VXF17" s="110"/>
      <c r="VXG17" s="110"/>
      <c r="VXH17" s="110"/>
      <c r="VXI17" s="110"/>
      <c r="VXJ17" s="110"/>
      <c r="VXK17" s="110"/>
      <c r="VXL17" s="110"/>
      <c r="VXM17" s="110"/>
      <c r="VXN17" s="110"/>
      <c r="VXO17" s="110"/>
      <c r="VXP17" s="110"/>
      <c r="VXQ17" s="110"/>
      <c r="VXR17" s="110"/>
      <c r="VXS17" s="110"/>
      <c r="VXT17" s="110"/>
      <c r="VXU17" s="110"/>
      <c r="VXV17" s="110"/>
      <c r="VXW17" s="110"/>
      <c r="VXX17" s="110"/>
      <c r="VXY17" s="110"/>
      <c r="VXZ17" s="110"/>
      <c r="VYA17" s="110"/>
      <c r="VYB17" s="110"/>
      <c r="VYC17" s="110"/>
      <c r="VYD17" s="110"/>
      <c r="VYE17" s="110"/>
      <c r="VYF17" s="110"/>
      <c r="VYG17" s="110"/>
      <c r="VYH17" s="110"/>
      <c r="VYI17" s="110"/>
      <c r="VYJ17" s="110"/>
      <c r="VYK17" s="110"/>
      <c r="VYL17" s="110"/>
      <c r="VYM17" s="110"/>
      <c r="VYN17" s="110"/>
      <c r="VYO17" s="110"/>
      <c r="VYP17" s="110"/>
      <c r="VYQ17" s="110"/>
      <c r="VYR17" s="110"/>
      <c r="VYS17" s="110"/>
      <c r="VYT17" s="110"/>
      <c r="VYU17" s="110"/>
      <c r="VYV17" s="110"/>
      <c r="VYW17" s="110"/>
      <c r="VYX17" s="110"/>
      <c r="VYY17" s="110"/>
      <c r="VYZ17" s="110"/>
      <c r="VZA17" s="110"/>
      <c r="VZB17" s="110"/>
      <c r="VZC17" s="110"/>
      <c r="VZD17" s="110"/>
      <c r="VZE17" s="110"/>
      <c r="VZF17" s="110"/>
      <c r="VZG17" s="110"/>
      <c r="VZH17" s="110"/>
      <c r="VZI17" s="110"/>
      <c r="VZJ17" s="110"/>
      <c r="VZK17" s="110"/>
      <c r="VZL17" s="110"/>
      <c r="VZM17" s="110"/>
      <c r="VZN17" s="110"/>
      <c r="VZO17" s="110"/>
      <c r="VZP17" s="110"/>
      <c r="VZQ17" s="110"/>
      <c r="VZR17" s="110"/>
      <c r="VZS17" s="110"/>
      <c r="VZT17" s="110"/>
      <c r="VZU17" s="110"/>
      <c r="VZV17" s="110"/>
      <c r="VZW17" s="110"/>
      <c r="VZX17" s="110"/>
      <c r="VZY17" s="110"/>
      <c r="VZZ17" s="110"/>
      <c r="WAA17" s="110"/>
      <c r="WAB17" s="110"/>
      <c r="WAC17" s="110"/>
      <c r="WAD17" s="110"/>
      <c r="WAE17" s="110"/>
      <c r="WAF17" s="110"/>
      <c r="WAG17" s="110"/>
      <c r="WAH17" s="110"/>
      <c r="WAI17" s="110"/>
      <c r="WAJ17" s="110"/>
      <c r="WAK17" s="110"/>
      <c r="WAL17" s="110"/>
      <c r="WAM17" s="110"/>
      <c r="WAN17" s="110"/>
      <c r="WAO17" s="110"/>
      <c r="WAP17" s="110"/>
      <c r="WAQ17" s="110"/>
      <c r="WAR17" s="110"/>
      <c r="WAS17" s="110"/>
      <c r="WAT17" s="110"/>
      <c r="WAU17" s="110"/>
      <c r="WAV17" s="110"/>
      <c r="WAW17" s="110"/>
      <c r="WAX17" s="110"/>
      <c r="WAY17" s="110"/>
      <c r="WAZ17" s="110"/>
      <c r="WBA17" s="110"/>
      <c r="WBB17" s="110"/>
      <c r="WBC17" s="110"/>
      <c r="WBD17" s="110"/>
      <c r="WBE17" s="110"/>
      <c r="WBF17" s="110"/>
      <c r="WBG17" s="110"/>
      <c r="WBH17" s="110"/>
      <c r="WBI17" s="110"/>
      <c r="WBJ17" s="110"/>
      <c r="WBK17" s="110"/>
      <c r="WBL17" s="110"/>
      <c r="WBM17" s="110"/>
      <c r="WBN17" s="110"/>
      <c r="WBO17" s="110"/>
      <c r="WBP17" s="110"/>
      <c r="WBQ17" s="110"/>
      <c r="WBR17" s="110"/>
      <c r="WBS17" s="110"/>
      <c r="WBT17" s="110"/>
      <c r="WBU17" s="110"/>
      <c r="WBV17" s="110"/>
      <c r="WBW17" s="110"/>
      <c r="WBX17" s="110"/>
      <c r="WBY17" s="110"/>
      <c r="WBZ17" s="110"/>
      <c r="WCA17" s="110"/>
      <c r="WCB17" s="110"/>
      <c r="WCC17" s="110"/>
      <c r="WCD17" s="110"/>
      <c r="WCE17" s="110"/>
      <c r="WCF17" s="110"/>
      <c r="WCG17" s="110"/>
      <c r="WCH17" s="110"/>
      <c r="WCI17" s="110"/>
      <c r="WCJ17" s="110"/>
      <c r="WCK17" s="110"/>
      <c r="WCL17" s="110"/>
      <c r="WCM17" s="110"/>
      <c r="WCN17" s="110"/>
      <c r="WCO17" s="110"/>
      <c r="WCP17" s="110"/>
      <c r="WCQ17" s="110"/>
      <c r="WCR17" s="110"/>
      <c r="WCS17" s="110"/>
      <c r="WCT17" s="110"/>
      <c r="WCU17" s="110"/>
      <c r="WCV17" s="110"/>
      <c r="WCW17" s="110"/>
      <c r="WCX17" s="110"/>
      <c r="WCY17" s="110"/>
      <c r="WCZ17" s="110"/>
      <c r="WDA17" s="110"/>
      <c r="WDB17" s="110"/>
      <c r="WDC17" s="110"/>
      <c r="WDD17" s="110"/>
      <c r="WDE17" s="110"/>
      <c r="WDF17" s="110"/>
      <c r="WDG17" s="110"/>
      <c r="WDH17" s="110"/>
      <c r="WDI17" s="110"/>
      <c r="WDJ17" s="110"/>
      <c r="WDK17" s="110"/>
      <c r="WDL17" s="110"/>
      <c r="WDM17" s="110"/>
      <c r="WDN17" s="110"/>
      <c r="WDO17" s="110"/>
      <c r="WDP17" s="110"/>
      <c r="WDQ17" s="110"/>
      <c r="WDR17" s="110"/>
      <c r="WDS17" s="110"/>
      <c r="WDT17" s="110"/>
      <c r="WDU17" s="110"/>
      <c r="WDV17" s="110"/>
      <c r="WDW17" s="110"/>
      <c r="WDX17" s="110"/>
      <c r="WDY17" s="110"/>
      <c r="WDZ17" s="110"/>
      <c r="WEA17" s="110"/>
      <c r="WEB17" s="110"/>
      <c r="WEC17" s="110"/>
      <c r="WED17" s="110"/>
      <c r="WEE17" s="110"/>
      <c r="WEF17" s="110"/>
      <c r="WEG17" s="110"/>
      <c r="WEH17" s="110"/>
      <c r="WEI17" s="110"/>
      <c r="WEJ17" s="110"/>
      <c r="WEK17" s="110"/>
      <c r="WEL17" s="110"/>
      <c r="WEM17" s="110"/>
      <c r="WEN17" s="110"/>
      <c r="WEO17" s="110"/>
      <c r="WEP17" s="110"/>
      <c r="WEQ17" s="110"/>
      <c r="WER17" s="110"/>
      <c r="WES17" s="110"/>
      <c r="WET17" s="110"/>
      <c r="WEU17" s="110"/>
      <c r="WEV17" s="110"/>
      <c r="WEW17" s="110"/>
      <c r="WEX17" s="110"/>
      <c r="WEY17" s="110"/>
      <c r="WEZ17" s="110"/>
      <c r="WFA17" s="110"/>
      <c r="WFB17" s="110"/>
      <c r="WFC17" s="110"/>
      <c r="WFD17" s="110"/>
      <c r="WFE17" s="110"/>
      <c r="WFF17" s="110"/>
      <c r="WFG17" s="110"/>
      <c r="WFH17" s="110"/>
      <c r="WFI17" s="110"/>
      <c r="WFJ17" s="110"/>
      <c r="WFK17" s="110"/>
      <c r="WFL17" s="110"/>
      <c r="WFM17" s="110"/>
      <c r="WFN17" s="110"/>
      <c r="WFO17" s="110"/>
      <c r="WFP17" s="110"/>
      <c r="WFQ17" s="110"/>
      <c r="WFR17" s="110"/>
      <c r="WFS17" s="110"/>
      <c r="WFT17" s="110"/>
      <c r="WFU17" s="110"/>
      <c r="WFV17" s="110"/>
      <c r="WFW17" s="110"/>
      <c r="WFX17" s="110"/>
      <c r="WFY17" s="110"/>
      <c r="WFZ17" s="110"/>
      <c r="WGA17" s="110"/>
      <c r="WGB17" s="110"/>
      <c r="WGC17" s="110"/>
      <c r="WGD17" s="110"/>
      <c r="WGE17" s="110"/>
      <c r="WGF17" s="110"/>
      <c r="WGG17" s="110"/>
      <c r="WGH17" s="110"/>
      <c r="WGI17" s="110"/>
      <c r="WGJ17" s="110"/>
      <c r="WGK17" s="110"/>
      <c r="WGL17" s="110"/>
      <c r="WGM17" s="110"/>
      <c r="WGN17" s="110"/>
      <c r="WGO17" s="110"/>
      <c r="WGP17" s="110"/>
      <c r="WGQ17" s="110"/>
      <c r="WGR17" s="110"/>
      <c r="WGS17" s="110"/>
      <c r="WGT17" s="110"/>
      <c r="WGU17" s="110"/>
      <c r="WGV17" s="110"/>
      <c r="WGW17" s="110"/>
      <c r="WGX17" s="110"/>
      <c r="WGY17" s="110"/>
      <c r="WGZ17" s="110"/>
      <c r="WHA17" s="110"/>
      <c r="WHB17" s="110"/>
      <c r="WHC17" s="110"/>
      <c r="WHD17" s="110"/>
      <c r="WHE17" s="110"/>
      <c r="WHF17" s="110"/>
      <c r="WHG17" s="110"/>
      <c r="WHH17" s="110"/>
      <c r="WHI17" s="110"/>
      <c r="WHJ17" s="110"/>
      <c r="WHK17" s="110"/>
      <c r="WHL17" s="110"/>
      <c r="WHM17" s="110"/>
      <c r="WHN17" s="110"/>
      <c r="WHO17" s="110"/>
      <c r="WHP17" s="110"/>
      <c r="WHQ17" s="110"/>
      <c r="WHR17" s="110"/>
      <c r="WHS17" s="110"/>
      <c r="WHT17" s="110"/>
      <c r="WHU17" s="110"/>
      <c r="WHV17" s="110"/>
      <c r="WHW17" s="110"/>
      <c r="WHX17" s="110"/>
      <c r="WHY17" s="110"/>
      <c r="WHZ17" s="110"/>
      <c r="WIA17" s="110"/>
      <c r="WIB17" s="110"/>
      <c r="WIC17" s="110"/>
      <c r="WID17" s="110"/>
      <c r="WIE17" s="110"/>
      <c r="WIF17" s="110"/>
      <c r="WIG17" s="110"/>
      <c r="WIH17" s="110"/>
      <c r="WII17" s="110"/>
      <c r="WIJ17" s="110"/>
      <c r="WIK17" s="110"/>
      <c r="WIL17" s="110"/>
      <c r="WIM17" s="110"/>
      <c r="WIN17" s="110"/>
      <c r="WIO17" s="110"/>
      <c r="WIP17" s="110"/>
      <c r="WIQ17" s="110"/>
      <c r="WIR17" s="110"/>
      <c r="WIS17" s="110"/>
      <c r="WIT17" s="110"/>
      <c r="WIU17" s="110"/>
      <c r="WIV17" s="110"/>
      <c r="WIW17" s="110"/>
      <c r="WIX17" s="110"/>
      <c r="WIY17" s="110"/>
      <c r="WIZ17" s="110"/>
      <c r="WJA17" s="110"/>
      <c r="WJB17" s="110"/>
      <c r="WJC17" s="110"/>
      <c r="WJD17" s="110"/>
      <c r="WJE17" s="110"/>
      <c r="WJF17" s="110"/>
      <c r="WJG17" s="110"/>
      <c r="WJH17" s="110"/>
      <c r="WJI17" s="110"/>
      <c r="WJJ17" s="110"/>
      <c r="WJK17" s="110"/>
      <c r="WJL17" s="110"/>
      <c r="WJM17" s="110"/>
      <c r="WJN17" s="110"/>
      <c r="WJO17" s="110"/>
      <c r="WJP17" s="110"/>
      <c r="WJQ17" s="110"/>
      <c r="WJR17" s="110"/>
      <c r="WJS17" s="110"/>
      <c r="WJT17" s="110"/>
      <c r="WJU17" s="110"/>
      <c r="WJV17" s="110"/>
      <c r="WJW17" s="110"/>
      <c r="WJX17" s="110"/>
      <c r="WJY17" s="110"/>
      <c r="WJZ17" s="110"/>
      <c r="WKA17" s="110"/>
      <c r="WKB17" s="110"/>
      <c r="WKC17" s="110"/>
      <c r="WKD17" s="110"/>
      <c r="WKE17" s="110"/>
      <c r="WKF17" s="110"/>
      <c r="WKG17" s="110"/>
      <c r="WKH17" s="110"/>
      <c r="WKI17" s="110"/>
      <c r="WKJ17" s="110"/>
      <c r="WKK17" s="110"/>
      <c r="WKL17" s="110"/>
      <c r="WKM17" s="110"/>
      <c r="WKN17" s="110"/>
      <c r="WKO17" s="110"/>
      <c r="WKP17" s="110"/>
      <c r="WKQ17" s="110"/>
      <c r="WKR17" s="110"/>
      <c r="WKS17" s="110"/>
      <c r="WKT17" s="110"/>
      <c r="WKU17" s="110"/>
      <c r="WKV17" s="110"/>
      <c r="WKW17" s="110"/>
      <c r="WKX17" s="110"/>
      <c r="WKY17" s="110"/>
      <c r="WKZ17" s="110"/>
      <c r="WLA17" s="110"/>
      <c r="WLB17" s="110"/>
      <c r="WLC17" s="110"/>
      <c r="WLD17" s="110"/>
      <c r="WLE17" s="110"/>
      <c r="WLF17" s="110"/>
      <c r="WLG17" s="110"/>
      <c r="WLH17" s="110"/>
      <c r="WLI17" s="110"/>
      <c r="WLJ17" s="110"/>
      <c r="WLK17" s="110"/>
      <c r="WLL17" s="110"/>
      <c r="WLM17" s="110"/>
      <c r="WLN17" s="110"/>
      <c r="WLO17" s="110"/>
      <c r="WLP17" s="110"/>
      <c r="WLQ17" s="110"/>
      <c r="WLR17" s="110"/>
      <c r="WLS17" s="110"/>
      <c r="WLT17" s="110"/>
      <c r="WLU17" s="110"/>
      <c r="WLV17" s="110"/>
      <c r="WLW17" s="110"/>
      <c r="WLX17" s="110"/>
      <c r="WLY17" s="110"/>
      <c r="WLZ17" s="110"/>
      <c r="WMA17" s="110"/>
      <c r="WMB17" s="110"/>
      <c r="WMC17" s="110"/>
      <c r="WMD17" s="110"/>
      <c r="WME17" s="110"/>
      <c r="WMF17" s="110"/>
      <c r="WMG17" s="110"/>
      <c r="WMH17" s="110"/>
      <c r="WMI17" s="110"/>
      <c r="WMJ17" s="110"/>
      <c r="WMK17" s="110"/>
      <c r="WML17" s="110"/>
      <c r="WMM17" s="110"/>
      <c r="WMN17" s="110"/>
      <c r="WMO17" s="110"/>
      <c r="WMP17" s="110"/>
      <c r="WMQ17" s="110"/>
      <c r="WMR17" s="110"/>
      <c r="WMS17" s="110"/>
      <c r="WMT17" s="110"/>
      <c r="WMU17" s="110"/>
      <c r="WMV17" s="110"/>
      <c r="WMW17" s="110"/>
      <c r="WMX17" s="110"/>
      <c r="WMY17" s="110"/>
      <c r="WMZ17" s="110"/>
      <c r="WNA17" s="110"/>
      <c r="WNB17" s="110"/>
      <c r="WNC17" s="110"/>
      <c r="WND17" s="110"/>
      <c r="WNE17" s="110"/>
      <c r="WNF17" s="110"/>
      <c r="WNG17" s="110"/>
      <c r="WNH17" s="110"/>
      <c r="WNI17" s="110"/>
      <c r="WNJ17" s="110"/>
      <c r="WNK17" s="110"/>
      <c r="WNL17" s="110"/>
      <c r="WNM17" s="110"/>
      <c r="WNN17" s="110"/>
      <c r="WNO17" s="110"/>
      <c r="WNP17" s="110"/>
      <c r="WNQ17" s="110"/>
      <c r="WNR17" s="110"/>
      <c r="WNS17" s="110"/>
      <c r="WNT17" s="110"/>
      <c r="WNU17" s="110"/>
      <c r="WNV17" s="110"/>
      <c r="WNW17" s="110"/>
      <c r="WNX17" s="110"/>
      <c r="WNY17" s="110"/>
      <c r="WNZ17" s="110"/>
      <c r="WOA17" s="110"/>
      <c r="WOB17" s="110"/>
      <c r="WOC17" s="110"/>
      <c r="WOD17" s="110"/>
      <c r="WOE17" s="110"/>
      <c r="WOF17" s="110"/>
      <c r="WOG17" s="110"/>
      <c r="WOH17" s="110"/>
      <c r="WOI17" s="110"/>
      <c r="WOJ17" s="110"/>
      <c r="WOK17" s="110"/>
      <c r="WOL17" s="110"/>
      <c r="WOM17" s="110"/>
      <c r="WON17" s="110"/>
      <c r="WOO17" s="110"/>
      <c r="WOP17" s="110"/>
      <c r="WOQ17" s="110"/>
      <c r="WOR17" s="110"/>
      <c r="WOS17" s="110"/>
      <c r="WOT17" s="110"/>
      <c r="WOU17" s="110"/>
      <c r="WOV17" s="110"/>
      <c r="WOW17" s="110"/>
      <c r="WOX17" s="110"/>
      <c r="WOY17" s="110"/>
      <c r="WOZ17" s="110"/>
      <c r="WPA17" s="110"/>
      <c r="WPB17" s="110"/>
      <c r="WPC17" s="110"/>
      <c r="WPD17" s="110"/>
      <c r="WPE17" s="110"/>
      <c r="WPF17" s="110"/>
      <c r="WPG17" s="110"/>
      <c r="WPH17" s="110"/>
      <c r="WPI17" s="110"/>
      <c r="WPJ17" s="110"/>
      <c r="WPK17" s="110"/>
      <c r="WPL17" s="110"/>
      <c r="WPM17" s="110"/>
      <c r="WPN17" s="110"/>
      <c r="WPO17" s="110"/>
      <c r="WPP17" s="110"/>
      <c r="WPQ17" s="110"/>
      <c r="WPR17" s="110"/>
      <c r="WPS17" s="110"/>
      <c r="WPT17" s="110"/>
      <c r="WPU17" s="110"/>
      <c r="WPV17" s="110"/>
      <c r="WPW17" s="110"/>
      <c r="WPX17" s="110"/>
      <c r="WPY17" s="110"/>
      <c r="WPZ17" s="110"/>
      <c r="WQA17" s="110"/>
      <c r="WQB17" s="110"/>
      <c r="WQC17" s="110"/>
      <c r="WQD17" s="110"/>
      <c r="WQE17" s="110"/>
      <c r="WQF17" s="110"/>
      <c r="WQG17" s="110"/>
      <c r="WQH17" s="110"/>
      <c r="WQI17" s="110"/>
      <c r="WQJ17" s="110"/>
      <c r="WQK17" s="110"/>
      <c r="WQL17" s="110"/>
      <c r="WQM17" s="110"/>
      <c r="WQN17" s="110"/>
      <c r="WQO17" s="110"/>
      <c r="WQP17" s="110"/>
      <c r="WQQ17" s="110"/>
      <c r="WQR17" s="110"/>
      <c r="WQS17" s="110"/>
      <c r="WQT17" s="110"/>
      <c r="WQU17" s="110"/>
      <c r="WQV17" s="110"/>
      <c r="WQW17" s="110"/>
      <c r="WQX17" s="110"/>
      <c r="WQY17" s="110"/>
      <c r="WQZ17" s="110"/>
      <c r="WRA17" s="110"/>
      <c r="WRB17" s="110"/>
      <c r="WRC17" s="110"/>
      <c r="WRD17" s="110"/>
      <c r="WRE17" s="110"/>
      <c r="WRF17" s="110"/>
      <c r="WRG17" s="110"/>
      <c r="WRH17" s="110"/>
      <c r="WRI17" s="110"/>
      <c r="WRJ17" s="110"/>
      <c r="WRK17" s="110"/>
      <c r="WRL17" s="110"/>
      <c r="WRM17" s="110"/>
      <c r="WRN17" s="110"/>
      <c r="WRO17" s="110"/>
      <c r="WRP17" s="110"/>
      <c r="WRQ17" s="110"/>
      <c r="WRR17" s="110"/>
      <c r="WRS17" s="110"/>
      <c r="WRT17" s="110"/>
      <c r="WRU17" s="110"/>
      <c r="WRV17" s="110"/>
      <c r="WRW17" s="110"/>
      <c r="WRX17" s="110"/>
      <c r="WRY17" s="110"/>
      <c r="WRZ17" s="110"/>
      <c r="WSA17" s="110"/>
      <c r="WSB17" s="110"/>
      <c r="WSC17" s="110"/>
      <c r="WSD17" s="110"/>
      <c r="WSE17" s="110"/>
      <c r="WSF17" s="110"/>
      <c r="WSG17" s="110"/>
      <c r="WSH17" s="110"/>
      <c r="WSI17" s="110"/>
      <c r="WSJ17" s="110"/>
      <c r="WSK17" s="110"/>
      <c r="WSL17" s="110"/>
      <c r="WSM17" s="110"/>
      <c r="WSN17" s="110"/>
      <c r="WSO17" s="110"/>
      <c r="WSP17" s="110"/>
      <c r="WSQ17" s="110"/>
      <c r="WSR17" s="110"/>
      <c r="WSS17" s="110"/>
      <c r="WST17" s="110"/>
      <c r="WSU17" s="110"/>
      <c r="WSV17" s="110"/>
      <c r="WSW17" s="110"/>
      <c r="WSX17" s="110"/>
      <c r="WSY17" s="110"/>
      <c r="WSZ17" s="110"/>
      <c r="WTA17" s="110"/>
      <c r="WTB17" s="110"/>
      <c r="WTC17" s="110"/>
      <c r="WTD17" s="110"/>
      <c r="WTE17" s="110"/>
      <c r="WTF17" s="110"/>
      <c r="WTG17" s="110"/>
      <c r="WTH17" s="110"/>
      <c r="WTI17" s="110"/>
      <c r="WTJ17" s="110"/>
      <c r="WTK17" s="110"/>
      <c r="WTL17" s="110"/>
      <c r="WTM17" s="110"/>
      <c r="WTN17" s="110"/>
      <c r="WTO17" s="110"/>
      <c r="WTP17" s="110"/>
      <c r="WTQ17" s="110"/>
      <c r="WTR17" s="110"/>
      <c r="WTS17" s="110"/>
      <c r="WTT17" s="110"/>
      <c r="WTU17" s="110"/>
      <c r="WTV17" s="110"/>
      <c r="WTW17" s="110"/>
      <c r="WTX17" s="110"/>
      <c r="WTY17" s="110"/>
      <c r="WTZ17" s="110"/>
      <c r="WUA17" s="110"/>
      <c r="WUB17" s="110"/>
      <c r="WUC17" s="110"/>
      <c r="WUD17" s="110"/>
      <c r="WUE17" s="110"/>
      <c r="WUF17" s="110"/>
      <c r="WUG17" s="110"/>
      <c r="WUH17" s="110"/>
      <c r="WUI17" s="110"/>
      <c r="WUJ17" s="110"/>
      <c r="WUK17" s="110"/>
      <c r="WUL17" s="110"/>
      <c r="WUM17" s="110"/>
      <c r="WUN17" s="110"/>
      <c r="WUO17" s="110"/>
      <c r="WUP17" s="110"/>
      <c r="WUQ17" s="110"/>
      <c r="WUR17" s="110"/>
      <c r="WUS17" s="110"/>
      <c r="WUT17" s="110"/>
      <c r="WUU17" s="110"/>
      <c r="WUV17" s="110"/>
      <c r="WUW17" s="110"/>
      <c r="WUX17" s="110"/>
      <c r="WUY17" s="110"/>
      <c r="WUZ17" s="110"/>
      <c r="WVA17" s="110"/>
      <c r="WVB17" s="110"/>
      <c r="WVC17" s="110"/>
      <c r="WVD17" s="110"/>
      <c r="WVE17" s="110"/>
      <c r="WVF17" s="110"/>
      <c r="WVG17" s="110"/>
      <c r="WVH17" s="110"/>
      <c r="WVI17" s="110"/>
      <c r="WVJ17" s="110"/>
      <c r="WVK17" s="110"/>
      <c r="WVL17" s="110"/>
      <c r="WVM17" s="110"/>
      <c r="WVN17" s="110"/>
      <c r="WVO17" s="110"/>
      <c r="WVP17" s="110"/>
      <c r="WVQ17" s="110"/>
      <c r="WVR17" s="110"/>
      <c r="WVS17" s="110"/>
      <c r="WVT17" s="110"/>
      <c r="WVU17" s="110"/>
      <c r="WVV17" s="110"/>
      <c r="WVW17" s="110"/>
      <c r="WVX17" s="110"/>
      <c r="WVY17" s="110"/>
      <c r="WVZ17" s="110"/>
      <c r="WWA17" s="110"/>
      <c r="WWB17" s="110"/>
      <c r="WWC17" s="110"/>
      <c r="WWD17" s="110"/>
      <c r="WWE17" s="110"/>
      <c r="WWF17" s="110"/>
      <c r="WWG17" s="110"/>
      <c r="WWH17" s="110"/>
      <c r="WWI17" s="110"/>
      <c r="WWJ17" s="110"/>
      <c r="WWK17" s="110"/>
      <c r="WWL17" s="110"/>
      <c r="WWM17" s="110"/>
      <c r="WWN17" s="110"/>
      <c r="WWO17" s="110"/>
      <c r="WWP17" s="110"/>
      <c r="WWQ17" s="110"/>
      <c r="WWR17" s="110"/>
      <c r="WWS17" s="110"/>
      <c r="WWT17" s="110"/>
      <c r="WWU17" s="110"/>
      <c r="WWV17" s="110"/>
      <c r="WWW17" s="110"/>
      <c r="WWX17" s="110"/>
      <c r="WWY17" s="110"/>
      <c r="WWZ17" s="110"/>
      <c r="WXA17" s="110"/>
      <c r="WXB17" s="110"/>
      <c r="WXC17" s="110"/>
      <c r="WXD17" s="110"/>
      <c r="WXE17" s="110"/>
      <c r="WXF17" s="110"/>
      <c r="WXG17" s="110"/>
      <c r="WXH17" s="110"/>
      <c r="WXI17" s="110"/>
      <c r="WXJ17" s="110"/>
      <c r="WXK17" s="110"/>
      <c r="WXL17" s="110"/>
      <c r="WXM17" s="110"/>
      <c r="WXN17" s="110"/>
      <c r="WXO17" s="110"/>
      <c r="WXP17" s="110"/>
      <c r="WXQ17" s="110"/>
      <c r="WXR17" s="110"/>
      <c r="WXS17" s="110"/>
      <c r="WXT17" s="110"/>
      <c r="WXU17" s="110"/>
      <c r="WXV17" s="110"/>
      <c r="WXW17" s="110"/>
      <c r="WXX17" s="110"/>
      <c r="WXY17" s="110"/>
      <c r="WXZ17" s="110"/>
      <c r="WYA17" s="110"/>
      <c r="WYB17" s="110"/>
      <c r="WYC17" s="110"/>
      <c r="WYD17" s="110"/>
      <c r="WYE17" s="110"/>
      <c r="WYF17" s="110"/>
      <c r="WYG17" s="110"/>
      <c r="WYH17" s="110"/>
      <c r="WYI17" s="110"/>
      <c r="WYJ17" s="110"/>
      <c r="WYK17" s="110"/>
      <c r="WYL17" s="110"/>
      <c r="WYM17" s="110"/>
      <c r="WYN17" s="110"/>
      <c r="WYO17" s="110"/>
      <c r="WYP17" s="110"/>
      <c r="WYQ17" s="110"/>
      <c r="WYR17" s="110"/>
      <c r="WYS17" s="110"/>
      <c r="WYT17" s="110"/>
      <c r="WYU17" s="110"/>
      <c r="WYV17" s="110"/>
      <c r="WYW17" s="110"/>
      <c r="WYX17" s="110"/>
      <c r="WYY17" s="110"/>
      <c r="WYZ17" s="110"/>
      <c r="WZA17" s="110"/>
      <c r="WZB17" s="110"/>
      <c r="WZC17" s="110"/>
      <c r="WZD17" s="110"/>
      <c r="WZE17" s="110"/>
      <c r="WZF17" s="110"/>
      <c r="WZG17" s="110"/>
      <c r="WZH17" s="110"/>
      <c r="WZI17" s="110"/>
      <c r="WZJ17" s="110"/>
      <c r="WZK17" s="110"/>
      <c r="WZL17" s="110"/>
      <c r="WZM17" s="110"/>
      <c r="WZN17" s="110"/>
      <c r="WZO17" s="110"/>
      <c r="WZP17" s="110"/>
      <c r="WZQ17" s="110"/>
      <c r="WZR17" s="110"/>
      <c r="WZS17" s="110"/>
      <c r="WZT17" s="110"/>
      <c r="WZU17" s="110"/>
      <c r="WZV17" s="110"/>
      <c r="WZW17" s="110"/>
      <c r="WZX17" s="110"/>
      <c r="WZY17" s="110"/>
      <c r="WZZ17" s="110"/>
      <c r="XAA17" s="110"/>
      <c r="XAB17" s="110"/>
      <c r="XAC17" s="110"/>
      <c r="XAD17" s="110"/>
      <c r="XAE17" s="110"/>
      <c r="XAF17" s="110"/>
      <c r="XAG17" s="110"/>
      <c r="XAH17" s="110"/>
      <c r="XAI17" s="110"/>
      <c r="XAJ17" s="110"/>
      <c r="XAK17" s="110"/>
      <c r="XAL17" s="110"/>
      <c r="XAM17" s="110"/>
      <c r="XAN17" s="110"/>
      <c r="XAO17" s="110"/>
      <c r="XAP17" s="110"/>
      <c r="XAQ17" s="110"/>
      <c r="XAR17" s="110"/>
      <c r="XAS17" s="110"/>
      <c r="XAT17" s="110"/>
      <c r="XAU17" s="110"/>
      <c r="XAV17" s="110"/>
      <c r="XAW17" s="110"/>
      <c r="XAX17" s="110"/>
      <c r="XAY17" s="110"/>
      <c r="XAZ17" s="110"/>
      <c r="XBA17" s="110"/>
      <c r="XBB17" s="110"/>
      <c r="XBC17" s="110"/>
      <c r="XBD17" s="110"/>
      <c r="XBE17" s="110"/>
      <c r="XBF17" s="110"/>
      <c r="XBG17" s="110"/>
      <c r="XBH17" s="110"/>
      <c r="XBI17" s="110"/>
      <c r="XBJ17" s="110"/>
      <c r="XBK17" s="110"/>
      <c r="XBL17" s="110"/>
      <c r="XBM17" s="110"/>
      <c r="XBN17" s="110"/>
      <c r="XBO17" s="110"/>
      <c r="XBP17" s="110"/>
      <c r="XBQ17" s="110"/>
      <c r="XBR17" s="110"/>
      <c r="XBS17" s="110"/>
      <c r="XBT17" s="110"/>
      <c r="XBU17" s="110"/>
      <c r="XBV17" s="110"/>
      <c r="XBW17" s="110"/>
      <c r="XBX17" s="110"/>
      <c r="XBY17" s="110"/>
      <c r="XBZ17" s="110"/>
      <c r="XCA17" s="110"/>
      <c r="XCB17" s="110"/>
      <c r="XCC17" s="110"/>
      <c r="XCD17" s="110"/>
      <c r="XCE17" s="110"/>
      <c r="XCF17" s="110"/>
      <c r="XCG17" s="110"/>
      <c r="XCH17" s="110"/>
      <c r="XCI17" s="110"/>
      <c r="XCJ17" s="110"/>
      <c r="XCK17" s="110"/>
      <c r="XCL17" s="110"/>
      <c r="XCM17" s="110"/>
      <c r="XCN17" s="110"/>
      <c r="XCO17" s="110"/>
      <c r="XCP17" s="110"/>
      <c r="XCQ17" s="110"/>
      <c r="XCR17" s="110"/>
      <c r="XCS17" s="110"/>
      <c r="XCT17" s="110"/>
      <c r="XCU17" s="110"/>
      <c r="XCV17" s="110"/>
      <c r="XCW17" s="110"/>
      <c r="XCX17" s="110"/>
      <c r="XCY17" s="110"/>
      <c r="XCZ17" s="110"/>
      <c r="XDA17" s="110"/>
      <c r="XDB17" s="110"/>
      <c r="XDC17" s="110"/>
      <c r="XDD17" s="110"/>
      <c r="XDE17" s="110"/>
      <c r="XDF17" s="110"/>
      <c r="XDG17" s="110"/>
      <c r="XDH17" s="110"/>
      <c r="XDI17" s="110"/>
      <c r="XDJ17" s="110"/>
      <c r="XDK17" s="110"/>
      <c r="XDL17" s="110"/>
      <c r="XDM17" s="110"/>
      <c r="XDN17" s="110"/>
      <c r="XDO17" s="110"/>
      <c r="XDP17" s="110"/>
      <c r="XDQ17" s="110"/>
      <c r="XDR17" s="110"/>
      <c r="XDS17" s="110"/>
      <c r="XDT17" s="110"/>
      <c r="XDU17" s="110"/>
      <c r="XDV17" s="110"/>
      <c r="XDW17" s="110"/>
      <c r="XDX17" s="110"/>
      <c r="XDY17" s="110"/>
      <c r="XDZ17" s="110"/>
      <c r="XEA17" s="110"/>
      <c r="XEB17" s="110"/>
      <c r="XEC17" s="110"/>
      <c r="XED17" s="110"/>
      <c r="XEE17" s="110"/>
      <c r="XEF17" s="110"/>
      <c r="XEG17" s="110"/>
      <c r="XEH17" s="110"/>
      <c r="XEI17" s="110"/>
      <c r="XEJ17" s="110"/>
      <c r="XEK17" s="110"/>
      <c r="XEL17" s="110"/>
      <c r="XEM17" s="110"/>
      <c r="XEN17" s="110"/>
      <c r="XEO17" s="110"/>
      <c r="XEP17" s="110"/>
      <c r="XEQ17" s="110"/>
      <c r="XER17" s="110"/>
      <c r="XES17" s="110"/>
      <c r="XET17" s="110"/>
      <c r="XEU17" s="110"/>
      <c r="XEV17" s="110"/>
      <c r="XEW17" s="110"/>
      <c r="XEX17" s="110"/>
      <c r="XEY17" s="110"/>
      <c r="XEZ17" s="110"/>
      <c r="XFA17" s="110"/>
      <c r="XFB17" s="110"/>
      <c r="XFC17" s="110"/>
      <c r="XFD17" s="110"/>
    </row>
    <row r="18" spans="2:16384" s="21" customFormat="1" ht="15" x14ac:dyDescent="0.25">
      <c r="B18" s="111" t="s">
        <v>50</v>
      </c>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c r="IU18" s="110"/>
      <c r="IV18" s="110"/>
      <c r="IW18" s="110"/>
      <c r="IX18" s="110"/>
      <c r="IY18" s="110"/>
      <c r="IZ18" s="110"/>
      <c r="JA18" s="110"/>
      <c r="JB18" s="110"/>
      <c r="JC18" s="110"/>
      <c r="JD18" s="110"/>
      <c r="JE18" s="110"/>
      <c r="JF18" s="110"/>
      <c r="JG18" s="110"/>
      <c r="JH18" s="110"/>
      <c r="JI18" s="110"/>
      <c r="JJ18" s="110"/>
      <c r="JK18" s="110"/>
      <c r="JL18" s="110"/>
      <c r="JM18" s="110"/>
      <c r="JN18" s="110"/>
      <c r="JO18" s="110"/>
      <c r="JP18" s="110"/>
      <c r="JQ18" s="110"/>
      <c r="JR18" s="110"/>
      <c r="JS18" s="110"/>
      <c r="JT18" s="110"/>
      <c r="JU18" s="110"/>
      <c r="JV18" s="110"/>
      <c r="JW18" s="110"/>
      <c r="JX18" s="110"/>
      <c r="JY18" s="110"/>
      <c r="JZ18" s="110"/>
      <c r="KA18" s="110"/>
      <c r="KB18" s="110"/>
      <c r="KC18" s="110"/>
      <c r="KD18" s="110"/>
      <c r="KE18" s="110"/>
      <c r="KF18" s="110"/>
      <c r="KG18" s="110"/>
      <c r="KH18" s="110"/>
      <c r="KI18" s="110"/>
      <c r="KJ18" s="110"/>
      <c r="KK18" s="110"/>
      <c r="KL18" s="110"/>
      <c r="KM18" s="110"/>
      <c r="KN18" s="110"/>
      <c r="KO18" s="110"/>
      <c r="KP18" s="110"/>
      <c r="KQ18" s="110"/>
      <c r="KR18" s="110"/>
      <c r="KS18" s="110"/>
      <c r="KT18" s="110"/>
      <c r="KU18" s="110"/>
      <c r="KV18" s="110"/>
      <c r="KW18" s="110"/>
      <c r="KX18" s="110"/>
      <c r="KY18" s="110"/>
      <c r="KZ18" s="110"/>
      <c r="LA18" s="110"/>
      <c r="LB18" s="110"/>
      <c r="LC18" s="110"/>
      <c r="LD18" s="110"/>
      <c r="LE18" s="110"/>
      <c r="LF18" s="110"/>
      <c r="LG18" s="110"/>
      <c r="LH18" s="110"/>
      <c r="LI18" s="110"/>
      <c r="LJ18" s="110"/>
      <c r="LK18" s="110"/>
      <c r="LL18" s="110"/>
      <c r="LM18" s="110"/>
      <c r="LN18" s="110"/>
      <c r="LO18" s="110"/>
      <c r="LP18" s="110"/>
      <c r="LQ18" s="110"/>
      <c r="LR18" s="110"/>
      <c r="LS18" s="110"/>
      <c r="LT18" s="110"/>
      <c r="LU18" s="110"/>
      <c r="LV18" s="110"/>
      <c r="LW18" s="110"/>
      <c r="LX18" s="110"/>
      <c r="LY18" s="110"/>
      <c r="LZ18" s="110"/>
      <c r="MA18" s="110"/>
      <c r="MB18" s="110"/>
      <c r="MC18" s="110"/>
      <c r="MD18" s="110"/>
      <c r="ME18" s="110"/>
      <c r="MF18" s="110"/>
      <c r="MG18" s="110"/>
      <c r="MH18" s="110"/>
      <c r="MI18" s="110"/>
      <c r="MJ18" s="110"/>
      <c r="MK18" s="110"/>
      <c r="ML18" s="110"/>
      <c r="MM18" s="110"/>
      <c r="MN18" s="110"/>
      <c r="MO18" s="110"/>
      <c r="MP18" s="110"/>
      <c r="MQ18" s="110"/>
      <c r="MR18" s="110"/>
      <c r="MS18" s="110"/>
      <c r="MT18" s="110"/>
      <c r="MU18" s="110"/>
      <c r="MV18" s="110"/>
      <c r="MW18" s="110"/>
      <c r="MX18" s="110"/>
      <c r="MY18" s="110"/>
      <c r="MZ18" s="110"/>
      <c r="NA18" s="110"/>
      <c r="NB18" s="110"/>
      <c r="NC18" s="110"/>
      <c r="ND18" s="110"/>
      <c r="NE18" s="110"/>
      <c r="NF18" s="110"/>
      <c r="NG18" s="110"/>
      <c r="NH18" s="110"/>
      <c r="NI18" s="110"/>
      <c r="NJ18" s="110"/>
      <c r="NK18" s="110"/>
      <c r="NL18" s="110"/>
      <c r="NM18" s="110"/>
      <c r="NN18" s="110"/>
      <c r="NO18" s="110"/>
      <c r="NP18" s="110"/>
      <c r="NQ18" s="110"/>
      <c r="NR18" s="110"/>
      <c r="NS18" s="110"/>
      <c r="NT18" s="110"/>
      <c r="NU18" s="110"/>
      <c r="NV18" s="110"/>
      <c r="NW18" s="110"/>
      <c r="NX18" s="110"/>
      <c r="NY18" s="110"/>
      <c r="NZ18" s="110"/>
      <c r="OA18" s="110"/>
      <c r="OB18" s="110"/>
      <c r="OC18" s="110"/>
      <c r="OD18" s="110"/>
      <c r="OE18" s="110"/>
      <c r="OF18" s="110"/>
      <c r="OG18" s="110"/>
      <c r="OH18" s="110"/>
      <c r="OI18" s="110"/>
      <c r="OJ18" s="110"/>
      <c r="OK18" s="110"/>
      <c r="OL18" s="110"/>
      <c r="OM18" s="110"/>
      <c r="ON18" s="110"/>
      <c r="OO18" s="110"/>
      <c r="OP18" s="110"/>
      <c r="OQ18" s="110"/>
      <c r="OR18" s="110"/>
      <c r="OS18" s="110"/>
      <c r="OT18" s="110"/>
      <c r="OU18" s="110"/>
      <c r="OV18" s="110"/>
      <c r="OW18" s="110"/>
      <c r="OX18" s="110"/>
      <c r="OY18" s="110"/>
      <c r="OZ18" s="110"/>
      <c r="PA18" s="110"/>
      <c r="PB18" s="110"/>
      <c r="PC18" s="110"/>
      <c r="PD18" s="110"/>
      <c r="PE18" s="110"/>
      <c r="PF18" s="110"/>
      <c r="PG18" s="110"/>
      <c r="PH18" s="110"/>
      <c r="PI18" s="110"/>
      <c r="PJ18" s="110"/>
      <c r="PK18" s="110"/>
      <c r="PL18" s="110"/>
      <c r="PM18" s="110"/>
      <c r="PN18" s="110"/>
      <c r="PO18" s="110"/>
      <c r="PP18" s="110"/>
      <c r="PQ18" s="110"/>
      <c r="PR18" s="110"/>
      <c r="PS18" s="110"/>
      <c r="PT18" s="110"/>
      <c r="PU18" s="110"/>
      <c r="PV18" s="110"/>
      <c r="PW18" s="110"/>
      <c r="PX18" s="110"/>
      <c r="PY18" s="110"/>
      <c r="PZ18" s="110"/>
      <c r="QA18" s="110"/>
      <c r="QB18" s="110"/>
      <c r="QC18" s="110"/>
      <c r="QD18" s="110"/>
      <c r="QE18" s="110"/>
      <c r="QF18" s="110"/>
      <c r="QG18" s="110"/>
      <c r="QH18" s="110"/>
      <c r="QI18" s="110"/>
      <c r="QJ18" s="110"/>
      <c r="QK18" s="110"/>
      <c r="QL18" s="110"/>
      <c r="QM18" s="110"/>
      <c r="QN18" s="110"/>
      <c r="QO18" s="110"/>
      <c r="QP18" s="110"/>
      <c r="QQ18" s="110"/>
      <c r="QR18" s="110"/>
      <c r="QS18" s="110"/>
      <c r="QT18" s="110"/>
      <c r="QU18" s="110"/>
      <c r="QV18" s="110"/>
      <c r="QW18" s="110"/>
      <c r="QX18" s="110"/>
      <c r="QY18" s="110"/>
      <c r="QZ18" s="110"/>
      <c r="RA18" s="110"/>
      <c r="RB18" s="110"/>
      <c r="RC18" s="110"/>
      <c r="RD18" s="110"/>
      <c r="RE18" s="110"/>
      <c r="RF18" s="110"/>
      <c r="RG18" s="110"/>
      <c r="RH18" s="110"/>
      <c r="RI18" s="110"/>
      <c r="RJ18" s="110"/>
      <c r="RK18" s="110"/>
      <c r="RL18" s="110"/>
      <c r="RM18" s="110"/>
      <c r="RN18" s="110"/>
      <c r="RO18" s="110"/>
      <c r="RP18" s="110"/>
      <c r="RQ18" s="110"/>
      <c r="RR18" s="110"/>
      <c r="RS18" s="110"/>
      <c r="RT18" s="110"/>
      <c r="RU18" s="110"/>
      <c r="RV18" s="110"/>
      <c r="RW18" s="110"/>
      <c r="RX18" s="110"/>
      <c r="RY18" s="110"/>
      <c r="RZ18" s="110"/>
      <c r="SA18" s="110"/>
      <c r="SB18" s="110"/>
      <c r="SC18" s="110"/>
      <c r="SD18" s="110"/>
      <c r="SE18" s="110"/>
      <c r="SF18" s="110"/>
      <c r="SG18" s="110"/>
      <c r="SH18" s="110"/>
      <c r="SI18" s="110"/>
      <c r="SJ18" s="110"/>
      <c r="SK18" s="110"/>
      <c r="SL18" s="110"/>
      <c r="SM18" s="110"/>
      <c r="SN18" s="110"/>
      <c r="SO18" s="110"/>
      <c r="SP18" s="110"/>
      <c r="SQ18" s="110"/>
      <c r="SR18" s="110"/>
      <c r="SS18" s="110"/>
      <c r="ST18" s="110"/>
      <c r="SU18" s="110"/>
      <c r="SV18" s="110"/>
      <c r="SW18" s="110"/>
      <c r="SX18" s="110"/>
      <c r="SY18" s="110"/>
      <c r="SZ18" s="110"/>
      <c r="TA18" s="110"/>
      <c r="TB18" s="110"/>
      <c r="TC18" s="110"/>
      <c r="TD18" s="110"/>
      <c r="TE18" s="110"/>
      <c r="TF18" s="110"/>
      <c r="TG18" s="110"/>
      <c r="TH18" s="110"/>
      <c r="TI18" s="110"/>
      <c r="TJ18" s="110"/>
      <c r="TK18" s="110"/>
      <c r="TL18" s="110"/>
      <c r="TM18" s="110"/>
      <c r="TN18" s="110"/>
      <c r="TO18" s="110"/>
      <c r="TP18" s="110"/>
      <c r="TQ18" s="110"/>
      <c r="TR18" s="110"/>
      <c r="TS18" s="110"/>
      <c r="TT18" s="110"/>
      <c r="TU18" s="110"/>
      <c r="TV18" s="110"/>
      <c r="TW18" s="110"/>
      <c r="TX18" s="110"/>
      <c r="TY18" s="110"/>
      <c r="TZ18" s="110"/>
      <c r="UA18" s="110"/>
      <c r="UB18" s="110"/>
      <c r="UC18" s="110"/>
      <c r="UD18" s="110"/>
      <c r="UE18" s="110"/>
      <c r="UF18" s="110"/>
      <c r="UG18" s="110"/>
      <c r="UH18" s="110"/>
      <c r="UI18" s="110"/>
      <c r="UJ18" s="110"/>
      <c r="UK18" s="110"/>
      <c r="UL18" s="110"/>
      <c r="UM18" s="110"/>
      <c r="UN18" s="110"/>
      <c r="UO18" s="110"/>
      <c r="UP18" s="110"/>
      <c r="UQ18" s="110"/>
      <c r="UR18" s="110"/>
      <c r="US18" s="110"/>
      <c r="UT18" s="110"/>
      <c r="UU18" s="110"/>
      <c r="UV18" s="110"/>
      <c r="UW18" s="110"/>
      <c r="UX18" s="110"/>
      <c r="UY18" s="110"/>
      <c r="UZ18" s="110"/>
      <c r="VA18" s="110"/>
      <c r="VB18" s="110"/>
      <c r="VC18" s="110"/>
      <c r="VD18" s="110"/>
      <c r="VE18" s="110"/>
      <c r="VF18" s="110"/>
      <c r="VG18" s="110"/>
      <c r="VH18" s="110"/>
      <c r="VI18" s="110"/>
      <c r="VJ18" s="110"/>
      <c r="VK18" s="110"/>
      <c r="VL18" s="110"/>
      <c r="VM18" s="110"/>
      <c r="VN18" s="110"/>
      <c r="VO18" s="110"/>
      <c r="VP18" s="110"/>
      <c r="VQ18" s="110"/>
      <c r="VR18" s="110"/>
      <c r="VS18" s="110"/>
      <c r="VT18" s="110"/>
      <c r="VU18" s="110"/>
      <c r="VV18" s="110"/>
      <c r="VW18" s="110"/>
      <c r="VX18" s="110"/>
      <c r="VY18" s="110"/>
      <c r="VZ18" s="110"/>
      <c r="WA18" s="110"/>
      <c r="WB18" s="110"/>
      <c r="WC18" s="110"/>
      <c r="WD18" s="110"/>
      <c r="WE18" s="110"/>
      <c r="WF18" s="110"/>
      <c r="WG18" s="110"/>
      <c r="WH18" s="110"/>
      <c r="WI18" s="110"/>
      <c r="WJ18" s="110"/>
      <c r="WK18" s="110"/>
      <c r="WL18" s="110"/>
      <c r="WM18" s="110"/>
      <c r="WN18" s="110"/>
      <c r="WO18" s="110"/>
      <c r="WP18" s="110"/>
      <c r="WQ18" s="110"/>
      <c r="WR18" s="110"/>
      <c r="WS18" s="110"/>
      <c r="WT18" s="110"/>
      <c r="WU18" s="110"/>
      <c r="WV18" s="110"/>
      <c r="WW18" s="110"/>
      <c r="WX18" s="110"/>
      <c r="WY18" s="110"/>
      <c r="WZ18" s="110"/>
      <c r="XA18" s="110"/>
      <c r="XB18" s="110"/>
      <c r="XC18" s="110"/>
      <c r="XD18" s="110"/>
      <c r="XE18" s="110"/>
      <c r="XF18" s="110"/>
      <c r="XG18" s="110"/>
      <c r="XH18" s="110"/>
      <c r="XI18" s="110"/>
      <c r="XJ18" s="110"/>
      <c r="XK18" s="110"/>
      <c r="XL18" s="110"/>
      <c r="XM18" s="110"/>
      <c r="XN18" s="110"/>
      <c r="XO18" s="110"/>
      <c r="XP18" s="110"/>
      <c r="XQ18" s="110"/>
      <c r="XR18" s="110"/>
      <c r="XS18" s="110"/>
      <c r="XT18" s="110"/>
      <c r="XU18" s="110"/>
      <c r="XV18" s="110"/>
      <c r="XW18" s="110"/>
      <c r="XX18" s="110"/>
      <c r="XY18" s="110"/>
      <c r="XZ18" s="110"/>
      <c r="YA18" s="110"/>
      <c r="YB18" s="110"/>
      <c r="YC18" s="110"/>
      <c r="YD18" s="110"/>
      <c r="YE18" s="110"/>
      <c r="YF18" s="110"/>
      <c r="YG18" s="110"/>
      <c r="YH18" s="110"/>
      <c r="YI18" s="110"/>
      <c r="YJ18" s="110"/>
      <c r="YK18" s="110"/>
      <c r="YL18" s="110"/>
      <c r="YM18" s="110"/>
      <c r="YN18" s="110"/>
      <c r="YO18" s="110"/>
      <c r="YP18" s="110"/>
      <c r="YQ18" s="110"/>
      <c r="YR18" s="110"/>
      <c r="YS18" s="110"/>
      <c r="YT18" s="110"/>
      <c r="YU18" s="110"/>
      <c r="YV18" s="110"/>
      <c r="YW18" s="110"/>
      <c r="YX18" s="110"/>
      <c r="YY18" s="110"/>
      <c r="YZ18" s="110"/>
      <c r="ZA18" s="110"/>
      <c r="ZB18" s="110"/>
      <c r="ZC18" s="110"/>
      <c r="ZD18" s="110"/>
      <c r="ZE18" s="110"/>
      <c r="ZF18" s="110"/>
      <c r="ZG18" s="110"/>
      <c r="ZH18" s="110"/>
      <c r="ZI18" s="110"/>
      <c r="ZJ18" s="110"/>
      <c r="ZK18" s="110"/>
      <c r="ZL18" s="110"/>
      <c r="ZM18" s="110"/>
      <c r="ZN18" s="110"/>
      <c r="ZO18" s="110"/>
      <c r="ZP18" s="110"/>
      <c r="ZQ18" s="110"/>
      <c r="ZR18" s="110"/>
      <c r="ZS18" s="110"/>
      <c r="ZT18" s="110"/>
      <c r="ZU18" s="110"/>
      <c r="ZV18" s="110"/>
      <c r="ZW18" s="110"/>
      <c r="ZX18" s="110"/>
      <c r="ZY18" s="110"/>
      <c r="ZZ18" s="110"/>
      <c r="AAA18" s="110"/>
      <c r="AAB18" s="110"/>
      <c r="AAC18" s="110"/>
      <c r="AAD18" s="110"/>
      <c r="AAE18" s="110"/>
      <c r="AAF18" s="110"/>
      <c r="AAG18" s="110"/>
      <c r="AAH18" s="110"/>
      <c r="AAI18" s="110"/>
      <c r="AAJ18" s="110"/>
      <c r="AAK18" s="110"/>
      <c r="AAL18" s="110"/>
      <c r="AAM18" s="110"/>
      <c r="AAN18" s="110"/>
      <c r="AAO18" s="110"/>
      <c r="AAP18" s="110"/>
      <c r="AAQ18" s="110"/>
      <c r="AAR18" s="110"/>
      <c r="AAS18" s="110"/>
      <c r="AAT18" s="110"/>
      <c r="AAU18" s="110"/>
      <c r="AAV18" s="110"/>
      <c r="AAW18" s="110"/>
      <c r="AAX18" s="110"/>
      <c r="AAY18" s="110"/>
      <c r="AAZ18" s="110"/>
      <c r="ABA18" s="110"/>
      <c r="ABB18" s="110"/>
      <c r="ABC18" s="110"/>
      <c r="ABD18" s="110"/>
      <c r="ABE18" s="110"/>
      <c r="ABF18" s="110"/>
      <c r="ABG18" s="110"/>
      <c r="ABH18" s="110"/>
      <c r="ABI18" s="110"/>
      <c r="ABJ18" s="110"/>
      <c r="ABK18" s="110"/>
      <c r="ABL18" s="110"/>
      <c r="ABM18" s="110"/>
      <c r="ABN18" s="110"/>
      <c r="ABO18" s="110"/>
      <c r="ABP18" s="110"/>
      <c r="ABQ18" s="110"/>
      <c r="ABR18" s="110"/>
      <c r="ABS18" s="110"/>
      <c r="ABT18" s="110"/>
      <c r="ABU18" s="110"/>
      <c r="ABV18" s="110"/>
      <c r="ABW18" s="110"/>
      <c r="ABX18" s="110"/>
      <c r="ABY18" s="110"/>
      <c r="ABZ18" s="110"/>
      <c r="ACA18" s="110"/>
      <c r="ACB18" s="110"/>
      <c r="ACC18" s="110"/>
      <c r="ACD18" s="110"/>
      <c r="ACE18" s="110"/>
      <c r="ACF18" s="110"/>
      <c r="ACG18" s="110"/>
      <c r="ACH18" s="110"/>
      <c r="ACI18" s="110"/>
      <c r="ACJ18" s="110"/>
      <c r="ACK18" s="110"/>
      <c r="ACL18" s="110"/>
      <c r="ACM18" s="110"/>
      <c r="ACN18" s="110"/>
      <c r="ACO18" s="110"/>
      <c r="ACP18" s="110"/>
      <c r="ACQ18" s="110"/>
      <c r="ACR18" s="110"/>
      <c r="ACS18" s="110"/>
      <c r="ACT18" s="110"/>
      <c r="ACU18" s="110"/>
      <c r="ACV18" s="110"/>
      <c r="ACW18" s="110"/>
      <c r="ACX18" s="110"/>
      <c r="ACY18" s="110"/>
      <c r="ACZ18" s="110"/>
      <c r="ADA18" s="110"/>
      <c r="ADB18" s="110"/>
      <c r="ADC18" s="110"/>
      <c r="ADD18" s="110"/>
      <c r="ADE18" s="110"/>
      <c r="ADF18" s="110"/>
      <c r="ADG18" s="110"/>
      <c r="ADH18" s="110"/>
      <c r="ADI18" s="110"/>
      <c r="ADJ18" s="110"/>
      <c r="ADK18" s="110"/>
      <c r="ADL18" s="110"/>
      <c r="ADM18" s="110"/>
      <c r="ADN18" s="110"/>
      <c r="ADO18" s="110"/>
      <c r="ADP18" s="110"/>
      <c r="ADQ18" s="110"/>
      <c r="ADR18" s="110"/>
      <c r="ADS18" s="110"/>
      <c r="ADT18" s="110"/>
      <c r="ADU18" s="110"/>
      <c r="ADV18" s="110"/>
      <c r="ADW18" s="110"/>
      <c r="ADX18" s="110"/>
      <c r="ADY18" s="110"/>
      <c r="ADZ18" s="110"/>
      <c r="AEA18" s="110"/>
      <c r="AEB18" s="110"/>
      <c r="AEC18" s="110"/>
      <c r="AED18" s="110"/>
      <c r="AEE18" s="110"/>
      <c r="AEF18" s="110"/>
      <c r="AEG18" s="110"/>
      <c r="AEH18" s="110"/>
      <c r="AEI18" s="110"/>
      <c r="AEJ18" s="110"/>
      <c r="AEK18" s="110"/>
      <c r="AEL18" s="110"/>
      <c r="AEM18" s="110"/>
      <c r="AEN18" s="110"/>
      <c r="AEO18" s="110"/>
      <c r="AEP18" s="110"/>
      <c r="AEQ18" s="110"/>
      <c r="AER18" s="110"/>
      <c r="AES18" s="110"/>
      <c r="AET18" s="110"/>
      <c r="AEU18" s="110"/>
      <c r="AEV18" s="110"/>
      <c r="AEW18" s="110"/>
      <c r="AEX18" s="110"/>
      <c r="AEY18" s="110"/>
      <c r="AEZ18" s="110"/>
      <c r="AFA18" s="110"/>
      <c r="AFB18" s="110"/>
      <c r="AFC18" s="110"/>
      <c r="AFD18" s="110"/>
      <c r="AFE18" s="110"/>
      <c r="AFF18" s="110"/>
      <c r="AFG18" s="110"/>
      <c r="AFH18" s="110"/>
      <c r="AFI18" s="110"/>
      <c r="AFJ18" s="110"/>
      <c r="AFK18" s="110"/>
      <c r="AFL18" s="110"/>
      <c r="AFM18" s="110"/>
      <c r="AFN18" s="110"/>
      <c r="AFO18" s="110"/>
      <c r="AFP18" s="110"/>
      <c r="AFQ18" s="110"/>
      <c r="AFR18" s="110"/>
      <c r="AFS18" s="110"/>
      <c r="AFT18" s="110"/>
      <c r="AFU18" s="110"/>
      <c r="AFV18" s="110"/>
      <c r="AFW18" s="110"/>
      <c r="AFX18" s="110"/>
      <c r="AFY18" s="110"/>
      <c r="AFZ18" s="110"/>
      <c r="AGA18" s="110"/>
      <c r="AGB18" s="110"/>
      <c r="AGC18" s="110"/>
      <c r="AGD18" s="110"/>
      <c r="AGE18" s="110"/>
      <c r="AGF18" s="110"/>
      <c r="AGG18" s="110"/>
      <c r="AGH18" s="110"/>
      <c r="AGI18" s="110"/>
      <c r="AGJ18" s="110"/>
      <c r="AGK18" s="110"/>
      <c r="AGL18" s="110"/>
      <c r="AGM18" s="110"/>
      <c r="AGN18" s="110"/>
      <c r="AGO18" s="110"/>
      <c r="AGP18" s="110"/>
      <c r="AGQ18" s="110"/>
      <c r="AGR18" s="110"/>
      <c r="AGS18" s="110"/>
      <c r="AGT18" s="110"/>
      <c r="AGU18" s="110"/>
      <c r="AGV18" s="110"/>
      <c r="AGW18" s="110"/>
      <c r="AGX18" s="110"/>
      <c r="AGY18" s="110"/>
      <c r="AGZ18" s="110"/>
      <c r="AHA18" s="110"/>
      <c r="AHB18" s="110"/>
      <c r="AHC18" s="110"/>
      <c r="AHD18" s="110"/>
      <c r="AHE18" s="110"/>
      <c r="AHF18" s="110"/>
      <c r="AHG18" s="110"/>
      <c r="AHH18" s="110"/>
      <c r="AHI18" s="110"/>
      <c r="AHJ18" s="110"/>
      <c r="AHK18" s="110"/>
      <c r="AHL18" s="110"/>
      <c r="AHM18" s="110"/>
      <c r="AHN18" s="110"/>
      <c r="AHO18" s="110"/>
      <c r="AHP18" s="110"/>
      <c r="AHQ18" s="110"/>
      <c r="AHR18" s="110"/>
      <c r="AHS18" s="110"/>
      <c r="AHT18" s="110"/>
      <c r="AHU18" s="110"/>
      <c r="AHV18" s="110"/>
      <c r="AHW18" s="110"/>
      <c r="AHX18" s="110"/>
      <c r="AHY18" s="110"/>
      <c r="AHZ18" s="110"/>
      <c r="AIA18" s="110"/>
      <c r="AIB18" s="110"/>
      <c r="AIC18" s="110"/>
      <c r="AID18" s="110"/>
      <c r="AIE18" s="110"/>
      <c r="AIF18" s="110"/>
      <c r="AIG18" s="110"/>
      <c r="AIH18" s="110"/>
      <c r="AII18" s="110"/>
      <c r="AIJ18" s="110"/>
      <c r="AIK18" s="110"/>
      <c r="AIL18" s="110"/>
      <c r="AIM18" s="110"/>
      <c r="AIN18" s="110"/>
      <c r="AIO18" s="110"/>
      <c r="AIP18" s="110"/>
      <c r="AIQ18" s="110"/>
      <c r="AIR18" s="110"/>
      <c r="AIS18" s="110"/>
      <c r="AIT18" s="110"/>
      <c r="AIU18" s="110"/>
      <c r="AIV18" s="110"/>
      <c r="AIW18" s="110"/>
      <c r="AIX18" s="110"/>
      <c r="AIY18" s="110"/>
      <c r="AIZ18" s="110"/>
      <c r="AJA18" s="110"/>
      <c r="AJB18" s="110"/>
      <c r="AJC18" s="110"/>
      <c r="AJD18" s="110"/>
      <c r="AJE18" s="110"/>
      <c r="AJF18" s="110"/>
      <c r="AJG18" s="110"/>
      <c r="AJH18" s="110"/>
      <c r="AJI18" s="110"/>
      <c r="AJJ18" s="110"/>
      <c r="AJK18" s="110"/>
      <c r="AJL18" s="110"/>
      <c r="AJM18" s="110"/>
      <c r="AJN18" s="110"/>
      <c r="AJO18" s="110"/>
      <c r="AJP18" s="110"/>
      <c r="AJQ18" s="110"/>
      <c r="AJR18" s="110"/>
      <c r="AJS18" s="110"/>
      <c r="AJT18" s="110"/>
      <c r="AJU18" s="110"/>
      <c r="AJV18" s="110"/>
      <c r="AJW18" s="110"/>
      <c r="AJX18" s="110"/>
      <c r="AJY18" s="110"/>
      <c r="AJZ18" s="110"/>
      <c r="AKA18" s="110"/>
      <c r="AKB18" s="110"/>
      <c r="AKC18" s="110"/>
      <c r="AKD18" s="110"/>
      <c r="AKE18" s="110"/>
      <c r="AKF18" s="110"/>
      <c r="AKG18" s="110"/>
      <c r="AKH18" s="110"/>
      <c r="AKI18" s="110"/>
      <c r="AKJ18" s="110"/>
      <c r="AKK18" s="110"/>
      <c r="AKL18" s="110"/>
      <c r="AKM18" s="110"/>
      <c r="AKN18" s="110"/>
      <c r="AKO18" s="110"/>
      <c r="AKP18" s="110"/>
      <c r="AKQ18" s="110"/>
      <c r="AKR18" s="110"/>
      <c r="AKS18" s="110"/>
      <c r="AKT18" s="110"/>
      <c r="AKU18" s="110"/>
      <c r="AKV18" s="110"/>
      <c r="AKW18" s="110"/>
      <c r="AKX18" s="110"/>
      <c r="AKY18" s="110"/>
      <c r="AKZ18" s="110"/>
      <c r="ALA18" s="110"/>
      <c r="ALB18" s="110"/>
      <c r="ALC18" s="110"/>
      <c r="ALD18" s="110"/>
      <c r="ALE18" s="110"/>
      <c r="ALF18" s="110"/>
      <c r="ALG18" s="110"/>
      <c r="ALH18" s="110"/>
      <c r="ALI18" s="110"/>
      <c r="ALJ18" s="110"/>
      <c r="ALK18" s="110"/>
      <c r="ALL18" s="110"/>
      <c r="ALM18" s="110"/>
      <c r="ALN18" s="110"/>
      <c r="ALO18" s="110"/>
      <c r="ALP18" s="110"/>
      <c r="ALQ18" s="110"/>
      <c r="ALR18" s="110"/>
      <c r="ALS18" s="110"/>
      <c r="ALT18" s="110"/>
      <c r="ALU18" s="110"/>
      <c r="ALV18" s="110"/>
      <c r="ALW18" s="110"/>
      <c r="ALX18" s="110"/>
      <c r="ALY18" s="110"/>
      <c r="ALZ18" s="110"/>
      <c r="AMA18" s="110"/>
      <c r="AMB18" s="110"/>
      <c r="AMC18" s="110"/>
      <c r="AMD18" s="110"/>
      <c r="AME18" s="110"/>
      <c r="AMF18" s="110"/>
      <c r="AMG18" s="110"/>
      <c r="AMH18" s="110"/>
      <c r="AMI18" s="110"/>
      <c r="AMJ18" s="110"/>
      <c r="AMK18" s="110"/>
      <c r="AML18" s="110"/>
      <c r="AMM18" s="110"/>
      <c r="AMN18" s="110"/>
      <c r="AMO18" s="110"/>
      <c r="AMP18" s="110"/>
      <c r="AMQ18" s="110"/>
      <c r="AMR18" s="110"/>
      <c r="AMS18" s="110"/>
      <c r="AMT18" s="110"/>
      <c r="AMU18" s="110"/>
      <c r="AMV18" s="110"/>
      <c r="AMW18" s="110"/>
      <c r="AMX18" s="110"/>
      <c r="AMY18" s="110"/>
      <c r="AMZ18" s="110"/>
      <c r="ANA18" s="110"/>
      <c r="ANB18" s="110"/>
      <c r="ANC18" s="110"/>
      <c r="AND18" s="110"/>
      <c r="ANE18" s="110"/>
      <c r="ANF18" s="110"/>
      <c r="ANG18" s="110"/>
      <c r="ANH18" s="110"/>
      <c r="ANI18" s="110"/>
      <c r="ANJ18" s="110"/>
      <c r="ANK18" s="110"/>
      <c r="ANL18" s="110"/>
      <c r="ANM18" s="110"/>
      <c r="ANN18" s="110"/>
      <c r="ANO18" s="110"/>
      <c r="ANP18" s="110"/>
      <c r="ANQ18" s="110"/>
      <c r="ANR18" s="110"/>
      <c r="ANS18" s="110"/>
      <c r="ANT18" s="110"/>
      <c r="ANU18" s="110"/>
      <c r="ANV18" s="110"/>
      <c r="ANW18" s="110"/>
      <c r="ANX18" s="110"/>
      <c r="ANY18" s="110"/>
      <c r="ANZ18" s="110"/>
      <c r="AOA18" s="110"/>
      <c r="AOB18" s="110"/>
      <c r="AOC18" s="110"/>
      <c r="AOD18" s="110"/>
      <c r="AOE18" s="110"/>
      <c r="AOF18" s="110"/>
      <c r="AOG18" s="110"/>
      <c r="AOH18" s="110"/>
      <c r="AOI18" s="110"/>
      <c r="AOJ18" s="110"/>
      <c r="AOK18" s="110"/>
      <c r="AOL18" s="110"/>
      <c r="AOM18" s="110"/>
      <c r="AON18" s="110"/>
      <c r="AOO18" s="110"/>
      <c r="AOP18" s="110"/>
      <c r="AOQ18" s="110"/>
      <c r="AOR18" s="110"/>
      <c r="AOS18" s="110"/>
      <c r="AOT18" s="110"/>
      <c r="AOU18" s="110"/>
      <c r="AOV18" s="110"/>
      <c r="AOW18" s="110"/>
      <c r="AOX18" s="110"/>
      <c r="AOY18" s="110"/>
      <c r="AOZ18" s="110"/>
      <c r="APA18" s="110"/>
      <c r="APB18" s="110"/>
      <c r="APC18" s="110"/>
      <c r="APD18" s="110"/>
      <c r="APE18" s="110"/>
      <c r="APF18" s="110"/>
      <c r="APG18" s="110"/>
      <c r="APH18" s="110"/>
      <c r="API18" s="110"/>
      <c r="APJ18" s="110"/>
      <c r="APK18" s="110"/>
      <c r="APL18" s="110"/>
      <c r="APM18" s="110"/>
      <c r="APN18" s="110"/>
      <c r="APO18" s="110"/>
      <c r="APP18" s="110"/>
      <c r="APQ18" s="110"/>
      <c r="APR18" s="110"/>
      <c r="APS18" s="110"/>
      <c r="APT18" s="110"/>
      <c r="APU18" s="110"/>
      <c r="APV18" s="110"/>
      <c r="APW18" s="110"/>
      <c r="APX18" s="110"/>
      <c r="APY18" s="110"/>
      <c r="APZ18" s="110"/>
      <c r="AQA18" s="110"/>
      <c r="AQB18" s="110"/>
      <c r="AQC18" s="110"/>
      <c r="AQD18" s="110"/>
      <c r="AQE18" s="110"/>
      <c r="AQF18" s="110"/>
      <c r="AQG18" s="110"/>
      <c r="AQH18" s="110"/>
      <c r="AQI18" s="110"/>
      <c r="AQJ18" s="110"/>
      <c r="AQK18" s="110"/>
      <c r="AQL18" s="110"/>
      <c r="AQM18" s="110"/>
      <c r="AQN18" s="110"/>
      <c r="AQO18" s="110"/>
      <c r="AQP18" s="110"/>
      <c r="AQQ18" s="110"/>
      <c r="AQR18" s="110"/>
      <c r="AQS18" s="110"/>
      <c r="AQT18" s="110"/>
      <c r="AQU18" s="110"/>
      <c r="AQV18" s="110"/>
      <c r="AQW18" s="110"/>
      <c r="AQX18" s="110"/>
      <c r="AQY18" s="110"/>
      <c r="AQZ18" s="110"/>
      <c r="ARA18" s="110"/>
      <c r="ARB18" s="110"/>
      <c r="ARC18" s="110"/>
      <c r="ARD18" s="110"/>
      <c r="ARE18" s="110"/>
      <c r="ARF18" s="110"/>
      <c r="ARG18" s="110"/>
      <c r="ARH18" s="110"/>
      <c r="ARI18" s="110"/>
      <c r="ARJ18" s="110"/>
      <c r="ARK18" s="110"/>
      <c r="ARL18" s="110"/>
      <c r="ARM18" s="110"/>
      <c r="ARN18" s="110"/>
      <c r="ARO18" s="110"/>
      <c r="ARP18" s="110"/>
      <c r="ARQ18" s="110"/>
      <c r="ARR18" s="110"/>
      <c r="ARS18" s="110"/>
      <c r="ART18" s="110"/>
      <c r="ARU18" s="110"/>
      <c r="ARV18" s="110"/>
      <c r="ARW18" s="110"/>
      <c r="ARX18" s="110"/>
      <c r="ARY18" s="110"/>
      <c r="ARZ18" s="110"/>
      <c r="ASA18" s="110"/>
      <c r="ASB18" s="110"/>
      <c r="ASC18" s="110"/>
      <c r="ASD18" s="110"/>
      <c r="ASE18" s="110"/>
      <c r="ASF18" s="110"/>
      <c r="ASG18" s="110"/>
      <c r="ASH18" s="110"/>
      <c r="ASI18" s="110"/>
      <c r="ASJ18" s="110"/>
      <c r="ASK18" s="110"/>
      <c r="ASL18" s="110"/>
      <c r="ASM18" s="110"/>
      <c r="ASN18" s="110"/>
      <c r="ASO18" s="110"/>
      <c r="ASP18" s="110"/>
      <c r="ASQ18" s="110"/>
      <c r="ASR18" s="110"/>
      <c r="ASS18" s="110"/>
      <c r="AST18" s="110"/>
      <c r="ASU18" s="110"/>
      <c r="ASV18" s="110"/>
      <c r="ASW18" s="110"/>
      <c r="ASX18" s="110"/>
      <c r="ASY18" s="110"/>
      <c r="ASZ18" s="110"/>
      <c r="ATA18" s="110"/>
      <c r="ATB18" s="110"/>
      <c r="ATC18" s="110"/>
      <c r="ATD18" s="110"/>
      <c r="ATE18" s="110"/>
      <c r="ATF18" s="110"/>
      <c r="ATG18" s="110"/>
      <c r="ATH18" s="110"/>
      <c r="ATI18" s="110"/>
      <c r="ATJ18" s="110"/>
      <c r="ATK18" s="110"/>
      <c r="ATL18" s="110"/>
      <c r="ATM18" s="110"/>
      <c r="ATN18" s="110"/>
      <c r="ATO18" s="110"/>
      <c r="ATP18" s="110"/>
      <c r="ATQ18" s="110"/>
      <c r="ATR18" s="110"/>
      <c r="ATS18" s="110"/>
      <c r="ATT18" s="110"/>
      <c r="ATU18" s="110"/>
      <c r="ATV18" s="110"/>
      <c r="ATW18" s="110"/>
      <c r="ATX18" s="110"/>
      <c r="ATY18" s="110"/>
      <c r="ATZ18" s="110"/>
      <c r="AUA18" s="110"/>
      <c r="AUB18" s="110"/>
      <c r="AUC18" s="110"/>
      <c r="AUD18" s="110"/>
      <c r="AUE18" s="110"/>
      <c r="AUF18" s="110"/>
      <c r="AUG18" s="110"/>
      <c r="AUH18" s="110"/>
      <c r="AUI18" s="110"/>
      <c r="AUJ18" s="110"/>
      <c r="AUK18" s="110"/>
      <c r="AUL18" s="110"/>
      <c r="AUM18" s="110"/>
      <c r="AUN18" s="110"/>
      <c r="AUO18" s="110"/>
      <c r="AUP18" s="110"/>
      <c r="AUQ18" s="110"/>
      <c r="AUR18" s="110"/>
      <c r="AUS18" s="110"/>
      <c r="AUT18" s="110"/>
      <c r="AUU18" s="110"/>
      <c r="AUV18" s="110"/>
      <c r="AUW18" s="110"/>
      <c r="AUX18" s="110"/>
      <c r="AUY18" s="110"/>
      <c r="AUZ18" s="110"/>
      <c r="AVA18" s="110"/>
      <c r="AVB18" s="110"/>
      <c r="AVC18" s="110"/>
      <c r="AVD18" s="110"/>
      <c r="AVE18" s="110"/>
      <c r="AVF18" s="110"/>
      <c r="AVG18" s="110"/>
      <c r="AVH18" s="110"/>
      <c r="AVI18" s="110"/>
      <c r="AVJ18" s="110"/>
      <c r="AVK18" s="110"/>
      <c r="AVL18" s="110"/>
      <c r="AVM18" s="110"/>
      <c r="AVN18" s="110"/>
      <c r="AVO18" s="110"/>
      <c r="AVP18" s="110"/>
      <c r="AVQ18" s="110"/>
      <c r="AVR18" s="110"/>
      <c r="AVS18" s="110"/>
      <c r="AVT18" s="110"/>
      <c r="AVU18" s="110"/>
      <c r="AVV18" s="110"/>
      <c r="AVW18" s="110"/>
      <c r="AVX18" s="110"/>
      <c r="AVY18" s="110"/>
      <c r="AVZ18" s="110"/>
      <c r="AWA18" s="110"/>
      <c r="AWB18" s="110"/>
      <c r="AWC18" s="110"/>
      <c r="AWD18" s="110"/>
      <c r="AWE18" s="110"/>
      <c r="AWF18" s="110"/>
      <c r="AWG18" s="110"/>
      <c r="AWH18" s="110"/>
      <c r="AWI18" s="110"/>
      <c r="AWJ18" s="110"/>
      <c r="AWK18" s="110"/>
      <c r="AWL18" s="110"/>
      <c r="AWM18" s="110"/>
      <c r="AWN18" s="110"/>
      <c r="AWO18" s="110"/>
      <c r="AWP18" s="110"/>
      <c r="AWQ18" s="110"/>
      <c r="AWR18" s="110"/>
      <c r="AWS18" s="110"/>
      <c r="AWT18" s="110"/>
      <c r="AWU18" s="110"/>
      <c r="AWV18" s="110"/>
      <c r="AWW18" s="110"/>
      <c r="AWX18" s="110"/>
      <c r="AWY18" s="110"/>
      <c r="AWZ18" s="110"/>
      <c r="AXA18" s="110"/>
      <c r="AXB18" s="110"/>
      <c r="AXC18" s="110"/>
      <c r="AXD18" s="110"/>
      <c r="AXE18" s="110"/>
      <c r="AXF18" s="110"/>
      <c r="AXG18" s="110"/>
      <c r="AXH18" s="110"/>
      <c r="AXI18" s="110"/>
      <c r="AXJ18" s="110"/>
      <c r="AXK18" s="110"/>
      <c r="AXL18" s="110"/>
      <c r="AXM18" s="110"/>
      <c r="AXN18" s="110"/>
      <c r="AXO18" s="110"/>
      <c r="AXP18" s="110"/>
      <c r="AXQ18" s="110"/>
      <c r="AXR18" s="110"/>
      <c r="AXS18" s="110"/>
      <c r="AXT18" s="110"/>
      <c r="AXU18" s="110"/>
      <c r="AXV18" s="110"/>
      <c r="AXW18" s="110"/>
      <c r="AXX18" s="110"/>
      <c r="AXY18" s="110"/>
      <c r="AXZ18" s="110"/>
      <c r="AYA18" s="110"/>
      <c r="AYB18" s="110"/>
      <c r="AYC18" s="110"/>
      <c r="AYD18" s="110"/>
      <c r="AYE18" s="110"/>
      <c r="AYF18" s="110"/>
      <c r="AYG18" s="110"/>
      <c r="AYH18" s="110"/>
      <c r="AYI18" s="110"/>
      <c r="AYJ18" s="110"/>
      <c r="AYK18" s="110"/>
      <c r="AYL18" s="110"/>
      <c r="AYM18" s="110"/>
      <c r="AYN18" s="110"/>
      <c r="AYO18" s="110"/>
      <c r="AYP18" s="110"/>
      <c r="AYQ18" s="110"/>
      <c r="AYR18" s="110"/>
      <c r="AYS18" s="110"/>
      <c r="AYT18" s="110"/>
      <c r="AYU18" s="110"/>
      <c r="AYV18" s="110"/>
      <c r="AYW18" s="110"/>
      <c r="AYX18" s="110"/>
      <c r="AYY18" s="110"/>
      <c r="AYZ18" s="110"/>
      <c r="AZA18" s="110"/>
      <c r="AZB18" s="110"/>
      <c r="AZC18" s="110"/>
      <c r="AZD18" s="110"/>
      <c r="AZE18" s="110"/>
      <c r="AZF18" s="110"/>
      <c r="AZG18" s="110"/>
      <c r="AZH18" s="110"/>
      <c r="AZI18" s="110"/>
      <c r="AZJ18" s="110"/>
      <c r="AZK18" s="110"/>
      <c r="AZL18" s="110"/>
      <c r="AZM18" s="110"/>
      <c r="AZN18" s="110"/>
      <c r="AZO18" s="110"/>
      <c r="AZP18" s="110"/>
      <c r="AZQ18" s="110"/>
      <c r="AZR18" s="110"/>
      <c r="AZS18" s="110"/>
      <c r="AZT18" s="110"/>
      <c r="AZU18" s="110"/>
      <c r="AZV18" s="110"/>
      <c r="AZW18" s="110"/>
      <c r="AZX18" s="110"/>
      <c r="AZY18" s="110"/>
      <c r="AZZ18" s="110"/>
      <c r="BAA18" s="110"/>
      <c r="BAB18" s="110"/>
      <c r="BAC18" s="110"/>
      <c r="BAD18" s="110"/>
      <c r="BAE18" s="110"/>
      <c r="BAF18" s="110"/>
      <c r="BAG18" s="110"/>
      <c r="BAH18" s="110"/>
      <c r="BAI18" s="110"/>
      <c r="BAJ18" s="110"/>
      <c r="BAK18" s="110"/>
      <c r="BAL18" s="110"/>
      <c r="BAM18" s="110"/>
      <c r="BAN18" s="110"/>
      <c r="BAO18" s="110"/>
      <c r="BAP18" s="110"/>
      <c r="BAQ18" s="110"/>
      <c r="BAR18" s="110"/>
      <c r="BAS18" s="110"/>
      <c r="BAT18" s="110"/>
      <c r="BAU18" s="110"/>
      <c r="BAV18" s="110"/>
      <c r="BAW18" s="110"/>
      <c r="BAX18" s="110"/>
      <c r="BAY18" s="110"/>
      <c r="BAZ18" s="110"/>
      <c r="BBA18" s="110"/>
      <c r="BBB18" s="110"/>
      <c r="BBC18" s="110"/>
      <c r="BBD18" s="110"/>
      <c r="BBE18" s="110"/>
      <c r="BBF18" s="110"/>
      <c r="BBG18" s="110"/>
      <c r="BBH18" s="110"/>
      <c r="BBI18" s="110"/>
      <c r="BBJ18" s="110"/>
      <c r="BBK18" s="110"/>
      <c r="BBL18" s="110"/>
      <c r="BBM18" s="110"/>
      <c r="BBN18" s="110"/>
      <c r="BBO18" s="110"/>
      <c r="BBP18" s="110"/>
      <c r="BBQ18" s="110"/>
      <c r="BBR18" s="110"/>
      <c r="BBS18" s="110"/>
      <c r="BBT18" s="110"/>
      <c r="BBU18" s="110"/>
      <c r="BBV18" s="110"/>
      <c r="BBW18" s="110"/>
      <c r="BBX18" s="110"/>
      <c r="BBY18" s="110"/>
      <c r="BBZ18" s="110"/>
      <c r="BCA18" s="110"/>
      <c r="BCB18" s="110"/>
      <c r="BCC18" s="110"/>
      <c r="BCD18" s="110"/>
      <c r="BCE18" s="110"/>
      <c r="BCF18" s="110"/>
      <c r="BCG18" s="110"/>
      <c r="BCH18" s="110"/>
      <c r="BCI18" s="110"/>
      <c r="BCJ18" s="110"/>
      <c r="BCK18" s="110"/>
      <c r="BCL18" s="110"/>
      <c r="BCM18" s="110"/>
      <c r="BCN18" s="110"/>
      <c r="BCO18" s="110"/>
      <c r="BCP18" s="110"/>
      <c r="BCQ18" s="110"/>
      <c r="BCR18" s="110"/>
      <c r="BCS18" s="110"/>
      <c r="BCT18" s="110"/>
      <c r="BCU18" s="110"/>
      <c r="BCV18" s="110"/>
      <c r="BCW18" s="110"/>
      <c r="BCX18" s="110"/>
      <c r="BCY18" s="110"/>
      <c r="BCZ18" s="110"/>
      <c r="BDA18" s="110"/>
      <c r="BDB18" s="110"/>
      <c r="BDC18" s="110"/>
      <c r="BDD18" s="110"/>
      <c r="BDE18" s="110"/>
      <c r="BDF18" s="110"/>
      <c r="BDG18" s="110"/>
      <c r="BDH18" s="110"/>
      <c r="BDI18" s="110"/>
      <c r="BDJ18" s="110"/>
      <c r="BDK18" s="110"/>
      <c r="BDL18" s="110"/>
      <c r="BDM18" s="110"/>
      <c r="BDN18" s="110"/>
      <c r="BDO18" s="110"/>
      <c r="BDP18" s="110"/>
      <c r="BDQ18" s="110"/>
      <c r="BDR18" s="110"/>
      <c r="BDS18" s="110"/>
      <c r="BDT18" s="110"/>
      <c r="BDU18" s="110"/>
      <c r="BDV18" s="110"/>
      <c r="BDW18" s="110"/>
      <c r="BDX18" s="110"/>
      <c r="BDY18" s="110"/>
      <c r="BDZ18" s="110"/>
      <c r="BEA18" s="110"/>
      <c r="BEB18" s="110"/>
      <c r="BEC18" s="110"/>
      <c r="BED18" s="110"/>
      <c r="BEE18" s="110"/>
      <c r="BEF18" s="110"/>
      <c r="BEG18" s="110"/>
      <c r="BEH18" s="110"/>
      <c r="BEI18" s="110"/>
      <c r="BEJ18" s="110"/>
      <c r="BEK18" s="110"/>
      <c r="BEL18" s="110"/>
      <c r="BEM18" s="110"/>
      <c r="BEN18" s="110"/>
      <c r="BEO18" s="110"/>
      <c r="BEP18" s="110"/>
      <c r="BEQ18" s="110"/>
      <c r="BER18" s="110"/>
      <c r="BES18" s="110"/>
      <c r="BET18" s="110"/>
      <c r="BEU18" s="110"/>
      <c r="BEV18" s="110"/>
      <c r="BEW18" s="110"/>
      <c r="BEX18" s="110"/>
      <c r="BEY18" s="110"/>
      <c r="BEZ18" s="110"/>
      <c r="BFA18" s="110"/>
      <c r="BFB18" s="110"/>
      <c r="BFC18" s="110"/>
      <c r="BFD18" s="110"/>
      <c r="BFE18" s="110"/>
      <c r="BFF18" s="110"/>
      <c r="BFG18" s="110"/>
      <c r="BFH18" s="110"/>
      <c r="BFI18" s="110"/>
      <c r="BFJ18" s="110"/>
      <c r="BFK18" s="110"/>
      <c r="BFL18" s="110"/>
      <c r="BFM18" s="110"/>
      <c r="BFN18" s="110"/>
      <c r="BFO18" s="110"/>
      <c r="BFP18" s="110"/>
      <c r="BFQ18" s="110"/>
      <c r="BFR18" s="110"/>
      <c r="BFS18" s="110"/>
      <c r="BFT18" s="110"/>
      <c r="BFU18" s="110"/>
      <c r="BFV18" s="110"/>
      <c r="BFW18" s="110"/>
      <c r="BFX18" s="110"/>
      <c r="BFY18" s="110"/>
      <c r="BFZ18" s="110"/>
      <c r="BGA18" s="110"/>
      <c r="BGB18" s="110"/>
      <c r="BGC18" s="110"/>
      <c r="BGD18" s="110"/>
      <c r="BGE18" s="110"/>
      <c r="BGF18" s="110"/>
      <c r="BGG18" s="110"/>
      <c r="BGH18" s="110"/>
      <c r="BGI18" s="110"/>
      <c r="BGJ18" s="110"/>
      <c r="BGK18" s="110"/>
      <c r="BGL18" s="110"/>
      <c r="BGM18" s="110"/>
      <c r="BGN18" s="110"/>
      <c r="BGO18" s="110"/>
      <c r="BGP18" s="110"/>
      <c r="BGQ18" s="110"/>
      <c r="BGR18" s="110"/>
      <c r="BGS18" s="110"/>
      <c r="BGT18" s="110"/>
      <c r="BGU18" s="110"/>
      <c r="BGV18" s="110"/>
      <c r="BGW18" s="110"/>
      <c r="BGX18" s="110"/>
      <c r="BGY18" s="110"/>
      <c r="BGZ18" s="110"/>
      <c r="BHA18" s="110"/>
      <c r="BHB18" s="110"/>
      <c r="BHC18" s="110"/>
      <c r="BHD18" s="110"/>
      <c r="BHE18" s="110"/>
      <c r="BHF18" s="110"/>
      <c r="BHG18" s="110"/>
      <c r="BHH18" s="110"/>
      <c r="BHI18" s="110"/>
      <c r="BHJ18" s="110"/>
      <c r="BHK18" s="110"/>
      <c r="BHL18" s="110"/>
      <c r="BHM18" s="110"/>
      <c r="BHN18" s="110"/>
      <c r="BHO18" s="110"/>
      <c r="BHP18" s="110"/>
      <c r="BHQ18" s="110"/>
      <c r="BHR18" s="110"/>
      <c r="BHS18" s="110"/>
      <c r="BHT18" s="110"/>
      <c r="BHU18" s="110"/>
      <c r="BHV18" s="110"/>
      <c r="BHW18" s="110"/>
      <c r="BHX18" s="110"/>
      <c r="BHY18" s="110"/>
      <c r="BHZ18" s="110"/>
      <c r="BIA18" s="110"/>
      <c r="BIB18" s="110"/>
      <c r="BIC18" s="110"/>
      <c r="BID18" s="110"/>
      <c r="BIE18" s="110"/>
      <c r="BIF18" s="110"/>
      <c r="BIG18" s="110"/>
      <c r="BIH18" s="110"/>
      <c r="BII18" s="110"/>
      <c r="BIJ18" s="110"/>
      <c r="BIK18" s="110"/>
      <c r="BIL18" s="110"/>
      <c r="BIM18" s="110"/>
      <c r="BIN18" s="110"/>
      <c r="BIO18" s="110"/>
      <c r="BIP18" s="110"/>
      <c r="BIQ18" s="110"/>
      <c r="BIR18" s="110"/>
      <c r="BIS18" s="110"/>
      <c r="BIT18" s="110"/>
      <c r="BIU18" s="110"/>
      <c r="BIV18" s="110"/>
      <c r="BIW18" s="110"/>
      <c r="BIX18" s="110"/>
      <c r="BIY18" s="110"/>
      <c r="BIZ18" s="110"/>
      <c r="BJA18" s="110"/>
      <c r="BJB18" s="110"/>
      <c r="BJC18" s="110"/>
      <c r="BJD18" s="110"/>
      <c r="BJE18" s="110"/>
      <c r="BJF18" s="110"/>
      <c r="BJG18" s="110"/>
      <c r="BJH18" s="110"/>
      <c r="BJI18" s="110"/>
      <c r="BJJ18" s="110"/>
      <c r="BJK18" s="110"/>
      <c r="BJL18" s="110"/>
      <c r="BJM18" s="110"/>
      <c r="BJN18" s="110"/>
      <c r="BJO18" s="110"/>
      <c r="BJP18" s="110"/>
      <c r="BJQ18" s="110"/>
      <c r="BJR18" s="110"/>
      <c r="BJS18" s="110"/>
      <c r="BJT18" s="110"/>
      <c r="BJU18" s="110"/>
      <c r="BJV18" s="110"/>
      <c r="BJW18" s="110"/>
      <c r="BJX18" s="110"/>
      <c r="BJY18" s="110"/>
      <c r="BJZ18" s="110"/>
      <c r="BKA18" s="110"/>
      <c r="BKB18" s="110"/>
      <c r="BKC18" s="110"/>
      <c r="BKD18" s="110"/>
      <c r="BKE18" s="110"/>
      <c r="BKF18" s="110"/>
      <c r="BKG18" s="110"/>
      <c r="BKH18" s="110"/>
      <c r="BKI18" s="110"/>
      <c r="BKJ18" s="110"/>
      <c r="BKK18" s="110"/>
      <c r="BKL18" s="110"/>
      <c r="BKM18" s="110"/>
      <c r="BKN18" s="110"/>
      <c r="BKO18" s="110"/>
      <c r="BKP18" s="110"/>
      <c r="BKQ18" s="110"/>
      <c r="BKR18" s="110"/>
      <c r="BKS18" s="110"/>
      <c r="BKT18" s="110"/>
      <c r="BKU18" s="110"/>
      <c r="BKV18" s="110"/>
      <c r="BKW18" s="110"/>
      <c r="BKX18" s="110"/>
      <c r="BKY18" s="110"/>
      <c r="BKZ18" s="110"/>
      <c r="BLA18" s="110"/>
      <c r="BLB18" s="110"/>
      <c r="BLC18" s="110"/>
      <c r="BLD18" s="110"/>
      <c r="BLE18" s="110"/>
      <c r="BLF18" s="110"/>
      <c r="BLG18" s="110"/>
      <c r="BLH18" s="110"/>
      <c r="BLI18" s="110"/>
      <c r="BLJ18" s="110"/>
      <c r="BLK18" s="110"/>
      <c r="BLL18" s="110"/>
      <c r="BLM18" s="110"/>
      <c r="BLN18" s="110"/>
      <c r="BLO18" s="110"/>
      <c r="BLP18" s="110"/>
      <c r="BLQ18" s="110"/>
      <c r="BLR18" s="110"/>
      <c r="BLS18" s="110"/>
      <c r="BLT18" s="110"/>
      <c r="BLU18" s="110"/>
      <c r="BLV18" s="110"/>
      <c r="BLW18" s="110"/>
      <c r="BLX18" s="110"/>
      <c r="BLY18" s="110"/>
      <c r="BLZ18" s="110"/>
      <c r="BMA18" s="110"/>
      <c r="BMB18" s="110"/>
      <c r="BMC18" s="110"/>
      <c r="BMD18" s="110"/>
      <c r="BME18" s="110"/>
      <c r="BMF18" s="110"/>
      <c r="BMG18" s="110"/>
      <c r="BMH18" s="110"/>
      <c r="BMI18" s="110"/>
      <c r="BMJ18" s="110"/>
      <c r="BMK18" s="110"/>
      <c r="BML18" s="110"/>
      <c r="BMM18" s="110"/>
      <c r="BMN18" s="110"/>
      <c r="BMO18" s="110"/>
      <c r="BMP18" s="110"/>
      <c r="BMQ18" s="110"/>
      <c r="BMR18" s="110"/>
      <c r="BMS18" s="110"/>
      <c r="BMT18" s="110"/>
      <c r="BMU18" s="110"/>
      <c r="BMV18" s="110"/>
      <c r="BMW18" s="110"/>
      <c r="BMX18" s="110"/>
      <c r="BMY18" s="110"/>
      <c r="BMZ18" s="110"/>
      <c r="BNA18" s="110"/>
      <c r="BNB18" s="110"/>
      <c r="BNC18" s="110"/>
      <c r="BND18" s="110"/>
      <c r="BNE18" s="110"/>
      <c r="BNF18" s="110"/>
      <c r="BNG18" s="110"/>
      <c r="BNH18" s="110"/>
      <c r="BNI18" s="110"/>
      <c r="BNJ18" s="110"/>
      <c r="BNK18" s="110"/>
      <c r="BNL18" s="110"/>
      <c r="BNM18" s="110"/>
      <c r="BNN18" s="110"/>
      <c r="BNO18" s="110"/>
      <c r="BNP18" s="110"/>
      <c r="BNQ18" s="110"/>
      <c r="BNR18" s="110"/>
      <c r="BNS18" s="110"/>
      <c r="BNT18" s="110"/>
      <c r="BNU18" s="110"/>
      <c r="BNV18" s="110"/>
      <c r="BNW18" s="110"/>
      <c r="BNX18" s="110"/>
      <c r="BNY18" s="110"/>
      <c r="BNZ18" s="110"/>
      <c r="BOA18" s="110"/>
      <c r="BOB18" s="110"/>
      <c r="BOC18" s="110"/>
      <c r="BOD18" s="110"/>
      <c r="BOE18" s="110"/>
      <c r="BOF18" s="110"/>
      <c r="BOG18" s="110"/>
      <c r="BOH18" s="110"/>
      <c r="BOI18" s="110"/>
      <c r="BOJ18" s="110"/>
      <c r="BOK18" s="110"/>
      <c r="BOL18" s="110"/>
      <c r="BOM18" s="110"/>
      <c r="BON18" s="110"/>
      <c r="BOO18" s="110"/>
      <c r="BOP18" s="110"/>
      <c r="BOQ18" s="110"/>
      <c r="BOR18" s="110"/>
      <c r="BOS18" s="110"/>
      <c r="BOT18" s="110"/>
      <c r="BOU18" s="110"/>
      <c r="BOV18" s="110"/>
      <c r="BOW18" s="110"/>
      <c r="BOX18" s="110"/>
      <c r="BOY18" s="110"/>
      <c r="BOZ18" s="110"/>
      <c r="BPA18" s="110"/>
      <c r="BPB18" s="110"/>
      <c r="BPC18" s="110"/>
      <c r="BPD18" s="110"/>
      <c r="BPE18" s="110"/>
      <c r="BPF18" s="110"/>
      <c r="BPG18" s="110"/>
      <c r="BPH18" s="110"/>
      <c r="BPI18" s="110"/>
      <c r="BPJ18" s="110"/>
      <c r="BPK18" s="110"/>
      <c r="BPL18" s="110"/>
      <c r="BPM18" s="110"/>
      <c r="BPN18" s="110"/>
      <c r="BPO18" s="110"/>
      <c r="BPP18" s="110"/>
      <c r="BPQ18" s="110"/>
      <c r="BPR18" s="110"/>
      <c r="BPS18" s="110"/>
      <c r="BPT18" s="110"/>
      <c r="BPU18" s="110"/>
      <c r="BPV18" s="110"/>
      <c r="BPW18" s="110"/>
      <c r="BPX18" s="110"/>
      <c r="BPY18" s="110"/>
      <c r="BPZ18" s="110"/>
      <c r="BQA18" s="110"/>
      <c r="BQB18" s="110"/>
      <c r="BQC18" s="110"/>
      <c r="BQD18" s="110"/>
      <c r="BQE18" s="110"/>
      <c r="BQF18" s="110"/>
      <c r="BQG18" s="110"/>
      <c r="BQH18" s="110"/>
      <c r="BQI18" s="110"/>
      <c r="BQJ18" s="110"/>
      <c r="BQK18" s="110"/>
      <c r="BQL18" s="110"/>
      <c r="BQM18" s="110"/>
      <c r="BQN18" s="110"/>
      <c r="BQO18" s="110"/>
      <c r="BQP18" s="110"/>
      <c r="BQQ18" s="110"/>
      <c r="BQR18" s="110"/>
      <c r="BQS18" s="110"/>
      <c r="BQT18" s="110"/>
      <c r="BQU18" s="110"/>
      <c r="BQV18" s="110"/>
      <c r="BQW18" s="110"/>
      <c r="BQX18" s="110"/>
      <c r="BQY18" s="110"/>
      <c r="BQZ18" s="110"/>
      <c r="BRA18" s="110"/>
      <c r="BRB18" s="110"/>
      <c r="BRC18" s="110"/>
      <c r="BRD18" s="110"/>
      <c r="BRE18" s="110"/>
      <c r="BRF18" s="110"/>
      <c r="BRG18" s="110"/>
      <c r="BRH18" s="110"/>
      <c r="BRI18" s="110"/>
      <c r="BRJ18" s="110"/>
      <c r="BRK18" s="110"/>
      <c r="BRL18" s="110"/>
      <c r="BRM18" s="110"/>
      <c r="BRN18" s="110"/>
      <c r="BRO18" s="110"/>
      <c r="BRP18" s="110"/>
      <c r="BRQ18" s="110"/>
      <c r="BRR18" s="110"/>
      <c r="BRS18" s="110"/>
      <c r="BRT18" s="110"/>
      <c r="BRU18" s="110"/>
      <c r="BRV18" s="110"/>
      <c r="BRW18" s="110"/>
      <c r="BRX18" s="110"/>
      <c r="BRY18" s="110"/>
      <c r="BRZ18" s="110"/>
      <c r="BSA18" s="110"/>
      <c r="BSB18" s="110"/>
      <c r="BSC18" s="110"/>
      <c r="BSD18" s="110"/>
      <c r="BSE18" s="110"/>
      <c r="BSF18" s="110"/>
      <c r="BSG18" s="110"/>
      <c r="BSH18" s="110"/>
      <c r="BSI18" s="110"/>
      <c r="BSJ18" s="110"/>
      <c r="BSK18" s="110"/>
      <c r="BSL18" s="110"/>
      <c r="BSM18" s="110"/>
      <c r="BSN18" s="110"/>
      <c r="BSO18" s="110"/>
      <c r="BSP18" s="110"/>
      <c r="BSQ18" s="110"/>
      <c r="BSR18" s="110"/>
      <c r="BSS18" s="110"/>
      <c r="BST18" s="110"/>
      <c r="BSU18" s="110"/>
      <c r="BSV18" s="110"/>
      <c r="BSW18" s="110"/>
      <c r="BSX18" s="110"/>
      <c r="BSY18" s="110"/>
      <c r="BSZ18" s="110"/>
      <c r="BTA18" s="110"/>
      <c r="BTB18" s="110"/>
      <c r="BTC18" s="110"/>
      <c r="BTD18" s="110"/>
      <c r="BTE18" s="110"/>
      <c r="BTF18" s="110"/>
      <c r="BTG18" s="110"/>
      <c r="BTH18" s="110"/>
      <c r="BTI18" s="110"/>
      <c r="BTJ18" s="110"/>
      <c r="BTK18" s="110"/>
      <c r="BTL18" s="110"/>
      <c r="BTM18" s="110"/>
      <c r="BTN18" s="110"/>
      <c r="BTO18" s="110"/>
      <c r="BTP18" s="110"/>
      <c r="BTQ18" s="110"/>
      <c r="BTR18" s="110"/>
      <c r="BTS18" s="110"/>
      <c r="BTT18" s="110"/>
      <c r="BTU18" s="110"/>
      <c r="BTV18" s="110"/>
      <c r="BTW18" s="110"/>
      <c r="BTX18" s="110"/>
      <c r="BTY18" s="110"/>
      <c r="BTZ18" s="110"/>
      <c r="BUA18" s="110"/>
      <c r="BUB18" s="110"/>
      <c r="BUC18" s="110"/>
      <c r="BUD18" s="110"/>
      <c r="BUE18" s="110"/>
      <c r="BUF18" s="110"/>
      <c r="BUG18" s="110"/>
      <c r="BUH18" s="110"/>
      <c r="BUI18" s="110"/>
      <c r="BUJ18" s="110"/>
      <c r="BUK18" s="110"/>
      <c r="BUL18" s="110"/>
      <c r="BUM18" s="110"/>
      <c r="BUN18" s="110"/>
      <c r="BUO18" s="110"/>
      <c r="BUP18" s="110"/>
      <c r="BUQ18" s="110"/>
      <c r="BUR18" s="110"/>
      <c r="BUS18" s="110"/>
      <c r="BUT18" s="110"/>
      <c r="BUU18" s="110"/>
      <c r="BUV18" s="110"/>
      <c r="BUW18" s="110"/>
      <c r="BUX18" s="110"/>
      <c r="BUY18" s="110"/>
      <c r="BUZ18" s="110"/>
      <c r="BVA18" s="110"/>
      <c r="BVB18" s="110"/>
      <c r="BVC18" s="110"/>
      <c r="BVD18" s="110"/>
      <c r="BVE18" s="110"/>
      <c r="BVF18" s="110"/>
      <c r="BVG18" s="110"/>
      <c r="BVH18" s="110"/>
      <c r="BVI18" s="110"/>
      <c r="BVJ18" s="110"/>
      <c r="BVK18" s="110"/>
      <c r="BVL18" s="110"/>
      <c r="BVM18" s="110"/>
      <c r="BVN18" s="110"/>
      <c r="BVO18" s="110"/>
      <c r="BVP18" s="110"/>
      <c r="BVQ18" s="110"/>
      <c r="BVR18" s="110"/>
      <c r="BVS18" s="110"/>
      <c r="BVT18" s="110"/>
      <c r="BVU18" s="110"/>
      <c r="BVV18" s="110"/>
      <c r="BVW18" s="110"/>
      <c r="BVX18" s="110"/>
      <c r="BVY18" s="110"/>
      <c r="BVZ18" s="110"/>
      <c r="BWA18" s="110"/>
      <c r="BWB18" s="110"/>
      <c r="BWC18" s="110"/>
      <c r="BWD18" s="110"/>
      <c r="BWE18" s="110"/>
      <c r="BWF18" s="110"/>
      <c r="BWG18" s="110"/>
      <c r="BWH18" s="110"/>
      <c r="BWI18" s="110"/>
      <c r="BWJ18" s="110"/>
      <c r="BWK18" s="110"/>
      <c r="BWL18" s="110"/>
      <c r="BWM18" s="110"/>
      <c r="BWN18" s="110"/>
      <c r="BWO18" s="110"/>
      <c r="BWP18" s="110"/>
      <c r="BWQ18" s="110"/>
      <c r="BWR18" s="110"/>
      <c r="BWS18" s="110"/>
      <c r="BWT18" s="110"/>
      <c r="BWU18" s="110"/>
      <c r="BWV18" s="110"/>
      <c r="BWW18" s="110"/>
      <c r="BWX18" s="110"/>
      <c r="BWY18" s="110"/>
      <c r="BWZ18" s="110"/>
      <c r="BXA18" s="110"/>
      <c r="BXB18" s="110"/>
      <c r="BXC18" s="110"/>
      <c r="BXD18" s="110"/>
      <c r="BXE18" s="110"/>
      <c r="BXF18" s="110"/>
      <c r="BXG18" s="110"/>
      <c r="BXH18" s="110"/>
      <c r="BXI18" s="110"/>
      <c r="BXJ18" s="110"/>
      <c r="BXK18" s="110"/>
      <c r="BXL18" s="110"/>
      <c r="BXM18" s="110"/>
      <c r="BXN18" s="110"/>
      <c r="BXO18" s="110"/>
      <c r="BXP18" s="110"/>
      <c r="BXQ18" s="110"/>
      <c r="BXR18" s="110"/>
      <c r="BXS18" s="110"/>
      <c r="BXT18" s="110"/>
      <c r="BXU18" s="110"/>
      <c r="BXV18" s="110"/>
      <c r="BXW18" s="110"/>
      <c r="BXX18" s="110"/>
      <c r="BXY18" s="110"/>
      <c r="BXZ18" s="110"/>
      <c r="BYA18" s="110"/>
      <c r="BYB18" s="110"/>
      <c r="BYC18" s="110"/>
      <c r="BYD18" s="110"/>
      <c r="BYE18" s="110"/>
      <c r="BYF18" s="110"/>
      <c r="BYG18" s="110"/>
      <c r="BYH18" s="110"/>
      <c r="BYI18" s="110"/>
      <c r="BYJ18" s="110"/>
      <c r="BYK18" s="110"/>
      <c r="BYL18" s="110"/>
      <c r="BYM18" s="110"/>
      <c r="BYN18" s="110"/>
      <c r="BYO18" s="110"/>
      <c r="BYP18" s="110"/>
      <c r="BYQ18" s="110"/>
      <c r="BYR18" s="110"/>
      <c r="BYS18" s="110"/>
      <c r="BYT18" s="110"/>
      <c r="BYU18" s="110"/>
      <c r="BYV18" s="110"/>
      <c r="BYW18" s="110"/>
      <c r="BYX18" s="110"/>
      <c r="BYY18" s="110"/>
      <c r="BYZ18" s="110"/>
      <c r="BZA18" s="110"/>
      <c r="BZB18" s="110"/>
      <c r="BZC18" s="110"/>
      <c r="BZD18" s="110"/>
      <c r="BZE18" s="110"/>
      <c r="BZF18" s="110"/>
      <c r="BZG18" s="110"/>
      <c r="BZH18" s="110"/>
      <c r="BZI18" s="110"/>
      <c r="BZJ18" s="110"/>
      <c r="BZK18" s="110"/>
      <c r="BZL18" s="110"/>
      <c r="BZM18" s="110"/>
      <c r="BZN18" s="110"/>
      <c r="BZO18" s="110"/>
      <c r="BZP18" s="110"/>
      <c r="BZQ18" s="110"/>
      <c r="BZR18" s="110"/>
      <c r="BZS18" s="110"/>
      <c r="BZT18" s="110"/>
      <c r="BZU18" s="110"/>
      <c r="BZV18" s="110"/>
      <c r="BZW18" s="110"/>
      <c r="BZX18" s="110"/>
      <c r="BZY18" s="110"/>
      <c r="BZZ18" s="110"/>
      <c r="CAA18" s="110"/>
      <c r="CAB18" s="110"/>
      <c r="CAC18" s="110"/>
      <c r="CAD18" s="110"/>
      <c r="CAE18" s="110"/>
      <c r="CAF18" s="110"/>
      <c r="CAG18" s="110"/>
      <c r="CAH18" s="110"/>
      <c r="CAI18" s="110"/>
      <c r="CAJ18" s="110"/>
      <c r="CAK18" s="110"/>
      <c r="CAL18" s="110"/>
      <c r="CAM18" s="110"/>
      <c r="CAN18" s="110"/>
      <c r="CAO18" s="110"/>
      <c r="CAP18" s="110"/>
      <c r="CAQ18" s="110"/>
      <c r="CAR18" s="110"/>
      <c r="CAS18" s="110"/>
      <c r="CAT18" s="110"/>
      <c r="CAU18" s="110"/>
      <c r="CAV18" s="110"/>
      <c r="CAW18" s="110"/>
      <c r="CAX18" s="110"/>
      <c r="CAY18" s="110"/>
      <c r="CAZ18" s="110"/>
      <c r="CBA18" s="110"/>
      <c r="CBB18" s="110"/>
      <c r="CBC18" s="110"/>
      <c r="CBD18" s="110"/>
      <c r="CBE18" s="110"/>
      <c r="CBF18" s="110"/>
      <c r="CBG18" s="110"/>
      <c r="CBH18" s="110"/>
      <c r="CBI18" s="110"/>
      <c r="CBJ18" s="110"/>
      <c r="CBK18" s="110"/>
      <c r="CBL18" s="110"/>
      <c r="CBM18" s="110"/>
      <c r="CBN18" s="110"/>
      <c r="CBO18" s="110"/>
      <c r="CBP18" s="110"/>
      <c r="CBQ18" s="110"/>
      <c r="CBR18" s="110"/>
      <c r="CBS18" s="110"/>
      <c r="CBT18" s="110"/>
      <c r="CBU18" s="110"/>
      <c r="CBV18" s="110"/>
      <c r="CBW18" s="110"/>
      <c r="CBX18" s="110"/>
      <c r="CBY18" s="110"/>
      <c r="CBZ18" s="110"/>
      <c r="CCA18" s="110"/>
      <c r="CCB18" s="110"/>
      <c r="CCC18" s="110"/>
      <c r="CCD18" s="110"/>
      <c r="CCE18" s="110"/>
      <c r="CCF18" s="110"/>
      <c r="CCG18" s="110"/>
      <c r="CCH18" s="110"/>
      <c r="CCI18" s="110"/>
      <c r="CCJ18" s="110"/>
      <c r="CCK18" s="110"/>
      <c r="CCL18" s="110"/>
      <c r="CCM18" s="110"/>
      <c r="CCN18" s="110"/>
      <c r="CCO18" s="110"/>
      <c r="CCP18" s="110"/>
      <c r="CCQ18" s="110"/>
      <c r="CCR18" s="110"/>
      <c r="CCS18" s="110"/>
      <c r="CCT18" s="110"/>
      <c r="CCU18" s="110"/>
      <c r="CCV18" s="110"/>
      <c r="CCW18" s="110"/>
      <c r="CCX18" s="110"/>
      <c r="CCY18" s="110"/>
      <c r="CCZ18" s="110"/>
      <c r="CDA18" s="110"/>
      <c r="CDB18" s="110"/>
      <c r="CDC18" s="110"/>
      <c r="CDD18" s="110"/>
      <c r="CDE18" s="110"/>
      <c r="CDF18" s="110"/>
      <c r="CDG18" s="110"/>
      <c r="CDH18" s="110"/>
      <c r="CDI18" s="110"/>
      <c r="CDJ18" s="110"/>
      <c r="CDK18" s="110"/>
      <c r="CDL18" s="110"/>
      <c r="CDM18" s="110"/>
      <c r="CDN18" s="110"/>
      <c r="CDO18" s="110"/>
      <c r="CDP18" s="110"/>
      <c r="CDQ18" s="110"/>
      <c r="CDR18" s="110"/>
      <c r="CDS18" s="110"/>
      <c r="CDT18" s="110"/>
      <c r="CDU18" s="110"/>
      <c r="CDV18" s="110"/>
      <c r="CDW18" s="110"/>
      <c r="CDX18" s="110"/>
      <c r="CDY18" s="110"/>
      <c r="CDZ18" s="110"/>
      <c r="CEA18" s="110"/>
      <c r="CEB18" s="110"/>
      <c r="CEC18" s="110"/>
      <c r="CED18" s="110"/>
      <c r="CEE18" s="110"/>
      <c r="CEF18" s="110"/>
      <c r="CEG18" s="110"/>
      <c r="CEH18" s="110"/>
      <c r="CEI18" s="110"/>
      <c r="CEJ18" s="110"/>
      <c r="CEK18" s="110"/>
      <c r="CEL18" s="110"/>
      <c r="CEM18" s="110"/>
      <c r="CEN18" s="110"/>
      <c r="CEO18" s="110"/>
      <c r="CEP18" s="110"/>
      <c r="CEQ18" s="110"/>
      <c r="CER18" s="110"/>
      <c r="CES18" s="110"/>
      <c r="CET18" s="110"/>
      <c r="CEU18" s="110"/>
      <c r="CEV18" s="110"/>
      <c r="CEW18" s="110"/>
      <c r="CEX18" s="110"/>
      <c r="CEY18" s="110"/>
      <c r="CEZ18" s="110"/>
      <c r="CFA18" s="110"/>
      <c r="CFB18" s="110"/>
      <c r="CFC18" s="110"/>
      <c r="CFD18" s="110"/>
      <c r="CFE18" s="110"/>
      <c r="CFF18" s="110"/>
      <c r="CFG18" s="110"/>
      <c r="CFH18" s="110"/>
      <c r="CFI18" s="110"/>
      <c r="CFJ18" s="110"/>
      <c r="CFK18" s="110"/>
      <c r="CFL18" s="110"/>
      <c r="CFM18" s="110"/>
      <c r="CFN18" s="110"/>
      <c r="CFO18" s="110"/>
      <c r="CFP18" s="110"/>
      <c r="CFQ18" s="110"/>
      <c r="CFR18" s="110"/>
      <c r="CFS18" s="110"/>
      <c r="CFT18" s="110"/>
      <c r="CFU18" s="110"/>
      <c r="CFV18" s="110"/>
      <c r="CFW18" s="110"/>
      <c r="CFX18" s="110"/>
      <c r="CFY18" s="110"/>
      <c r="CFZ18" s="110"/>
      <c r="CGA18" s="110"/>
      <c r="CGB18" s="110"/>
      <c r="CGC18" s="110"/>
      <c r="CGD18" s="110"/>
      <c r="CGE18" s="110"/>
      <c r="CGF18" s="110"/>
      <c r="CGG18" s="110"/>
      <c r="CGH18" s="110"/>
      <c r="CGI18" s="110"/>
      <c r="CGJ18" s="110"/>
      <c r="CGK18" s="110"/>
      <c r="CGL18" s="110"/>
      <c r="CGM18" s="110"/>
      <c r="CGN18" s="110"/>
      <c r="CGO18" s="110"/>
      <c r="CGP18" s="110"/>
      <c r="CGQ18" s="110"/>
      <c r="CGR18" s="110"/>
      <c r="CGS18" s="110"/>
      <c r="CGT18" s="110"/>
      <c r="CGU18" s="110"/>
      <c r="CGV18" s="110"/>
      <c r="CGW18" s="110"/>
      <c r="CGX18" s="110"/>
      <c r="CGY18" s="110"/>
      <c r="CGZ18" s="110"/>
      <c r="CHA18" s="110"/>
      <c r="CHB18" s="110"/>
      <c r="CHC18" s="110"/>
      <c r="CHD18" s="110"/>
      <c r="CHE18" s="110"/>
      <c r="CHF18" s="110"/>
      <c r="CHG18" s="110"/>
      <c r="CHH18" s="110"/>
      <c r="CHI18" s="110"/>
      <c r="CHJ18" s="110"/>
      <c r="CHK18" s="110"/>
      <c r="CHL18" s="110"/>
      <c r="CHM18" s="110"/>
      <c r="CHN18" s="110"/>
      <c r="CHO18" s="110"/>
      <c r="CHP18" s="110"/>
      <c r="CHQ18" s="110"/>
      <c r="CHR18" s="110"/>
      <c r="CHS18" s="110"/>
      <c r="CHT18" s="110"/>
      <c r="CHU18" s="110"/>
      <c r="CHV18" s="110"/>
      <c r="CHW18" s="110"/>
      <c r="CHX18" s="110"/>
      <c r="CHY18" s="110"/>
      <c r="CHZ18" s="110"/>
      <c r="CIA18" s="110"/>
      <c r="CIB18" s="110"/>
      <c r="CIC18" s="110"/>
      <c r="CID18" s="110"/>
      <c r="CIE18" s="110"/>
      <c r="CIF18" s="110"/>
      <c r="CIG18" s="110"/>
      <c r="CIH18" s="110"/>
      <c r="CII18" s="110"/>
      <c r="CIJ18" s="110"/>
      <c r="CIK18" s="110"/>
      <c r="CIL18" s="110"/>
      <c r="CIM18" s="110"/>
      <c r="CIN18" s="110"/>
      <c r="CIO18" s="110"/>
      <c r="CIP18" s="110"/>
      <c r="CIQ18" s="110"/>
      <c r="CIR18" s="110"/>
      <c r="CIS18" s="110"/>
      <c r="CIT18" s="110"/>
      <c r="CIU18" s="110"/>
      <c r="CIV18" s="110"/>
      <c r="CIW18" s="110"/>
      <c r="CIX18" s="110"/>
      <c r="CIY18" s="110"/>
      <c r="CIZ18" s="110"/>
      <c r="CJA18" s="110"/>
      <c r="CJB18" s="110"/>
      <c r="CJC18" s="110"/>
      <c r="CJD18" s="110"/>
      <c r="CJE18" s="110"/>
      <c r="CJF18" s="110"/>
      <c r="CJG18" s="110"/>
      <c r="CJH18" s="110"/>
      <c r="CJI18" s="110"/>
      <c r="CJJ18" s="110"/>
      <c r="CJK18" s="110"/>
      <c r="CJL18" s="110"/>
      <c r="CJM18" s="110"/>
      <c r="CJN18" s="110"/>
      <c r="CJO18" s="110"/>
      <c r="CJP18" s="110"/>
      <c r="CJQ18" s="110"/>
      <c r="CJR18" s="110"/>
      <c r="CJS18" s="110"/>
      <c r="CJT18" s="110"/>
      <c r="CJU18" s="110"/>
      <c r="CJV18" s="110"/>
      <c r="CJW18" s="110"/>
      <c r="CJX18" s="110"/>
      <c r="CJY18" s="110"/>
      <c r="CJZ18" s="110"/>
      <c r="CKA18" s="110"/>
      <c r="CKB18" s="110"/>
      <c r="CKC18" s="110"/>
      <c r="CKD18" s="110"/>
      <c r="CKE18" s="110"/>
      <c r="CKF18" s="110"/>
      <c r="CKG18" s="110"/>
      <c r="CKH18" s="110"/>
      <c r="CKI18" s="110"/>
      <c r="CKJ18" s="110"/>
      <c r="CKK18" s="110"/>
      <c r="CKL18" s="110"/>
      <c r="CKM18" s="110"/>
      <c r="CKN18" s="110"/>
      <c r="CKO18" s="110"/>
      <c r="CKP18" s="110"/>
      <c r="CKQ18" s="110"/>
      <c r="CKR18" s="110"/>
      <c r="CKS18" s="110"/>
      <c r="CKT18" s="110"/>
      <c r="CKU18" s="110"/>
      <c r="CKV18" s="110"/>
      <c r="CKW18" s="110"/>
      <c r="CKX18" s="110"/>
      <c r="CKY18" s="110"/>
      <c r="CKZ18" s="110"/>
      <c r="CLA18" s="110"/>
      <c r="CLB18" s="110"/>
      <c r="CLC18" s="110"/>
      <c r="CLD18" s="110"/>
      <c r="CLE18" s="110"/>
      <c r="CLF18" s="110"/>
      <c r="CLG18" s="110"/>
      <c r="CLH18" s="110"/>
      <c r="CLI18" s="110"/>
      <c r="CLJ18" s="110"/>
      <c r="CLK18" s="110"/>
      <c r="CLL18" s="110"/>
      <c r="CLM18" s="110"/>
      <c r="CLN18" s="110"/>
      <c r="CLO18" s="110"/>
      <c r="CLP18" s="110"/>
      <c r="CLQ18" s="110"/>
      <c r="CLR18" s="110"/>
      <c r="CLS18" s="110"/>
      <c r="CLT18" s="110"/>
      <c r="CLU18" s="110"/>
      <c r="CLV18" s="110"/>
      <c r="CLW18" s="110"/>
      <c r="CLX18" s="110"/>
      <c r="CLY18" s="110"/>
      <c r="CLZ18" s="110"/>
      <c r="CMA18" s="110"/>
      <c r="CMB18" s="110"/>
      <c r="CMC18" s="110"/>
      <c r="CMD18" s="110"/>
      <c r="CME18" s="110"/>
      <c r="CMF18" s="110"/>
      <c r="CMG18" s="110"/>
      <c r="CMH18" s="110"/>
      <c r="CMI18" s="110"/>
      <c r="CMJ18" s="110"/>
      <c r="CMK18" s="110"/>
      <c r="CML18" s="110"/>
      <c r="CMM18" s="110"/>
      <c r="CMN18" s="110"/>
      <c r="CMO18" s="110"/>
      <c r="CMP18" s="110"/>
      <c r="CMQ18" s="110"/>
      <c r="CMR18" s="110"/>
      <c r="CMS18" s="110"/>
      <c r="CMT18" s="110"/>
      <c r="CMU18" s="110"/>
      <c r="CMV18" s="110"/>
      <c r="CMW18" s="110"/>
      <c r="CMX18" s="110"/>
      <c r="CMY18" s="110"/>
      <c r="CMZ18" s="110"/>
      <c r="CNA18" s="110"/>
      <c r="CNB18" s="110"/>
      <c r="CNC18" s="110"/>
      <c r="CND18" s="110"/>
      <c r="CNE18" s="110"/>
      <c r="CNF18" s="110"/>
      <c r="CNG18" s="110"/>
      <c r="CNH18" s="110"/>
      <c r="CNI18" s="110"/>
      <c r="CNJ18" s="110"/>
      <c r="CNK18" s="110"/>
      <c r="CNL18" s="110"/>
      <c r="CNM18" s="110"/>
      <c r="CNN18" s="110"/>
      <c r="CNO18" s="110"/>
      <c r="CNP18" s="110"/>
      <c r="CNQ18" s="110"/>
      <c r="CNR18" s="110"/>
      <c r="CNS18" s="110"/>
      <c r="CNT18" s="110"/>
      <c r="CNU18" s="110"/>
      <c r="CNV18" s="110"/>
      <c r="CNW18" s="110"/>
      <c r="CNX18" s="110"/>
      <c r="CNY18" s="110"/>
      <c r="CNZ18" s="110"/>
      <c r="COA18" s="110"/>
      <c r="COB18" s="110"/>
      <c r="COC18" s="110"/>
      <c r="COD18" s="110"/>
      <c r="COE18" s="110"/>
      <c r="COF18" s="110"/>
      <c r="COG18" s="110"/>
      <c r="COH18" s="110"/>
      <c r="COI18" s="110"/>
      <c r="COJ18" s="110"/>
      <c r="COK18" s="110"/>
      <c r="COL18" s="110"/>
      <c r="COM18" s="110"/>
      <c r="CON18" s="110"/>
      <c r="COO18" s="110"/>
      <c r="COP18" s="110"/>
      <c r="COQ18" s="110"/>
      <c r="COR18" s="110"/>
      <c r="COS18" s="110"/>
      <c r="COT18" s="110"/>
      <c r="COU18" s="110"/>
      <c r="COV18" s="110"/>
      <c r="COW18" s="110"/>
      <c r="COX18" s="110"/>
      <c r="COY18" s="110"/>
      <c r="COZ18" s="110"/>
      <c r="CPA18" s="110"/>
      <c r="CPB18" s="110"/>
      <c r="CPC18" s="110"/>
      <c r="CPD18" s="110"/>
      <c r="CPE18" s="110"/>
      <c r="CPF18" s="110"/>
      <c r="CPG18" s="110"/>
      <c r="CPH18" s="110"/>
      <c r="CPI18" s="110"/>
      <c r="CPJ18" s="110"/>
      <c r="CPK18" s="110"/>
      <c r="CPL18" s="110"/>
      <c r="CPM18" s="110"/>
      <c r="CPN18" s="110"/>
      <c r="CPO18" s="110"/>
      <c r="CPP18" s="110"/>
      <c r="CPQ18" s="110"/>
      <c r="CPR18" s="110"/>
      <c r="CPS18" s="110"/>
      <c r="CPT18" s="110"/>
      <c r="CPU18" s="110"/>
      <c r="CPV18" s="110"/>
      <c r="CPW18" s="110"/>
      <c r="CPX18" s="110"/>
      <c r="CPY18" s="110"/>
      <c r="CPZ18" s="110"/>
      <c r="CQA18" s="110"/>
      <c r="CQB18" s="110"/>
      <c r="CQC18" s="110"/>
      <c r="CQD18" s="110"/>
      <c r="CQE18" s="110"/>
      <c r="CQF18" s="110"/>
      <c r="CQG18" s="110"/>
      <c r="CQH18" s="110"/>
      <c r="CQI18" s="110"/>
      <c r="CQJ18" s="110"/>
      <c r="CQK18" s="110"/>
      <c r="CQL18" s="110"/>
      <c r="CQM18" s="110"/>
      <c r="CQN18" s="110"/>
      <c r="CQO18" s="110"/>
      <c r="CQP18" s="110"/>
      <c r="CQQ18" s="110"/>
      <c r="CQR18" s="110"/>
      <c r="CQS18" s="110"/>
      <c r="CQT18" s="110"/>
      <c r="CQU18" s="110"/>
      <c r="CQV18" s="110"/>
      <c r="CQW18" s="110"/>
      <c r="CQX18" s="110"/>
      <c r="CQY18" s="110"/>
      <c r="CQZ18" s="110"/>
      <c r="CRA18" s="110"/>
      <c r="CRB18" s="110"/>
      <c r="CRC18" s="110"/>
      <c r="CRD18" s="110"/>
      <c r="CRE18" s="110"/>
      <c r="CRF18" s="110"/>
      <c r="CRG18" s="110"/>
      <c r="CRH18" s="110"/>
      <c r="CRI18" s="110"/>
      <c r="CRJ18" s="110"/>
      <c r="CRK18" s="110"/>
      <c r="CRL18" s="110"/>
      <c r="CRM18" s="110"/>
      <c r="CRN18" s="110"/>
      <c r="CRO18" s="110"/>
      <c r="CRP18" s="110"/>
      <c r="CRQ18" s="110"/>
      <c r="CRR18" s="110"/>
      <c r="CRS18" s="110"/>
      <c r="CRT18" s="110"/>
      <c r="CRU18" s="110"/>
      <c r="CRV18" s="110"/>
      <c r="CRW18" s="110"/>
      <c r="CRX18" s="110"/>
      <c r="CRY18" s="110"/>
      <c r="CRZ18" s="110"/>
      <c r="CSA18" s="110"/>
      <c r="CSB18" s="110"/>
      <c r="CSC18" s="110"/>
      <c r="CSD18" s="110"/>
      <c r="CSE18" s="110"/>
      <c r="CSF18" s="110"/>
      <c r="CSG18" s="110"/>
      <c r="CSH18" s="110"/>
      <c r="CSI18" s="110"/>
      <c r="CSJ18" s="110"/>
      <c r="CSK18" s="110"/>
      <c r="CSL18" s="110"/>
      <c r="CSM18" s="110"/>
      <c r="CSN18" s="110"/>
      <c r="CSO18" s="110"/>
      <c r="CSP18" s="110"/>
      <c r="CSQ18" s="110"/>
      <c r="CSR18" s="110"/>
      <c r="CSS18" s="110"/>
      <c r="CST18" s="110"/>
      <c r="CSU18" s="110"/>
      <c r="CSV18" s="110"/>
      <c r="CSW18" s="110"/>
      <c r="CSX18" s="110"/>
      <c r="CSY18" s="110"/>
      <c r="CSZ18" s="110"/>
      <c r="CTA18" s="110"/>
      <c r="CTB18" s="110"/>
      <c r="CTC18" s="110"/>
      <c r="CTD18" s="110"/>
      <c r="CTE18" s="110"/>
      <c r="CTF18" s="110"/>
      <c r="CTG18" s="110"/>
      <c r="CTH18" s="110"/>
      <c r="CTI18" s="110"/>
      <c r="CTJ18" s="110"/>
      <c r="CTK18" s="110"/>
      <c r="CTL18" s="110"/>
      <c r="CTM18" s="110"/>
      <c r="CTN18" s="110"/>
      <c r="CTO18" s="110"/>
      <c r="CTP18" s="110"/>
      <c r="CTQ18" s="110"/>
      <c r="CTR18" s="110"/>
      <c r="CTS18" s="110"/>
      <c r="CTT18" s="110"/>
      <c r="CTU18" s="110"/>
      <c r="CTV18" s="110"/>
      <c r="CTW18" s="110"/>
      <c r="CTX18" s="110"/>
      <c r="CTY18" s="110"/>
      <c r="CTZ18" s="110"/>
      <c r="CUA18" s="110"/>
      <c r="CUB18" s="110"/>
      <c r="CUC18" s="110"/>
      <c r="CUD18" s="110"/>
      <c r="CUE18" s="110"/>
      <c r="CUF18" s="110"/>
      <c r="CUG18" s="110"/>
      <c r="CUH18" s="110"/>
      <c r="CUI18" s="110"/>
      <c r="CUJ18" s="110"/>
      <c r="CUK18" s="110"/>
      <c r="CUL18" s="110"/>
      <c r="CUM18" s="110"/>
      <c r="CUN18" s="110"/>
      <c r="CUO18" s="110"/>
      <c r="CUP18" s="110"/>
      <c r="CUQ18" s="110"/>
      <c r="CUR18" s="110"/>
      <c r="CUS18" s="110"/>
      <c r="CUT18" s="110"/>
      <c r="CUU18" s="110"/>
      <c r="CUV18" s="110"/>
      <c r="CUW18" s="110"/>
      <c r="CUX18" s="110"/>
      <c r="CUY18" s="110"/>
      <c r="CUZ18" s="110"/>
      <c r="CVA18" s="110"/>
      <c r="CVB18" s="110"/>
      <c r="CVC18" s="110"/>
      <c r="CVD18" s="110"/>
      <c r="CVE18" s="110"/>
      <c r="CVF18" s="110"/>
      <c r="CVG18" s="110"/>
      <c r="CVH18" s="110"/>
      <c r="CVI18" s="110"/>
      <c r="CVJ18" s="110"/>
      <c r="CVK18" s="110"/>
      <c r="CVL18" s="110"/>
      <c r="CVM18" s="110"/>
      <c r="CVN18" s="110"/>
      <c r="CVO18" s="110"/>
      <c r="CVP18" s="110"/>
      <c r="CVQ18" s="110"/>
      <c r="CVR18" s="110"/>
      <c r="CVS18" s="110"/>
      <c r="CVT18" s="110"/>
      <c r="CVU18" s="110"/>
      <c r="CVV18" s="110"/>
      <c r="CVW18" s="110"/>
      <c r="CVX18" s="110"/>
      <c r="CVY18" s="110"/>
      <c r="CVZ18" s="110"/>
      <c r="CWA18" s="110"/>
      <c r="CWB18" s="110"/>
      <c r="CWC18" s="110"/>
      <c r="CWD18" s="110"/>
      <c r="CWE18" s="110"/>
      <c r="CWF18" s="110"/>
      <c r="CWG18" s="110"/>
      <c r="CWH18" s="110"/>
      <c r="CWI18" s="110"/>
      <c r="CWJ18" s="110"/>
      <c r="CWK18" s="110"/>
      <c r="CWL18" s="110"/>
      <c r="CWM18" s="110"/>
      <c r="CWN18" s="110"/>
      <c r="CWO18" s="110"/>
      <c r="CWP18" s="110"/>
      <c r="CWQ18" s="110"/>
      <c r="CWR18" s="110"/>
      <c r="CWS18" s="110"/>
      <c r="CWT18" s="110"/>
      <c r="CWU18" s="110"/>
      <c r="CWV18" s="110"/>
      <c r="CWW18" s="110"/>
      <c r="CWX18" s="110"/>
      <c r="CWY18" s="110"/>
      <c r="CWZ18" s="110"/>
      <c r="CXA18" s="110"/>
      <c r="CXB18" s="110"/>
      <c r="CXC18" s="110"/>
      <c r="CXD18" s="110"/>
      <c r="CXE18" s="110"/>
      <c r="CXF18" s="110"/>
      <c r="CXG18" s="110"/>
      <c r="CXH18" s="110"/>
      <c r="CXI18" s="110"/>
      <c r="CXJ18" s="110"/>
      <c r="CXK18" s="110"/>
      <c r="CXL18" s="110"/>
      <c r="CXM18" s="110"/>
      <c r="CXN18" s="110"/>
      <c r="CXO18" s="110"/>
      <c r="CXP18" s="110"/>
      <c r="CXQ18" s="110"/>
      <c r="CXR18" s="110"/>
      <c r="CXS18" s="110"/>
      <c r="CXT18" s="110"/>
      <c r="CXU18" s="110"/>
      <c r="CXV18" s="110"/>
      <c r="CXW18" s="110"/>
      <c r="CXX18" s="110"/>
      <c r="CXY18" s="110"/>
      <c r="CXZ18" s="110"/>
      <c r="CYA18" s="110"/>
      <c r="CYB18" s="110"/>
      <c r="CYC18" s="110"/>
      <c r="CYD18" s="110"/>
      <c r="CYE18" s="110"/>
      <c r="CYF18" s="110"/>
      <c r="CYG18" s="110"/>
      <c r="CYH18" s="110"/>
      <c r="CYI18" s="110"/>
      <c r="CYJ18" s="110"/>
      <c r="CYK18" s="110"/>
      <c r="CYL18" s="110"/>
      <c r="CYM18" s="110"/>
      <c r="CYN18" s="110"/>
      <c r="CYO18" s="110"/>
      <c r="CYP18" s="110"/>
      <c r="CYQ18" s="110"/>
      <c r="CYR18" s="110"/>
      <c r="CYS18" s="110"/>
      <c r="CYT18" s="110"/>
      <c r="CYU18" s="110"/>
      <c r="CYV18" s="110"/>
      <c r="CYW18" s="110"/>
      <c r="CYX18" s="110"/>
      <c r="CYY18" s="110"/>
      <c r="CYZ18" s="110"/>
      <c r="CZA18" s="110"/>
      <c r="CZB18" s="110"/>
      <c r="CZC18" s="110"/>
      <c r="CZD18" s="110"/>
      <c r="CZE18" s="110"/>
      <c r="CZF18" s="110"/>
      <c r="CZG18" s="110"/>
      <c r="CZH18" s="110"/>
      <c r="CZI18" s="110"/>
      <c r="CZJ18" s="110"/>
      <c r="CZK18" s="110"/>
      <c r="CZL18" s="110"/>
      <c r="CZM18" s="110"/>
      <c r="CZN18" s="110"/>
      <c r="CZO18" s="110"/>
      <c r="CZP18" s="110"/>
      <c r="CZQ18" s="110"/>
      <c r="CZR18" s="110"/>
      <c r="CZS18" s="110"/>
      <c r="CZT18" s="110"/>
      <c r="CZU18" s="110"/>
      <c r="CZV18" s="110"/>
      <c r="CZW18" s="110"/>
      <c r="CZX18" s="110"/>
      <c r="CZY18" s="110"/>
      <c r="CZZ18" s="110"/>
      <c r="DAA18" s="110"/>
      <c r="DAB18" s="110"/>
      <c r="DAC18" s="110"/>
      <c r="DAD18" s="110"/>
      <c r="DAE18" s="110"/>
      <c r="DAF18" s="110"/>
      <c r="DAG18" s="110"/>
      <c r="DAH18" s="110"/>
      <c r="DAI18" s="110"/>
      <c r="DAJ18" s="110"/>
      <c r="DAK18" s="110"/>
      <c r="DAL18" s="110"/>
      <c r="DAM18" s="110"/>
      <c r="DAN18" s="110"/>
      <c r="DAO18" s="110"/>
      <c r="DAP18" s="110"/>
      <c r="DAQ18" s="110"/>
      <c r="DAR18" s="110"/>
      <c r="DAS18" s="110"/>
      <c r="DAT18" s="110"/>
      <c r="DAU18" s="110"/>
      <c r="DAV18" s="110"/>
      <c r="DAW18" s="110"/>
      <c r="DAX18" s="110"/>
      <c r="DAY18" s="110"/>
      <c r="DAZ18" s="110"/>
      <c r="DBA18" s="110"/>
      <c r="DBB18" s="110"/>
      <c r="DBC18" s="110"/>
      <c r="DBD18" s="110"/>
      <c r="DBE18" s="110"/>
      <c r="DBF18" s="110"/>
      <c r="DBG18" s="110"/>
      <c r="DBH18" s="110"/>
      <c r="DBI18" s="110"/>
      <c r="DBJ18" s="110"/>
      <c r="DBK18" s="110"/>
      <c r="DBL18" s="110"/>
      <c r="DBM18" s="110"/>
      <c r="DBN18" s="110"/>
      <c r="DBO18" s="110"/>
      <c r="DBP18" s="110"/>
      <c r="DBQ18" s="110"/>
      <c r="DBR18" s="110"/>
      <c r="DBS18" s="110"/>
      <c r="DBT18" s="110"/>
      <c r="DBU18" s="110"/>
      <c r="DBV18" s="110"/>
      <c r="DBW18" s="110"/>
      <c r="DBX18" s="110"/>
      <c r="DBY18" s="110"/>
      <c r="DBZ18" s="110"/>
      <c r="DCA18" s="110"/>
      <c r="DCB18" s="110"/>
      <c r="DCC18" s="110"/>
      <c r="DCD18" s="110"/>
      <c r="DCE18" s="110"/>
      <c r="DCF18" s="110"/>
      <c r="DCG18" s="110"/>
      <c r="DCH18" s="110"/>
      <c r="DCI18" s="110"/>
      <c r="DCJ18" s="110"/>
      <c r="DCK18" s="110"/>
      <c r="DCL18" s="110"/>
      <c r="DCM18" s="110"/>
      <c r="DCN18" s="110"/>
      <c r="DCO18" s="110"/>
      <c r="DCP18" s="110"/>
      <c r="DCQ18" s="110"/>
      <c r="DCR18" s="110"/>
      <c r="DCS18" s="110"/>
      <c r="DCT18" s="110"/>
      <c r="DCU18" s="110"/>
      <c r="DCV18" s="110"/>
      <c r="DCW18" s="110"/>
      <c r="DCX18" s="110"/>
      <c r="DCY18" s="110"/>
      <c r="DCZ18" s="110"/>
      <c r="DDA18" s="110"/>
      <c r="DDB18" s="110"/>
      <c r="DDC18" s="110"/>
      <c r="DDD18" s="110"/>
      <c r="DDE18" s="110"/>
      <c r="DDF18" s="110"/>
      <c r="DDG18" s="110"/>
      <c r="DDH18" s="110"/>
      <c r="DDI18" s="110"/>
      <c r="DDJ18" s="110"/>
      <c r="DDK18" s="110"/>
      <c r="DDL18" s="110"/>
      <c r="DDM18" s="110"/>
      <c r="DDN18" s="110"/>
      <c r="DDO18" s="110"/>
      <c r="DDP18" s="110"/>
      <c r="DDQ18" s="110"/>
      <c r="DDR18" s="110"/>
      <c r="DDS18" s="110"/>
      <c r="DDT18" s="110"/>
      <c r="DDU18" s="110"/>
      <c r="DDV18" s="110"/>
      <c r="DDW18" s="110"/>
      <c r="DDX18" s="110"/>
      <c r="DDY18" s="110"/>
      <c r="DDZ18" s="110"/>
      <c r="DEA18" s="110"/>
      <c r="DEB18" s="110"/>
      <c r="DEC18" s="110"/>
      <c r="DED18" s="110"/>
      <c r="DEE18" s="110"/>
      <c r="DEF18" s="110"/>
      <c r="DEG18" s="110"/>
      <c r="DEH18" s="110"/>
      <c r="DEI18" s="110"/>
      <c r="DEJ18" s="110"/>
      <c r="DEK18" s="110"/>
      <c r="DEL18" s="110"/>
      <c r="DEM18" s="110"/>
      <c r="DEN18" s="110"/>
      <c r="DEO18" s="110"/>
      <c r="DEP18" s="110"/>
      <c r="DEQ18" s="110"/>
      <c r="DER18" s="110"/>
      <c r="DES18" s="110"/>
      <c r="DET18" s="110"/>
      <c r="DEU18" s="110"/>
      <c r="DEV18" s="110"/>
      <c r="DEW18" s="110"/>
      <c r="DEX18" s="110"/>
      <c r="DEY18" s="110"/>
      <c r="DEZ18" s="110"/>
      <c r="DFA18" s="110"/>
      <c r="DFB18" s="110"/>
      <c r="DFC18" s="110"/>
      <c r="DFD18" s="110"/>
      <c r="DFE18" s="110"/>
      <c r="DFF18" s="110"/>
      <c r="DFG18" s="110"/>
      <c r="DFH18" s="110"/>
      <c r="DFI18" s="110"/>
      <c r="DFJ18" s="110"/>
      <c r="DFK18" s="110"/>
      <c r="DFL18" s="110"/>
      <c r="DFM18" s="110"/>
      <c r="DFN18" s="110"/>
      <c r="DFO18" s="110"/>
      <c r="DFP18" s="110"/>
      <c r="DFQ18" s="110"/>
      <c r="DFR18" s="110"/>
      <c r="DFS18" s="110"/>
      <c r="DFT18" s="110"/>
      <c r="DFU18" s="110"/>
      <c r="DFV18" s="110"/>
      <c r="DFW18" s="110"/>
      <c r="DFX18" s="110"/>
      <c r="DFY18" s="110"/>
      <c r="DFZ18" s="110"/>
      <c r="DGA18" s="110"/>
      <c r="DGB18" s="110"/>
      <c r="DGC18" s="110"/>
      <c r="DGD18" s="110"/>
      <c r="DGE18" s="110"/>
      <c r="DGF18" s="110"/>
      <c r="DGG18" s="110"/>
      <c r="DGH18" s="110"/>
      <c r="DGI18" s="110"/>
      <c r="DGJ18" s="110"/>
      <c r="DGK18" s="110"/>
      <c r="DGL18" s="110"/>
      <c r="DGM18" s="110"/>
      <c r="DGN18" s="110"/>
      <c r="DGO18" s="110"/>
      <c r="DGP18" s="110"/>
      <c r="DGQ18" s="110"/>
      <c r="DGR18" s="110"/>
      <c r="DGS18" s="110"/>
      <c r="DGT18" s="110"/>
      <c r="DGU18" s="110"/>
      <c r="DGV18" s="110"/>
      <c r="DGW18" s="110"/>
      <c r="DGX18" s="110"/>
      <c r="DGY18" s="110"/>
      <c r="DGZ18" s="110"/>
      <c r="DHA18" s="110"/>
      <c r="DHB18" s="110"/>
      <c r="DHC18" s="110"/>
      <c r="DHD18" s="110"/>
      <c r="DHE18" s="110"/>
      <c r="DHF18" s="110"/>
      <c r="DHG18" s="110"/>
      <c r="DHH18" s="110"/>
      <c r="DHI18" s="110"/>
      <c r="DHJ18" s="110"/>
      <c r="DHK18" s="110"/>
      <c r="DHL18" s="110"/>
      <c r="DHM18" s="110"/>
      <c r="DHN18" s="110"/>
      <c r="DHO18" s="110"/>
      <c r="DHP18" s="110"/>
      <c r="DHQ18" s="110"/>
      <c r="DHR18" s="110"/>
      <c r="DHS18" s="110"/>
      <c r="DHT18" s="110"/>
      <c r="DHU18" s="110"/>
      <c r="DHV18" s="110"/>
      <c r="DHW18" s="110"/>
      <c r="DHX18" s="110"/>
      <c r="DHY18" s="110"/>
      <c r="DHZ18" s="110"/>
      <c r="DIA18" s="110"/>
      <c r="DIB18" s="110"/>
      <c r="DIC18" s="110"/>
      <c r="DID18" s="110"/>
      <c r="DIE18" s="110"/>
      <c r="DIF18" s="110"/>
      <c r="DIG18" s="110"/>
      <c r="DIH18" s="110"/>
      <c r="DII18" s="110"/>
      <c r="DIJ18" s="110"/>
      <c r="DIK18" s="110"/>
      <c r="DIL18" s="110"/>
      <c r="DIM18" s="110"/>
      <c r="DIN18" s="110"/>
      <c r="DIO18" s="110"/>
      <c r="DIP18" s="110"/>
      <c r="DIQ18" s="110"/>
      <c r="DIR18" s="110"/>
      <c r="DIS18" s="110"/>
      <c r="DIT18" s="110"/>
      <c r="DIU18" s="110"/>
      <c r="DIV18" s="110"/>
      <c r="DIW18" s="110"/>
      <c r="DIX18" s="110"/>
      <c r="DIY18" s="110"/>
      <c r="DIZ18" s="110"/>
      <c r="DJA18" s="110"/>
      <c r="DJB18" s="110"/>
      <c r="DJC18" s="110"/>
      <c r="DJD18" s="110"/>
      <c r="DJE18" s="110"/>
      <c r="DJF18" s="110"/>
      <c r="DJG18" s="110"/>
      <c r="DJH18" s="110"/>
      <c r="DJI18" s="110"/>
      <c r="DJJ18" s="110"/>
      <c r="DJK18" s="110"/>
      <c r="DJL18" s="110"/>
      <c r="DJM18" s="110"/>
      <c r="DJN18" s="110"/>
      <c r="DJO18" s="110"/>
      <c r="DJP18" s="110"/>
      <c r="DJQ18" s="110"/>
      <c r="DJR18" s="110"/>
      <c r="DJS18" s="110"/>
      <c r="DJT18" s="110"/>
      <c r="DJU18" s="110"/>
      <c r="DJV18" s="110"/>
      <c r="DJW18" s="110"/>
      <c r="DJX18" s="110"/>
      <c r="DJY18" s="110"/>
      <c r="DJZ18" s="110"/>
      <c r="DKA18" s="110"/>
      <c r="DKB18" s="110"/>
      <c r="DKC18" s="110"/>
      <c r="DKD18" s="110"/>
      <c r="DKE18" s="110"/>
      <c r="DKF18" s="110"/>
      <c r="DKG18" s="110"/>
      <c r="DKH18" s="110"/>
      <c r="DKI18" s="110"/>
      <c r="DKJ18" s="110"/>
      <c r="DKK18" s="110"/>
      <c r="DKL18" s="110"/>
      <c r="DKM18" s="110"/>
      <c r="DKN18" s="110"/>
      <c r="DKO18" s="110"/>
      <c r="DKP18" s="110"/>
      <c r="DKQ18" s="110"/>
      <c r="DKR18" s="110"/>
      <c r="DKS18" s="110"/>
      <c r="DKT18" s="110"/>
      <c r="DKU18" s="110"/>
      <c r="DKV18" s="110"/>
      <c r="DKW18" s="110"/>
      <c r="DKX18" s="110"/>
      <c r="DKY18" s="110"/>
      <c r="DKZ18" s="110"/>
      <c r="DLA18" s="110"/>
      <c r="DLB18" s="110"/>
      <c r="DLC18" s="110"/>
      <c r="DLD18" s="110"/>
      <c r="DLE18" s="110"/>
      <c r="DLF18" s="110"/>
      <c r="DLG18" s="110"/>
      <c r="DLH18" s="110"/>
      <c r="DLI18" s="110"/>
      <c r="DLJ18" s="110"/>
      <c r="DLK18" s="110"/>
      <c r="DLL18" s="110"/>
      <c r="DLM18" s="110"/>
      <c r="DLN18" s="110"/>
      <c r="DLO18" s="110"/>
      <c r="DLP18" s="110"/>
      <c r="DLQ18" s="110"/>
      <c r="DLR18" s="110"/>
      <c r="DLS18" s="110"/>
      <c r="DLT18" s="110"/>
      <c r="DLU18" s="110"/>
      <c r="DLV18" s="110"/>
      <c r="DLW18" s="110"/>
      <c r="DLX18" s="110"/>
      <c r="DLY18" s="110"/>
      <c r="DLZ18" s="110"/>
      <c r="DMA18" s="110"/>
      <c r="DMB18" s="110"/>
      <c r="DMC18" s="110"/>
      <c r="DMD18" s="110"/>
      <c r="DME18" s="110"/>
      <c r="DMF18" s="110"/>
      <c r="DMG18" s="110"/>
      <c r="DMH18" s="110"/>
      <c r="DMI18" s="110"/>
      <c r="DMJ18" s="110"/>
      <c r="DMK18" s="110"/>
      <c r="DML18" s="110"/>
      <c r="DMM18" s="110"/>
      <c r="DMN18" s="110"/>
      <c r="DMO18" s="110"/>
      <c r="DMP18" s="110"/>
      <c r="DMQ18" s="110"/>
      <c r="DMR18" s="110"/>
      <c r="DMS18" s="110"/>
      <c r="DMT18" s="110"/>
      <c r="DMU18" s="110"/>
      <c r="DMV18" s="110"/>
      <c r="DMW18" s="110"/>
      <c r="DMX18" s="110"/>
      <c r="DMY18" s="110"/>
      <c r="DMZ18" s="110"/>
      <c r="DNA18" s="110"/>
      <c r="DNB18" s="110"/>
      <c r="DNC18" s="110"/>
      <c r="DND18" s="110"/>
      <c r="DNE18" s="110"/>
      <c r="DNF18" s="110"/>
      <c r="DNG18" s="110"/>
      <c r="DNH18" s="110"/>
      <c r="DNI18" s="110"/>
      <c r="DNJ18" s="110"/>
      <c r="DNK18" s="110"/>
      <c r="DNL18" s="110"/>
      <c r="DNM18" s="110"/>
      <c r="DNN18" s="110"/>
      <c r="DNO18" s="110"/>
      <c r="DNP18" s="110"/>
      <c r="DNQ18" s="110"/>
      <c r="DNR18" s="110"/>
      <c r="DNS18" s="110"/>
      <c r="DNT18" s="110"/>
      <c r="DNU18" s="110"/>
      <c r="DNV18" s="110"/>
      <c r="DNW18" s="110"/>
      <c r="DNX18" s="110"/>
      <c r="DNY18" s="110"/>
      <c r="DNZ18" s="110"/>
      <c r="DOA18" s="110"/>
      <c r="DOB18" s="110"/>
      <c r="DOC18" s="110"/>
      <c r="DOD18" s="110"/>
      <c r="DOE18" s="110"/>
      <c r="DOF18" s="110"/>
      <c r="DOG18" s="110"/>
      <c r="DOH18" s="110"/>
      <c r="DOI18" s="110"/>
      <c r="DOJ18" s="110"/>
      <c r="DOK18" s="110"/>
      <c r="DOL18" s="110"/>
      <c r="DOM18" s="110"/>
      <c r="DON18" s="110"/>
      <c r="DOO18" s="110"/>
      <c r="DOP18" s="110"/>
      <c r="DOQ18" s="110"/>
      <c r="DOR18" s="110"/>
      <c r="DOS18" s="110"/>
      <c r="DOT18" s="110"/>
      <c r="DOU18" s="110"/>
      <c r="DOV18" s="110"/>
      <c r="DOW18" s="110"/>
      <c r="DOX18" s="110"/>
      <c r="DOY18" s="110"/>
      <c r="DOZ18" s="110"/>
      <c r="DPA18" s="110"/>
      <c r="DPB18" s="110"/>
      <c r="DPC18" s="110"/>
      <c r="DPD18" s="110"/>
      <c r="DPE18" s="110"/>
      <c r="DPF18" s="110"/>
      <c r="DPG18" s="110"/>
      <c r="DPH18" s="110"/>
      <c r="DPI18" s="110"/>
      <c r="DPJ18" s="110"/>
      <c r="DPK18" s="110"/>
      <c r="DPL18" s="110"/>
      <c r="DPM18" s="110"/>
      <c r="DPN18" s="110"/>
      <c r="DPO18" s="110"/>
      <c r="DPP18" s="110"/>
      <c r="DPQ18" s="110"/>
      <c r="DPR18" s="110"/>
      <c r="DPS18" s="110"/>
      <c r="DPT18" s="110"/>
      <c r="DPU18" s="110"/>
      <c r="DPV18" s="110"/>
      <c r="DPW18" s="110"/>
      <c r="DPX18" s="110"/>
      <c r="DPY18" s="110"/>
      <c r="DPZ18" s="110"/>
      <c r="DQA18" s="110"/>
      <c r="DQB18" s="110"/>
      <c r="DQC18" s="110"/>
      <c r="DQD18" s="110"/>
      <c r="DQE18" s="110"/>
      <c r="DQF18" s="110"/>
      <c r="DQG18" s="110"/>
      <c r="DQH18" s="110"/>
      <c r="DQI18" s="110"/>
      <c r="DQJ18" s="110"/>
      <c r="DQK18" s="110"/>
      <c r="DQL18" s="110"/>
      <c r="DQM18" s="110"/>
      <c r="DQN18" s="110"/>
      <c r="DQO18" s="110"/>
      <c r="DQP18" s="110"/>
      <c r="DQQ18" s="110"/>
      <c r="DQR18" s="110"/>
      <c r="DQS18" s="110"/>
      <c r="DQT18" s="110"/>
      <c r="DQU18" s="110"/>
      <c r="DQV18" s="110"/>
      <c r="DQW18" s="110"/>
      <c r="DQX18" s="110"/>
      <c r="DQY18" s="110"/>
      <c r="DQZ18" s="110"/>
      <c r="DRA18" s="110"/>
      <c r="DRB18" s="110"/>
      <c r="DRC18" s="110"/>
      <c r="DRD18" s="110"/>
      <c r="DRE18" s="110"/>
      <c r="DRF18" s="110"/>
      <c r="DRG18" s="110"/>
      <c r="DRH18" s="110"/>
      <c r="DRI18" s="110"/>
      <c r="DRJ18" s="110"/>
      <c r="DRK18" s="110"/>
      <c r="DRL18" s="110"/>
      <c r="DRM18" s="110"/>
      <c r="DRN18" s="110"/>
      <c r="DRO18" s="110"/>
      <c r="DRP18" s="110"/>
      <c r="DRQ18" s="110"/>
      <c r="DRR18" s="110"/>
      <c r="DRS18" s="110"/>
      <c r="DRT18" s="110"/>
      <c r="DRU18" s="110"/>
      <c r="DRV18" s="110"/>
      <c r="DRW18" s="110"/>
      <c r="DRX18" s="110"/>
      <c r="DRY18" s="110"/>
      <c r="DRZ18" s="110"/>
      <c r="DSA18" s="110"/>
      <c r="DSB18" s="110"/>
      <c r="DSC18" s="110"/>
      <c r="DSD18" s="110"/>
      <c r="DSE18" s="110"/>
      <c r="DSF18" s="110"/>
      <c r="DSG18" s="110"/>
      <c r="DSH18" s="110"/>
      <c r="DSI18" s="110"/>
      <c r="DSJ18" s="110"/>
      <c r="DSK18" s="110"/>
      <c r="DSL18" s="110"/>
      <c r="DSM18" s="110"/>
      <c r="DSN18" s="110"/>
      <c r="DSO18" s="110"/>
      <c r="DSP18" s="110"/>
      <c r="DSQ18" s="110"/>
      <c r="DSR18" s="110"/>
      <c r="DSS18" s="110"/>
      <c r="DST18" s="110"/>
      <c r="DSU18" s="110"/>
      <c r="DSV18" s="110"/>
      <c r="DSW18" s="110"/>
      <c r="DSX18" s="110"/>
      <c r="DSY18" s="110"/>
      <c r="DSZ18" s="110"/>
      <c r="DTA18" s="110"/>
      <c r="DTB18" s="110"/>
      <c r="DTC18" s="110"/>
      <c r="DTD18" s="110"/>
      <c r="DTE18" s="110"/>
      <c r="DTF18" s="110"/>
      <c r="DTG18" s="110"/>
      <c r="DTH18" s="110"/>
      <c r="DTI18" s="110"/>
      <c r="DTJ18" s="110"/>
      <c r="DTK18" s="110"/>
      <c r="DTL18" s="110"/>
      <c r="DTM18" s="110"/>
      <c r="DTN18" s="110"/>
      <c r="DTO18" s="110"/>
      <c r="DTP18" s="110"/>
      <c r="DTQ18" s="110"/>
      <c r="DTR18" s="110"/>
      <c r="DTS18" s="110"/>
      <c r="DTT18" s="110"/>
      <c r="DTU18" s="110"/>
      <c r="DTV18" s="110"/>
      <c r="DTW18" s="110"/>
      <c r="DTX18" s="110"/>
      <c r="DTY18" s="110"/>
      <c r="DTZ18" s="110"/>
      <c r="DUA18" s="110"/>
      <c r="DUB18" s="110"/>
      <c r="DUC18" s="110"/>
      <c r="DUD18" s="110"/>
      <c r="DUE18" s="110"/>
      <c r="DUF18" s="110"/>
      <c r="DUG18" s="110"/>
      <c r="DUH18" s="110"/>
      <c r="DUI18" s="110"/>
      <c r="DUJ18" s="110"/>
      <c r="DUK18" s="110"/>
      <c r="DUL18" s="110"/>
      <c r="DUM18" s="110"/>
      <c r="DUN18" s="110"/>
      <c r="DUO18" s="110"/>
      <c r="DUP18" s="110"/>
      <c r="DUQ18" s="110"/>
      <c r="DUR18" s="110"/>
      <c r="DUS18" s="110"/>
      <c r="DUT18" s="110"/>
      <c r="DUU18" s="110"/>
      <c r="DUV18" s="110"/>
      <c r="DUW18" s="110"/>
      <c r="DUX18" s="110"/>
      <c r="DUY18" s="110"/>
      <c r="DUZ18" s="110"/>
      <c r="DVA18" s="110"/>
      <c r="DVB18" s="110"/>
      <c r="DVC18" s="110"/>
      <c r="DVD18" s="110"/>
      <c r="DVE18" s="110"/>
      <c r="DVF18" s="110"/>
      <c r="DVG18" s="110"/>
      <c r="DVH18" s="110"/>
      <c r="DVI18" s="110"/>
      <c r="DVJ18" s="110"/>
      <c r="DVK18" s="110"/>
      <c r="DVL18" s="110"/>
      <c r="DVM18" s="110"/>
      <c r="DVN18" s="110"/>
      <c r="DVO18" s="110"/>
      <c r="DVP18" s="110"/>
      <c r="DVQ18" s="110"/>
      <c r="DVR18" s="110"/>
      <c r="DVS18" s="110"/>
      <c r="DVT18" s="110"/>
      <c r="DVU18" s="110"/>
      <c r="DVV18" s="110"/>
      <c r="DVW18" s="110"/>
      <c r="DVX18" s="110"/>
      <c r="DVY18" s="110"/>
      <c r="DVZ18" s="110"/>
      <c r="DWA18" s="110"/>
      <c r="DWB18" s="110"/>
      <c r="DWC18" s="110"/>
      <c r="DWD18" s="110"/>
      <c r="DWE18" s="110"/>
      <c r="DWF18" s="110"/>
      <c r="DWG18" s="110"/>
      <c r="DWH18" s="110"/>
      <c r="DWI18" s="110"/>
      <c r="DWJ18" s="110"/>
      <c r="DWK18" s="110"/>
      <c r="DWL18" s="110"/>
      <c r="DWM18" s="110"/>
      <c r="DWN18" s="110"/>
      <c r="DWO18" s="110"/>
      <c r="DWP18" s="110"/>
      <c r="DWQ18" s="110"/>
      <c r="DWR18" s="110"/>
      <c r="DWS18" s="110"/>
      <c r="DWT18" s="110"/>
      <c r="DWU18" s="110"/>
      <c r="DWV18" s="110"/>
      <c r="DWW18" s="110"/>
      <c r="DWX18" s="110"/>
      <c r="DWY18" s="110"/>
      <c r="DWZ18" s="110"/>
      <c r="DXA18" s="110"/>
      <c r="DXB18" s="110"/>
      <c r="DXC18" s="110"/>
      <c r="DXD18" s="110"/>
      <c r="DXE18" s="110"/>
      <c r="DXF18" s="110"/>
      <c r="DXG18" s="110"/>
      <c r="DXH18" s="110"/>
      <c r="DXI18" s="110"/>
      <c r="DXJ18" s="110"/>
      <c r="DXK18" s="110"/>
      <c r="DXL18" s="110"/>
      <c r="DXM18" s="110"/>
      <c r="DXN18" s="110"/>
      <c r="DXO18" s="110"/>
      <c r="DXP18" s="110"/>
      <c r="DXQ18" s="110"/>
      <c r="DXR18" s="110"/>
      <c r="DXS18" s="110"/>
      <c r="DXT18" s="110"/>
      <c r="DXU18" s="110"/>
      <c r="DXV18" s="110"/>
      <c r="DXW18" s="110"/>
      <c r="DXX18" s="110"/>
      <c r="DXY18" s="110"/>
      <c r="DXZ18" s="110"/>
      <c r="DYA18" s="110"/>
      <c r="DYB18" s="110"/>
      <c r="DYC18" s="110"/>
      <c r="DYD18" s="110"/>
      <c r="DYE18" s="110"/>
      <c r="DYF18" s="110"/>
      <c r="DYG18" s="110"/>
      <c r="DYH18" s="110"/>
      <c r="DYI18" s="110"/>
      <c r="DYJ18" s="110"/>
      <c r="DYK18" s="110"/>
      <c r="DYL18" s="110"/>
      <c r="DYM18" s="110"/>
      <c r="DYN18" s="110"/>
      <c r="DYO18" s="110"/>
      <c r="DYP18" s="110"/>
      <c r="DYQ18" s="110"/>
      <c r="DYR18" s="110"/>
      <c r="DYS18" s="110"/>
      <c r="DYT18" s="110"/>
      <c r="DYU18" s="110"/>
      <c r="DYV18" s="110"/>
      <c r="DYW18" s="110"/>
      <c r="DYX18" s="110"/>
      <c r="DYY18" s="110"/>
      <c r="DYZ18" s="110"/>
      <c r="DZA18" s="110"/>
      <c r="DZB18" s="110"/>
      <c r="DZC18" s="110"/>
      <c r="DZD18" s="110"/>
      <c r="DZE18" s="110"/>
      <c r="DZF18" s="110"/>
      <c r="DZG18" s="110"/>
      <c r="DZH18" s="110"/>
      <c r="DZI18" s="110"/>
      <c r="DZJ18" s="110"/>
      <c r="DZK18" s="110"/>
      <c r="DZL18" s="110"/>
      <c r="DZM18" s="110"/>
      <c r="DZN18" s="110"/>
      <c r="DZO18" s="110"/>
      <c r="DZP18" s="110"/>
      <c r="DZQ18" s="110"/>
      <c r="DZR18" s="110"/>
      <c r="DZS18" s="110"/>
      <c r="DZT18" s="110"/>
      <c r="DZU18" s="110"/>
      <c r="DZV18" s="110"/>
      <c r="DZW18" s="110"/>
      <c r="DZX18" s="110"/>
      <c r="DZY18" s="110"/>
      <c r="DZZ18" s="110"/>
      <c r="EAA18" s="110"/>
      <c r="EAB18" s="110"/>
      <c r="EAC18" s="110"/>
      <c r="EAD18" s="110"/>
      <c r="EAE18" s="110"/>
      <c r="EAF18" s="110"/>
      <c r="EAG18" s="110"/>
      <c r="EAH18" s="110"/>
      <c r="EAI18" s="110"/>
      <c r="EAJ18" s="110"/>
      <c r="EAK18" s="110"/>
      <c r="EAL18" s="110"/>
      <c r="EAM18" s="110"/>
      <c r="EAN18" s="110"/>
      <c r="EAO18" s="110"/>
      <c r="EAP18" s="110"/>
      <c r="EAQ18" s="110"/>
      <c r="EAR18" s="110"/>
      <c r="EAS18" s="110"/>
      <c r="EAT18" s="110"/>
      <c r="EAU18" s="110"/>
      <c r="EAV18" s="110"/>
      <c r="EAW18" s="110"/>
      <c r="EAX18" s="110"/>
      <c r="EAY18" s="110"/>
      <c r="EAZ18" s="110"/>
      <c r="EBA18" s="110"/>
      <c r="EBB18" s="110"/>
      <c r="EBC18" s="110"/>
      <c r="EBD18" s="110"/>
      <c r="EBE18" s="110"/>
      <c r="EBF18" s="110"/>
      <c r="EBG18" s="110"/>
      <c r="EBH18" s="110"/>
      <c r="EBI18" s="110"/>
      <c r="EBJ18" s="110"/>
      <c r="EBK18" s="110"/>
      <c r="EBL18" s="110"/>
      <c r="EBM18" s="110"/>
      <c r="EBN18" s="110"/>
      <c r="EBO18" s="110"/>
      <c r="EBP18" s="110"/>
      <c r="EBQ18" s="110"/>
      <c r="EBR18" s="110"/>
      <c r="EBS18" s="110"/>
      <c r="EBT18" s="110"/>
      <c r="EBU18" s="110"/>
      <c r="EBV18" s="110"/>
      <c r="EBW18" s="110"/>
      <c r="EBX18" s="110"/>
      <c r="EBY18" s="110"/>
      <c r="EBZ18" s="110"/>
      <c r="ECA18" s="110"/>
      <c r="ECB18" s="110"/>
      <c r="ECC18" s="110"/>
      <c r="ECD18" s="110"/>
      <c r="ECE18" s="110"/>
      <c r="ECF18" s="110"/>
      <c r="ECG18" s="110"/>
      <c r="ECH18" s="110"/>
      <c r="ECI18" s="110"/>
      <c r="ECJ18" s="110"/>
      <c r="ECK18" s="110"/>
      <c r="ECL18" s="110"/>
      <c r="ECM18" s="110"/>
      <c r="ECN18" s="110"/>
      <c r="ECO18" s="110"/>
      <c r="ECP18" s="110"/>
      <c r="ECQ18" s="110"/>
      <c r="ECR18" s="110"/>
      <c r="ECS18" s="110"/>
      <c r="ECT18" s="110"/>
      <c r="ECU18" s="110"/>
      <c r="ECV18" s="110"/>
      <c r="ECW18" s="110"/>
      <c r="ECX18" s="110"/>
      <c r="ECY18" s="110"/>
      <c r="ECZ18" s="110"/>
      <c r="EDA18" s="110"/>
      <c r="EDB18" s="110"/>
      <c r="EDC18" s="110"/>
      <c r="EDD18" s="110"/>
      <c r="EDE18" s="110"/>
      <c r="EDF18" s="110"/>
      <c r="EDG18" s="110"/>
      <c r="EDH18" s="110"/>
      <c r="EDI18" s="110"/>
      <c r="EDJ18" s="110"/>
      <c r="EDK18" s="110"/>
      <c r="EDL18" s="110"/>
      <c r="EDM18" s="110"/>
      <c r="EDN18" s="110"/>
      <c r="EDO18" s="110"/>
      <c r="EDP18" s="110"/>
      <c r="EDQ18" s="110"/>
      <c r="EDR18" s="110"/>
      <c r="EDS18" s="110"/>
      <c r="EDT18" s="110"/>
      <c r="EDU18" s="110"/>
      <c r="EDV18" s="110"/>
      <c r="EDW18" s="110"/>
      <c r="EDX18" s="110"/>
      <c r="EDY18" s="110"/>
      <c r="EDZ18" s="110"/>
      <c r="EEA18" s="110"/>
      <c r="EEB18" s="110"/>
      <c r="EEC18" s="110"/>
      <c r="EED18" s="110"/>
      <c r="EEE18" s="110"/>
      <c r="EEF18" s="110"/>
      <c r="EEG18" s="110"/>
      <c r="EEH18" s="110"/>
      <c r="EEI18" s="110"/>
      <c r="EEJ18" s="110"/>
      <c r="EEK18" s="110"/>
      <c r="EEL18" s="110"/>
      <c r="EEM18" s="110"/>
      <c r="EEN18" s="110"/>
      <c r="EEO18" s="110"/>
      <c r="EEP18" s="110"/>
      <c r="EEQ18" s="110"/>
      <c r="EER18" s="110"/>
      <c r="EES18" s="110"/>
      <c r="EET18" s="110"/>
      <c r="EEU18" s="110"/>
      <c r="EEV18" s="110"/>
      <c r="EEW18" s="110"/>
      <c r="EEX18" s="110"/>
      <c r="EEY18" s="110"/>
      <c r="EEZ18" s="110"/>
      <c r="EFA18" s="110"/>
      <c r="EFB18" s="110"/>
      <c r="EFC18" s="110"/>
      <c r="EFD18" s="110"/>
      <c r="EFE18" s="110"/>
      <c r="EFF18" s="110"/>
      <c r="EFG18" s="110"/>
      <c r="EFH18" s="110"/>
      <c r="EFI18" s="110"/>
      <c r="EFJ18" s="110"/>
      <c r="EFK18" s="110"/>
      <c r="EFL18" s="110"/>
      <c r="EFM18" s="110"/>
      <c r="EFN18" s="110"/>
      <c r="EFO18" s="110"/>
      <c r="EFP18" s="110"/>
      <c r="EFQ18" s="110"/>
      <c r="EFR18" s="110"/>
      <c r="EFS18" s="110"/>
      <c r="EFT18" s="110"/>
      <c r="EFU18" s="110"/>
      <c r="EFV18" s="110"/>
      <c r="EFW18" s="110"/>
      <c r="EFX18" s="110"/>
      <c r="EFY18" s="110"/>
      <c r="EFZ18" s="110"/>
      <c r="EGA18" s="110"/>
      <c r="EGB18" s="110"/>
      <c r="EGC18" s="110"/>
      <c r="EGD18" s="110"/>
      <c r="EGE18" s="110"/>
      <c r="EGF18" s="110"/>
      <c r="EGG18" s="110"/>
      <c r="EGH18" s="110"/>
      <c r="EGI18" s="110"/>
      <c r="EGJ18" s="110"/>
      <c r="EGK18" s="110"/>
      <c r="EGL18" s="110"/>
      <c r="EGM18" s="110"/>
      <c r="EGN18" s="110"/>
      <c r="EGO18" s="110"/>
      <c r="EGP18" s="110"/>
      <c r="EGQ18" s="110"/>
      <c r="EGR18" s="110"/>
      <c r="EGS18" s="110"/>
      <c r="EGT18" s="110"/>
      <c r="EGU18" s="110"/>
      <c r="EGV18" s="110"/>
      <c r="EGW18" s="110"/>
      <c r="EGX18" s="110"/>
      <c r="EGY18" s="110"/>
      <c r="EGZ18" s="110"/>
      <c r="EHA18" s="110"/>
      <c r="EHB18" s="110"/>
      <c r="EHC18" s="110"/>
      <c r="EHD18" s="110"/>
      <c r="EHE18" s="110"/>
      <c r="EHF18" s="110"/>
      <c r="EHG18" s="110"/>
      <c r="EHH18" s="110"/>
      <c r="EHI18" s="110"/>
      <c r="EHJ18" s="110"/>
      <c r="EHK18" s="110"/>
      <c r="EHL18" s="110"/>
      <c r="EHM18" s="110"/>
      <c r="EHN18" s="110"/>
      <c r="EHO18" s="110"/>
      <c r="EHP18" s="110"/>
      <c r="EHQ18" s="110"/>
      <c r="EHR18" s="110"/>
      <c r="EHS18" s="110"/>
      <c r="EHT18" s="110"/>
      <c r="EHU18" s="110"/>
      <c r="EHV18" s="110"/>
      <c r="EHW18" s="110"/>
      <c r="EHX18" s="110"/>
      <c r="EHY18" s="110"/>
      <c r="EHZ18" s="110"/>
      <c r="EIA18" s="110"/>
      <c r="EIB18" s="110"/>
      <c r="EIC18" s="110"/>
      <c r="EID18" s="110"/>
      <c r="EIE18" s="110"/>
      <c r="EIF18" s="110"/>
      <c r="EIG18" s="110"/>
      <c r="EIH18" s="110"/>
      <c r="EII18" s="110"/>
      <c r="EIJ18" s="110"/>
      <c r="EIK18" s="110"/>
      <c r="EIL18" s="110"/>
      <c r="EIM18" s="110"/>
      <c r="EIN18" s="110"/>
      <c r="EIO18" s="110"/>
      <c r="EIP18" s="110"/>
      <c r="EIQ18" s="110"/>
      <c r="EIR18" s="110"/>
      <c r="EIS18" s="110"/>
      <c r="EIT18" s="110"/>
      <c r="EIU18" s="110"/>
      <c r="EIV18" s="110"/>
      <c r="EIW18" s="110"/>
      <c r="EIX18" s="110"/>
      <c r="EIY18" s="110"/>
      <c r="EIZ18" s="110"/>
      <c r="EJA18" s="110"/>
      <c r="EJB18" s="110"/>
      <c r="EJC18" s="110"/>
      <c r="EJD18" s="110"/>
      <c r="EJE18" s="110"/>
      <c r="EJF18" s="110"/>
      <c r="EJG18" s="110"/>
      <c r="EJH18" s="110"/>
      <c r="EJI18" s="110"/>
      <c r="EJJ18" s="110"/>
      <c r="EJK18" s="110"/>
      <c r="EJL18" s="110"/>
      <c r="EJM18" s="110"/>
      <c r="EJN18" s="110"/>
      <c r="EJO18" s="110"/>
      <c r="EJP18" s="110"/>
      <c r="EJQ18" s="110"/>
      <c r="EJR18" s="110"/>
      <c r="EJS18" s="110"/>
      <c r="EJT18" s="110"/>
      <c r="EJU18" s="110"/>
      <c r="EJV18" s="110"/>
      <c r="EJW18" s="110"/>
      <c r="EJX18" s="110"/>
      <c r="EJY18" s="110"/>
      <c r="EJZ18" s="110"/>
      <c r="EKA18" s="110"/>
      <c r="EKB18" s="110"/>
      <c r="EKC18" s="110"/>
      <c r="EKD18" s="110"/>
      <c r="EKE18" s="110"/>
      <c r="EKF18" s="110"/>
      <c r="EKG18" s="110"/>
      <c r="EKH18" s="110"/>
      <c r="EKI18" s="110"/>
      <c r="EKJ18" s="110"/>
      <c r="EKK18" s="110"/>
      <c r="EKL18" s="110"/>
      <c r="EKM18" s="110"/>
      <c r="EKN18" s="110"/>
      <c r="EKO18" s="110"/>
      <c r="EKP18" s="110"/>
      <c r="EKQ18" s="110"/>
      <c r="EKR18" s="110"/>
      <c r="EKS18" s="110"/>
      <c r="EKT18" s="110"/>
      <c r="EKU18" s="110"/>
      <c r="EKV18" s="110"/>
      <c r="EKW18" s="110"/>
      <c r="EKX18" s="110"/>
      <c r="EKY18" s="110"/>
      <c r="EKZ18" s="110"/>
      <c r="ELA18" s="110"/>
      <c r="ELB18" s="110"/>
      <c r="ELC18" s="110"/>
      <c r="ELD18" s="110"/>
      <c r="ELE18" s="110"/>
      <c r="ELF18" s="110"/>
      <c r="ELG18" s="110"/>
      <c r="ELH18" s="110"/>
      <c r="ELI18" s="110"/>
      <c r="ELJ18" s="110"/>
      <c r="ELK18" s="110"/>
      <c r="ELL18" s="110"/>
      <c r="ELM18" s="110"/>
      <c r="ELN18" s="110"/>
      <c r="ELO18" s="110"/>
      <c r="ELP18" s="110"/>
      <c r="ELQ18" s="110"/>
      <c r="ELR18" s="110"/>
      <c r="ELS18" s="110"/>
      <c r="ELT18" s="110"/>
      <c r="ELU18" s="110"/>
      <c r="ELV18" s="110"/>
      <c r="ELW18" s="110"/>
      <c r="ELX18" s="110"/>
      <c r="ELY18" s="110"/>
      <c r="ELZ18" s="110"/>
      <c r="EMA18" s="110"/>
      <c r="EMB18" s="110"/>
      <c r="EMC18" s="110"/>
      <c r="EMD18" s="110"/>
      <c r="EME18" s="110"/>
      <c r="EMF18" s="110"/>
      <c r="EMG18" s="110"/>
      <c r="EMH18" s="110"/>
      <c r="EMI18" s="110"/>
      <c r="EMJ18" s="110"/>
      <c r="EMK18" s="110"/>
      <c r="EML18" s="110"/>
      <c r="EMM18" s="110"/>
      <c r="EMN18" s="110"/>
      <c r="EMO18" s="110"/>
      <c r="EMP18" s="110"/>
      <c r="EMQ18" s="110"/>
      <c r="EMR18" s="110"/>
      <c r="EMS18" s="110"/>
      <c r="EMT18" s="110"/>
      <c r="EMU18" s="110"/>
      <c r="EMV18" s="110"/>
      <c r="EMW18" s="110"/>
      <c r="EMX18" s="110"/>
      <c r="EMY18" s="110"/>
      <c r="EMZ18" s="110"/>
      <c r="ENA18" s="110"/>
      <c r="ENB18" s="110"/>
      <c r="ENC18" s="110"/>
      <c r="END18" s="110"/>
      <c r="ENE18" s="110"/>
      <c r="ENF18" s="110"/>
      <c r="ENG18" s="110"/>
      <c r="ENH18" s="110"/>
      <c r="ENI18" s="110"/>
      <c r="ENJ18" s="110"/>
      <c r="ENK18" s="110"/>
      <c r="ENL18" s="110"/>
      <c r="ENM18" s="110"/>
      <c r="ENN18" s="110"/>
      <c r="ENO18" s="110"/>
      <c r="ENP18" s="110"/>
      <c r="ENQ18" s="110"/>
      <c r="ENR18" s="110"/>
      <c r="ENS18" s="110"/>
      <c r="ENT18" s="110"/>
      <c r="ENU18" s="110"/>
      <c r="ENV18" s="110"/>
      <c r="ENW18" s="110"/>
      <c r="ENX18" s="110"/>
      <c r="ENY18" s="110"/>
      <c r="ENZ18" s="110"/>
      <c r="EOA18" s="110"/>
      <c r="EOB18" s="110"/>
      <c r="EOC18" s="110"/>
      <c r="EOD18" s="110"/>
      <c r="EOE18" s="110"/>
      <c r="EOF18" s="110"/>
      <c r="EOG18" s="110"/>
      <c r="EOH18" s="110"/>
      <c r="EOI18" s="110"/>
      <c r="EOJ18" s="110"/>
      <c r="EOK18" s="110"/>
      <c r="EOL18" s="110"/>
      <c r="EOM18" s="110"/>
      <c r="EON18" s="110"/>
      <c r="EOO18" s="110"/>
      <c r="EOP18" s="110"/>
      <c r="EOQ18" s="110"/>
      <c r="EOR18" s="110"/>
      <c r="EOS18" s="110"/>
      <c r="EOT18" s="110"/>
      <c r="EOU18" s="110"/>
      <c r="EOV18" s="110"/>
      <c r="EOW18" s="110"/>
      <c r="EOX18" s="110"/>
      <c r="EOY18" s="110"/>
      <c r="EOZ18" s="110"/>
      <c r="EPA18" s="110"/>
      <c r="EPB18" s="110"/>
      <c r="EPC18" s="110"/>
      <c r="EPD18" s="110"/>
      <c r="EPE18" s="110"/>
      <c r="EPF18" s="110"/>
      <c r="EPG18" s="110"/>
      <c r="EPH18" s="110"/>
      <c r="EPI18" s="110"/>
      <c r="EPJ18" s="110"/>
      <c r="EPK18" s="110"/>
      <c r="EPL18" s="110"/>
      <c r="EPM18" s="110"/>
      <c r="EPN18" s="110"/>
      <c r="EPO18" s="110"/>
      <c r="EPP18" s="110"/>
      <c r="EPQ18" s="110"/>
      <c r="EPR18" s="110"/>
      <c r="EPS18" s="110"/>
      <c r="EPT18" s="110"/>
      <c r="EPU18" s="110"/>
      <c r="EPV18" s="110"/>
      <c r="EPW18" s="110"/>
      <c r="EPX18" s="110"/>
      <c r="EPY18" s="110"/>
      <c r="EPZ18" s="110"/>
      <c r="EQA18" s="110"/>
      <c r="EQB18" s="110"/>
      <c r="EQC18" s="110"/>
      <c r="EQD18" s="110"/>
      <c r="EQE18" s="110"/>
      <c r="EQF18" s="110"/>
      <c r="EQG18" s="110"/>
      <c r="EQH18" s="110"/>
      <c r="EQI18" s="110"/>
      <c r="EQJ18" s="110"/>
      <c r="EQK18" s="110"/>
      <c r="EQL18" s="110"/>
      <c r="EQM18" s="110"/>
      <c r="EQN18" s="110"/>
      <c r="EQO18" s="110"/>
      <c r="EQP18" s="110"/>
      <c r="EQQ18" s="110"/>
      <c r="EQR18" s="110"/>
      <c r="EQS18" s="110"/>
      <c r="EQT18" s="110"/>
      <c r="EQU18" s="110"/>
      <c r="EQV18" s="110"/>
      <c r="EQW18" s="110"/>
      <c r="EQX18" s="110"/>
      <c r="EQY18" s="110"/>
      <c r="EQZ18" s="110"/>
      <c r="ERA18" s="110"/>
      <c r="ERB18" s="110"/>
      <c r="ERC18" s="110"/>
      <c r="ERD18" s="110"/>
      <c r="ERE18" s="110"/>
      <c r="ERF18" s="110"/>
      <c r="ERG18" s="110"/>
      <c r="ERH18" s="110"/>
      <c r="ERI18" s="110"/>
      <c r="ERJ18" s="110"/>
      <c r="ERK18" s="110"/>
      <c r="ERL18" s="110"/>
      <c r="ERM18" s="110"/>
      <c r="ERN18" s="110"/>
      <c r="ERO18" s="110"/>
      <c r="ERP18" s="110"/>
      <c r="ERQ18" s="110"/>
      <c r="ERR18" s="110"/>
      <c r="ERS18" s="110"/>
      <c r="ERT18" s="110"/>
      <c r="ERU18" s="110"/>
      <c r="ERV18" s="110"/>
      <c r="ERW18" s="110"/>
      <c r="ERX18" s="110"/>
      <c r="ERY18" s="110"/>
      <c r="ERZ18" s="110"/>
      <c r="ESA18" s="110"/>
      <c r="ESB18" s="110"/>
      <c r="ESC18" s="110"/>
      <c r="ESD18" s="110"/>
      <c r="ESE18" s="110"/>
      <c r="ESF18" s="110"/>
      <c r="ESG18" s="110"/>
      <c r="ESH18" s="110"/>
      <c r="ESI18" s="110"/>
      <c r="ESJ18" s="110"/>
      <c r="ESK18" s="110"/>
      <c r="ESL18" s="110"/>
      <c r="ESM18" s="110"/>
      <c r="ESN18" s="110"/>
      <c r="ESO18" s="110"/>
      <c r="ESP18" s="110"/>
      <c r="ESQ18" s="110"/>
      <c r="ESR18" s="110"/>
      <c r="ESS18" s="110"/>
      <c r="EST18" s="110"/>
      <c r="ESU18" s="110"/>
      <c r="ESV18" s="110"/>
      <c r="ESW18" s="110"/>
      <c r="ESX18" s="110"/>
      <c r="ESY18" s="110"/>
      <c r="ESZ18" s="110"/>
      <c r="ETA18" s="110"/>
      <c r="ETB18" s="110"/>
      <c r="ETC18" s="110"/>
      <c r="ETD18" s="110"/>
      <c r="ETE18" s="110"/>
      <c r="ETF18" s="110"/>
      <c r="ETG18" s="110"/>
      <c r="ETH18" s="110"/>
      <c r="ETI18" s="110"/>
      <c r="ETJ18" s="110"/>
      <c r="ETK18" s="110"/>
      <c r="ETL18" s="110"/>
      <c r="ETM18" s="110"/>
      <c r="ETN18" s="110"/>
      <c r="ETO18" s="110"/>
      <c r="ETP18" s="110"/>
      <c r="ETQ18" s="110"/>
      <c r="ETR18" s="110"/>
      <c r="ETS18" s="110"/>
      <c r="ETT18" s="110"/>
      <c r="ETU18" s="110"/>
      <c r="ETV18" s="110"/>
      <c r="ETW18" s="110"/>
      <c r="ETX18" s="110"/>
      <c r="ETY18" s="110"/>
      <c r="ETZ18" s="110"/>
      <c r="EUA18" s="110"/>
      <c r="EUB18" s="110"/>
      <c r="EUC18" s="110"/>
      <c r="EUD18" s="110"/>
      <c r="EUE18" s="110"/>
      <c r="EUF18" s="110"/>
      <c r="EUG18" s="110"/>
      <c r="EUH18" s="110"/>
      <c r="EUI18" s="110"/>
      <c r="EUJ18" s="110"/>
      <c r="EUK18" s="110"/>
      <c r="EUL18" s="110"/>
      <c r="EUM18" s="110"/>
      <c r="EUN18" s="110"/>
      <c r="EUO18" s="110"/>
      <c r="EUP18" s="110"/>
      <c r="EUQ18" s="110"/>
      <c r="EUR18" s="110"/>
      <c r="EUS18" s="110"/>
      <c r="EUT18" s="110"/>
      <c r="EUU18" s="110"/>
      <c r="EUV18" s="110"/>
      <c r="EUW18" s="110"/>
      <c r="EUX18" s="110"/>
      <c r="EUY18" s="110"/>
      <c r="EUZ18" s="110"/>
      <c r="EVA18" s="110"/>
      <c r="EVB18" s="110"/>
      <c r="EVC18" s="110"/>
      <c r="EVD18" s="110"/>
      <c r="EVE18" s="110"/>
      <c r="EVF18" s="110"/>
      <c r="EVG18" s="110"/>
      <c r="EVH18" s="110"/>
      <c r="EVI18" s="110"/>
      <c r="EVJ18" s="110"/>
      <c r="EVK18" s="110"/>
      <c r="EVL18" s="110"/>
      <c r="EVM18" s="110"/>
      <c r="EVN18" s="110"/>
      <c r="EVO18" s="110"/>
      <c r="EVP18" s="110"/>
      <c r="EVQ18" s="110"/>
      <c r="EVR18" s="110"/>
      <c r="EVS18" s="110"/>
      <c r="EVT18" s="110"/>
      <c r="EVU18" s="110"/>
      <c r="EVV18" s="110"/>
      <c r="EVW18" s="110"/>
      <c r="EVX18" s="110"/>
      <c r="EVY18" s="110"/>
      <c r="EVZ18" s="110"/>
      <c r="EWA18" s="110"/>
      <c r="EWB18" s="110"/>
      <c r="EWC18" s="110"/>
      <c r="EWD18" s="110"/>
      <c r="EWE18" s="110"/>
      <c r="EWF18" s="110"/>
      <c r="EWG18" s="110"/>
      <c r="EWH18" s="110"/>
      <c r="EWI18" s="110"/>
      <c r="EWJ18" s="110"/>
      <c r="EWK18" s="110"/>
      <c r="EWL18" s="110"/>
      <c r="EWM18" s="110"/>
      <c r="EWN18" s="110"/>
      <c r="EWO18" s="110"/>
      <c r="EWP18" s="110"/>
      <c r="EWQ18" s="110"/>
      <c r="EWR18" s="110"/>
      <c r="EWS18" s="110"/>
      <c r="EWT18" s="110"/>
      <c r="EWU18" s="110"/>
      <c r="EWV18" s="110"/>
      <c r="EWW18" s="110"/>
      <c r="EWX18" s="110"/>
      <c r="EWY18" s="110"/>
      <c r="EWZ18" s="110"/>
      <c r="EXA18" s="110"/>
      <c r="EXB18" s="110"/>
      <c r="EXC18" s="110"/>
      <c r="EXD18" s="110"/>
      <c r="EXE18" s="110"/>
      <c r="EXF18" s="110"/>
      <c r="EXG18" s="110"/>
      <c r="EXH18" s="110"/>
      <c r="EXI18" s="110"/>
      <c r="EXJ18" s="110"/>
      <c r="EXK18" s="110"/>
      <c r="EXL18" s="110"/>
      <c r="EXM18" s="110"/>
      <c r="EXN18" s="110"/>
      <c r="EXO18" s="110"/>
      <c r="EXP18" s="110"/>
      <c r="EXQ18" s="110"/>
      <c r="EXR18" s="110"/>
      <c r="EXS18" s="110"/>
      <c r="EXT18" s="110"/>
      <c r="EXU18" s="110"/>
      <c r="EXV18" s="110"/>
      <c r="EXW18" s="110"/>
      <c r="EXX18" s="110"/>
      <c r="EXY18" s="110"/>
      <c r="EXZ18" s="110"/>
      <c r="EYA18" s="110"/>
      <c r="EYB18" s="110"/>
      <c r="EYC18" s="110"/>
      <c r="EYD18" s="110"/>
      <c r="EYE18" s="110"/>
      <c r="EYF18" s="110"/>
      <c r="EYG18" s="110"/>
      <c r="EYH18" s="110"/>
      <c r="EYI18" s="110"/>
      <c r="EYJ18" s="110"/>
      <c r="EYK18" s="110"/>
      <c r="EYL18" s="110"/>
      <c r="EYM18" s="110"/>
      <c r="EYN18" s="110"/>
      <c r="EYO18" s="110"/>
      <c r="EYP18" s="110"/>
      <c r="EYQ18" s="110"/>
      <c r="EYR18" s="110"/>
      <c r="EYS18" s="110"/>
      <c r="EYT18" s="110"/>
      <c r="EYU18" s="110"/>
      <c r="EYV18" s="110"/>
      <c r="EYW18" s="110"/>
      <c r="EYX18" s="110"/>
      <c r="EYY18" s="110"/>
      <c r="EYZ18" s="110"/>
      <c r="EZA18" s="110"/>
      <c r="EZB18" s="110"/>
      <c r="EZC18" s="110"/>
      <c r="EZD18" s="110"/>
      <c r="EZE18" s="110"/>
      <c r="EZF18" s="110"/>
      <c r="EZG18" s="110"/>
      <c r="EZH18" s="110"/>
      <c r="EZI18" s="110"/>
      <c r="EZJ18" s="110"/>
      <c r="EZK18" s="110"/>
      <c r="EZL18" s="110"/>
      <c r="EZM18" s="110"/>
      <c r="EZN18" s="110"/>
      <c r="EZO18" s="110"/>
      <c r="EZP18" s="110"/>
      <c r="EZQ18" s="110"/>
      <c r="EZR18" s="110"/>
      <c r="EZS18" s="110"/>
      <c r="EZT18" s="110"/>
      <c r="EZU18" s="110"/>
      <c r="EZV18" s="110"/>
      <c r="EZW18" s="110"/>
      <c r="EZX18" s="110"/>
      <c r="EZY18" s="110"/>
      <c r="EZZ18" s="110"/>
      <c r="FAA18" s="110"/>
      <c r="FAB18" s="110"/>
      <c r="FAC18" s="110"/>
      <c r="FAD18" s="110"/>
      <c r="FAE18" s="110"/>
      <c r="FAF18" s="110"/>
      <c r="FAG18" s="110"/>
      <c r="FAH18" s="110"/>
      <c r="FAI18" s="110"/>
      <c r="FAJ18" s="110"/>
      <c r="FAK18" s="110"/>
      <c r="FAL18" s="110"/>
      <c r="FAM18" s="110"/>
      <c r="FAN18" s="110"/>
      <c r="FAO18" s="110"/>
      <c r="FAP18" s="110"/>
      <c r="FAQ18" s="110"/>
      <c r="FAR18" s="110"/>
      <c r="FAS18" s="110"/>
      <c r="FAT18" s="110"/>
      <c r="FAU18" s="110"/>
      <c r="FAV18" s="110"/>
      <c r="FAW18" s="110"/>
      <c r="FAX18" s="110"/>
      <c r="FAY18" s="110"/>
      <c r="FAZ18" s="110"/>
      <c r="FBA18" s="110"/>
      <c r="FBB18" s="110"/>
      <c r="FBC18" s="110"/>
      <c r="FBD18" s="110"/>
      <c r="FBE18" s="110"/>
      <c r="FBF18" s="110"/>
      <c r="FBG18" s="110"/>
      <c r="FBH18" s="110"/>
      <c r="FBI18" s="110"/>
      <c r="FBJ18" s="110"/>
      <c r="FBK18" s="110"/>
      <c r="FBL18" s="110"/>
      <c r="FBM18" s="110"/>
      <c r="FBN18" s="110"/>
      <c r="FBO18" s="110"/>
      <c r="FBP18" s="110"/>
      <c r="FBQ18" s="110"/>
      <c r="FBR18" s="110"/>
      <c r="FBS18" s="110"/>
      <c r="FBT18" s="110"/>
      <c r="FBU18" s="110"/>
      <c r="FBV18" s="110"/>
      <c r="FBW18" s="110"/>
      <c r="FBX18" s="110"/>
      <c r="FBY18" s="110"/>
      <c r="FBZ18" s="110"/>
      <c r="FCA18" s="110"/>
      <c r="FCB18" s="110"/>
      <c r="FCC18" s="110"/>
      <c r="FCD18" s="110"/>
      <c r="FCE18" s="110"/>
      <c r="FCF18" s="110"/>
      <c r="FCG18" s="110"/>
      <c r="FCH18" s="110"/>
      <c r="FCI18" s="110"/>
      <c r="FCJ18" s="110"/>
      <c r="FCK18" s="110"/>
      <c r="FCL18" s="110"/>
      <c r="FCM18" s="110"/>
      <c r="FCN18" s="110"/>
      <c r="FCO18" s="110"/>
      <c r="FCP18" s="110"/>
      <c r="FCQ18" s="110"/>
      <c r="FCR18" s="110"/>
      <c r="FCS18" s="110"/>
      <c r="FCT18" s="110"/>
      <c r="FCU18" s="110"/>
      <c r="FCV18" s="110"/>
      <c r="FCW18" s="110"/>
      <c r="FCX18" s="110"/>
      <c r="FCY18" s="110"/>
      <c r="FCZ18" s="110"/>
      <c r="FDA18" s="110"/>
      <c r="FDB18" s="110"/>
      <c r="FDC18" s="110"/>
      <c r="FDD18" s="110"/>
      <c r="FDE18" s="110"/>
      <c r="FDF18" s="110"/>
      <c r="FDG18" s="110"/>
      <c r="FDH18" s="110"/>
      <c r="FDI18" s="110"/>
      <c r="FDJ18" s="110"/>
      <c r="FDK18" s="110"/>
      <c r="FDL18" s="110"/>
      <c r="FDM18" s="110"/>
      <c r="FDN18" s="110"/>
      <c r="FDO18" s="110"/>
      <c r="FDP18" s="110"/>
      <c r="FDQ18" s="110"/>
      <c r="FDR18" s="110"/>
      <c r="FDS18" s="110"/>
      <c r="FDT18" s="110"/>
      <c r="FDU18" s="110"/>
      <c r="FDV18" s="110"/>
      <c r="FDW18" s="110"/>
      <c r="FDX18" s="110"/>
      <c r="FDY18" s="110"/>
      <c r="FDZ18" s="110"/>
      <c r="FEA18" s="110"/>
      <c r="FEB18" s="110"/>
      <c r="FEC18" s="110"/>
      <c r="FED18" s="110"/>
      <c r="FEE18" s="110"/>
      <c r="FEF18" s="110"/>
      <c r="FEG18" s="110"/>
      <c r="FEH18" s="110"/>
      <c r="FEI18" s="110"/>
      <c r="FEJ18" s="110"/>
      <c r="FEK18" s="110"/>
      <c r="FEL18" s="110"/>
      <c r="FEM18" s="110"/>
      <c r="FEN18" s="110"/>
      <c r="FEO18" s="110"/>
      <c r="FEP18" s="110"/>
      <c r="FEQ18" s="110"/>
      <c r="FER18" s="110"/>
      <c r="FES18" s="110"/>
      <c r="FET18" s="110"/>
      <c r="FEU18" s="110"/>
      <c r="FEV18" s="110"/>
      <c r="FEW18" s="110"/>
      <c r="FEX18" s="110"/>
      <c r="FEY18" s="110"/>
      <c r="FEZ18" s="110"/>
      <c r="FFA18" s="110"/>
      <c r="FFB18" s="110"/>
      <c r="FFC18" s="110"/>
      <c r="FFD18" s="110"/>
      <c r="FFE18" s="110"/>
      <c r="FFF18" s="110"/>
      <c r="FFG18" s="110"/>
      <c r="FFH18" s="110"/>
      <c r="FFI18" s="110"/>
      <c r="FFJ18" s="110"/>
      <c r="FFK18" s="110"/>
      <c r="FFL18" s="110"/>
      <c r="FFM18" s="110"/>
      <c r="FFN18" s="110"/>
      <c r="FFO18" s="110"/>
      <c r="FFP18" s="110"/>
      <c r="FFQ18" s="110"/>
      <c r="FFR18" s="110"/>
      <c r="FFS18" s="110"/>
      <c r="FFT18" s="110"/>
      <c r="FFU18" s="110"/>
      <c r="FFV18" s="110"/>
      <c r="FFW18" s="110"/>
      <c r="FFX18" s="110"/>
      <c r="FFY18" s="110"/>
      <c r="FFZ18" s="110"/>
      <c r="FGA18" s="110"/>
      <c r="FGB18" s="110"/>
      <c r="FGC18" s="110"/>
      <c r="FGD18" s="110"/>
      <c r="FGE18" s="110"/>
      <c r="FGF18" s="110"/>
      <c r="FGG18" s="110"/>
      <c r="FGH18" s="110"/>
      <c r="FGI18" s="110"/>
      <c r="FGJ18" s="110"/>
      <c r="FGK18" s="110"/>
      <c r="FGL18" s="110"/>
      <c r="FGM18" s="110"/>
      <c r="FGN18" s="110"/>
      <c r="FGO18" s="110"/>
      <c r="FGP18" s="110"/>
      <c r="FGQ18" s="110"/>
      <c r="FGR18" s="110"/>
      <c r="FGS18" s="110"/>
      <c r="FGT18" s="110"/>
      <c r="FGU18" s="110"/>
      <c r="FGV18" s="110"/>
      <c r="FGW18" s="110"/>
      <c r="FGX18" s="110"/>
      <c r="FGY18" s="110"/>
      <c r="FGZ18" s="110"/>
      <c r="FHA18" s="110"/>
      <c r="FHB18" s="110"/>
      <c r="FHC18" s="110"/>
      <c r="FHD18" s="110"/>
      <c r="FHE18" s="110"/>
      <c r="FHF18" s="110"/>
      <c r="FHG18" s="110"/>
      <c r="FHH18" s="110"/>
      <c r="FHI18" s="110"/>
      <c r="FHJ18" s="110"/>
      <c r="FHK18" s="110"/>
      <c r="FHL18" s="110"/>
      <c r="FHM18" s="110"/>
      <c r="FHN18" s="110"/>
      <c r="FHO18" s="110"/>
      <c r="FHP18" s="110"/>
      <c r="FHQ18" s="110"/>
      <c r="FHR18" s="110"/>
      <c r="FHS18" s="110"/>
      <c r="FHT18" s="110"/>
      <c r="FHU18" s="110"/>
      <c r="FHV18" s="110"/>
      <c r="FHW18" s="110"/>
      <c r="FHX18" s="110"/>
      <c r="FHY18" s="110"/>
      <c r="FHZ18" s="110"/>
      <c r="FIA18" s="110"/>
      <c r="FIB18" s="110"/>
      <c r="FIC18" s="110"/>
      <c r="FID18" s="110"/>
      <c r="FIE18" s="110"/>
      <c r="FIF18" s="110"/>
      <c r="FIG18" s="110"/>
      <c r="FIH18" s="110"/>
      <c r="FII18" s="110"/>
      <c r="FIJ18" s="110"/>
      <c r="FIK18" s="110"/>
      <c r="FIL18" s="110"/>
      <c r="FIM18" s="110"/>
      <c r="FIN18" s="110"/>
      <c r="FIO18" s="110"/>
      <c r="FIP18" s="110"/>
      <c r="FIQ18" s="110"/>
      <c r="FIR18" s="110"/>
      <c r="FIS18" s="110"/>
      <c r="FIT18" s="110"/>
      <c r="FIU18" s="110"/>
      <c r="FIV18" s="110"/>
      <c r="FIW18" s="110"/>
      <c r="FIX18" s="110"/>
      <c r="FIY18" s="110"/>
      <c r="FIZ18" s="110"/>
      <c r="FJA18" s="110"/>
      <c r="FJB18" s="110"/>
      <c r="FJC18" s="110"/>
      <c r="FJD18" s="110"/>
      <c r="FJE18" s="110"/>
      <c r="FJF18" s="110"/>
      <c r="FJG18" s="110"/>
      <c r="FJH18" s="110"/>
      <c r="FJI18" s="110"/>
      <c r="FJJ18" s="110"/>
      <c r="FJK18" s="110"/>
      <c r="FJL18" s="110"/>
      <c r="FJM18" s="110"/>
      <c r="FJN18" s="110"/>
      <c r="FJO18" s="110"/>
      <c r="FJP18" s="110"/>
      <c r="FJQ18" s="110"/>
      <c r="FJR18" s="110"/>
      <c r="FJS18" s="110"/>
      <c r="FJT18" s="110"/>
      <c r="FJU18" s="110"/>
      <c r="FJV18" s="110"/>
      <c r="FJW18" s="110"/>
      <c r="FJX18" s="110"/>
      <c r="FJY18" s="110"/>
      <c r="FJZ18" s="110"/>
      <c r="FKA18" s="110"/>
      <c r="FKB18" s="110"/>
      <c r="FKC18" s="110"/>
      <c r="FKD18" s="110"/>
      <c r="FKE18" s="110"/>
      <c r="FKF18" s="110"/>
      <c r="FKG18" s="110"/>
      <c r="FKH18" s="110"/>
      <c r="FKI18" s="110"/>
      <c r="FKJ18" s="110"/>
      <c r="FKK18" s="110"/>
      <c r="FKL18" s="110"/>
      <c r="FKM18" s="110"/>
      <c r="FKN18" s="110"/>
      <c r="FKO18" s="110"/>
      <c r="FKP18" s="110"/>
      <c r="FKQ18" s="110"/>
      <c r="FKR18" s="110"/>
      <c r="FKS18" s="110"/>
      <c r="FKT18" s="110"/>
      <c r="FKU18" s="110"/>
      <c r="FKV18" s="110"/>
      <c r="FKW18" s="110"/>
      <c r="FKX18" s="110"/>
      <c r="FKY18" s="110"/>
      <c r="FKZ18" s="110"/>
      <c r="FLA18" s="110"/>
      <c r="FLB18" s="110"/>
      <c r="FLC18" s="110"/>
      <c r="FLD18" s="110"/>
      <c r="FLE18" s="110"/>
      <c r="FLF18" s="110"/>
      <c r="FLG18" s="110"/>
      <c r="FLH18" s="110"/>
      <c r="FLI18" s="110"/>
      <c r="FLJ18" s="110"/>
      <c r="FLK18" s="110"/>
      <c r="FLL18" s="110"/>
      <c r="FLM18" s="110"/>
      <c r="FLN18" s="110"/>
      <c r="FLO18" s="110"/>
      <c r="FLP18" s="110"/>
      <c r="FLQ18" s="110"/>
      <c r="FLR18" s="110"/>
      <c r="FLS18" s="110"/>
      <c r="FLT18" s="110"/>
      <c r="FLU18" s="110"/>
      <c r="FLV18" s="110"/>
      <c r="FLW18" s="110"/>
      <c r="FLX18" s="110"/>
      <c r="FLY18" s="110"/>
      <c r="FLZ18" s="110"/>
      <c r="FMA18" s="110"/>
      <c r="FMB18" s="110"/>
      <c r="FMC18" s="110"/>
      <c r="FMD18" s="110"/>
      <c r="FME18" s="110"/>
      <c r="FMF18" s="110"/>
      <c r="FMG18" s="110"/>
      <c r="FMH18" s="110"/>
      <c r="FMI18" s="110"/>
      <c r="FMJ18" s="110"/>
      <c r="FMK18" s="110"/>
      <c r="FML18" s="110"/>
      <c r="FMM18" s="110"/>
      <c r="FMN18" s="110"/>
      <c r="FMO18" s="110"/>
      <c r="FMP18" s="110"/>
      <c r="FMQ18" s="110"/>
      <c r="FMR18" s="110"/>
      <c r="FMS18" s="110"/>
      <c r="FMT18" s="110"/>
      <c r="FMU18" s="110"/>
      <c r="FMV18" s="110"/>
      <c r="FMW18" s="110"/>
      <c r="FMX18" s="110"/>
      <c r="FMY18" s="110"/>
      <c r="FMZ18" s="110"/>
      <c r="FNA18" s="110"/>
      <c r="FNB18" s="110"/>
      <c r="FNC18" s="110"/>
      <c r="FND18" s="110"/>
      <c r="FNE18" s="110"/>
      <c r="FNF18" s="110"/>
      <c r="FNG18" s="110"/>
      <c r="FNH18" s="110"/>
      <c r="FNI18" s="110"/>
      <c r="FNJ18" s="110"/>
      <c r="FNK18" s="110"/>
      <c r="FNL18" s="110"/>
      <c r="FNM18" s="110"/>
      <c r="FNN18" s="110"/>
      <c r="FNO18" s="110"/>
      <c r="FNP18" s="110"/>
      <c r="FNQ18" s="110"/>
      <c r="FNR18" s="110"/>
      <c r="FNS18" s="110"/>
      <c r="FNT18" s="110"/>
      <c r="FNU18" s="110"/>
      <c r="FNV18" s="110"/>
      <c r="FNW18" s="110"/>
      <c r="FNX18" s="110"/>
      <c r="FNY18" s="110"/>
      <c r="FNZ18" s="110"/>
      <c r="FOA18" s="110"/>
      <c r="FOB18" s="110"/>
      <c r="FOC18" s="110"/>
      <c r="FOD18" s="110"/>
      <c r="FOE18" s="110"/>
      <c r="FOF18" s="110"/>
      <c r="FOG18" s="110"/>
      <c r="FOH18" s="110"/>
      <c r="FOI18" s="110"/>
      <c r="FOJ18" s="110"/>
      <c r="FOK18" s="110"/>
      <c r="FOL18" s="110"/>
      <c r="FOM18" s="110"/>
      <c r="FON18" s="110"/>
      <c r="FOO18" s="110"/>
      <c r="FOP18" s="110"/>
      <c r="FOQ18" s="110"/>
      <c r="FOR18" s="110"/>
      <c r="FOS18" s="110"/>
      <c r="FOT18" s="110"/>
      <c r="FOU18" s="110"/>
      <c r="FOV18" s="110"/>
      <c r="FOW18" s="110"/>
      <c r="FOX18" s="110"/>
      <c r="FOY18" s="110"/>
      <c r="FOZ18" s="110"/>
      <c r="FPA18" s="110"/>
      <c r="FPB18" s="110"/>
      <c r="FPC18" s="110"/>
      <c r="FPD18" s="110"/>
      <c r="FPE18" s="110"/>
      <c r="FPF18" s="110"/>
      <c r="FPG18" s="110"/>
      <c r="FPH18" s="110"/>
      <c r="FPI18" s="110"/>
      <c r="FPJ18" s="110"/>
      <c r="FPK18" s="110"/>
      <c r="FPL18" s="110"/>
      <c r="FPM18" s="110"/>
      <c r="FPN18" s="110"/>
      <c r="FPO18" s="110"/>
      <c r="FPP18" s="110"/>
      <c r="FPQ18" s="110"/>
      <c r="FPR18" s="110"/>
      <c r="FPS18" s="110"/>
      <c r="FPT18" s="110"/>
      <c r="FPU18" s="110"/>
      <c r="FPV18" s="110"/>
      <c r="FPW18" s="110"/>
      <c r="FPX18" s="110"/>
      <c r="FPY18" s="110"/>
      <c r="FPZ18" s="110"/>
      <c r="FQA18" s="110"/>
      <c r="FQB18" s="110"/>
      <c r="FQC18" s="110"/>
      <c r="FQD18" s="110"/>
      <c r="FQE18" s="110"/>
      <c r="FQF18" s="110"/>
      <c r="FQG18" s="110"/>
      <c r="FQH18" s="110"/>
      <c r="FQI18" s="110"/>
      <c r="FQJ18" s="110"/>
      <c r="FQK18" s="110"/>
      <c r="FQL18" s="110"/>
      <c r="FQM18" s="110"/>
      <c r="FQN18" s="110"/>
      <c r="FQO18" s="110"/>
      <c r="FQP18" s="110"/>
      <c r="FQQ18" s="110"/>
      <c r="FQR18" s="110"/>
      <c r="FQS18" s="110"/>
      <c r="FQT18" s="110"/>
      <c r="FQU18" s="110"/>
      <c r="FQV18" s="110"/>
      <c r="FQW18" s="110"/>
      <c r="FQX18" s="110"/>
      <c r="FQY18" s="110"/>
      <c r="FQZ18" s="110"/>
      <c r="FRA18" s="110"/>
      <c r="FRB18" s="110"/>
      <c r="FRC18" s="110"/>
      <c r="FRD18" s="110"/>
      <c r="FRE18" s="110"/>
      <c r="FRF18" s="110"/>
      <c r="FRG18" s="110"/>
      <c r="FRH18" s="110"/>
      <c r="FRI18" s="110"/>
      <c r="FRJ18" s="110"/>
      <c r="FRK18" s="110"/>
      <c r="FRL18" s="110"/>
      <c r="FRM18" s="110"/>
      <c r="FRN18" s="110"/>
      <c r="FRO18" s="110"/>
      <c r="FRP18" s="110"/>
      <c r="FRQ18" s="110"/>
      <c r="FRR18" s="110"/>
      <c r="FRS18" s="110"/>
      <c r="FRT18" s="110"/>
      <c r="FRU18" s="110"/>
      <c r="FRV18" s="110"/>
      <c r="FRW18" s="110"/>
      <c r="FRX18" s="110"/>
      <c r="FRY18" s="110"/>
      <c r="FRZ18" s="110"/>
      <c r="FSA18" s="110"/>
      <c r="FSB18" s="110"/>
      <c r="FSC18" s="110"/>
      <c r="FSD18" s="110"/>
      <c r="FSE18" s="110"/>
      <c r="FSF18" s="110"/>
      <c r="FSG18" s="110"/>
      <c r="FSH18" s="110"/>
      <c r="FSI18" s="110"/>
      <c r="FSJ18" s="110"/>
      <c r="FSK18" s="110"/>
      <c r="FSL18" s="110"/>
      <c r="FSM18" s="110"/>
      <c r="FSN18" s="110"/>
      <c r="FSO18" s="110"/>
      <c r="FSP18" s="110"/>
      <c r="FSQ18" s="110"/>
      <c r="FSR18" s="110"/>
      <c r="FSS18" s="110"/>
      <c r="FST18" s="110"/>
      <c r="FSU18" s="110"/>
      <c r="FSV18" s="110"/>
      <c r="FSW18" s="110"/>
      <c r="FSX18" s="110"/>
      <c r="FSY18" s="110"/>
      <c r="FSZ18" s="110"/>
      <c r="FTA18" s="110"/>
      <c r="FTB18" s="110"/>
      <c r="FTC18" s="110"/>
      <c r="FTD18" s="110"/>
      <c r="FTE18" s="110"/>
      <c r="FTF18" s="110"/>
      <c r="FTG18" s="110"/>
      <c r="FTH18" s="110"/>
      <c r="FTI18" s="110"/>
      <c r="FTJ18" s="110"/>
      <c r="FTK18" s="110"/>
      <c r="FTL18" s="110"/>
      <c r="FTM18" s="110"/>
      <c r="FTN18" s="110"/>
      <c r="FTO18" s="110"/>
      <c r="FTP18" s="110"/>
      <c r="FTQ18" s="110"/>
      <c r="FTR18" s="110"/>
      <c r="FTS18" s="110"/>
      <c r="FTT18" s="110"/>
      <c r="FTU18" s="110"/>
      <c r="FTV18" s="110"/>
      <c r="FTW18" s="110"/>
      <c r="FTX18" s="110"/>
      <c r="FTY18" s="110"/>
      <c r="FTZ18" s="110"/>
      <c r="FUA18" s="110"/>
      <c r="FUB18" s="110"/>
      <c r="FUC18" s="110"/>
      <c r="FUD18" s="110"/>
      <c r="FUE18" s="110"/>
      <c r="FUF18" s="110"/>
      <c r="FUG18" s="110"/>
      <c r="FUH18" s="110"/>
      <c r="FUI18" s="110"/>
      <c r="FUJ18" s="110"/>
      <c r="FUK18" s="110"/>
      <c r="FUL18" s="110"/>
      <c r="FUM18" s="110"/>
      <c r="FUN18" s="110"/>
      <c r="FUO18" s="110"/>
      <c r="FUP18" s="110"/>
      <c r="FUQ18" s="110"/>
      <c r="FUR18" s="110"/>
      <c r="FUS18" s="110"/>
      <c r="FUT18" s="110"/>
      <c r="FUU18" s="110"/>
      <c r="FUV18" s="110"/>
      <c r="FUW18" s="110"/>
      <c r="FUX18" s="110"/>
      <c r="FUY18" s="110"/>
      <c r="FUZ18" s="110"/>
      <c r="FVA18" s="110"/>
      <c r="FVB18" s="110"/>
      <c r="FVC18" s="110"/>
      <c r="FVD18" s="110"/>
      <c r="FVE18" s="110"/>
      <c r="FVF18" s="110"/>
      <c r="FVG18" s="110"/>
      <c r="FVH18" s="110"/>
      <c r="FVI18" s="110"/>
      <c r="FVJ18" s="110"/>
      <c r="FVK18" s="110"/>
      <c r="FVL18" s="110"/>
      <c r="FVM18" s="110"/>
      <c r="FVN18" s="110"/>
      <c r="FVO18" s="110"/>
      <c r="FVP18" s="110"/>
      <c r="FVQ18" s="110"/>
      <c r="FVR18" s="110"/>
      <c r="FVS18" s="110"/>
      <c r="FVT18" s="110"/>
      <c r="FVU18" s="110"/>
      <c r="FVV18" s="110"/>
      <c r="FVW18" s="110"/>
      <c r="FVX18" s="110"/>
      <c r="FVY18" s="110"/>
      <c r="FVZ18" s="110"/>
      <c r="FWA18" s="110"/>
      <c r="FWB18" s="110"/>
      <c r="FWC18" s="110"/>
      <c r="FWD18" s="110"/>
      <c r="FWE18" s="110"/>
      <c r="FWF18" s="110"/>
      <c r="FWG18" s="110"/>
      <c r="FWH18" s="110"/>
      <c r="FWI18" s="110"/>
      <c r="FWJ18" s="110"/>
      <c r="FWK18" s="110"/>
      <c r="FWL18" s="110"/>
      <c r="FWM18" s="110"/>
      <c r="FWN18" s="110"/>
      <c r="FWO18" s="110"/>
      <c r="FWP18" s="110"/>
      <c r="FWQ18" s="110"/>
      <c r="FWR18" s="110"/>
      <c r="FWS18" s="110"/>
      <c r="FWT18" s="110"/>
      <c r="FWU18" s="110"/>
      <c r="FWV18" s="110"/>
      <c r="FWW18" s="110"/>
      <c r="FWX18" s="110"/>
      <c r="FWY18" s="110"/>
      <c r="FWZ18" s="110"/>
      <c r="FXA18" s="110"/>
      <c r="FXB18" s="110"/>
      <c r="FXC18" s="110"/>
      <c r="FXD18" s="110"/>
      <c r="FXE18" s="110"/>
      <c r="FXF18" s="110"/>
      <c r="FXG18" s="110"/>
      <c r="FXH18" s="110"/>
      <c r="FXI18" s="110"/>
      <c r="FXJ18" s="110"/>
      <c r="FXK18" s="110"/>
      <c r="FXL18" s="110"/>
      <c r="FXM18" s="110"/>
      <c r="FXN18" s="110"/>
      <c r="FXO18" s="110"/>
      <c r="FXP18" s="110"/>
      <c r="FXQ18" s="110"/>
      <c r="FXR18" s="110"/>
      <c r="FXS18" s="110"/>
      <c r="FXT18" s="110"/>
      <c r="FXU18" s="110"/>
      <c r="FXV18" s="110"/>
      <c r="FXW18" s="110"/>
      <c r="FXX18" s="110"/>
      <c r="FXY18" s="110"/>
      <c r="FXZ18" s="110"/>
      <c r="FYA18" s="110"/>
      <c r="FYB18" s="110"/>
      <c r="FYC18" s="110"/>
      <c r="FYD18" s="110"/>
      <c r="FYE18" s="110"/>
      <c r="FYF18" s="110"/>
      <c r="FYG18" s="110"/>
      <c r="FYH18" s="110"/>
      <c r="FYI18" s="110"/>
      <c r="FYJ18" s="110"/>
      <c r="FYK18" s="110"/>
      <c r="FYL18" s="110"/>
      <c r="FYM18" s="110"/>
      <c r="FYN18" s="110"/>
      <c r="FYO18" s="110"/>
      <c r="FYP18" s="110"/>
      <c r="FYQ18" s="110"/>
      <c r="FYR18" s="110"/>
      <c r="FYS18" s="110"/>
      <c r="FYT18" s="110"/>
      <c r="FYU18" s="110"/>
      <c r="FYV18" s="110"/>
      <c r="FYW18" s="110"/>
      <c r="FYX18" s="110"/>
      <c r="FYY18" s="110"/>
      <c r="FYZ18" s="110"/>
      <c r="FZA18" s="110"/>
      <c r="FZB18" s="110"/>
      <c r="FZC18" s="110"/>
      <c r="FZD18" s="110"/>
      <c r="FZE18" s="110"/>
      <c r="FZF18" s="110"/>
      <c r="FZG18" s="110"/>
      <c r="FZH18" s="110"/>
      <c r="FZI18" s="110"/>
      <c r="FZJ18" s="110"/>
      <c r="FZK18" s="110"/>
      <c r="FZL18" s="110"/>
      <c r="FZM18" s="110"/>
      <c r="FZN18" s="110"/>
      <c r="FZO18" s="110"/>
      <c r="FZP18" s="110"/>
      <c r="FZQ18" s="110"/>
      <c r="FZR18" s="110"/>
      <c r="FZS18" s="110"/>
      <c r="FZT18" s="110"/>
      <c r="FZU18" s="110"/>
      <c r="FZV18" s="110"/>
      <c r="FZW18" s="110"/>
      <c r="FZX18" s="110"/>
      <c r="FZY18" s="110"/>
      <c r="FZZ18" s="110"/>
      <c r="GAA18" s="110"/>
      <c r="GAB18" s="110"/>
      <c r="GAC18" s="110"/>
      <c r="GAD18" s="110"/>
      <c r="GAE18" s="110"/>
      <c r="GAF18" s="110"/>
      <c r="GAG18" s="110"/>
      <c r="GAH18" s="110"/>
      <c r="GAI18" s="110"/>
      <c r="GAJ18" s="110"/>
      <c r="GAK18" s="110"/>
      <c r="GAL18" s="110"/>
      <c r="GAM18" s="110"/>
      <c r="GAN18" s="110"/>
      <c r="GAO18" s="110"/>
      <c r="GAP18" s="110"/>
      <c r="GAQ18" s="110"/>
      <c r="GAR18" s="110"/>
      <c r="GAS18" s="110"/>
      <c r="GAT18" s="110"/>
      <c r="GAU18" s="110"/>
      <c r="GAV18" s="110"/>
      <c r="GAW18" s="110"/>
      <c r="GAX18" s="110"/>
      <c r="GAY18" s="110"/>
      <c r="GAZ18" s="110"/>
      <c r="GBA18" s="110"/>
      <c r="GBB18" s="110"/>
      <c r="GBC18" s="110"/>
      <c r="GBD18" s="110"/>
      <c r="GBE18" s="110"/>
      <c r="GBF18" s="110"/>
      <c r="GBG18" s="110"/>
      <c r="GBH18" s="110"/>
      <c r="GBI18" s="110"/>
      <c r="GBJ18" s="110"/>
      <c r="GBK18" s="110"/>
      <c r="GBL18" s="110"/>
      <c r="GBM18" s="110"/>
      <c r="GBN18" s="110"/>
      <c r="GBO18" s="110"/>
      <c r="GBP18" s="110"/>
      <c r="GBQ18" s="110"/>
      <c r="GBR18" s="110"/>
      <c r="GBS18" s="110"/>
      <c r="GBT18" s="110"/>
      <c r="GBU18" s="110"/>
      <c r="GBV18" s="110"/>
      <c r="GBW18" s="110"/>
      <c r="GBX18" s="110"/>
      <c r="GBY18" s="110"/>
      <c r="GBZ18" s="110"/>
      <c r="GCA18" s="110"/>
      <c r="GCB18" s="110"/>
      <c r="GCC18" s="110"/>
      <c r="GCD18" s="110"/>
      <c r="GCE18" s="110"/>
      <c r="GCF18" s="110"/>
      <c r="GCG18" s="110"/>
      <c r="GCH18" s="110"/>
      <c r="GCI18" s="110"/>
      <c r="GCJ18" s="110"/>
      <c r="GCK18" s="110"/>
      <c r="GCL18" s="110"/>
      <c r="GCM18" s="110"/>
      <c r="GCN18" s="110"/>
      <c r="GCO18" s="110"/>
      <c r="GCP18" s="110"/>
      <c r="GCQ18" s="110"/>
      <c r="GCR18" s="110"/>
      <c r="GCS18" s="110"/>
      <c r="GCT18" s="110"/>
      <c r="GCU18" s="110"/>
      <c r="GCV18" s="110"/>
      <c r="GCW18" s="110"/>
      <c r="GCX18" s="110"/>
      <c r="GCY18" s="110"/>
      <c r="GCZ18" s="110"/>
      <c r="GDA18" s="110"/>
      <c r="GDB18" s="110"/>
      <c r="GDC18" s="110"/>
      <c r="GDD18" s="110"/>
      <c r="GDE18" s="110"/>
      <c r="GDF18" s="110"/>
      <c r="GDG18" s="110"/>
      <c r="GDH18" s="110"/>
      <c r="GDI18" s="110"/>
      <c r="GDJ18" s="110"/>
      <c r="GDK18" s="110"/>
      <c r="GDL18" s="110"/>
      <c r="GDM18" s="110"/>
      <c r="GDN18" s="110"/>
      <c r="GDO18" s="110"/>
      <c r="GDP18" s="110"/>
      <c r="GDQ18" s="110"/>
      <c r="GDR18" s="110"/>
      <c r="GDS18" s="110"/>
      <c r="GDT18" s="110"/>
      <c r="GDU18" s="110"/>
      <c r="GDV18" s="110"/>
      <c r="GDW18" s="110"/>
      <c r="GDX18" s="110"/>
      <c r="GDY18" s="110"/>
      <c r="GDZ18" s="110"/>
      <c r="GEA18" s="110"/>
      <c r="GEB18" s="110"/>
      <c r="GEC18" s="110"/>
      <c r="GED18" s="110"/>
      <c r="GEE18" s="110"/>
      <c r="GEF18" s="110"/>
      <c r="GEG18" s="110"/>
      <c r="GEH18" s="110"/>
      <c r="GEI18" s="110"/>
      <c r="GEJ18" s="110"/>
      <c r="GEK18" s="110"/>
      <c r="GEL18" s="110"/>
      <c r="GEM18" s="110"/>
      <c r="GEN18" s="110"/>
      <c r="GEO18" s="110"/>
      <c r="GEP18" s="110"/>
      <c r="GEQ18" s="110"/>
      <c r="GER18" s="110"/>
      <c r="GES18" s="110"/>
      <c r="GET18" s="110"/>
      <c r="GEU18" s="110"/>
      <c r="GEV18" s="110"/>
      <c r="GEW18" s="110"/>
      <c r="GEX18" s="110"/>
      <c r="GEY18" s="110"/>
      <c r="GEZ18" s="110"/>
      <c r="GFA18" s="110"/>
      <c r="GFB18" s="110"/>
      <c r="GFC18" s="110"/>
      <c r="GFD18" s="110"/>
      <c r="GFE18" s="110"/>
      <c r="GFF18" s="110"/>
      <c r="GFG18" s="110"/>
      <c r="GFH18" s="110"/>
      <c r="GFI18" s="110"/>
      <c r="GFJ18" s="110"/>
      <c r="GFK18" s="110"/>
      <c r="GFL18" s="110"/>
      <c r="GFM18" s="110"/>
      <c r="GFN18" s="110"/>
      <c r="GFO18" s="110"/>
      <c r="GFP18" s="110"/>
      <c r="GFQ18" s="110"/>
      <c r="GFR18" s="110"/>
      <c r="GFS18" s="110"/>
      <c r="GFT18" s="110"/>
      <c r="GFU18" s="110"/>
      <c r="GFV18" s="110"/>
      <c r="GFW18" s="110"/>
      <c r="GFX18" s="110"/>
      <c r="GFY18" s="110"/>
      <c r="GFZ18" s="110"/>
      <c r="GGA18" s="110"/>
      <c r="GGB18" s="110"/>
      <c r="GGC18" s="110"/>
      <c r="GGD18" s="110"/>
      <c r="GGE18" s="110"/>
      <c r="GGF18" s="110"/>
      <c r="GGG18" s="110"/>
      <c r="GGH18" s="110"/>
      <c r="GGI18" s="110"/>
      <c r="GGJ18" s="110"/>
      <c r="GGK18" s="110"/>
      <c r="GGL18" s="110"/>
      <c r="GGM18" s="110"/>
      <c r="GGN18" s="110"/>
      <c r="GGO18" s="110"/>
      <c r="GGP18" s="110"/>
      <c r="GGQ18" s="110"/>
      <c r="GGR18" s="110"/>
      <c r="GGS18" s="110"/>
      <c r="GGT18" s="110"/>
      <c r="GGU18" s="110"/>
      <c r="GGV18" s="110"/>
      <c r="GGW18" s="110"/>
      <c r="GGX18" s="110"/>
      <c r="GGY18" s="110"/>
      <c r="GGZ18" s="110"/>
      <c r="GHA18" s="110"/>
      <c r="GHB18" s="110"/>
      <c r="GHC18" s="110"/>
      <c r="GHD18" s="110"/>
      <c r="GHE18" s="110"/>
      <c r="GHF18" s="110"/>
      <c r="GHG18" s="110"/>
      <c r="GHH18" s="110"/>
      <c r="GHI18" s="110"/>
      <c r="GHJ18" s="110"/>
      <c r="GHK18" s="110"/>
      <c r="GHL18" s="110"/>
      <c r="GHM18" s="110"/>
      <c r="GHN18" s="110"/>
      <c r="GHO18" s="110"/>
      <c r="GHP18" s="110"/>
      <c r="GHQ18" s="110"/>
      <c r="GHR18" s="110"/>
      <c r="GHS18" s="110"/>
      <c r="GHT18" s="110"/>
      <c r="GHU18" s="110"/>
      <c r="GHV18" s="110"/>
      <c r="GHW18" s="110"/>
      <c r="GHX18" s="110"/>
      <c r="GHY18" s="110"/>
      <c r="GHZ18" s="110"/>
      <c r="GIA18" s="110"/>
      <c r="GIB18" s="110"/>
      <c r="GIC18" s="110"/>
      <c r="GID18" s="110"/>
      <c r="GIE18" s="110"/>
      <c r="GIF18" s="110"/>
      <c r="GIG18" s="110"/>
      <c r="GIH18" s="110"/>
      <c r="GII18" s="110"/>
      <c r="GIJ18" s="110"/>
      <c r="GIK18" s="110"/>
      <c r="GIL18" s="110"/>
      <c r="GIM18" s="110"/>
      <c r="GIN18" s="110"/>
      <c r="GIO18" s="110"/>
      <c r="GIP18" s="110"/>
      <c r="GIQ18" s="110"/>
      <c r="GIR18" s="110"/>
      <c r="GIS18" s="110"/>
      <c r="GIT18" s="110"/>
      <c r="GIU18" s="110"/>
      <c r="GIV18" s="110"/>
      <c r="GIW18" s="110"/>
      <c r="GIX18" s="110"/>
      <c r="GIY18" s="110"/>
      <c r="GIZ18" s="110"/>
      <c r="GJA18" s="110"/>
      <c r="GJB18" s="110"/>
      <c r="GJC18" s="110"/>
      <c r="GJD18" s="110"/>
      <c r="GJE18" s="110"/>
      <c r="GJF18" s="110"/>
      <c r="GJG18" s="110"/>
      <c r="GJH18" s="110"/>
      <c r="GJI18" s="110"/>
      <c r="GJJ18" s="110"/>
      <c r="GJK18" s="110"/>
      <c r="GJL18" s="110"/>
      <c r="GJM18" s="110"/>
      <c r="GJN18" s="110"/>
      <c r="GJO18" s="110"/>
      <c r="GJP18" s="110"/>
      <c r="GJQ18" s="110"/>
      <c r="GJR18" s="110"/>
      <c r="GJS18" s="110"/>
      <c r="GJT18" s="110"/>
      <c r="GJU18" s="110"/>
      <c r="GJV18" s="110"/>
      <c r="GJW18" s="110"/>
      <c r="GJX18" s="110"/>
      <c r="GJY18" s="110"/>
      <c r="GJZ18" s="110"/>
      <c r="GKA18" s="110"/>
      <c r="GKB18" s="110"/>
      <c r="GKC18" s="110"/>
      <c r="GKD18" s="110"/>
      <c r="GKE18" s="110"/>
      <c r="GKF18" s="110"/>
      <c r="GKG18" s="110"/>
      <c r="GKH18" s="110"/>
      <c r="GKI18" s="110"/>
      <c r="GKJ18" s="110"/>
      <c r="GKK18" s="110"/>
      <c r="GKL18" s="110"/>
      <c r="GKM18" s="110"/>
      <c r="GKN18" s="110"/>
      <c r="GKO18" s="110"/>
      <c r="GKP18" s="110"/>
      <c r="GKQ18" s="110"/>
      <c r="GKR18" s="110"/>
      <c r="GKS18" s="110"/>
      <c r="GKT18" s="110"/>
      <c r="GKU18" s="110"/>
      <c r="GKV18" s="110"/>
      <c r="GKW18" s="110"/>
      <c r="GKX18" s="110"/>
      <c r="GKY18" s="110"/>
      <c r="GKZ18" s="110"/>
      <c r="GLA18" s="110"/>
      <c r="GLB18" s="110"/>
      <c r="GLC18" s="110"/>
      <c r="GLD18" s="110"/>
      <c r="GLE18" s="110"/>
      <c r="GLF18" s="110"/>
      <c r="GLG18" s="110"/>
      <c r="GLH18" s="110"/>
      <c r="GLI18" s="110"/>
      <c r="GLJ18" s="110"/>
      <c r="GLK18" s="110"/>
      <c r="GLL18" s="110"/>
      <c r="GLM18" s="110"/>
      <c r="GLN18" s="110"/>
      <c r="GLO18" s="110"/>
      <c r="GLP18" s="110"/>
      <c r="GLQ18" s="110"/>
      <c r="GLR18" s="110"/>
      <c r="GLS18" s="110"/>
      <c r="GLT18" s="110"/>
      <c r="GLU18" s="110"/>
      <c r="GLV18" s="110"/>
      <c r="GLW18" s="110"/>
      <c r="GLX18" s="110"/>
      <c r="GLY18" s="110"/>
      <c r="GLZ18" s="110"/>
      <c r="GMA18" s="110"/>
      <c r="GMB18" s="110"/>
      <c r="GMC18" s="110"/>
      <c r="GMD18" s="110"/>
      <c r="GME18" s="110"/>
      <c r="GMF18" s="110"/>
      <c r="GMG18" s="110"/>
      <c r="GMH18" s="110"/>
      <c r="GMI18" s="110"/>
      <c r="GMJ18" s="110"/>
      <c r="GMK18" s="110"/>
      <c r="GML18" s="110"/>
      <c r="GMM18" s="110"/>
      <c r="GMN18" s="110"/>
      <c r="GMO18" s="110"/>
      <c r="GMP18" s="110"/>
      <c r="GMQ18" s="110"/>
      <c r="GMR18" s="110"/>
      <c r="GMS18" s="110"/>
      <c r="GMT18" s="110"/>
      <c r="GMU18" s="110"/>
      <c r="GMV18" s="110"/>
      <c r="GMW18" s="110"/>
      <c r="GMX18" s="110"/>
      <c r="GMY18" s="110"/>
      <c r="GMZ18" s="110"/>
      <c r="GNA18" s="110"/>
      <c r="GNB18" s="110"/>
      <c r="GNC18" s="110"/>
      <c r="GND18" s="110"/>
      <c r="GNE18" s="110"/>
      <c r="GNF18" s="110"/>
      <c r="GNG18" s="110"/>
      <c r="GNH18" s="110"/>
      <c r="GNI18" s="110"/>
      <c r="GNJ18" s="110"/>
      <c r="GNK18" s="110"/>
      <c r="GNL18" s="110"/>
      <c r="GNM18" s="110"/>
      <c r="GNN18" s="110"/>
      <c r="GNO18" s="110"/>
      <c r="GNP18" s="110"/>
      <c r="GNQ18" s="110"/>
      <c r="GNR18" s="110"/>
      <c r="GNS18" s="110"/>
      <c r="GNT18" s="110"/>
      <c r="GNU18" s="110"/>
      <c r="GNV18" s="110"/>
      <c r="GNW18" s="110"/>
      <c r="GNX18" s="110"/>
      <c r="GNY18" s="110"/>
      <c r="GNZ18" s="110"/>
      <c r="GOA18" s="110"/>
      <c r="GOB18" s="110"/>
      <c r="GOC18" s="110"/>
      <c r="GOD18" s="110"/>
      <c r="GOE18" s="110"/>
      <c r="GOF18" s="110"/>
      <c r="GOG18" s="110"/>
      <c r="GOH18" s="110"/>
      <c r="GOI18" s="110"/>
      <c r="GOJ18" s="110"/>
      <c r="GOK18" s="110"/>
      <c r="GOL18" s="110"/>
      <c r="GOM18" s="110"/>
      <c r="GON18" s="110"/>
      <c r="GOO18" s="110"/>
      <c r="GOP18" s="110"/>
      <c r="GOQ18" s="110"/>
      <c r="GOR18" s="110"/>
      <c r="GOS18" s="110"/>
      <c r="GOT18" s="110"/>
      <c r="GOU18" s="110"/>
      <c r="GOV18" s="110"/>
      <c r="GOW18" s="110"/>
      <c r="GOX18" s="110"/>
      <c r="GOY18" s="110"/>
      <c r="GOZ18" s="110"/>
      <c r="GPA18" s="110"/>
      <c r="GPB18" s="110"/>
      <c r="GPC18" s="110"/>
      <c r="GPD18" s="110"/>
      <c r="GPE18" s="110"/>
      <c r="GPF18" s="110"/>
      <c r="GPG18" s="110"/>
      <c r="GPH18" s="110"/>
      <c r="GPI18" s="110"/>
      <c r="GPJ18" s="110"/>
      <c r="GPK18" s="110"/>
      <c r="GPL18" s="110"/>
      <c r="GPM18" s="110"/>
      <c r="GPN18" s="110"/>
      <c r="GPO18" s="110"/>
      <c r="GPP18" s="110"/>
      <c r="GPQ18" s="110"/>
      <c r="GPR18" s="110"/>
      <c r="GPS18" s="110"/>
      <c r="GPT18" s="110"/>
      <c r="GPU18" s="110"/>
      <c r="GPV18" s="110"/>
      <c r="GPW18" s="110"/>
      <c r="GPX18" s="110"/>
      <c r="GPY18" s="110"/>
      <c r="GPZ18" s="110"/>
      <c r="GQA18" s="110"/>
      <c r="GQB18" s="110"/>
      <c r="GQC18" s="110"/>
      <c r="GQD18" s="110"/>
      <c r="GQE18" s="110"/>
      <c r="GQF18" s="110"/>
      <c r="GQG18" s="110"/>
      <c r="GQH18" s="110"/>
      <c r="GQI18" s="110"/>
      <c r="GQJ18" s="110"/>
      <c r="GQK18" s="110"/>
      <c r="GQL18" s="110"/>
      <c r="GQM18" s="110"/>
      <c r="GQN18" s="110"/>
      <c r="GQO18" s="110"/>
      <c r="GQP18" s="110"/>
      <c r="GQQ18" s="110"/>
      <c r="GQR18" s="110"/>
      <c r="GQS18" s="110"/>
      <c r="GQT18" s="110"/>
      <c r="GQU18" s="110"/>
      <c r="GQV18" s="110"/>
      <c r="GQW18" s="110"/>
      <c r="GQX18" s="110"/>
      <c r="GQY18" s="110"/>
      <c r="GQZ18" s="110"/>
      <c r="GRA18" s="110"/>
      <c r="GRB18" s="110"/>
      <c r="GRC18" s="110"/>
      <c r="GRD18" s="110"/>
      <c r="GRE18" s="110"/>
      <c r="GRF18" s="110"/>
      <c r="GRG18" s="110"/>
      <c r="GRH18" s="110"/>
      <c r="GRI18" s="110"/>
      <c r="GRJ18" s="110"/>
      <c r="GRK18" s="110"/>
      <c r="GRL18" s="110"/>
      <c r="GRM18" s="110"/>
      <c r="GRN18" s="110"/>
      <c r="GRO18" s="110"/>
      <c r="GRP18" s="110"/>
      <c r="GRQ18" s="110"/>
      <c r="GRR18" s="110"/>
      <c r="GRS18" s="110"/>
      <c r="GRT18" s="110"/>
      <c r="GRU18" s="110"/>
      <c r="GRV18" s="110"/>
      <c r="GRW18" s="110"/>
      <c r="GRX18" s="110"/>
      <c r="GRY18" s="110"/>
      <c r="GRZ18" s="110"/>
      <c r="GSA18" s="110"/>
      <c r="GSB18" s="110"/>
      <c r="GSC18" s="110"/>
      <c r="GSD18" s="110"/>
      <c r="GSE18" s="110"/>
      <c r="GSF18" s="110"/>
      <c r="GSG18" s="110"/>
      <c r="GSH18" s="110"/>
      <c r="GSI18" s="110"/>
      <c r="GSJ18" s="110"/>
      <c r="GSK18" s="110"/>
      <c r="GSL18" s="110"/>
      <c r="GSM18" s="110"/>
      <c r="GSN18" s="110"/>
      <c r="GSO18" s="110"/>
      <c r="GSP18" s="110"/>
      <c r="GSQ18" s="110"/>
      <c r="GSR18" s="110"/>
      <c r="GSS18" s="110"/>
      <c r="GST18" s="110"/>
      <c r="GSU18" s="110"/>
      <c r="GSV18" s="110"/>
      <c r="GSW18" s="110"/>
      <c r="GSX18" s="110"/>
      <c r="GSY18" s="110"/>
      <c r="GSZ18" s="110"/>
      <c r="GTA18" s="110"/>
      <c r="GTB18" s="110"/>
      <c r="GTC18" s="110"/>
      <c r="GTD18" s="110"/>
      <c r="GTE18" s="110"/>
      <c r="GTF18" s="110"/>
      <c r="GTG18" s="110"/>
      <c r="GTH18" s="110"/>
      <c r="GTI18" s="110"/>
      <c r="GTJ18" s="110"/>
      <c r="GTK18" s="110"/>
      <c r="GTL18" s="110"/>
      <c r="GTM18" s="110"/>
      <c r="GTN18" s="110"/>
      <c r="GTO18" s="110"/>
      <c r="GTP18" s="110"/>
      <c r="GTQ18" s="110"/>
      <c r="GTR18" s="110"/>
      <c r="GTS18" s="110"/>
      <c r="GTT18" s="110"/>
      <c r="GTU18" s="110"/>
      <c r="GTV18" s="110"/>
      <c r="GTW18" s="110"/>
      <c r="GTX18" s="110"/>
      <c r="GTY18" s="110"/>
      <c r="GTZ18" s="110"/>
      <c r="GUA18" s="110"/>
      <c r="GUB18" s="110"/>
      <c r="GUC18" s="110"/>
      <c r="GUD18" s="110"/>
      <c r="GUE18" s="110"/>
      <c r="GUF18" s="110"/>
      <c r="GUG18" s="110"/>
      <c r="GUH18" s="110"/>
      <c r="GUI18" s="110"/>
      <c r="GUJ18" s="110"/>
      <c r="GUK18" s="110"/>
      <c r="GUL18" s="110"/>
      <c r="GUM18" s="110"/>
      <c r="GUN18" s="110"/>
      <c r="GUO18" s="110"/>
      <c r="GUP18" s="110"/>
      <c r="GUQ18" s="110"/>
      <c r="GUR18" s="110"/>
      <c r="GUS18" s="110"/>
      <c r="GUT18" s="110"/>
      <c r="GUU18" s="110"/>
      <c r="GUV18" s="110"/>
      <c r="GUW18" s="110"/>
      <c r="GUX18" s="110"/>
      <c r="GUY18" s="110"/>
      <c r="GUZ18" s="110"/>
      <c r="GVA18" s="110"/>
      <c r="GVB18" s="110"/>
      <c r="GVC18" s="110"/>
      <c r="GVD18" s="110"/>
      <c r="GVE18" s="110"/>
      <c r="GVF18" s="110"/>
      <c r="GVG18" s="110"/>
      <c r="GVH18" s="110"/>
      <c r="GVI18" s="110"/>
      <c r="GVJ18" s="110"/>
      <c r="GVK18" s="110"/>
      <c r="GVL18" s="110"/>
      <c r="GVM18" s="110"/>
      <c r="GVN18" s="110"/>
      <c r="GVO18" s="110"/>
      <c r="GVP18" s="110"/>
      <c r="GVQ18" s="110"/>
      <c r="GVR18" s="110"/>
      <c r="GVS18" s="110"/>
      <c r="GVT18" s="110"/>
      <c r="GVU18" s="110"/>
      <c r="GVV18" s="110"/>
      <c r="GVW18" s="110"/>
      <c r="GVX18" s="110"/>
      <c r="GVY18" s="110"/>
      <c r="GVZ18" s="110"/>
      <c r="GWA18" s="110"/>
      <c r="GWB18" s="110"/>
      <c r="GWC18" s="110"/>
      <c r="GWD18" s="110"/>
      <c r="GWE18" s="110"/>
      <c r="GWF18" s="110"/>
      <c r="GWG18" s="110"/>
      <c r="GWH18" s="110"/>
      <c r="GWI18" s="110"/>
      <c r="GWJ18" s="110"/>
      <c r="GWK18" s="110"/>
      <c r="GWL18" s="110"/>
      <c r="GWM18" s="110"/>
      <c r="GWN18" s="110"/>
      <c r="GWO18" s="110"/>
      <c r="GWP18" s="110"/>
      <c r="GWQ18" s="110"/>
      <c r="GWR18" s="110"/>
      <c r="GWS18" s="110"/>
      <c r="GWT18" s="110"/>
      <c r="GWU18" s="110"/>
      <c r="GWV18" s="110"/>
      <c r="GWW18" s="110"/>
      <c r="GWX18" s="110"/>
      <c r="GWY18" s="110"/>
      <c r="GWZ18" s="110"/>
      <c r="GXA18" s="110"/>
      <c r="GXB18" s="110"/>
      <c r="GXC18" s="110"/>
      <c r="GXD18" s="110"/>
      <c r="GXE18" s="110"/>
      <c r="GXF18" s="110"/>
      <c r="GXG18" s="110"/>
      <c r="GXH18" s="110"/>
      <c r="GXI18" s="110"/>
      <c r="GXJ18" s="110"/>
      <c r="GXK18" s="110"/>
      <c r="GXL18" s="110"/>
      <c r="GXM18" s="110"/>
      <c r="GXN18" s="110"/>
      <c r="GXO18" s="110"/>
      <c r="GXP18" s="110"/>
      <c r="GXQ18" s="110"/>
      <c r="GXR18" s="110"/>
      <c r="GXS18" s="110"/>
      <c r="GXT18" s="110"/>
      <c r="GXU18" s="110"/>
      <c r="GXV18" s="110"/>
      <c r="GXW18" s="110"/>
      <c r="GXX18" s="110"/>
      <c r="GXY18" s="110"/>
      <c r="GXZ18" s="110"/>
      <c r="GYA18" s="110"/>
      <c r="GYB18" s="110"/>
      <c r="GYC18" s="110"/>
      <c r="GYD18" s="110"/>
      <c r="GYE18" s="110"/>
      <c r="GYF18" s="110"/>
      <c r="GYG18" s="110"/>
      <c r="GYH18" s="110"/>
      <c r="GYI18" s="110"/>
      <c r="GYJ18" s="110"/>
      <c r="GYK18" s="110"/>
      <c r="GYL18" s="110"/>
      <c r="GYM18" s="110"/>
      <c r="GYN18" s="110"/>
      <c r="GYO18" s="110"/>
      <c r="GYP18" s="110"/>
      <c r="GYQ18" s="110"/>
      <c r="GYR18" s="110"/>
      <c r="GYS18" s="110"/>
      <c r="GYT18" s="110"/>
      <c r="GYU18" s="110"/>
      <c r="GYV18" s="110"/>
      <c r="GYW18" s="110"/>
      <c r="GYX18" s="110"/>
      <c r="GYY18" s="110"/>
      <c r="GYZ18" s="110"/>
      <c r="GZA18" s="110"/>
      <c r="GZB18" s="110"/>
      <c r="GZC18" s="110"/>
      <c r="GZD18" s="110"/>
      <c r="GZE18" s="110"/>
      <c r="GZF18" s="110"/>
      <c r="GZG18" s="110"/>
      <c r="GZH18" s="110"/>
      <c r="GZI18" s="110"/>
      <c r="GZJ18" s="110"/>
      <c r="GZK18" s="110"/>
      <c r="GZL18" s="110"/>
      <c r="GZM18" s="110"/>
      <c r="GZN18" s="110"/>
      <c r="GZO18" s="110"/>
      <c r="GZP18" s="110"/>
      <c r="GZQ18" s="110"/>
      <c r="GZR18" s="110"/>
      <c r="GZS18" s="110"/>
      <c r="GZT18" s="110"/>
      <c r="GZU18" s="110"/>
      <c r="GZV18" s="110"/>
      <c r="GZW18" s="110"/>
      <c r="GZX18" s="110"/>
      <c r="GZY18" s="110"/>
      <c r="GZZ18" s="110"/>
      <c r="HAA18" s="110"/>
      <c r="HAB18" s="110"/>
      <c r="HAC18" s="110"/>
      <c r="HAD18" s="110"/>
      <c r="HAE18" s="110"/>
      <c r="HAF18" s="110"/>
      <c r="HAG18" s="110"/>
      <c r="HAH18" s="110"/>
      <c r="HAI18" s="110"/>
      <c r="HAJ18" s="110"/>
      <c r="HAK18" s="110"/>
      <c r="HAL18" s="110"/>
      <c r="HAM18" s="110"/>
      <c r="HAN18" s="110"/>
      <c r="HAO18" s="110"/>
      <c r="HAP18" s="110"/>
      <c r="HAQ18" s="110"/>
      <c r="HAR18" s="110"/>
      <c r="HAS18" s="110"/>
      <c r="HAT18" s="110"/>
      <c r="HAU18" s="110"/>
      <c r="HAV18" s="110"/>
      <c r="HAW18" s="110"/>
      <c r="HAX18" s="110"/>
      <c r="HAY18" s="110"/>
      <c r="HAZ18" s="110"/>
      <c r="HBA18" s="110"/>
      <c r="HBB18" s="110"/>
      <c r="HBC18" s="110"/>
      <c r="HBD18" s="110"/>
      <c r="HBE18" s="110"/>
      <c r="HBF18" s="110"/>
      <c r="HBG18" s="110"/>
      <c r="HBH18" s="110"/>
      <c r="HBI18" s="110"/>
      <c r="HBJ18" s="110"/>
      <c r="HBK18" s="110"/>
      <c r="HBL18" s="110"/>
      <c r="HBM18" s="110"/>
      <c r="HBN18" s="110"/>
      <c r="HBO18" s="110"/>
      <c r="HBP18" s="110"/>
      <c r="HBQ18" s="110"/>
      <c r="HBR18" s="110"/>
      <c r="HBS18" s="110"/>
      <c r="HBT18" s="110"/>
      <c r="HBU18" s="110"/>
      <c r="HBV18" s="110"/>
      <c r="HBW18" s="110"/>
      <c r="HBX18" s="110"/>
      <c r="HBY18" s="110"/>
      <c r="HBZ18" s="110"/>
      <c r="HCA18" s="110"/>
      <c r="HCB18" s="110"/>
      <c r="HCC18" s="110"/>
      <c r="HCD18" s="110"/>
      <c r="HCE18" s="110"/>
      <c r="HCF18" s="110"/>
      <c r="HCG18" s="110"/>
      <c r="HCH18" s="110"/>
      <c r="HCI18" s="110"/>
      <c r="HCJ18" s="110"/>
      <c r="HCK18" s="110"/>
      <c r="HCL18" s="110"/>
      <c r="HCM18" s="110"/>
      <c r="HCN18" s="110"/>
      <c r="HCO18" s="110"/>
      <c r="HCP18" s="110"/>
      <c r="HCQ18" s="110"/>
      <c r="HCR18" s="110"/>
      <c r="HCS18" s="110"/>
      <c r="HCT18" s="110"/>
      <c r="HCU18" s="110"/>
      <c r="HCV18" s="110"/>
      <c r="HCW18" s="110"/>
      <c r="HCX18" s="110"/>
      <c r="HCY18" s="110"/>
      <c r="HCZ18" s="110"/>
      <c r="HDA18" s="110"/>
      <c r="HDB18" s="110"/>
      <c r="HDC18" s="110"/>
      <c r="HDD18" s="110"/>
      <c r="HDE18" s="110"/>
      <c r="HDF18" s="110"/>
      <c r="HDG18" s="110"/>
      <c r="HDH18" s="110"/>
      <c r="HDI18" s="110"/>
      <c r="HDJ18" s="110"/>
      <c r="HDK18" s="110"/>
      <c r="HDL18" s="110"/>
      <c r="HDM18" s="110"/>
      <c r="HDN18" s="110"/>
      <c r="HDO18" s="110"/>
      <c r="HDP18" s="110"/>
      <c r="HDQ18" s="110"/>
      <c r="HDR18" s="110"/>
      <c r="HDS18" s="110"/>
      <c r="HDT18" s="110"/>
      <c r="HDU18" s="110"/>
      <c r="HDV18" s="110"/>
      <c r="HDW18" s="110"/>
      <c r="HDX18" s="110"/>
      <c r="HDY18" s="110"/>
      <c r="HDZ18" s="110"/>
      <c r="HEA18" s="110"/>
      <c r="HEB18" s="110"/>
      <c r="HEC18" s="110"/>
      <c r="HED18" s="110"/>
      <c r="HEE18" s="110"/>
      <c r="HEF18" s="110"/>
      <c r="HEG18" s="110"/>
      <c r="HEH18" s="110"/>
      <c r="HEI18" s="110"/>
      <c r="HEJ18" s="110"/>
      <c r="HEK18" s="110"/>
      <c r="HEL18" s="110"/>
      <c r="HEM18" s="110"/>
      <c r="HEN18" s="110"/>
      <c r="HEO18" s="110"/>
      <c r="HEP18" s="110"/>
      <c r="HEQ18" s="110"/>
      <c r="HER18" s="110"/>
      <c r="HES18" s="110"/>
      <c r="HET18" s="110"/>
      <c r="HEU18" s="110"/>
      <c r="HEV18" s="110"/>
      <c r="HEW18" s="110"/>
      <c r="HEX18" s="110"/>
      <c r="HEY18" s="110"/>
      <c r="HEZ18" s="110"/>
      <c r="HFA18" s="110"/>
      <c r="HFB18" s="110"/>
      <c r="HFC18" s="110"/>
      <c r="HFD18" s="110"/>
      <c r="HFE18" s="110"/>
      <c r="HFF18" s="110"/>
      <c r="HFG18" s="110"/>
      <c r="HFH18" s="110"/>
      <c r="HFI18" s="110"/>
      <c r="HFJ18" s="110"/>
      <c r="HFK18" s="110"/>
      <c r="HFL18" s="110"/>
      <c r="HFM18" s="110"/>
      <c r="HFN18" s="110"/>
      <c r="HFO18" s="110"/>
      <c r="HFP18" s="110"/>
      <c r="HFQ18" s="110"/>
      <c r="HFR18" s="110"/>
      <c r="HFS18" s="110"/>
      <c r="HFT18" s="110"/>
      <c r="HFU18" s="110"/>
      <c r="HFV18" s="110"/>
      <c r="HFW18" s="110"/>
      <c r="HFX18" s="110"/>
      <c r="HFY18" s="110"/>
      <c r="HFZ18" s="110"/>
      <c r="HGA18" s="110"/>
      <c r="HGB18" s="110"/>
      <c r="HGC18" s="110"/>
      <c r="HGD18" s="110"/>
      <c r="HGE18" s="110"/>
      <c r="HGF18" s="110"/>
      <c r="HGG18" s="110"/>
      <c r="HGH18" s="110"/>
      <c r="HGI18" s="110"/>
      <c r="HGJ18" s="110"/>
      <c r="HGK18" s="110"/>
      <c r="HGL18" s="110"/>
      <c r="HGM18" s="110"/>
      <c r="HGN18" s="110"/>
      <c r="HGO18" s="110"/>
      <c r="HGP18" s="110"/>
      <c r="HGQ18" s="110"/>
      <c r="HGR18" s="110"/>
      <c r="HGS18" s="110"/>
      <c r="HGT18" s="110"/>
      <c r="HGU18" s="110"/>
      <c r="HGV18" s="110"/>
      <c r="HGW18" s="110"/>
      <c r="HGX18" s="110"/>
      <c r="HGY18" s="110"/>
      <c r="HGZ18" s="110"/>
      <c r="HHA18" s="110"/>
      <c r="HHB18" s="110"/>
      <c r="HHC18" s="110"/>
      <c r="HHD18" s="110"/>
      <c r="HHE18" s="110"/>
      <c r="HHF18" s="110"/>
      <c r="HHG18" s="110"/>
      <c r="HHH18" s="110"/>
      <c r="HHI18" s="110"/>
      <c r="HHJ18" s="110"/>
      <c r="HHK18" s="110"/>
      <c r="HHL18" s="110"/>
      <c r="HHM18" s="110"/>
      <c r="HHN18" s="110"/>
      <c r="HHO18" s="110"/>
      <c r="HHP18" s="110"/>
      <c r="HHQ18" s="110"/>
      <c r="HHR18" s="110"/>
      <c r="HHS18" s="110"/>
      <c r="HHT18" s="110"/>
      <c r="HHU18" s="110"/>
      <c r="HHV18" s="110"/>
      <c r="HHW18" s="110"/>
      <c r="HHX18" s="110"/>
      <c r="HHY18" s="110"/>
      <c r="HHZ18" s="110"/>
      <c r="HIA18" s="110"/>
      <c r="HIB18" s="110"/>
      <c r="HIC18" s="110"/>
      <c r="HID18" s="110"/>
      <c r="HIE18" s="110"/>
      <c r="HIF18" s="110"/>
      <c r="HIG18" s="110"/>
      <c r="HIH18" s="110"/>
      <c r="HII18" s="110"/>
      <c r="HIJ18" s="110"/>
      <c r="HIK18" s="110"/>
      <c r="HIL18" s="110"/>
      <c r="HIM18" s="110"/>
      <c r="HIN18" s="110"/>
      <c r="HIO18" s="110"/>
      <c r="HIP18" s="110"/>
      <c r="HIQ18" s="110"/>
      <c r="HIR18" s="110"/>
      <c r="HIS18" s="110"/>
      <c r="HIT18" s="110"/>
      <c r="HIU18" s="110"/>
      <c r="HIV18" s="110"/>
      <c r="HIW18" s="110"/>
      <c r="HIX18" s="110"/>
      <c r="HIY18" s="110"/>
      <c r="HIZ18" s="110"/>
      <c r="HJA18" s="110"/>
      <c r="HJB18" s="110"/>
      <c r="HJC18" s="110"/>
      <c r="HJD18" s="110"/>
      <c r="HJE18" s="110"/>
      <c r="HJF18" s="110"/>
      <c r="HJG18" s="110"/>
      <c r="HJH18" s="110"/>
      <c r="HJI18" s="110"/>
      <c r="HJJ18" s="110"/>
      <c r="HJK18" s="110"/>
      <c r="HJL18" s="110"/>
      <c r="HJM18" s="110"/>
      <c r="HJN18" s="110"/>
      <c r="HJO18" s="110"/>
      <c r="HJP18" s="110"/>
      <c r="HJQ18" s="110"/>
      <c r="HJR18" s="110"/>
      <c r="HJS18" s="110"/>
      <c r="HJT18" s="110"/>
      <c r="HJU18" s="110"/>
      <c r="HJV18" s="110"/>
      <c r="HJW18" s="110"/>
      <c r="HJX18" s="110"/>
      <c r="HJY18" s="110"/>
      <c r="HJZ18" s="110"/>
      <c r="HKA18" s="110"/>
      <c r="HKB18" s="110"/>
      <c r="HKC18" s="110"/>
      <c r="HKD18" s="110"/>
      <c r="HKE18" s="110"/>
      <c r="HKF18" s="110"/>
      <c r="HKG18" s="110"/>
      <c r="HKH18" s="110"/>
      <c r="HKI18" s="110"/>
      <c r="HKJ18" s="110"/>
      <c r="HKK18" s="110"/>
      <c r="HKL18" s="110"/>
      <c r="HKM18" s="110"/>
      <c r="HKN18" s="110"/>
      <c r="HKO18" s="110"/>
      <c r="HKP18" s="110"/>
      <c r="HKQ18" s="110"/>
      <c r="HKR18" s="110"/>
      <c r="HKS18" s="110"/>
      <c r="HKT18" s="110"/>
      <c r="HKU18" s="110"/>
      <c r="HKV18" s="110"/>
      <c r="HKW18" s="110"/>
      <c r="HKX18" s="110"/>
      <c r="HKY18" s="110"/>
      <c r="HKZ18" s="110"/>
      <c r="HLA18" s="110"/>
      <c r="HLB18" s="110"/>
      <c r="HLC18" s="110"/>
      <c r="HLD18" s="110"/>
      <c r="HLE18" s="110"/>
      <c r="HLF18" s="110"/>
      <c r="HLG18" s="110"/>
      <c r="HLH18" s="110"/>
      <c r="HLI18" s="110"/>
      <c r="HLJ18" s="110"/>
      <c r="HLK18" s="110"/>
      <c r="HLL18" s="110"/>
      <c r="HLM18" s="110"/>
      <c r="HLN18" s="110"/>
      <c r="HLO18" s="110"/>
      <c r="HLP18" s="110"/>
      <c r="HLQ18" s="110"/>
      <c r="HLR18" s="110"/>
      <c r="HLS18" s="110"/>
      <c r="HLT18" s="110"/>
      <c r="HLU18" s="110"/>
      <c r="HLV18" s="110"/>
      <c r="HLW18" s="110"/>
      <c r="HLX18" s="110"/>
      <c r="HLY18" s="110"/>
      <c r="HLZ18" s="110"/>
      <c r="HMA18" s="110"/>
      <c r="HMB18" s="110"/>
      <c r="HMC18" s="110"/>
      <c r="HMD18" s="110"/>
      <c r="HME18" s="110"/>
      <c r="HMF18" s="110"/>
      <c r="HMG18" s="110"/>
      <c r="HMH18" s="110"/>
      <c r="HMI18" s="110"/>
      <c r="HMJ18" s="110"/>
      <c r="HMK18" s="110"/>
      <c r="HML18" s="110"/>
      <c r="HMM18" s="110"/>
      <c r="HMN18" s="110"/>
      <c r="HMO18" s="110"/>
      <c r="HMP18" s="110"/>
      <c r="HMQ18" s="110"/>
      <c r="HMR18" s="110"/>
      <c r="HMS18" s="110"/>
      <c r="HMT18" s="110"/>
      <c r="HMU18" s="110"/>
      <c r="HMV18" s="110"/>
      <c r="HMW18" s="110"/>
      <c r="HMX18" s="110"/>
      <c r="HMY18" s="110"/>
      <c r="HMZ18" s="110"/>
      <c r="HNA18" s="110"/>
      <c r="HNB18" s="110"/>
      <c r="HNC18" s="110"/>
      <c r="HND18" s="110"/>
      <c r="HNE18" s="110"/>
      <c r="HNF18" s="110"/>
      <c r="HNG18" s="110"/>
      <c r="HNH18" s="110"/>
      <c r="HNI18" s="110"/>
      <c r="HNJ18" s="110"/>
      <c r="HNK18" s="110"/>
      <c r="HNL18" s="110"/>
      <c r="HNM18" s="110"/>
      <c r="HNN18" s="110"/>
      <c r="HNO18" s="110"/>
      <c r="HNP18" s="110"/>
      <c r="HNQ18" s="110"/>
      <c r="HNR18" s="110"/>
      <c r="HNS18" s="110"/>
      <c r="HNT18" s="110"/>
      <c r="HNU18" s="110"/>
      <c r="HNV18" s="110"/>
      <c r="HNW18" s="110"/>
      <c r="HNX18" s="110"/>
      <c r="HNY18" s="110"/>
      <c r="HNZ18" s="110"/>
      <c r="HOA18" s="110"/>
      <c r="HOB18" s="110"/>
      <c r="HOC18" s="110"/>
      <c r="HOD18" s="110"/>
      <c r="HOE18" s="110"/>
      <c r="HOF18" s="110"/>
      <c r="HOG18" s="110"/>
      <c r="HOH18" s="110"/>
      <c r="HOI18" s="110"/>
      <c r="HOJ18" s="110"/>
      <c r="HOK18" s="110"/>
      <c r="HOL18" s="110"/>
      <c r="HOM18" s="110"/>
      <c r="HON18" s="110"/>
      <c r="HOO18" s="110"/>
      <c r="HOP18" s="110"/>
      <c r="HOQ18" s="110"/>
      <c r="HOR18" s="110"/>
      <c r="HOS18" s="110"/>
      <c r="HOT18" s="110"/>
      <c r="HOU18" s="110"/>
      <c r="HOV18" s="110"/>
      <c r="HOW18" s="110"/>
      <c r="HOX18" s="110"/>
      <c r="HOY18" s="110"/>
      <c r="HOZ18" s="110"/>
      <c r="HPA18" s="110"/>
      <c r="HPB18" s="110"/>
      <c r="HPC18" s="110"/>
      <c r="HPD18" s="110"/>
      <c r="HPE18" s="110"/>
      <c r="HPF18" s="110"/>
      <c r="HPG18" s="110"/>
      <c r="HPH18" s="110"/>
      <c r="HPI18" s="110"/>
      <c r="HPJ18" s="110"/>
      <c r="HPK18" s="110"/>
      <c r="HPL18" s="110"/>
      <c r="HPM18" s="110"/>
      <c r="HPN18" s="110"/>
      <c r="HPO18" s="110"/>
      <c r="HPP18" s="110"/>
      <c r="HPQ18" s="110"/>
      <c r="HPR18" s="110"/>
      <c r="HPS18" s="110"/>
      <c r="HPT18" s="110"/>
      <c r="HPU18" s="110"/>
      <c r="HPV18" s="110"/>
      <c r="HPW18" s="110"/>
      <c r="HPX18" s="110"/>
      <c r="HPY18" s="110"/>
      <c r="HPZ18" s="110"/>
      <c r="HQA18" s="110"/>
      <c r="HQB18" s="110"/>
      <c r="HQC18" s="110"/>
      <c r="HQD18" s="110"/>
      <c r="HQE18" s="110"/>
      <c r="HQF18" s="110"/>
      <c r="HQG18" s="110"/>
      <c r="HQH18" s="110"/>
      <c r="HQI18" s="110"/>
      <c r="HQJ18" s="110"/>
      <c r="HQK18" s="110"/>
      <c r="HQL18" s="110"/>
      <c r="HQM18" s="110"/>
      <c r="HQN18" s="110"/>
      <c r="HQO18" s="110"/>
      <c r="HQP18" s="110"/>
      <c r="HQQ18" s="110"/>
      <c r="HQR18" s="110"/>
      <c r="HQS18" s="110"/>
      <c r="HQT18" s="110"/>
      <c r="HQU18" s="110"/>
      <c r="HQV18" s="110"/>
      <c r="HQW18" s="110"/>
      <c r="HQX18" s="110"/>
      <c r="HQY18" s="110"/>
      <c r="HQZ18" s="110"/>
      <c r="HRA18" s="110"/>
      <c r="HRB18" s="110"/>
      <c r="HRC18" s="110"/>
      <c r="HRD18" s="110"/>
      <c r="HRE18" s="110"/>
      <c r="HRF18" s="110"/>
      <c r="HRG18" s="110"/>
      <c r="HRH18" s="110"/>
      <c r="HRI18" s="110"/>
      <c r="HRJ18" s="110"/>
      <c r="HRK18" s="110"/>
      <c r="HRL18" s="110"/>
      <c r="HRM18" s="110"/>
      <c r="HRN18" s="110"/>
      <c r="HRO18" s="110"/>
      <c r="HRP18" s="110"/>
      <c r="HRQ18" s="110"/>
      <c r="HRR18" s="110"/>
      <c r="HRS18" s="110"/>
      <c r="HRT18" s="110"/>
      <c r="HRU18" s="110"/>
      <c r="HRV18" s="110"/>
      <c r="HRW18" s="110"/>
      <c r="HRX18" s="110"/>
      <c r="HRY18" s="110"/>
      <c r="HRZ18" s="110"/>
      <c r="HSA18" s="110"/>
      <c r="HSB18" s="110"/>
      <c r="HSC18" s="110"/>
      <c r="HSD18" s="110"/>
      <c r="HSE18" s="110"/>
      <c r="HSF18" s="110"/>
      <c r="HSG18" s="110"/>
      <c r="HSH18" s="110"/>
      <c r="HSI18" s="110"/>
      <c r="HSJ18" s="110"/>
      <c r="HSK18" s="110"/>
      <c r="HSL18" s="110"/>
      <c r="HSM18" s="110"/>
      <c r="HSN18" s="110"/>
      <c r="HSO18" s="110"/>
      <c r="HSP18" s="110"/>
      <c r="HSQ18" s="110"/>
      <c r="HSR18" s="110"/>
      <c r="HSS18" s="110"/>
      <c r="HST18" s="110"/>
      <c r="HSU18" s="110"/>
      <c r="HSV18" s="110"/>
      <c r="HSW18" s="110"/>
      <c r="HSX18" s="110"/>
      <c r="HSY18" s="110"/>
      <c r="HSZ18" s="110"/>
      <c r="HTA18" s="110"/>
      <c r="HTB18" s="110"/>
      <c r="HTC18" s="110"/>
      <c r="HTD18" s="110"/>
      <c r="HTE18" s="110"/>
      <c r="HTF18" s="110"/>
      <c r="HTG18" s="110"/>
      <c r="HTH18" s="110"/>
      <c r="HTI18" s="110"/>
      <c r="HTJ18" s="110"/>
      <c r="HTK18" s="110"/>
      <c r="HTL18" s="110"/>
      <c r="HTM18" s="110"/>
      <c r="HTN18" s="110"/>
      <c r="HTO18" s="110"/>
      <c r="HTP18" s="110"/>
      <c r="HTQ18" s="110"/>
      <c r="HTR18" s="110"/>
      <c r="HTS18" s="110"/>
      <c r="HTT18" s="110"/>
      <c r="HTU18" s="110"/>
      <c r="HTV18" s="110"/>
      <c r="HTW18" s="110"/>
      <c r="HTX18" s="110"/>
      <c r="HTY18" s="110"/>
      <c r="HTZ18" s="110"/>
      <c r="HUA18" s="110"/>
      <c r="HUB18" s="110"/>
      <c r="HUC18" s="110"/>
      <c r="HUD18" s="110"/>
      <c r="HUE18" s="110"/>
      <c r="HUF18" s="110"/>
      <c r="HUG18" s="110"/>
      <c r="HUH18" s="110"/>
      <c r="HUI18" s="110"/>
      <c r="HUJ18" s="110"/>
      <c r="HUK18" s="110"/>
      <c r="HUL18" s="110"/>
      <c r="HUM18" s="110"/>
      <c r="HUN18" s="110"/>
      <c r="HUO18" s="110"/>
      <c r="HUP18" s="110"/>
      <c r="HUQ18" s="110"/>
      <c r="HUR18" s="110"/>
      <c r="HUS18" s="110"/>
      <c r="HUT18" s="110"/>
      <c r="HUU18" s="110"/>
      <c r="HUV18" s="110"/>
      <c r="HUW18" s="110"/>
      <c r="HUX18" s="110"/>
      <c r="HUY18" s="110"/>
      <c r="HUZ18" s="110"/>
      <c r="HVA18" s="110"/>
      <c r="HVB18" s="110"/>
      <c r="HVC18" s="110"/>
      <c r="HVD18" s="110"/>
      <c r="HVE18" s="110"/>
      <c r="HVF18" s="110"/>
      <c r="HVG18" s="110"/>
      <c r="HVH18" s="110"/>
      <c r="HVI18" s="110"/>
      <c r="HVJ18" s="110"/>
      <c r="HVK18" s="110"/>
      <c r="HVL18" s="110"/>
      <c r="HVM18" s="110"/>
      <c r="HVN18" s="110"/>
      <c r="HVO18" s="110"/>
      <c r="HVP18" s="110"/>
      <c r="HVQ18" s="110"/>
      <c r="HVR18" s="110"/>
      <c r="HVS18" s="110"/>
      <c r="HVT18" s="110"/>
      <c r="HVU18" s="110"/>
      <c r="HVV18" s="110"/>
      <c r="HVW18" s="110"/>
      <c r="HVX18" s="110"/>
      <c r="HVY18" s="110"/>
      <c r="HVZ18" s="110"/>
      <c r="HWA18" s="110"/>
      <c r="HWB18" s="110"/>
      <c r="HWC18" s="110"/>
      <c r="HWD18" s="110"/>
      <c r="HWE18" s="110"/>
      <c r="HWF18" s="110"/>
      <c r="HWG18" s="110"/>
      <c r="HWH18" s="110"/>
      <c r="HWI18" s="110"/>
      <c r="HWJ18" s="110"/>
      <c r="HWK18" s="110"/>
      <c r="HWL18" s="110"/>
      <c r="HWM18" s="110"/>
      <c r="HWN18" s="110"/>
      <c r="HWO18" s="110"/>
      <c r="HWP18" s="110"/>
      <c r="HWQ18" s="110"/>
      <c r="HWR18" s="110"/>
      <c r="HWS18" s="110"/>
      <c r="HWT18" s="110"/>
      <c r="HWU18" s="110"/>
      <c r="HWV18" s="110"/>
      <c r="HWW18" s="110"/>
      <c r="HWX18" s="110"/>
      <c r="HWY18" s="110"/>
      <c r="HWZ18" s="110"/>
      <c r="HXA18" s="110"/>
      <c r="HXB18" s="110"/>
      <c r="HXC18" s="110"/>
      <c r="HXD18" s="110"/>
      <c r="HXE18" s="110"/>
      <c r="HXF18" s="110"/>
      <c r="HXG18" s="110"/>
      <c r="HXH18" s="110"/>
      <c r="HXI18" s="110"/>
      <c r="HXJ18" s="110"/>
      <c r="HXK18" s="110"/>
      <c r="HXL18" s="110"/>
      <c r="HXM18" s="110"/>
      <c r="HXN18" s="110"/>
      <c r="HXO18" s="110"/>
      <c r="HXP18" s="110"/>
      <c r="HXQ18" s="110"/>
      <c r="HXR18" s="110"/>
      <c r="HXS18" s="110"/>
      <c r="HXT18" s="110"/>
      <c r="HXU18" s="110"/>
      <c r="HXV18" s="110"/>
      <c r="HXW18" s="110"/>
      <c r="HXX18" s="110"/>
      <c r="HXY18" s="110"/>
      <c r="HXZ18" s="110"/>
      <c r="HYA18" s="110"/>
      <c r="HYB18" s="110"/>
      <c r="HYC18" s="110"/>
      <c r="HYD18" s="110"/>
      <c r="HYE18" s="110"/>
      <c r="HYF18" s="110"/>
      <c r="HYG18" s="110"/>
      <c r="HYH18" s="110"/>
      <c r="HYI18" s="110"/>
      <c r="HYJ18" s="110"/>
      <c r="HYK18" s="110"/>
      <c r="HYL18" s="110"/>
      <c r="HYM18" s="110"/>
      <c r="HYN18" s="110"/>
      <c r="HYO18" s="110"/>
      <c r="HYP18" s="110"/>
      <c r="HYQ18" s="110"/>
      <c r="HYR18" s="110"/>
      <c r="HYS18" s="110"/>
      <c r="HYT18" s="110"/>
      <c r="HYU18" s="110"/>
      <c r="HYV18" s="110"/>
      <c r="HYW18" s="110"/>
      <c r="HYX18" s="110"/>
      <c r="HYY18" s="110"/>
      <c r="HYZ18" s="110"/>
      <c r="HZA18" s="110"/>
      <c r="HZB18" s="110"/>
      <c r="HZC18" s="110"/>
      <c r="HZD18" s="110"/>
      <c r="HZE18" s="110"/>
      <c r="HZF18" s="110"/>
      <c r="HZG18" s="110"/>
      <c r="HZH18" s="110"/>
      <c r="HZI18" s="110"/>
      <c r="HZJ18" s="110"/>
      <c r="HZK18" s="110"/>
      <c r="HZL18" s="110"/>
      <c r="HZM18" s="110"/>
      <c r="HZN18" s="110"/>
      <c r="HZO18" s="110"/>
      <c r="HZP18" s="110"/>
      <c r="HZQ18" s="110"/>
      <c r="HZR18" s="110"/>
      <c r="HZS18" s="110"/>
      <c r="HZT18" s="110"/>
      <c r="HZU18" s="110"/>
      <c r="HZV18" s="110"/>
      <c r="HZW18" s="110"/>
      <c r="HZX18" s="110"/>
      <c r="HZY18" s="110"/>
      <c r="HZZ18" s="110"/>
      <c r="IAA18" s="110"/>
      <c r="IAB18" s="110"/>
      <c r="IAC18" s="110"/>
      <c r="IAD18" s="110"/>
      <c r="IAE18" s="110"/>
      <c r="IAF18" s="110"/>
      <c r="IAG18" s="110"/>
      <c r="IAH18" s="110"/>
      <c r="IAI18" s="110"/>
      <c r="IAJ18" s="110"/>
      <c r="IAK18" s="110"/>
      <c r="IAL18" s="110"/>
      <c r="IAM18" s="110"/>
      <c r="IAN18" s="110"/>
      <c r="IAO18" s="110"/>
      <c r="IAP18" s="110"/>
      <c r="IAQ18" s="110"/>
      <c r="IAR18" s="110"/>
      <c r="IAS18" s="110"/>
      <c r="IAT18" s="110"/>
      <c r="IAU18" s="110"/>
      <c r="IAV18" s="110"/>
      <c r="IAW18" s="110"/>
      <c r="IAX18" s="110"/>
      <c r="IAY18" s="110"/>
      <c r="IAZ18" s="110"/>
      <c r="IBA18" s="110"/>
      <c r="IBB18" s="110"/>
      <c r="IBC18" s="110"/>
      <c r="IBD18" s="110"/>
      <c r="IBE18" s="110"/>
      <c r="IBF18" s="110"/>
      <c r="IBG18" s="110"/>
      <c r="IBH18" s="110"/>
      <c r="IBI18" s="110"/>
      <c r="IBJ18" s="110"/>
      <c r="IBK18" s="110"/>
      <c r="IBL18" s="110"/>
      <c r="IBM18" s="110"/>
      <c r="IBN18" s="110"/>
      <c r="IBO18" s="110"/>
      <c r="IBP18" s="110"/>
      <c r="IBQ18" s="110"/>
      <c r="IBR18" s="110"/>
      <c r="IBS18" s="110"/>
      <c r="IBT18" s="110"/>
      <c r="IBU18" s="110"/>
      <c r="IBV18" s="110"/>
      <c r="IBW18" s="110"/>
      <c r="IBX18" s="110"/>
      <c r="IBY18" s="110"/>
      <c r="IBZ18" s="110"/>
      <c r="ICA18" s="110"/>
      <c r="ICB18" s="110"/>
      <c r="ICC18" s="110"/>
      <c r="ICD18" s="110"/>
      <c r="ICE18" s="110"/>
      <c r="ICF18" s="110"/>
      <c r="ICG18" s="110"/>
      <c r="ICH18" s="110"/>
      <c r="ICI18" s="110"/>
      <c r="ICJ18" s="110"/>
      <c r="ICK18" s="110"/>
      <c r="ICL18" s="110"/>
      <c r="ICM18" s="110"/>
      <c r="ICN18" s="110"/>
      <c r="ICO18" s="110"/>
      <c r="ICP18" s="110"/>
      <c r="ICQ18" s="110"/>
      <c r="ICR18" s="110"/>
      <c r="ICS18" s="110"/>
      <c r="ICT18" s="110"/>
      <c r="ICU18" s="110"/>
      <c r="ICV18" s="110"/>
      <c r="ICW18" s="110"/>
      <c r="ICX18" s="110"/>
      <c r="ICY18" s="110"/>
      <c r="ICZ18" s="110"/>
      <c r="IDA18" s="110"/>
      <c r="IDB18" s="110"/>
      <c r="IDC18" s="110"/>
      <c r="IDD18" s="110"/>
      <c r="IDE18" s="110"/>
      <c r="IDF18" s="110"/>
      <c r="IDG18" s="110"/>
      <c r="IDH18" s="110"/>
      <c r="IDI18" s="110"/>
      <c r="IDJ18" s="110"/>
      <c r="IDK18" s="110"/>
      <c r="IDL18" s="110"/>
      <c r="IDM18" s="110"/>
      <c r="IDN18" s="110"/>
      <c r="IDO18" s="110"/>
      <c r="IDP18" s="110"/>
      <c r="IDQ18" s="110"/>
      <c r="IDR18" s="110"/>
      <c r="IDS18" s="110"/>
      <c r="IDT18" s="110"/>
      <c r="IDU18" s="110"/>
      <c r="IDV18" s="110"/>
      <c r="IDW18" s="110"/>
      <c r="IDX18" s="110"/>
      <c r="IDY18" s="110"/>
      <c r="IDZ18" s="110"/>
      <c r="IEA18" s="110"/>
      <c r="IEB18" s="110"/>
      <c r="IEC18" s="110"/>
      <c r="IED18" s="110"/>
      <c r="IEE18" s="110"/>
      <c r="IEF18" s="110"/>
      <c r="IEG18" s="110"/>
      <c r="IEH18" s="110"/>
      <c r="IEI18" s="110"/>
      <c r="IEJ18" s="110"/>
      <c r="IEK18" s="110"/>
      <c r="IEL18" s="110"/>
      <c r="IEM18" s="110"/>
      <c r="IEN18" s="110"/>
      <c r="IEO18" s="110"/>
      <c r="IEP18" s="110"/>
      <c r="IEQ18" s="110"/>
      <c r="IER18" s="110"/>
      <c r="IES18" s="110"/>
      <c r="IET18" s="110"/>
      <c r="IEU18" s="110"/>
      <c r="IEV18" s="110"/>
      <c r="IEW18" s="110"/>
      <c r="IEX18" s="110"/>
      <c r="IEY18" s="110"/>
      <c r="IEZ18" s="110"/>
      <c r="IFA18" s="110"/>
      <c r="IFB18" s="110"/>
      <c r="IFC18" s="110"/>
      <c r="IFD18" s="110"/>
      <c r="IFE18" s="110"/>
      <c r="IFF18" s="110"/>
      <c r="IFG18" s="110"/>
      <c r="IFH18" s="110"/>
      <c r="IFI18" s="110"/>
      <c r="IFJ18" s="110"/>
      <c r="IFK18" s="110"/>
      <c r="IFL18" s="110"/>
      <c r="IFM18" s="110"/>
      <c r="IFN18" s="110"/>
      <c r="IFO18" s="110"/>
      <c r="IFP18" s="110"/>
      <c r="IFQ18" s="110"/>
      <c r="IFR18" s="110"/>
      <c r="IFS18" s="110"/>
      <c r="IFT18" s="110"/>
      <c r="IFU18" s="110"/>
      <c r="IFV18" s="110"/>
      <c r="IFW18" s="110"/>
      <c r="IFX18" s="110"/>
      <c r="IFY18" s="110"/>
      <c r="IFZ18" s="110"/>
      <c r="IGA18" s="110"/>
      <c r="IGB18" s="110"/>
      <c r="IGC18" s="110"/>
      <c r="IGD18" s="110"/>
      <c r="IGE18" s="110"/>
      <c r="IGF18" s="110"/>
      <c r="IGG18" s="110"/>
      <c r="IGH18" s="110"/>
      <c r="IGI18" s="110"/>
      <c r="IGJ18" s="110"/>
      <c r="IGK18" s="110"/>
      <c r="IGL18" s="110"/>
      <c r="IGM18" s="110"/>
      <c r="IGN18" s="110"/>
      <c r="IGO18" s="110"/>
      <c r="IGP18" s="110"/>
      <c r="IGQ18" s="110"/>
      <c r="IGR18" s="110"/>
      <c r="IGS18" s="110"/>
      <c r="IGT18" s="110"/>
      <c r="IGU18" s="110"/>
      <c r="IGV18" s="110"/>
      <c r="IGW18" s="110"/>
      <c r="IGX18" s="110"/>
      <c r="IGY18" s="110"/>
      <c r="IGZ18" s="110"/>
      <c r="IHA18" s="110"/>
      <c r="IHB18" s="110"/>
      <c r="IHC18" s="110"/>
      <c r="IHD18" s="110"/>
      <c r="IHE18" s="110"/>
      <c r="IHF18" s="110"/>
      <c r="IHG18" s="110"/>
      <c r="IHH18" s="110"/>
      <c r="IHI18" s="110"/>
      <c r="IHJ18" s="110"/>
      <c r="IHK18" s="110"/>
      <c r="IHL18" s="110"/>
      <c r="IHM18" s="110"/>
      <c r="IHN18" s="110"/>
      <c r="IHO18" s="110"/>
      <c r="IHP18" s="110"/>
      <c r="IHQ18" s="110"/>
      <c r="IHR18" s="110"/>
      <c r="IHS18" s="110"/>
      <c r="IHT18" s="110"/>
      <c r="IHU18" s="110"/>
      <c r="IHV18" s="110"/>
      <c r="IHW18" s="110"/>
      <c r="IHX18" s="110"/>
      <c r="IHY18" s="110"/>
      <c r="IHZ18" s="110"/>
      <c r="IIA18" s="110"/>
      <c r="IIB18" s="110"/>
      <c r="IIC18" s="110"/>
      <c r="IID18" s="110"/>
      <c r="IIE18" s="110"/>
      <c r="IIF18" s="110"/>
      <c r="IIG18" s="110"/>
      <c r="IIH18" s="110"/>
      <c r="III18" s="110"/>
      <c r="IIJ18" s="110"/>
      <c r="IIK18" s="110"/>
      <c r="IIL18" s="110"/>
      <c r="IIM18" s="110"/>
      <c r="IIN18" s="110"/>
      <c r="IIO18" s="110"/>
      <c r="IIP18" s="110"/>
      <c r="IIQ18" s="110"/>
      <c r="IIR18" s="110"/>
      <c r="IIS18" s="110"/>
      <c r="IIT18" s="110"/>
      <c r="IIU18" s="110"/>
      <c r="IIV18" s="110"/>
      <c r="IIW18" s="110"/>
      <c r="IIX18" s="110"/>
      <c r="IIY18" s="110"/>
      <c r="IIZ18" s="110"/>
      <c r="IJA18" s="110"/>
      <c r="IJB18" s="110"/>
      <c r="IJC18" s="110"/>
      <c r="IJD18" s="110"/>
      <c r="IJE18" s="110"/>
      <c r="IJF18" s="110"/>
      <c r="IJG18" s="110"/>
      <c r="IJH18" s="110"/>
      <c r="IJI18" s="110"/>
      <c r="IJJ18" s="110"/>
      <c r="IJK18" s="110"/>
      <c r="IJL18" s="110"/>
      <c r="IJM18" s="110"/>
      <c r="IJN18" s="110"/>
      <c r="IJO18" s="110"/>
      <c r="IJP18" s="110"/>
      <c r="IJQ18" s="110"/>
      <c r="IJR18" s="110"/>
      <c r="IJS18" s="110"/>
      <c r="IJT18" s="110"/>
      <c r="IJU18" s="110"/>
      <c r="IJV18" s="110"/>
      <c r="IJW18" s="110"/>
      <c r="IJX18" s="110"/>
      <c r="IJY18" s="110"/>
      <c r="IJZ18" s="110"/>
      <c r="IKA18" s="110"/>
      <c r="IKB18" s="110"/>
      <c r="IKC18" s="110"/>
      <c r="IKD18" s="110"/>
      <c r="IKE18" s="110"/>
      <c r="IKF18" s="110"/>
      <c r="IKG18" s="110"/>
      <c r="IKH18" s="110"/>
      <c r="IKI18" s="110"/>
      <c r="IKJ18" s="110"/>
      <c r="IKK18" s="110"/>
      <c r="IKL18" s="110"/>
      <c r="IKM18" s="110"/>
      <c r="IKN18" s="110"/>
      <c r="IKO18" s="110"/>
      <c r="IKP18" s="110"/>
      <c r="IKQ18" s="110"/>
      <c r="IKR18" s="110"/>
      <c r="IKS18" s="110"/>
      <c r="IKT18" s="110"/>
      <c r="IKU18" s="110"/>
      <c r="IKV18" s="110"/>
      <c r="IKW18" s="110"/>
      <c r="IKX18" s="110"/>
      <c r="IKY18" s="110"/>
      <c r="IKZ18" s="110"/>
      <c r="ILA18" s="110"/>
      <c r="ILB18" s="110"/>
      <c r="ILC18" s="110"/>
      <c r="ILD18" s="110"/>
      <c r="ILE18" s="110"/>
      <c r="ILF18" s="110"/>
      <c r="ILG18" s="110"/>
      <c r="ILH18" s="110"/>
      <c r="ILI18" s="110"/>
      <c r="ILJ18" s="110"/>
      <c r="ILK18" s="110"/>
      <c r="ILL18" s="110"/>
      <c r="ILM18" s="110"/>
      <c r="ILN18" s="110"/>
      <c r="ILO18" s="110"/>
      <c r="ILP18" s="110"/>
      <c r="ILQ18" s="110"/>
      <c r="ILR18" s="110"/>
      <c r="ILS18" s="110"/>
      <c r="ILT18" s="110"/>
      <c r="ILU18" s="110"/>
      <c r="ILV18" s="110"/>
      <c r="ILW18" s="110"/>
      <c r="ILX18" s="110"/>
      <c r="ILY18" s="110"/>
      <c r="ILZ18" s="110"/>
      <c r="IMA18" s="110"/>
      <c r="IMB18" s="110"/>
      <c r="IMC18" s="110"/>
      <c r="IMD18" s="110"/>
      <c r="IME18" s="110"/>
      <c r="IMF18" s="110"/>
      <c r="IMG18" s="110"/>
      <c r="IMH18" s="110"/>
      <c r="IMI18" s="110"/>
      <c r="IMJ18" s="110"/>
      <c r="IMK18" s="110"/>
      <c r="IML18" s="110"/>
      <c r="IMM18" s="110"/>
      <c r="IMN18" s="110"/>
      <c r="IMO18" s="110"/>
      <c r="IMP18" s="110"/>
      <c r="IMQ18" s="110"/>
      <c r="IMR18" s="110"/>
      <c r="IMS18" s="110"/>
      <c r="IMT18" s="110"/>
      <c r="IMU18" s="110"/>
      <c r="IMV18" s="110"/>
      <c r="IMW18" s="110"/>
      <c r="IMX18" s="110"/>
      <c r="IMY18" s="110"/>
      <c r="IMZ18" s="110"/>
      <c r="INA18" s="110"/>
      <c r="INB18" s="110"/>
      <c r="INC18" s="110"/>
      <c r="IND18" s="110"/>
      <c r="INE18" s="110"/>
      <c r="INF18" s="110"/>
      <c r="ING18" s="110"/>
      <c r="INH18" s="110"/>
      <c r="INI18" s="110"/>
      <c r="INJ18" s="110"/>
      <c r="INK18" s="110"/>
      <c r="INL18" s="110"/>
      <c r="INM18" s="110"/>
      <c r="INN18" s="110"/>
      <c r="INO18" s="110"/>
      <c r="INP18" s="110"/>
      <c r="INQ18" s="110"/>
      <c r="INR18" s="110"/>
      <c r="INS18" s="110"/>
      <c r="INT18" s="110"/>
      <c r="INU18" s="110"/>
      <c r="INV18" s="110"/>
      <c r="INW18" s="110"/>
      <c r="INX18" s="110"/>
      <c r="INY18" s="110"/>
      <c r="INZ18" s="110"/>
      <c r="IOA18" s="110"/>
      <c r="IOB18" s="110"/>
      <c r="IOC18" s="110"/>
      <c r="IOD18" s="110"/>
      <c r="IOE18" s="110"/>
      <c r="IOF18" s="110"/>
      <c r="IOG18" s="110"/>
      <c r="IOH18" s="110"/>
      <c r="IOI18" s="110"/>
      <c r="IOJ18" s="110"/>
      <c r="IOK18" s="110"/>
      <c r="IOL18" s="110"/>
      <c r="IOM18" s="110"/>
      <c r="ION18" s="110"/>
      <c r="IOO18" s="110"/>
      <c r="IOP18" s="110"/>
      <c r="IOQ18" s="110"/>
      <c r="IOR18" s="110"/>
      <c r="IOS18" s="110"/>
      <c r="IOT18" s="110"/>
      <c r="IOU18" s="110"/>
      <c r="IOV18" s="110"/>
      <c r="IOW18" s="110"/>
      <c r="IOX18" s="110"/>
      <c r="IOY18" s="110"/>
      <c r="IOZ18" s="110"/>
      <c r="IPA18" s="110"/>
      <c r="IPB18" s="110"/>
      <c r="IPC18" s="110"/>
      <c r="IPD18" s="110"/>
      <c r="IPE18" s="110"/>
      <c r="IPF18" s="110"/>
      <c r="IPG18" s="110"/>
      <c r="IPH18" s="110"/>
      <c r="IPI18" s="110"/>
      <c r="IPJ18" s="110"/>
      <c r="IPK18" s="110"/>
      <c r="IPL18" s="110"/>
      <c r="IPM18" s="110"/>
      <c r="IPN18" s="110"/>
      <c r="IPO18" s="110"/>
      <c r="IPP18" s="110"/>
      <c r="IPQ18" s="110"/>
      <c r="IPR18" s="110"/>
      <c r="IPS18" s="110"/>
      <c r="IPT18" s="110"/>
      <c r="IPU18" s="110"/>
      <c r="IPV18" s="110"/>
      <c r="IPW18" s="110"/>
      <c r="IPX18" s="110"/>
      <c r="IPY18" s="110"/>
      <c r="IPZ18" s="110"/>
      <c r="IQA18" s="110"/>
      <c r="IQB18" s="110"/>
      <c r="IQC18" s="110"/>
      <c r="IQD18" s="110"/>
      <c r="IQE18" s="110"/>
      <c r="IQF18" s="110"/>
      <c r="IQG18" s="110"/>
      <c r="IQH18" s="110"/>
      <c r="IQI18" s="110"/>
      <c r="IQJ18" s="110"/>
      <c r="IQK18" s="110"/>
      <c r="IQL18" s="110"/>
      <c r="IQM18" s="110"/>
      <c r="IQN18" s="110"/>
      <c r="IQO18" s="110"/>
      <c r="IQP18" s="110"/>
      <c r="IQQ18" s="110"/>
      <c r="IQR18" s="110"/>
      <c r="IQS18" s="110"/>
      <c r="IQT18" s="110"/>
      <c r="IQU18" s="110"/>
      <c r="IQV18" s="110"/>
      <c r="IQW18" s="110"/>
      <c r="IQX18" s="110"/>
      <c r="IQY18" s="110"/>
      <c r="IQZ18" s="110"/>
      <c r="IRA18" s="110"/>
      <c r="IRB18" s="110"/>
      <c r="IRC18" s="110"/>
      <c r="IRD18" s="110"/>
      <c r="IRE18" s="110"/>
      <c r="IRF18" s="110"/>
      <c r="IRG18" s="110"/>
      <c r="IRH18" s="110"/>
      <c r="IRI18" s="110"/>
      <c r="IRJ18" s="110"/>
      <c r="IRK18" s="110"/>
      <c r="IRL18" s="110"/>
      <c r="IRM18" s="110"/>
      <c r="IRN18" s="110"/>
      <c r="IRO18" s="110"/>
      <c r="IRP18" s="110"/>
      <c r="IRQ18" s="110"/>
      <c r="IRR18" s="110"/>
      <c r="IRS18" s="110"/>
      <c r="IRT18" s="110"/>
      <c r="IRU18" s="110"/>
      <c r="IRV18" s="110"/>
      <c r="IRW18" s="110"/>
      <c r="IRX18" s="110"/>
      <c r="IRY18" s="110"/>
      <c r="IRZ18" s="110"/>
      <c r="ISA18" s="110"/>
      <c r="ISB18" s="110"/>
      <c r="ISC18" s="110"/>
      <c r="ISD18" s="110"/>
      <c r="ISE18" s="110"/>
      <c r="ISF18" s="110"/>
      <c r="ISG18" s="110"/>
      <c r="ISH18" s="110"/>
      <c r="ISI18" s="110"/>
      <c r="ISJ18" s="110"/>
      <c r="ISK18" s="110"/>
      <c r="ISL18" s="110"/>
      <c r="ISM18" s="110"/>
      <c r="ISN18" s="110"/>
      <c r="ISO18" s="110"/>
      <c r="ISP18" s="110"/>
      <c r="ISQ18" s="110"/>
      <c r="ISR18" s="110"/>
      <c r="ISS18" s="110"/>
      <c r="IST18" s="110"/>
      <c r="ISU18" s="110"/>
      <c r="ISV18" s="110"/>
      <c r="ISW18" s="110"/>
      <c r="ISX18" s="110"/>
      <c r="ISY18" s="110"/>
      <c r="ISZ18" s="110"/>
      <c r="ITA18" s="110"/>
      <c r="ITB18" s="110"/>
      <c r="ITC18" s="110"/>
      <c r="ITD18" s="110"/>
      <c r="ITE18" s="110"/>
      <c r="ITF18" s="110"/>
      <c r="ITG18" s="110"/>
      <c r="ITH18" s="110"/>
      <c r="ITI18" s="110"/>
      <c r="ITJ18" s="110"/>
      <c r="ITK18" s="110"/>
      <c r="ITL18" s="110"/>
      <c r="ITM18" s="110"/>
      <c r="ITN18" s="110"/>
      <c r="ITO18" s="110"/>
      <c r="ITP18" s="110"/>
      <c r="ITQ18" s="110"/>
      <c r="ITR18" s="110"/>
      <c r="ITS18" s="110"/>
      <c r="ITT18" s="110"/>
      <c r="ITU18" s="110"/>
      <c r="ITV18" s="110"/>
      <c r="ITW18" s="110"/>
      <c r="ITX18" s="110"/>
      <c r="ITY18" s="110"/>
      <c r="ITZ18" s="110"/>
      <c r="IUA18" s="110"/>
      <c r="IUB18" s="110"/>
      <c r="IUC18" s="110"/>
      <c r="IUD18" s="110"/>
      <c r="IUE18" s="110"/>
      <c r="IUF18" s="110"/>
      <c r="IUG18" s="110"/>
      <c r="IUH18" s="110"/>
      <c r="IUI18" s="110"/>
      <c r="IUJ18" s="110"/>
      <c r="IUK18" s="110"/>
      <c r="IUL18" s="110"/>
      <c r="IUM18" s="110"/>
      <c r="IUN18" s="110"/>
      <c r="IUO18" s="110"/>
      <c r="IUP18" s="110"/>
      <c r="IUQ18" s="110"/>
      <c r="IUR18" s="110"/>
      <c r="IUS18" s="110"/>
      <c r="IUT18" s="110"/>
      <c r="IUU18" s="110"/>
      <c r="IUV18" s="110"/>
      <c r="IUW18" s="110"/>
      <c r="IUX18" s="110"/>
      <c r="IUY18" s="110"/>
      <c r="IUZ18" s="110"/>
      <c r="IVA18" s="110"/>
      <c r="IVB18" s="110"/>
      <c r="IVC18" s="110"/>
      <c r="IVD18" s="110"/>
      <c r="IVE18" s="110"/>
      <c r="IVF18" s="110"/>
      <c r="IVG18" s="110"/>
      <c r="IVH18" s="110"/>
      <c r="IVI18" s="110"/>
      <c r="IVJ18" s="110"/>
      <c r="IVK18" s="110"/>
      <c r="IVL18" s="110"/>
      <c r="IVM18" s="110"/>
      <c r="IVN18" s="110"/>
      <c r="IVO18" s="110"/>
      <c r="IVP18" s="110"/>
      <c r="IVQ18" s="110"/>
      <c r="IVR18" s="110"/>
      <c r="IVS18" s="110"/>
      <c r="IVT18" s="110"/>
      <c r="IVU18" s="110"/>
      <c r="IVV18" s="110"/>
      <c r="IVW18" s="110"/>
      <c r="IVX18" s="110"/>
      <c r="IVY18" s="110"/>
      <c r="IVZ18" s="110"/>
      <c r="IWA18" s="110"/>
      <c r="IWB18" s="110"/>
      <c r="IWC18" s="110"/>
      <c r="IWD18" s="110"/>
      <c r="IWE18" s="110"/>
      <c r="IWF18" s="110"/>
      <c r="IWG18" s="110"/>
      <c r="IWH18" s="110"/>
      <c r="IWI18" s="110"/>
      <c r="IWJ18" s="110"/>
      <c r="IWK18" s="110"/>
      <c r="IWL18" s="110"/>
      <c r="IWM18" s="110"/>
      <c r="IWN18" s="110"/>
      <c r="IWO18" s="110"/>
      <c r="IWP18" s="110"/>
      <c r="IWQ18" s="110"/>
      <c r="IWR18" s="110"/>
      <c r="IWS18" s="110"/>
      <c r="IWT18" s="110"/>
      <c r="IWU18" s="110"/>
      <c r="IWV18" s="110"/>
      <c r="IWW18" s="110"/>
      <c r="IWX18" s="110"/>
      <c r="IWY18" s="110"/>
      <c r="IWZ18" s="110"/>
      <c r="IXA18" s="110"/>
      <c r="IXB18" s="110"/>
      <c r="IXC18" s="110"/>
      <c r="IXD18" s="110"/>
      <c r="IXE18" s="110"/>
      <c r="IXF18" s="110"/>
      <c r="IXG18" s="110"/>
      <c r="IXH18" s="110"/>
      <c r="IXI18" s="110"/>
      <c r="IXJ18" s="110"/>
      <c r="IXK18" s="110"/>
      <c r="IXL18" s="110"/>
      <c r="IXM18" s="110"/>
      <c r="IXN18" s="110"/>
      <c r="IXO18" s="110"/>
      <c r="IXP18" s="110"/>
      <c r="IXQ18" s="110"/>
      <c r="IXR18" s="110"/>
      <c r="IXS18" s="110"/>
      <c r="IXT18" s="110"/>
      <c r="IXU18" s="110"/>
      <c r="IXV18" s="110"/>
      <c r="IXW18" s="110"/>
      <c r="IXX18" s="110"/>
      <c r="IXY18" s="110"/>
      <c r="IXZ18" s="110"/>
      <c r="IYA18" s="110"/>
      <c r="IYB18" s="110"/>
      <c r="IYC18" s="110"/>
      <c r="IYD18" s="110"/>
      <c r="IYE18" s="110"/>
      <c r="IYF18" s="110"/>
      <c r="IYG18" s="110"/>
      <c r="IYH18" s="110"/>
      <c r="IYI18" s="110"/>
      <c r="IYJ18" s="110"/>
      <c r="IYK18" s="110"/>
      <c r="IYL18" s="110"/>
      <c r="IYM18" s="110"/>
      <c r="IYN18" s="110"/>
      <c r="IYO18" s="110"/>
      <c r="IYP18" s="110"/>
      <c r="IYQ18" s="110"/>
      <c r="IYR18" s="110"/>
      <c r="IYS18" s="110"/>
      <c r="IYT18" s="110"/>
      <c r="IYU18" s="110"/>
      <c r="IYV18" s="110"/>
      <c r="IYW18" s="110"/>
      <c r="IYX18" s="110"/>
      <c r="IYY18" s="110"/>
      <c r="IYZ18" s="110"/>
      <c r="IZA18" s="110"/>
      <c r="IZB18" s="110"/>
      <c r="IZC18" s="110"/>
      <c r="IZD18" s="110"/>
      <c r="IZE18" s="110"/>
      <c r="IZF18" s="110"/>
      <c r="IZG18" s="110"/>
      <c r="IZH18" s="110"/>
      <c r="IZI18" s="110"/>
      <c r="IZJ18" s="110"/>
      <c r="IZK18" s="110"/>
      <c r="IZL18" s="110"/>
      <c r="IZM18" s="110"/>
      <c r="IZN18" s="110"/>
      <c r="IZO18" s="110"/>
      <c r="IZP18" s="110"/>
      <c r="IZQ18" s="110"/>
      <c r="IZR18" s="110"/>
      <c r="IZS18" s="110"/>
      <c r="IZT18" s="110"/>
      <c r="IZU18" s="110"/>
      <c r="IZV18" s="110"/>
      <c r="IZW18" s="110"/>
      <c r="IZX18" s="110"/>
      <c r="IZY18" s="110"/>
      <c r="IZZ18" s="110"/>
      <c r="JAA18" s="110"/>
      <c r="JAB18" s="110"/>
      <c r="JAC18" s="110"/>
      <c r="JAD18" s="110"/>
      <c r="JAE18" s="110"/>
      <c r="JAF18" s="110"/>
      <c r="JAG18" s="110"/>
      <c r="JAH18" s="110"/>
      <c r="JAI18" s="110"/>
      <c r="JAJ18" s="110"/>
      <c r="JAK18" s="110"/>
      <c r="JAL18" s="110"/>
      <c r="JAM18" s="110"/>
      <c r="JAN18" s="110"/>
      <c r="JAO18" s="110"/>
      <c r="JAP18" s="110"/>
      <c r="JAQ18" s="110"/>
      <c r="JAR18" s="110"/>
      <c r="JAS18" s="110"/>
      <c r="JAT18" s="110"/>
      <c r="JAU18" s="110"/>
      <c r="JAV18" s="110"/>
      <c r="JAW18" s="110"/>
      <c r="JAX18" s="110"/>
      <c r="JAY18" s="110"/>
      <c r="JAZ18" s="110"/>
      <c r="JBA18" s="110"/>
      <c r="JBB18" s="110"/>
      <c r="JBC18" s="110"/>
      <c r="JBD18" s="110"/>
      <c r="JBE18" s="110"/>
      <c r="JBF18" s="110"/>
      <c r="JBG18" s="110"/>
      <c r="JBH18" s="110"/>
      <c r="JBI18" s="110"/>
      <c r="JBJ18" s="110"/>
      <c r="JBK18" s="110"/>
      <c r="JBL18" s="110"/>
      <c r="JBM18" s="110"/>
      <c r="JBN18" s="110"/>
      <c r="JBO18" s="110"/>
      <c r="JBP18" s="110"/>
      <c r="JBQ18" s="110"/>
      <c r="JBR18" s="110"/>
      <c r="JBS18" s="110"/>
      <c r="JBT18" s="110"/>
      <c r="JBU18" s="110"/>
      <c r="JBV18" s="110"/>
      <c r="JBW18" s="110"/>
      <c r="JBX18" s="110"/>
      <c r="JBY18" s="110"/>
      <c r="JBZ18" s="110"/>
      <c r="JCA18" s="110"/>
      <c r="JCB18" s="110"/>
      <c r="JCC18" s="110"/>
      <c r="JCD18" s="110"/>
      <c r="JCE18" s="110"/>
      <c r="JCF18" s="110"/>
      <c r="JCG18" s="110"/>
      <c r="JCH18" s="110"/>
      <c r="JCI18" s="110"/>
      <c r="JCJ18" s="110"/>
      <c r="JCK18" s="110"/>
      <c r="JCL18" s="110"/>
      <c r="JCM18" s="110"/>
      <c r="JCN18" s="110"/>
      <c r="JCO18" s="110"/>
      <c r="JCP18" s="110"/>
      <c r="JCQ18" s="110"/>
      <c r="JCR18" s="110"/>
      <c r="JCS18" s="110"/>
      <c r="JCT18" s="110"/>
      <c r="JCU18" s="110"/>
      <c r="JCV18" s="110"/>
      <c r="JCW18" s="110"/>
      <c r="JCX18" s="110"/>
      <c r="JCY18" s="110"/>
      <c r="JCZ18" s="110"/>
      <c r="JDA18" s="110"/>
      <c r="JDB18" s="110"/>
      <c r="JDC18" s="110"/>
      <c r="JDD18" s="110"/>
      <c r="JDE18" s="110"/>
      <c r="JDF18" s="110"/>
      <c r="JDG18" s="110"/>
      <c r="JDH18" s="110"/>
      <c r="JDI18" s="110"/>
      <c r="JDJ18" s="110"/>
      <c r="JDK18" s="110"/>
      <c r="JDL18" s="110"/>
      <c r="JDM18" s="110"/>
      <c r="JDN18" s="110"/>
      <c r="JDO18" s="110"/>
      <c r="JDP18" s="110"/>
      <c r="JDQ18" s="110"/>
      <c r="JDR18" s="110"/>
      <c r="JDS18" s="110"/>
      <c r="JDT18" s="110"/>
      <c r="JDU18" s="110"/>
      <c r="JDV18" s="110"/>
      <c r="JDW18" s="110"/>
      <c r="JDX18" s="110"/>
      <c r="JDY18" s="110"/>
      <c r="JDZ18" s="110"/>
      <c r="JEA18" s="110"/>
      <c r="JEB18" s="110"/>
      <c r="JEC18" s="110"/>
      <c r="JED18" s="110"/>
      <c r="JEE18" s="110"/>
      <c r="JEF18" s="110"/>
      <c r="JEG18" s="110"/>
      <c r="JEH18" s="110"/>
      <c r="JEI18" s="110"/>
      <c r="JEJ18" s="110"/>
      <c r="JEK18" s="110"/>
      <c r="JEL18" s="110"/>
      <c r="JEM18" s="110"/>
      <c r="JEN18" s="110"/>
      <c r="JEO18" s="110"/>
      <c r="JEP18" s="110"/>
      <c r="JEQ18" s="110"/>
      <c r="JER18" s="110"/>
      <c r="JES18" s="110"/>
      <c r="JET18" s="110"/>
      <c r="JEU18" s="110"/>
      <c r="JEV18" s="110"/>
      <c r="JEW18" s="110"/>
      <c r="JEX18" s="110"/>
      <c r="JEY18" s="110"/>
      <c r="JEZ18" s="110"/>
      <c r="JFA18" s="110"/>
      <c r="JFB18" s="110"/>
      <c r="JFC18" s="110"/>
      <c r="JFD18" s="110"/>
      <c r="JFE18" s="110"/>
      <c r="JFF18" s="110"/>
      <c r="JFG18" s="110"/>
      <c r="JFH18" s="110"/>
      <c r="JFI18" s="110"/>
      <c r="JFJ18" s="110"/>
      <c r="JFK18" s="110"/>
      <c r="JFL18" s="110"/>
      <c r="JFM18" s="110"/>
      <c r="JFN18" s="110"/>
      <c r="JFO18" s="110"/>
      <c r="JFP18" s="110"/>
      <c r="JFQ18" s="110"/>
      <c r="JFR18" s="110"/>
      <c r="JFS18" s="110"/>
      <c r="JFT18" s="110"/>
      <c r="JFU18" s="110"/>
      <c r="JFV18" s="110"/>
      <c r="JFW18" s="110"/>
      <c r="JFX18" s="110"/>
      <c r="JFY18" s="110"/>
      <c r="JFZ18" s="110"/>
      <c r="JGA18" s="110"/>
      <c r="JGB18" s="110"/>
      <c r="JGC18" s="110"/>
      <c r="JGD18" s="110"/>
      <c r="JGE18" s="110"/>
      <c r="JGF18" s="110"/>
      <c r="JGG18" s="110"/>
      <c r="JGH18" s="110"/>
      <c r="JGI18" s="110"/>
      <c r="JGJ18" s="110"/>
      <c r="JGK18" s="110"/>
      <c r="JGL18" s="110"/>
      <c r="JGM18" s="110"/>
      <c r="JGN18" s="110"/>
      <c r="JGO18" s="110"/>
      <c r="JGP18" s="110"/>
      <c r="JGQ18" s="110"/>
      <c r="JGR18" s="110"/>
      <c r="JGS18" s="110"/>
      <c r="JGT18" s="110"/>
      <c r="JGU18" s="110"/>
      <c r="JGV18" s="110"/>
      <c r="JGW18" s="110"/>
      <c r="JGX18" s="110"/>
      <c r="JGY18" s="110"/>
      <c r="JGZ18" s="110"/>
      <c r="JHA18" s="110"/>
      <c r="JHB18" s="110"/>
      <c r="JHC18" s="110"/>
      <c r="JHD18" s="110"/>
      <c r="JHE18" s="110"/>
      <c r="JHF18" s="110"/>
      <c r="JHG18" s="110"/>
      <c r="JHH18" s="110"/>
      <c r="JHI18" s="110"/>
      <c r="JHJ18" s="110"/>
      <c r="JHK18" s="110"/>
      <c r="JHL18" s="110"/>
      <c r="JHM18" s="110"/>
      <c r="JHN18" s="110"/>
      <c r="JHO18" s="110"/>
      <c r="JHP18" s="110"/>
      <c r="JHQ18" s="110"/>
      <c r="JHR18" s="110"/>
      <c r="JHS18" s="110"/>
      <c r="JHT18" s="110"/>
      <c r="JHU18" s="110"/>
      <c r="JHV18" s="110"/>
      <c r="JHW18" s="110"/>
      <c r="JHX18" s="110"/>
      <c r="JHY18" s="110"/>
      <c r="JHZ18" s="110"/>
      <c r="JIA18" s="110"/>
      <c r="JIB18" s="110"/>
      <c r="JIC18" s="110"/>
      <c r="JID18" s="110"/>
      <c r="JIE18" s="110"/>
      <c r="JIF18" s="110"/>
      <c r="JIG18" s="110"/>
      <c r="JIH18" s="110"/>
      <c r="JII18" s="110"/>
      <c r="JIJ18" s="110"/>
      <c r="JIK18" s="110"/>
      <c r="JIL18" s="110"/>
      <c r="JIM18" s="110"/>
      <c r="JIN18" s="110"/>
      <c r="JIO18" s="110"/>
      <c r="JIP18" s="110"/>
      <c r="JIQ18" s="110"/>
      <c r="JIR18" s="110"/>
      <c r="JIS18" s="110"/>
      <c r="JIT18" s="110"/>
      <c r="JIU18" s="110"/>
      <c r="JIV18" s="110"/>
      <c r="JIW18" s="110"/>
      <c r="JIX18" s="110"/>
      <c r="JIY18" s="110"/>
      <c r="JIZ18" s="110"/>
      <c r="JJA18" s="110"/>
      <c r="JJB18" s="110"/>
      <c r="JJC18" s="110"/>
      <c r="JJD18" s="110"/>
      <c r="JJE18" s="110"/>
      <c r="JJF18" s="110"/>
      <c r="JJG18" s="110"/>
      <c r="JJH18" s="110"/>
      <c r="JJI18" s="110"/>
      <c r="JJJ18" s="110"/>
      <c r="JJK18" s="110"/>
      <c r="JJL18" s="110"/>
      <c r="JJM18" s="110"/>
      <c r="JJN18" s="110"/>
      <c r="JJO18" s="110"/>
      <c r="JJP18" s="110"/>
      <c r="JJQ18" s="110"/>
      <c r="JJR18" s="110"/>
      <c r="JJS18" s="110"/>
      <c r="JJT18" s="110"/>
      <c r="JJU18" s="110"/>
      <c r="JJV18" s="110"/>
      <c r="JJW18" s="110"/>
      <c r="JJX18" s="110"/>
      <c r="JJY18" s="110"/>
      <c r="JJZ18" s="110"/>
      <c r="JKA18" s="110"/>
      <c r="JKB18" s="110"/>
      <c r="JKC18" s="110"/>
      <c r="JKD18" s="110"/>
      <c r="JKE18" s="110"/>
      <c r="JKF18" s="110"/>
      <c r="JKG18" s="110"/>
      <c r="JKH18" s="110"/>
      <c r="JKI18" s="110"/>
      <c r="JKJ18" s="110"/>
      <c r="JKK18" s="110"/>
      <c r="JKL18" s="110"/>
      <c r="JKM18" s="110"/>
      <c r="JKN18" s="110"/>
      <c r="JKO18" s="110"/>
      <c r="JKP18" s="110"/>
      <c r="JKQ18" s="110"/>
      <c r="JKR18" s="110"/>
      <c r="JKS18" s="110"/>
      <c r="JKT18" s="110"/>
      <c r="JKU18" s="110"/>
      <c r="JKV18" s="110"/>
      <c r="JKW18" s="110"/>
      <c r="JKX18" s="110"/>
      <c r="JKY18" s="110"/>
      <c r="JKZ18" s="110"/>
      <c r="JLA18" s="110"/>
      <c r="JLB18" s="110"/>
      <c r="JLC18" s="110"/>
      <c r="JLD18" s="110"/>
      <c r="JLE18" s="110"/>
      <c r="JLF18" s="110"/>
      <c r="JLG18" s="110"/>
      <c r="JLH18" s="110"/>
      <c r="JLI18" s="110"/>
      <c r="JLJ18" s="110"/>
      <c r="JLK18" s="110"/>
      <c r="JLL18" s="110"/>
      <c r="JLM18" s="110"/>
      <c r="JLN18" s="110"/>
      <c r="JLO18" s="110"/>
      <c r="JLP18" s="110"/>
      <c r="JLQ18" s="110"/>
      <c r="JLR18" s="110"/>
      <c r="JLS18" s="110"/>
      <c r="JLT18" s="110"/>
      <c r="JLU18" s="110"/>
      <c r="JLV18" s="110"/>
      <c r="JLW18" s="110"/>
      <c r="JLX18" s="110"/>
      <c r="JLY18" s="110"/>
      <c r="JLZ18" s="110"/>
      <c r="JMA18" s="110"/>
      <c r="JMB18" s="110"/>
      <c r="JMC18" s="110"/>
      <c r="JMD18" s="110"/>
      <c r="JME18" s="110"/>
      <c r="JMF18" s="110"/>
      <c r="JMG18" s="110"/>
      <c r="JMH18" s="110"/>
      <c r="JMI18" s="110"/>
      <c r="JMJ18" s="110"/>
      <c r="JMK18" s="110"/>
      <c r="JML18" s="110"/>
      <c r="JMM18" s="110"/>
      <c r="JMN18" s="110"/>
      <c r="JMO18" s="110"/>
      <c r="JMP18" s="110"/>
      <c r="JMQ18" s="110"/>
      <c r="JMR18" s="110"/>
      <c r="JMS18" s="110"/>
      <c r="JMT18" s="110"/>
      <c r="JMU18" s="110"/>
      <c r="JMV18" s="110"/>
      <c r="JMW18" s="110"/>
      <c r="JMX18" s="110"/>
      <c r="JMY18" s="110"/>
      <c r="JMZ18" s="110"/>
      <c r="JNA18" s="110"/>
      <c r="JNB18" s="110"/>
      <c r="JNC18" s="110"/>
      <c r="JND18" s="110"/>
      <c r="JNE18" s="110"/>
      <c r="JNF18" s="110"/>
      <c r="JNG18" s="110"/>
      <c r="JNH18" s="110"/>
      <c r="JNI18" s="110"/>
      <c r="JNJ18" s="110"/>
      <c r="JNK18" s="110"/>
      <c r="JNL18" s="110"/>
      <c r="JNM18" s="110"/>
      <c r="JNN18" s="110"/>
      <c r="JNO18" s="110"/>
      <c r="JNP18" s="110"/>
      <c r="JNQ18" s="110"/>
      <c r="JNR18" s="110"/>
      <c r="JNS18" s="110"/>
      <c r="JNT18" s="110"/>
      <c r="JNU18" s="110"/>
      <c r="JNV18" s="110"/>
      <c r="JNW18" s="110"/>
      <c r="JNX18" s="110"/>
      <c r="JNY18" s="110"/>
      <c r="JNZ18" s="110"/>
      <c r="JOA18" s="110"/>
      <c r="JOB18" s="110"/>
      <c r="JOC18" s="110"/>
      <c r="JOD18" s="110"/>
      <c r="JOE18" s="110"/>
      <c r="JOF18" s="110"/>
      <c r="JOG18" s="110"/>
      <c r="JOH18" s="110"/>
      <c r="JOI18" s="110"/>
      <c r="JOJ18" s="110"/>
      <c r="JOK18" s="110"/>
      <c r="JOL18" s="110"/>
      <c r="JOM18" s="110"/>
      <c r="JON18" s="110"/>
      <c r="JOO18" s="110"/>
      <c r="JOP18" s="110"/>
      <c r="JOQ18" s="110"/>
      <c r="JOR18" s="110"/>
      <c r="JOS18" s="110"/>
      <c r="JOT18" s="110"/>
      <c r="JOU18" s="110"/>
      <c r="JOV18" s="110"/>
      <c r="JOW18" s="110"/>
      <c r="JOX18" s="110"/>
      <c r="JOY18" s="110"/>
      <c r="JOZ18" s="110"/>
      <c r="JPA18" s="110"/>
      <c r="JPB18" s="110"/>
      <c r="JPC18" s="110"/>
      <c r="JPD18" s="110"/>
      <c r="JPE18" s="110"/>
      <c r="JPF18" s="110"/>
      <c r="JPG18" s="110"/>
      <c r="JPH18" s="110"/>
      <c r="JPI18" s="110"/>
      <c r="JPJ18" s="110"/>
      <c r="JPK18" s="110"/>
      <c r="JPL18" s="110"/>
      <c r="JPM18" s="110"/>
      <c r="JPN18" s="110"/>
      <c r="JPO18" s="110"/>
      <c r="JPP18" s="110"/>
      <c r="JPQ18" s="110"/>
      <c r="JPR18" s="110"/>
      <c r="JPS18" s="110"/>
      <c r="JPT18" s="110"/>
      <c r="JPU18" s="110"/>
      <c r="JPV18" s="110"/>
      <c r="JPW18" s="110"/>
      <c r="JPX18" s="110"/>
      <c r="JPY18" s="110"/>
      <c r="JPZ18" s="110"/>
      <c r="JQA18" s="110"/>
      <c r="JQB18" s="110"/>
      <c r="JQC18" s="110"/>
      <c r="JQD18" s="110"/>
      <c r="JQE18" s="110"/>
      <c r="JQF18" s="110"/>
      <c r="JQG18" s="110"/>
      <c r="JQH18" s="110"/>
      <c r="JQI18" s="110"/>
      <c r="JQJ18" s="110"/>
      <c r="JQK18" s="110"/>
      <c r="JQL18" s="110"/>
      <c r="JQM18" s="110"/>
      <c r="JQN18" s="110"/>
      <c r="JQO18" s="110"/>
      <c r="JQP18" s="110"/>
      <c r="JQQ18" s="110"/>
      <c r="JQR18" s="110"/>
      <c r="JQS18" s="110"/>
      <c r="JQT18" s="110"/>
      <c r="JQU18" s="110"/>
      <c r="JQV18" s="110"/>
      <c r="JQW18" s="110"/>
      <c r="JQX18" s="110"/>
      <c r="JQY18" s="110"/>
      <c r="JQZ18" s="110"/>
      <c r="JRA18" s="110"/>
      <c r="JRB18" s="110"/>
      <c r="JRC18" s="110"/>
      <c r="JRD18" s="110"/>
      <c r="JRE18" s="110"/>
      <c r="JRF18" s="110"/>
      <c r="JRG18" s="110"/>
      <c r="JRH18" s="110"/>
      <c r="JRI18" s="110"/>
      <c r="JRJ18" s="110"/>
      <c r="JRK18" s="110"/>
      <c r="JRL18" s="110"/>
      <c r="JRM18" s="110"/>
      <c r="JRN18" s="110"/>
      <c r="JRO18" s="110"/>
      <c r="JRP18" s="110"/>
      <c r="JRQ18" s="110"/>
      <c r="JRR18" s="110"/>
      <c r="JRS18" s="110"/>
      <c r="JRT18" s="110"/>
      <c r="JRU18" s="110"/>
      <c r="JRV18" s="110"/>
      <c r="JRW18" s="110"/>
      <c r="JRX18" s="110"/>
      <c r="JRY18" s="110"/>
      <c r="JRZ18" s="110"/>
      <c r="JSA18" s="110"/>
      <c r="JSB18" s="110"/>
      <c r="JSC18" s="110"/>
      <c r="JSD18" s="110"/>
      <c r="JSE18" s="110"/>
      <c r="JSF18" s="110"/>
      <c r="JSG18" s="110"/>
      <c r="JSH18" s="110"/>
      <c r="JSI18" s="110"/>
      <c r="JSJ18" s="110"/>
      <c r="JSK18" s="110"/>
      <c r="JSL18" s="110"/>
      <c r="JSM18" s="110"/>
      <c r="JSN18" s="110"/>
      <c r="JSO18" s="110"/>
      <c r="JSP18" s="110"/>
      <c r="JSQ18" s="110"/>
      <c r="JSR18" s="110"/>
      <c r="JSS18" s="110"/>
      <c r="JST18" s="110"/>
      <c r="JSU18" s="110"/>
      <c r="JSV18" s="110"/>
      <c r="JSW18" s="110"/>
      <c r="JSX18" s="110"/>
      <c r="JSY18" s="110"/>
      <c r="JSZ18" s="110"/>
      <c r="JTA18" s="110"/>
      <c r="JTB18" s="110"/>
      <c r="JTC18" s="110"/>
      <c r="JTD18" s="110"/>
      <c r="JTE18" s="110"/>
      <c r="JTF18" s="110"/>
      <c r="JTG18" s="110"/>
      <c r="JTH18" s="110"/>
      <c r="JTI18" s="110"/>
      <c r="JTJ18" s="110"/>
      <c r="JTK18" s="110"/>
      <c r="JTL18" s="110"/>
      <c r="JTM18" s="110"/>
      <c r="JTN18" s="110"/>
      <c r="JTO18" s="110"/>
      <c r="JTP18" s="110"/>
      <c r="JTQ18" s="110"/>
      <c r="JTR18" s="110"/>
      <c r="JTS18" s="110"/>
      <c r="JTT18" s="110"/>
      <c r="JTU18" s="110"/>
      <c r="JTV18" s="110"/>
      <c r="JTW18" s="110"/>
      <c r="JTX18" s="110"/>
      <c r="JTY18" s="110"/>
      <c r="JTZ18" s="110"/>
      <c r="JUA18" s="110"/>
      <c r="JUB18" s="110"/>
      <c r="JUC18" s="110"/>
      <c r="JUD18" s="110"/>
      <c r="JUE18" s="110"/>
      <c r="JUF18" s="110"/>
      <c r="JUG18" s="110"/>
      <c r="JUH18" s="110"/>
      <c r="JUI18" s="110"/>
      <c r="JUJ18" s="110"/>
      <c r="JUK18" s="110"/>
      <c r="JUL18" s="110"/>
      <c r="JUM18" s="110"/>
      <c r="JUN18" s="110"/>
      <c r="JUO18" s="110"/>
      <c r="JUP18" s="110"/>
      <c r="JUQ18" s="110"/>
      <c r="JUR18" s="110"/>
      <c r="JUS18" s="110"/>
      <c r="JUT18" s="110"/>
      <c r="JUU18" s="110"/>
      <c r="JUV18" s="110"/>
      <c r="JUW18" s="110"/>
      <c r="JUX18" s="110"/>
      <c r="JUY18" s="110"/>
      <c r="JUZ18" s="110"/>
      <c r="JVA18" s="110"/>
      <c r="JVB18" s="110"/>
      <c r="JVC18" s="110"/>
      <c r="JVD18" s="110"/>
      <c r="JVE18" s="110"/>
      <c r="JVF18" s="110"/>
      <c r="JVG18" s="110"/>
      <c r="JVH18" s="110"/>
      <c r="JVI18" s="110"/>
      <c r="JVJ18" s="110"/>
      <c r="JVK18" s="110"/>
      <c r="JVL18" s="110"/>
      <c r="JVM18" s="110"/>
      <c r="JVN18" s="110"/>
      <c r="JVO18" s="110"/>
      <c r="JVP18" s="110"/>
      <c r="JVQ18" s="110"/>
      <c r="JVR18" s="110"/>
      <c r="JVS18" s="110"/>
      <c r="JVT18" s="110"/>
      <c r="JVU18" s="110"/>
      <c r="JVV18" s="110"/>
      <c r="JVW18" s="110"/>
      <c r="JVX18" s="110"/>
      <c r="JVY18" s="110"/>
      <c r="JVZ18" s="110"/>
      <c r="JWA18" s="110"/>
      <c r="JWB18" s="110"/>
      <c r="JWC18" s="110"/>
      <c r="JWD18" s="110"/>
      <c r="JWE18" s="110"/>
      <c r="JWF18" s="110"/>
      <c r="JWG18" s="110"/>
      <c r="JWH18" s="110"/>
      <c r="JWI18" s="110"/>
      <c r="JWJ18" s="110"/>
      <c r="JWK18" s="110"/>
      <c r="JWL18" s="110"/>
      <c r="JWM18" s="110"/>
      <c r="JWN18" s="110"/>
      <c r="JWO18" s="110"/>
      <c r="JWP18" s="110"/>
      <c r="JWQ18" s="110"/>
      <c r="JWR18" s="110"/>
      <c r="JWS18" s="110"/>
      <c r="JWT18" s="110"/>
      <c r="JWU18" s="110"/>
      <c r="JWV18" s="110"/>
      <c r="JWW18" s="110"/>
      <c r="JWX18" s="110"/>
      <c r="JWY18" s="110"/>
      <c r="JWZ18" s="110"/>
      <c r="JXA18" s="110"/>
      <c r="JXB18" s="110"/>
      <c r="JXC18" s="110"/>
      <c r="JXD18" s="110"/>
      <c r="JXE18" s="110"/>
      <c r="JXF18" s="110"/>
      <c r="JXG18" s="110"/>
      <c r="JXH18" s="110"/>
      <c r="JXI18" s="110"/>
      <c r="JXJ18" s="110"/>
      <c r="JXK18" s="110"/>
      <c r="JXL18" s="110"/>
      <c r="JXM18" s="110"/>
      <c r="JXN18" s="110"/>
      <c r="JXO18" s="110"/>
      <c r="JXP18" s="110"/>
      <c r="JXQ18" s="110"/>
      <c r="JXR18" s="110"/>
      <c r="JXS18" s="110"/>
      <c r="JXT18" s="110"/>
      <c r="JXU18" s="110"/>
      <c r="JXV18" s="110"/>
      <c r="JXW18" s="110"/>
      <c r="JXX18" s="110"/>
      <c r="JXY18" s="110"/>
      <c r="JXZ18" s="110"/>
      <c r="JYA18" s="110"/>
      <c r="JYB18" s="110"/>
      <c r="JYC18" s="110"/>
      <c r="JYD18" s="110"/>
      <c r="JYE18" s="110"/>
      <c r="JYF18" s="110"/>
      <c r="JYG18" s="110"/>
      <c r="JYH18" s="110"/>
      <c r="JYI18" s="110"/>
      <c r="JYJ18" s="110"/>
      <c r="JYK18" s="110"/>
      <c r="JYL18" s="110"/>
      <c r="JYM18" s="110"/>
      <c r="JYN18" s="110"/>
      <c r="JYO18" s="110"/>
      <c r="JYP18" s="110"/>
      <c r="JYQ18" s="110"/>
      <c r="JYR18" s="110"/>
      <c r="JYS18" s="110"/>
      <c r="JYT18" s="110"/>
      <c r="JYU18" s="110"/>
      <c r="JYV18" s="110"/>
      <c r="JYW18" s="110"/>
      <c r="JYX18" s="110"/>
      <c r="JYY18" s="110"/>
      <c r="JYZ18" s="110"/>
      <c r="JZA18" s="110"/>
      <c r="JZB18" s="110"/>
      <c r="JZC18" s="110"/>
      <c r="JZD18" s="110"/>
      <c r="JZE18" s="110"/>
      <c r="JZF18" s="110"/>
      <c r="JZG18" s="110"/>
      <c r="JZH18" s="110"/>
      <c r="JZI18" s="110"/>
      <c r="JZJ18" s="110"/>
      <c r="JZK18" s="110"/>
      <c r="JZL18" s="110"/>
      <c r="JZM18" s="110"/>
      <c r="JZN18" s="110"/>
      <c r="JZO18" s="110"/>
      <c r="JZP18" s="110"/>
      <c r="JZQ18" s="110"/>
      <c r="JZR18" s="110"/>
      <c r="JZS18" s="110"/>
      <c r="JZT18" s="110"/>
      <c r="JZU18" s="110"/>
      <c r="JZV18" s="110"/>
      <c r="JZW18" s="110"/>
      <c r="JZX18" s="110"/>
      <c r="JZY18" s="110"/>
      <c r="JZZ18" s="110"/>
      <c r="KAA18" s="110"/>
      <c r="KAB18" s="110"/>
      <c r="KAC18" s="110"/>
      <c r="KAD18" s="110"/>
      <c r="KAE18" s="110"/>
      <c r="KAF18" s="110"/>
      <c r="KAG18" s="110"/>
      <c r="KAH18" s="110"/>
      <c r="KAI18" s="110"/>
      <c r="KAJ18" s="110"/>
      <c r="KAK18" s="110"/>
      <c r="KAL18" s="110"/>
      <c r="KAM18" s="110"/>
      <c r="KAN18" s="110"/>
      <c r="KAO18" s="110"/>
      <c r="KAP18" s="110"/>
      <c r="KAQ18" s="110"/>
      <c r="KAR18" s="110"/>
      <c r="KAS18" s="110"/>
      <c r="KAT18" s="110"/>
      <c r="KAU18" s="110"/>
      <c r="KAV18" s="110"/>
      <c r="KAW18" s="110"/>
      <c r="KAX18" s="110"/>
      <c r="KAY18" s="110"/>
      <c r="KAZ18" s="110"/>
      <c r="KBA18" s="110"/>
      <c r="KBB18" s="110"/>
      <c r="KBC18" s="110"/>
      <c r="KBD18" s="110"/>
      <c r="KBE18" s="110"/>
      <c r="KBF18" s="110"/>
      <c r="KBG18" s="110"/>
      <c r="KBH18" s="110"/>
      <c r="KBI18" s="110"/>
      <c r="KBJ18" s="110"/>
      <c r="KBK18" s="110"/>
      <c r="KBL18" s="110"/>
      <c r="KBM18" s="110"/>
      <c r="KBN18" s="110"/>
      <c r="KBO18" s="110"/>
      <c r="KBP18" s="110"/>
      <c r="KBQ18" s="110"/>
      <c r="KBR18" s="110"/>
      <c r="KBS18" s="110"/>
      <c r="KBT18" s="110"/>
      <c r="KBU18" s="110"/>
      <c r="KBV18" s="110"/>
      <c r="KBW18" s="110"/>
      <c r="KBX18" s="110"/>
      <c r="KBY18" s="110"/>
      <c r="KBZ18" s="110"/>
      <c r="KCA18" s="110"/>
      <c r="KCB18" s="110"/>
      <c r="KCC18" s="110"/>
      <c r="KCD18" s="110"/>
      <c r="KCE18" s="110"/>
      <c r="KCF18" s="110"/>
      <c r="KCG18" s="110"/>
      <c r="KCH18" s="110"/>
      <c r="KCI18" s="110"/>
      <c r="KCJ18" s="110"/>
      <c r="KCK18" s="110"/>
      <c r="KCL18" s="110"/>
      <c r="KCM18" s="110"/>
      <c r="KCN18" s="110"/>
      <c r="KCO18" s="110"/>
      <c r="KCP18" s="110"/>
      <c r="KCQ18" s="110"/>
      <c r="KCR18" s="110"/>
      <c r="KCS18" s="110"/>
      <c r="KCT18" s="110"/>
      <c r="KCU18" s="110"/>
      <c r="KCV18" s="110"/>
      <c r="KCW18" s="110"/>
      <c r="KCX18" s="110"/>
      <c r="KCY18" s="110"/>
      <c r="KCZ18" s="110"/>
      <c r="KDA18" s="110"/>
      <c r="KDB18" s="110"/>
      <c r="KDC18" s="110"/>
      <c r="KDD18" s="110"/>
      <c r="KDE18" s="110"/>
      <c r="KDF18" s="110"/>
      <c r="KDG18" s="110"/>
      <c r="KDH18" s="110"/>
      <c r="KDI18" s="110"/>
      <c r="KDJ18" s="110"/>
      <c r="KDK18" s="110"/>
      <c r="KDL18" s="110"/>
      <c r="KDM18" s="110"/>
      <c r="KDN18" s="110"/>
      <c r="KDO18" s="110"/>
      <c r="KDP18" s="110"/>
      <c r="KDQ18" s="110"/>
      <c r="KDR18" s="110"/>
      <c r="KDS18" s="110"/>
      <c r="KDT18" s="110"/>
      <c r="KDU18" s="110"/>
      <c r="KDV18" s="110"/>
      <c r="KDW18" s="110"/>
      <c r="KDX18" s="110"/>
      <c r="KDY18" s="110"/>
      <c r="KDZ18" s="110"/>
      <c r="KEA18" s="110"/>
      <c r="KEB18" s="110"/>
      <c r="KEC18" s="110"/>
      <c r="KED18" s="110"/>
      <c r="KEE18" s="110"/>
      <c r="KEF18" s="110"/>
      <c r="KEG18" s="110"/>
      <c r="KEH18" s="110"/>
      <c r="KEI18" s="110"/>
      <c r="KEJ18" s="110"/>
      <c r="KEK18" s="110"/>
      <c r="KEL18" s="110"/>
      <c r="KEM18" s="110"/>
      <c r="KEN18" s="110"/>
      <c r="KEO18" s="110"/>
      <c r="KEP18" s="110"/>
      <c r="KEQ18" s="110"/>
      <c r="KER18" s="110"/>
      <c r="KES18" s="110"/>
      <c r="KET18" s="110"/>
      <c r="KEU18" s="110"/>
      <c r="KEV18" s="110"/>
      <c r="KEW18" s="110"/>
      <c r="KEX18" s="110"/>
      <c r="KEY18" s="110"/>
      <c r="KEZ18" s="110"/>
      <c r="KFA18" s="110"/>
      <c r="KFB18" s="110"/>
      <c r="KFC18" s="110"/>
      <c r="KFD18" s="110"/>
      <c r="KFE18" s="110"/>
      <c r="KFF18" s="110"/>
      <c r="KFG18" s="110"/>
      <c r="KFH18" s="110"/>
      <c r="KFI18" s="110"/>
      <c r="KFJ18" s="110"/>
      <c r="KFK18" s="110"/>
      <c r="KFL18" s="110"/>
      <c r="KFM18" s="110"/>
      <c r="KFN18" s="110"/>
      <c r="KFO18" s="110"/>
      <c r="KFP18" s="110"/>
      <c r="KFQ18" s="110"/>
      <c r="KFR18" s="110"/>
      <c r="KFS18" s="110"/>
      <c r="KFT18" s="110"/>
      <c r="KFU18" s="110"/>
      <c r="KFV18" s="110"/>
      <c r="KFW18" s="110"/>
      <c r="KFX18" s="110"/>
      <c r="KFY18" s="110"/>
      <c r="KFZ18" s="110"/>
      <c r="KGA18" s="110"/>
      <c r="KGB18" s="110"/>
      <c r="KGC18" s="110"/>
      <c r="KGD18" s="110"/>
      <c r="KGE18" s="110"/>
      <c r="KGF18" s="110"/>
      <c r="KGG18" s="110"/>
      <c r="KGH18" s="110"/>
      <c r="KGI18" s="110"/>
      <c r="KGJ18" s="110"/>
      <c r="KGK18" s="110"/>
      <c r="KGL18" s="110"/>
      <c r="KGM18" s="110"/>
      <c r="KGN18" s="110"/>
      <c r="KGO18" s="110"/>
      <c r="KGP18" s="110"/>
      <c r="KGQ18" s="110"/>
      <c r="KGR18" s="110"/>
      <c r="KGS18" s="110"/>
      <c r="KGT18" s="110"/>
      <c r="KGU18" s="110"/>
      <c r="KGV18" s="110"/>
      <c r="KGW18" s="110"/>
      <c r="KGX18" s="110"/>
      <c r="KGY18" s="110"/>
      <c r="KGZ18" s="110"/>
      <c r="KHA18" s="110"/>
      <c r="KHB18" s="110"/>
      <c r="KHC18" s="110"/>
      <c r="KHD18" s="110"/>
      <c r="KHE18" s="110"/>
      <c r="KHF18" s="110"/>
      <c r="KHG18" s="110"/>
      <c r="KHH18" s="110"/>
      <c r="KHI18" s="110"/>
      <c r="KHJ18" s="110"/>
      <c r="KHK18" s="110"/>
      <c r="KHL18" s="110"/>
      <c r="KHM18" s="110"/>
      <c r="KHN18" s="110"/>
      <c r="KHO18" s="110"/>
      <c r="KHP18" s="110"/>
      <c r="KHQ18" s="110"/>
      <c r="KHR18" s="110"/>
      <c r="KHS18" s="110"/>
      <c r="KHT18" s="110"/>
      <c r="KHU18" s="110"/>
      <c r="KHV18" s="110"/>
      <c r="KHW18" s="110"/>
      <c r="KHX18" s="110"/>
      <c r="KHY18" s="110"/>
      <c r="KHZ18" s="110"/>
      <c r="KIA18" s="110"/>
      <c r="KIB18" s="110"/>
      <c r="KIC18" s="110"/>
      <c r="KID18" s="110"/>
      <c r="KIE18" s="110"/>
      <c r="KIF18" s="110"/>
      <c r="KIG18" s="110"/>
      <c r="KIH18" s="110"/>
      <c r="KII18" s="110"/>
      <c r="KIJ18" s="110"/>
      <c r="KIK18" s="110"/>
      <c r="KIL18" s="110"/>
      <c r="KIM18" s="110"/>
      <c r="KIN18" s="110"/>
      <c r="KIO18" s="110"/>
      <c r="KIP18" s="110"/>
      <c r="KIQ18" s="110"/>
      <c r="KIR18" s="110"/>
      <c r="KIS18" s="110"/>
      <c r="KIT18" s="110"/>
      <c r="KIU18" s="110"/>
      <c r="KIV18" s="110"/>
      <c r="KIW18" s="110"/>
      <c r="KIX18" s="110"/>
      <c r="KIY18" s="110"/>
      <c r="KIZ18" s="110"/>
      <c r="KJA18" s="110"/>
      <c r="KJB18" s="110"/>
      <c r="KJC18" s="110"/>
      <c r="KJD18" s="110"/>
      <c r="KJE18" s="110"/>
      <c r="KJF18" s="110"/>
      <c r="KJG18" s="110"/>
      <c r="KJH18" s="110"/>
      <c r="KJI18" s="110"/>
      <c r="KJJ18" s="110"/>
      <c r="KJK18" s="110"/>
      <c r="KJL18" s="110"/>
      <c r="KJM18" s="110"/>
      <c r="KJN18" s="110"/>
      <c r="KJO18" s="110"/>
      <c r="KJP18" s="110"/>
      <c r="KJQ18" s="110"/>
      <c r="KJR18" s="110"/>
      <c r="KJS18" s="110"/>
      <c r="KJT18" s="110"/>
      <c r="KJU18" s="110"/>
      <c r="KJV18" s="110"/>
      <c r="KJW18" s="110"/>
      <c r="KJX18" s="110"/>
      <c r="KJY18" s="110"/>
      <c r="KJZ18" s="110"/>
      <c r="KKA18" s="110"/>
      <c r="KKB18" s="110"/>
      <c r="KKC18" s="110"/>
      <c r="KKD18" s="110"/>
      <c r="KKE18" s="110"/>
      <c r="KKF18" s="110"/>
      <c r="KKG18" s="110"/>
      <c r="KKH18" s="110"/>
      <c r="KKI18" s="110"/>
      <c r="KKJ18" s="110"/>
      <c r="KKK18" s="110"/>
      <c r="KKL18" s="110"/>
      <c r="KKM18" s="110"/>
      <c r="KKN18" s="110"/>
      <c r="KKO18" s="110"/>
      <c r="KKP18" s="110"/>
      <c r="KKQ18" s="110"/>
      <c r="KKR18" s="110"/>
      <c r="KKS18" s="110"/>
      <c r="KKT18" s="110"/>
      <c r="KKU18" s="110"/>
      <c r="KKV18" s="110"/>
      <c r="KKW18" s="110"/>
      <c r="KKX18" s="110"/>
      <c r="KKY18" s="110"/>
      <c r="KKZ18" s="110"/>
      <c r="KLA18" s="110"/>
      <c r="KLB18" s="110"/>
      <c r="KLC18" s="110"/>
      <c r="KLD18" s="110"/>
      <c r="KLE18" s="110"/>
      <c r="KLF18" s="110"/>
      <c r="KLG18" s="110"/>
      <c r="KLH18" s="110"/>
      <c r="KLI18" s="110"/>
      <c r="KLJ18" s="110"/>
      <c r="KLK18" s="110"/>
      <c r="KLL18" s="110"/>
      <c r="KLM18" s="110"/>
      <c r="KLN18" s="110"/>
      <c r="KLO18" s="110"/>
      <c r="KLP18" s="110"/>
      <c r="KLQ18" s="110"/>
      <c r="KLR18" s="110"/>
      <c r="KLS18" s="110"/>
      <c r="KLT18" s="110"/>
      <c r="KLU18" s="110"/>
      <c r="KLV18" s="110"/>
      <c r="KLW18" s="110"/>
      <c r="KLX18" s="110"/>
      <c r="KLY18" s="110"/>
      <c r="KLZ18" s="110"/>
      <c r="KMA18" s="110"/>
      <c r="KMB18" s="110"/>
      <c r="KMC18" s="110"/>
      <c r="KMD18" s="110"/>
      <c r="KME18" s="110"/>
      <c r="KMF18" s="110"/>
      <c r="KMG18" s="110"/>
      <c r="KMH18" s="110"/>
      <c r="KMI18" s="110"/>
      <c r="KMJ18" s="110"/>
      <c r="KMK18" s="110"/>
      <c r="KML18" s="110"/>
      <c r="KMM18" s="110"/>
      <c r="KMN18" s="110"/>
      <c r="KMO18" s="110"/>
      <c r="KMP18" s="110"/>
      <c r="KMQ18" s="110"/>
      <c r="KMR18" s="110"/>
      <c r="KMS18" s="110"/>
      <c r="KMT18" s="110"/>
      <c r="KMU18" s="110"/>
      <c r="KMV18" s="110"/>
      <c r="KMW18" s="110"/>
      <c r="KMX18" s="110"/>
      <c r="KMY18" s="110"/>
      <c r="KMZ18" s="110"/>
      <c r="KNA18" s="110"/>
      <c r="KNB18" s="110"/>
      <c r="KNC18" s="110"/>
      <c r="KND18" s="110"/>
      <c r="KNE18" s="110"/>
      <c r="KNF18" s="110"/>
      <c r="KNG18" s="110"/>
      <c r="KNH18" s="110"/>
      <c r="KNI18" s="110"/>
      <c r="KNJ18" s="110"/>
      <c r="KNK18" s="110"/>
      <c r="KNL18" s="110"/>
      <c r="KNM18" s="110"/>
      <c r="KNN18" s="110"/>
      <c r="KNO18" s="110"/>
      <c r="KNP18" s="110"/>
      <c r="KNQ18" s="110"/>
      <c r="KNR18" s="110"/>
      <c r="KNS18" s="110"/>
      <c r="KNT18" s="110"/>
      <c r="KNU18" s="110"/>
      <c r="KNV18" s="110"/>
      <c r="KNW18" s="110"/>
      <c r="KNX18" s="110"/>
      <c r="KNY18" s="110"/>
      <c r="KNZ18" s="110"/>
      <c r="KOA18" s="110"/>
      <c r="KOB18" s="110"/>
      <c r="KOC18" s="110"/>
      <c r="KOD18" s="110"/>
      <c r="KOE18" s="110"/>
      <c r="KOF18" s="110"/>
      <c r="KOG18" s="110"/>
      <c r="KOH18" s="110"/>
      <c r="KOI18" s="110"/>
      <c r="KOJ18" s="110"/>
      <c r="KOK18" s="110"/>
      <c r="KOL18" s="110"/>
      <c r="KOM18" s="110"/>
      <c r="KON18" s="110"/>
      <c r="KOO18" s="110"/>
      <c r="KOP18" s="110"/>
      <c r="KOQ18" s="110"/>
      <c r="KOR18" s="110"/>
      <c r="KOS18" s="110"/>
      <c r="KOT18" s="110"/>
      <c r="KOU18" s="110"/>
      <c r="KOV18" s="110"/>
      <c r="KOW18" s="110"/>
      <c r="KOX18" s="110"/>
      <c r="KOY18" s="110"/>
      <c r="KOZ18" s="110"/>
      <c r="KPA18" s="110"/>
      <c r="KPB18" s="110"/>
      <c r="KPC18" s="110"/>
      <c r="KPD18" s="110"/>
      <c r="KPE18" s="110"/>
      <c r="KPF18" s="110"/>
      <c r="KPG18" s="110"/>
      <c r="KPH18" s="110"/>
      <c r="KPI18" s="110"/>
      <c r="KPJ18" s="110"/>
      <c r="KPK18" s="110"/>
      <c r="KPL18" s="110"/>
      <c r="KPM18" s="110"/>
      <c r="KPN18" s="110"/>
      <c r="KPO18" s="110"/>
      <c r="KPP18" s="110"/>
      <c r="KPQ18" s="110"/>
      <c r="KPR18" s="110"/>
      <c r="KPS18" s="110"/>
      <c r="KPT18" s="110"/>
      <c r="KPU18" s="110"/>
      <c r="KPV18" s="110"/>
      <c r="KPW18" s="110"/>
      <c r="KPX18" s="110"/>
      <c r="KPY18" s="110"/>
      <c r="KPZ18" s="110"/>
      <c r="KQA18" s="110"/>
      <c r="KQB18" s="110"/>
      <c r="KQC18" s="110"/>
      <c r="KQD18" s="110"/>
      <c r="KQE18" s="110"/>
      <c r="KQF18" s="110"/>
      <c r="KQG18" s="110"/>
      <c r="KQH18" s="110"/>
      <c r="KQI18" s="110"/>
      <c r="KQJ18" s="110"/>
      <c r="KQK18" s="110"/>
      <c r="KQL18" s="110"/>
      <c r="KQM18" s="110"/>
      <c r="KQN18" s="110"/>
      <c r="KQO18" s="110"/>
      <c r="KQP18" s="110"/>
      <c r="KQQ18" s="110"/>
      <c r="KQR18" s="110"/>
      <c r="KQS18" s="110"/>
      <c r="KQT18" s="110"/>
      <c r="KQU18" s="110"/>
      <c r="KQV18" s="110"/>
      <c r="KQW18" s="110"/>
      <c r="KQX18" s="110"/>
      <c r="KQY18" s="110"/>
      <c r="KQZ18" s="110"/>
      <c r="KRA18" s="110"/>
      <c r="KRB18" s="110"/>
      <c r="KRC18" s="110"/>
      <c r="KRD18" s="110"/>
      <c r="KRE18" s="110"/>
      <c r="KRF18" s="110"/>
      <c r="KRG18" s="110"/>
      <c r="KRH18" s="110"/>
      <c r="KRI18" s="110"/>
      <c r="KRJ18" s="110"/>
      <c r="KRK18" s="110"/>
      <c r="KRL18" s="110"/>
      <c r="KRM18" s="110"/>
      <c r="KRN18" s="110"/>
      <c r="KRO18" s="110"/>
      <c r="KRP18" s="110"/>
      <c r="KRQ18" s="110"/>
      <c r="KRR18" s="110"/>
      <c r="KRS18" s="110"/>
      <c r="KRT18" s="110"/>
      <c r="KRU18" s="110"/>
      <c r="KRV18" s="110"/>
      <c r="KRW18" s="110"/>
      <c r="KRX18" s="110"/>
      <c r="KRY18" s="110"/>
      <c r="KRZ18" s="110"/>
      <c r="KSA18" s="110"/>
      <c r="KSB18" s="110"/>
      <c r="KSC18" s="110"/>
      <c r="KSD18" s="110"/>
      <c r="KSE18" s="110"/>
      <c r="KSF18" s="110"/>
      <c r="KSG18" s="110"/>
      <c r="KSH18" s="110"/>
      <c r="KSI18" s="110"/>
      <c r="KSJ18" s="110"/>
      <c r="KSK18" s="110"/>
      <c r="KSL18" s="110"/>
      <c r="KSM18" s="110"/>
      <c r="KSN18" s="110"/>
      <c r="KSO18" s="110"/>
      <c r="KSP18" s="110"/>
      <c r="KSQ18" s="110"/>
      <c r="KSR18" s="110"/>
      <c r="KSS18" s="110"/>
      <c r="KST18" s="110"/>
      <c r="KSU18" s="110"/>
      <c r="KSV18" s="110"/>
      <c r="KSW18" s="110"/>
      <c r="KSX18" s="110"/>
      <c r="KSY18" s="110"/>
      <c r="KSZ18" s="110"/>
      <c r="KTA18" s="110"/>
      <c r="KTB18" s="110"/>
      <c r="KTC18" s="110"/>
      <c r="KTD18" s="110"/>
      <c r="KTE18" s="110"/>
      <c r="KTF18" s="110"/>
      <c r="KTG18" s="110"/>
      <c r="KTH18" s="110"/>
      <c r="KTI18" s="110"/>
      <c r="KTJ18" s="110"/>
      <c r="KTK18" s="110"/>
      <c r="KTL18" s="110"/>
      <c r="KTM18" s="110"/>
      <c r="KTN18" s="110"/>
      <c r="KTO18" s="110"/>
      <c r="KTP18" s="110"/>
      <c r="KTQ18" s="110"/>
      <c r="KTR18" s="110"/>
      <c r="KTS18" s="110"/>
      <c r="KTT18" s="110"/>
      <c r="KTU18" s="110"/>
      <c r="KTV18" s="110"/>
      <c r="KTW18" s="110"/>
      <c r="KTX18" s="110"/>
      <c r="KTY18" s="110"/>
      <c r="KTZ18" s="110"/>
      <c r="KUA18" s="110"/>
      <c r="KUB18" s="110"/>
      <c r="KUC18" s="110"/>
      <c r="KUD18" s="110"/>
      <c r="KUE18" s="110"/>
      <c r="KUF18" s="110"/>
      <c r="KUG18" s="110"/>
      <c r="KUH18" s="110"/>
      <c r="KUI18" s="110"/>
      <c r="KUJ18" s="110"/>
      <c r="KUK18" s="110"/>
      <c r="KUL18" s="110"/>
      <c r="KUM18" s="110"/>
      <c r="KUN18" s="110"/>
      <c r="KUO18" s="110"/>
      <c r="KUP18" s="110"/>
      <c r="KUQ18" s="110"/>
      <c r="KUR18" s="110"/>
      <c r="KUS18" s="110"/>
      <c r="KUT18" s="110"/>
      <c r="KUU18" s="110"/>
      <c r="KUV18" s="110"/>
      <c r="KUW18" s="110"/>
      <c r="KUX18" s="110"/>
      <c r="KUY18" s="110"/>
      <c r="KUZ18" s="110"/>
      <c r="KVA18" s="110"/>
      <c r="KVB18" s="110"/>
      <c r="KVC18" s="110"/>
      <c r="KVD18" s="110"/>
      <c r="KVE18" s="110"/>
      <c r="KVF18" s="110"/>
      <c r="KVG18" s="110"/>
      <c r="KVH18" s="110"/>
      <c r="KVI18" s="110"/>
      <c r="KVJ18" s="110"/>
      <c r="KVK18" s="110"/>
      <c r="KVL18" s="110"/>
      <c r="KVM18" s="110"/>
      <c r="KVN18" s="110"/>
      <c r="KVO18" s="110"/>
      <c r="KVP18" s="110"/>
      <c r="KVQ18" s="110"/>
      <c r="KVR18" s="110"/>
      <c r="KVS18" s="110"/>
      <c r="KVT18" s="110"/>
      <c r="KVU18" s="110"/>
      <c r="KVV18" s="110"/>
      <c r="KVW18" s="110"/>
      <c r="KVX18" s="110"/>
      <c r="KVY18" s="110"/>
      <c r="KVZ18" s="110"/>
      <c r="KWA18" s="110"/>
      <c r="KWB18" s="110"/>
      <c r="KWC18" s="110"/>
      <c r="KWD18" s="110"/>
      <c r="KWE18" s="110"/>
      <c r="KWF18" s="110"/>
      <c r="KWG18" s="110"/>
      <c r="KWH18" s="110"/>
      <c r="KWI18" s="110"/>
      <c r="KWJ18" s="110"/>
      <c r="KWK18" s="110"/>
      <c r="KWL18" s="110"/>
      <c r="KWM18" s="110"/>
      <c r="KWN18" s="110"/>
      <c r="KWO18" s="110"/>
      <c r="KWP18" s="110"/>
      <c r="KWQ18" s="110"/>
      <c r="KWR18" s="110"/>
      <c r="KWS18" s="110"/>
      <c r="KWT18" s="110"/>
      <c r="KWU18" s="110"/>
      <c r="KWV18" s="110"/>
      <c r="KWW18" s="110"/>
      <c r="KWX18" s="110"/>
      <c r="KWY18" s="110"/>
      <c r="KWZ18" s="110"/>
      <c r="KXA18" s="110"/>
      <c r="KXB18" s="110"/>
      <c r="KXC18" s="110"/>
      <c r="KXD18" s="110"/>
      <c r="KXE18" s="110"/>
      <c r="KXF18" s="110"/>
      <c r="KXG18" s="110"/>
      <c r="KXH18" s="110"/>
      <c r="KXI18" s="110"/>
      <c r="KXJ18" s="110"/>
      <c r="KXK18" s="110"/>
      <c r="KXL18" s="110"/>
      <c r="KXM18" s="110"/>
      <c r="KXN18" s="110"/>
      <c r="KXO18" s="110"/>
      <c r="KXP18" s="110"/>
      <c r="KXQ18" s="110"/>
      <c r="KXR18" s="110"/>
      <c r="KXS18" s="110"/>
      <c r="KXT18" s="110"/>
      <c r="KXU18" s="110"/>
      <c r="KXV18" s="110"/>
      <c r="KXW18" s="110"/>
      <c r="KXX18" s="110"/>
      <c r="KXY18" s="110"/>
      <c r="KXZ18" s="110"/>
      <c r="KYA18" s="110"/>
      <c r="KYB18" s="110"/>
      <c r="KYC18" s="110"/>
      <c r="KYD18" s="110"/>
      <c r="KYE18" s="110"/>
      <c r="KYF18" s="110"/>
      <c r="KYG18" s="110"/>
      <c r="KYH18" s="110"/>
      <c r="KYI18" s="110"/>
      <c r="KYJ18" s="110"/>
      <c r="KYK18" s="110"/>
      <c r="KYL18" s="110"/>
      <c r="KYM18" s="110"/>
      <c r="KYN18" s="110"/>
      <c r="KYO18" s="110"/>
      <c r="KYP18" s="110"/>
      <c r="KYQ18" s="110"/>
      <c r="KYR18" s="110"/>
      <c r="KYS18" s="110"/>
      <c r="KYT18" s="110"/>
      <c r="KYU18" s="110"/>
      <c r="KYV18" s="110"/>
      <c r="KYW18" s="110"/>
      <c r="KYX18" s="110"/>
      <c r="KYY18" s="110"/>
      <c r="KYZ18" s="110"/>
      <c r="KZA18" s="110"/>
      <c r="KZB18" s="110"/>
      <c r="KZC18" s="110"/>
      <c r="KZD18" s="110"/>
      <c r="KZE18" s="110"/>
      <c r="KZF18" s="110"/>
      <c r="KZG18" s="110"/>
      <c r="KZH18" s="110"/>
      <c r="KZI18" s="110"/>
      <c r="KZJ18" s="110"/>
      <c r="KZK18" s="110"/>
      <c r="KZL18" s="110"/>
      <c r="KZM18" s="110"/>
      <c r="KZN18" s="110"/>
      <c r="KZO18" s="110"/>
      <c r="KZP18" s="110"/>
      <c r="KZQ18" s="110"/>
      <c r="KZR18" s="110"/>
      <c r="KZS18" s="110"/>
      <c r="KZT18" s="110"/>
      <c r="KZU18" s="110"/>
      <c r="KZV18" s="110"/>
      <c r="KZW18" s="110"/>
      <c r="KZX18" s="110"/>
      <c r="KZY18" s="110"/>
      <c r="KZZ18" s="110"/>
      <c r="LAA18" s="110"/>
      <c r="LAB18" s="110"/>
      <c r="LAC18" s="110"/>
      <c r="LAD18" s="110"/>
      <c r="LAE18" s="110"/>
      <c r="LAF18" s="110"/>
      <c r="LAG18" s="110"/>
      <c r="LAH18" s="110"/>
      <c r="LAI18" s="110"/>
      <c r="LAJ18" s="110"/>
      <c r="LAK18" s="110"/>
      <c r="LAL18" s="110"/>
      <c r="LAM18" s="110"/>
      <c r="LAN18" s="110"/>
      <c r="LAO18" s="110"/>
      <c r="LAP18" s="110"/>
      <c r="LAQ18" s="110"/>
      <c r="LAR18" s="110"/>
      <c r="LAS18" s="110"/>
      <c r="LAT18" s="110"/>
      <c r="LAU18" s="110"/>
      <c r="LAV18" s="110"/>
      <c r="LAW18" s="110"/>
      <c r="LAX18" s="110"/>
      <c r="LAY18" s="110"/>
      <c r="LAZ18" s="110"/>
      <c r="LBA18" s="110"/>
      <c r="LBB18" s="110"/>
      <c r="LBC18" s="110"/>
      <c r="LBD18" s="110"/>
      <c r="LBE18" s="110"/>
      <c r="LBF18" s="110"/>
      <c r="LBG18" s="110"/>
      <c r="LBH18" s="110"/>
      <c r="LBI18" s="110"/>
      <c r="LBJ18" s="110"/>
      <c r="LBK18" s="110"/>
      <c r="LBL18" s="110"/>
      <c r="LBM18" s="110"/>
      <c r="LBN18" s="110"/>
      <c r="LBO18" s="110"/>
      <c r="LBP18" s="110"/>
      <c r="LBQ18" s="110"/>
      <c r="LBR18" s="110"/>
      <c r="LBS18" s="110"/>
      <c r="LBT18" s="110"/>
      <c r="LBU18" s="110"/>
      <c r="LBV18" s="110"/>
      <c r="LBW18" s="110"/>
      <c r="LBX18" s="110"/>
      <c r="LBY18" s="110"/>
      <c r="LBZ18" s="110"/>
      <c r="LCA18" s="110"/>
      <c r="LCB18" s="110"/>
      <c r="LCC18" s="110"/>
      <c r="LCD18" s="110"/>
      <c r="LCE18" s="110"/>
      <c r="LCF18" s="110"/>
      <c r="LCG18" s="110"/>
      <c r="LCH18" s="110"/>
      <c r="LCI18" s="110"/>
      <c r="LCJ18" s="110"/>
      <c r="LCK18" s="110"/>
      <c r="LCL18" s="110"/>
      <c r="LCM18" s="110"/>
      <c r="LCN18" s="110"/>
      <c r="LCO18" s="110"/>
      <c r="LCP18" s="110"/>
      <c r="LCQ18" s="110"/>
      <c r="LCR18" s="110"/>
      <c r="LCS18" s="110"/>
      <c r="LCT18" s="110"/>
      <c r="LCU18" s="110"/>
      <c r="LCV18" s="110"/>
      <c r="LCW18" s="110"/>
      <c r="LCX18" s="110"/>
      <c r="LCY18" s="110"/>
      <c r="LCZ18" s="110"/>
      <c r="LDA18" s="110"/>
      <c r="LDB18" s="110"/>
      <c r="LDC18" s="110"/>
      <c r="LDD18" s="110"/>
      <c r="LDE18" s="110"/>
      <c r="LDF18" s="110"/>
      <c r="LDG18" s="110"/>
      <c r="LDH18" s="110"/>
      <c r="LDI18" s="110"/>
      <c r="LDJ18" s="110"/>
      <c r="LDK18" s="110"/>
      <c r="LDL18" s="110"/>
      <c r="LDM18" s="110"/>
      <c r="LDN18" s="110"/>
      <c r="LDO18" s="110"/>
      <c r="LDP18" s="110"/>
      <c r="LDQ18" s="110"/>
      <c r="LDR18" s="110"/>
      <c r="LDS18" s="110"/>
      <c r="LDT18" s="110"/>
      <c r="LDU18" s="110"/>
      <c r="LDV18" s="110"/>
      <c r="LDW18" s="110"/>
      <c r="LDX18" s="110"/>
      <c r="LDY18" s="110"/>
      <c r="LDZ18" s="110"/>
      <c r="LEA18" s="110"/>
      <c r="LEB18" s="110"/>
      <c r="LEC18" s="110"/>
      <c r="LED18" s="110"/>
      <c r="LEE18" s="110"/>
      <c r="LEF18" s="110"/>
      <c r="LEG18" s="110"/>
      <c r="LEH18" s="110"/>
      <c r="LEI18" s="110"/>
      <c r="LEJ18" s="110"/>
      <c r="LEK18" s="110"/>
      <c r="LEL18" s="110"/>
      <c r="LEM18" s="110"/>
      <c r="LEN18" s="110"/>
      <c r="LEO18" s="110"/>
      <c r="LEP18" s="110"/>
      <c r="LEQ18" s="110"/>
      <c r="LER18" s="110"/>
      <c r="LES18" s="110"/>
      <c r="LET18" s="110"/>
      <c r="LEU18" s="110"/>
      <c r="LEV18" s="110"/>
      <c r="LEW18" s="110"/>
      <c r="LEX18" s="110"/>
      <c r="LEY18" s="110"/>
      <c r="LEZ18" s="110"/>
      <c r="LFA18" s="110"/>
      <c r="LFB18" s="110"/>
      <c r="LFC18" s="110"/>
      <c r="LFD18" s="110"/>
      <c r="LFE18" s="110"/>
      <c r="LFF18" s="110"/>
      <c r="LFG18" s="110"/>
      <c r="LFH18" s="110"/>
      <c r="LFI18" s="110"/>
      <c r="LFJ18" s="110"/>
      <c r="LFK18" s="110"/>
      <c r="LFL18" s="110"/>
      <c r="LFM18" s="110"/>
      <c r="LFN18" s="110"/>
      <c r="LFO18" s="110"/>
      <c r="LFP18" s="110"/>
      <c r="LFQ18" s="110"/>
      <c r="LFR18" s="110"/>
      <c r="LFS18" s="110"/>
      <c r="LFT18" s="110"/>
      <c r="LFU18" s="110"/>
      <c r="LFV18" s="110"/>
      <c r="LFW18" s="110"/>
      <c r="LFX18" s="110"/>
      <c r="LFY18" s="110"/>
      <c r="LFZ18" s="110"/>
      <c r="LGA18" s="110"/>
      <c r="LGB18" s="110"/>
      <c r="LGC18" s="110"/>
      <c r="LGD18" s="110"/>
      <c r="LGE18" s="110"/>
      <c r="LGF18" s="110"/>
      <c r="LGG18" s="110"/>
      <c r="LGH18" s="110"/>
      <c r="LGI18" s="110"/>
      <c r="LGJ18" s="110"/>
      <c r="LGK18" s="110"/>
      <c r="LGL18" s="110"/>
      <c r="LGM18" s="110"/>
      <c r="LGN18" s="110"/>
      <c r="LGO18" s="110"/>
      <c r="LGP18" s="110"/>
      <c r="LGQ18" s="110"/>
      <c r="LGR18" s="110"/>
      <c r="LGS18" s="110"/>
      <c r="LGT18" s="110"/>
      <c r="LGU18" s="110"/>
      <c r="LGV18" s="110"/>
      <c r="LGW18" s="110"/>
      <c r="LGX18" s="110"/>
      <c r="LGY18" s="110"/>
      <c r="LGZ18" s="110"/>
      <c r="LHA18" s="110"/>
      <c r="LHB18" s="110"/>
      <c r="LHC18" s="110"/>
      <c r="LHD18" s="110"/>
      <c r="LHE18" s="110"/>
      <c r="LHF18" s="110"/>
      <c r="LHG18" s="110"/>
      <c r="LHH18" s="110"/>
      <c r="LHI18" s="110"/>
      <c r="LHJ18" s="110"/>
      <c r="LHK18" s="110"/>
      <c r="LHL18" s="110"/>
      <c r="LHM18" s="110"/>
      <c r="LHN18" s="110"/>
      <c r="LHO18" s="110"/>
      <c r="LHP18" s="110"/>
      <c r="LHQ18" s="110"/>
      <c r="LHR18" s="110"/>
      <c r="LHS18" s="110"/>
      <c r="LHT18" s="110"/>
      <c r="LHU18" s="110"/>
      <c r="LHV18" s="110"/>
      <c r="LHW18" s="110"/>
      <c r="LHX18" s="110"/>
      <c r="LHY18" s="110"/>
      <c r="LHZ18" s="110"/>
      <c r="LIA18" s="110"/>
      <c r="LIB18" s="110"/>
      <c r="LIC18" s="110"/>
      <c r="LID18" s="110"/>
      <c r="LIE18" s="110"/>
      <c r="LIF18" s="110"/>
      <c r="LIG18" s="110"/>
      <c r="LIH18" s="110"/>
      <c r="LII18" s="110"/>
      <c r="LIJ18" s="110"/>
      <c r="LIK18" s="110"/>
      <c r="LIL18" s="110"/>
      <c r="LIM18" s="110"/>
      <c r="LIN18" s="110"/>
      <c r="LIO18" s="110"/>
      <c r="LIP18" s="110"/>
      <c r="LIQ18" s="110"/>
      <c r="LIR18" s="110"/>
      <c r="LIS18" s="110"/>
      <c r="LIT18" s="110"/>
      <c r="LIU18" s="110"/>
      <c r="LIV18" s="110"/>
      <c r="LIW18" s="110"/>
      <c r="LIX18" s="110"/>
      <c r="LIY18" s="110"/>
      <c r="LIZ18" s="110"/>
      <c r="LJA18" s="110"/>
      <c r="LJB18" s="110"/>
      <c r="LJC18" s="110"/>
      <c r="LJD18" s="110"/>
      <c r="LJE18" s="110"/>
      <c r="LJF18" s="110"/>
      <c r="LJG18" s="110"/>
      <c r="LJH18" s="110"/>
      <c r="LJI18" s="110"/>
      <c r="LJJ18" s="110"/>
      <c r="LJK18" s="110"/>
      <c r="LJL18" s="110"/>
      <c r="LJM18" s="110"/>
      <c r="LJN18" s="110"/>
      <c r="LJO18" s="110"/>
      <c r="LJP18" s="110"/>
      <c r="LJQ18" s="110"/>
      <c r="LJR18" s="110"/>
      <c r="LJS18" s="110"/>
      <c r="LJT18" s="110"/>
      <c r="LJU18" s="110"/>
      <c r="LJV18" s="110"/>
      <c r="LJW18" s="110"/>
      <c r="LJX18" s="110"/>
      <c r="LJY18" s="110"/>
      <c r="LJZ18" s="110"/>
      <c r="LKA18" s="110"/>
      <c r="LKB18" s="110"/>
      <c r="LKC18" s="110"/>
      <c r="LKD18" s="110"/>
      <c r="LKE18" s="110"/>
      <c r="LKF18" s="110"/>
      <c r="LKG18" s="110"/>
      <c r="LKH18" s="110"/>
      <c r="LKI18" s="110"/>
      <c r="LKJ18" s="110"/>
      <c r="LKK18" s="110"/>
      <c r="LKL18" s="110"/>
      <c r="LKM18" s="110"/>
      <c r="LKN18" s="110"/>
      <c r="LKO18" s="110"/>
      <c r="LKP18" s="110"/>
      <c r="LKQ18" s="110"/>
      <c r="LKR18" s="110"/>
      <c r="LKS18" s="110"/>
      <c r="LKT18" s="110"/>
      <c r="LKU18" s="110"/>
      <c r="LKV18" s="110"/>
      <c r="LKW18" s="110"/>
      <c r="LKX18" s="110"/>
      <c r="LKY18" s="110"/>
      <c r="LKZ18" s="110"/>
      <c r="LLA18" s="110"/>
      <c r="LLB18" s="110"/>
      <c r="LLC18" s="110"/>
      <c r="LLD18" s="110"/>
      <c r="LLE18" s="110"/>
      <c r="LLF18" s="110"/>
      <c r="LLG18" s="110"/>
      <c r="LLH18" s="110"/>
      <c r="LLI18" s="110"/>
      <c r="LLJ18" s="110"/>
      <c r="LLK18" s="110"/>
      <c r="LLL18" s="110"/>
      <c r="LLM18" s="110"/>
      <c r="LLN18" s="110"/>
      <c r="LLO18" s="110"/>
      <c r="LLP18" s="110"/>
      <c r="LLQ18" s="110"/>
      <c r="LLR18" s="110"/>
      <c r="LLS18" s="110"/>
      <c r="LLT18" s="110"/>
      <c r="LLU18" s="110"/>
      <c r="LLV18" s="110"/>
      <c r="LLW18" s="110"/>
      <c r="LLX18" s="110"/>
      <c r="LLY18" s="110"/>
      <c r="LLZ18" s="110"/>
      <c r="LMA18" s="110"/>
      <c r="LMB18" s="110"/>
      <c r="LMC18" s="110"/>
      <c r="LMD18" s="110"/>
      <c r="LME18" s="110"/>
      <c r="LMF18" s="110"/>
      <c r="LMG18" s="110"/>
      <c r="LMH18" s="110"/>
      <c r="LMI18" s="110"/>
      <c r="LMJ18" s="110"/>
      <c r="LMK18" s="110"/>
      <c r="LML18" s="110"/>
      <c r="LMM18" s="110"/>
      <c r="LMN18" s="110"/>
      <c r="LMO18" s="110"/>
      <c r="LMP18" s="110"/>
      <c r="LMQ18" s="110"/>
      <c r="LMR18" s="110"/>
      <c r="LMS18" s="110"/>
      <c r="LMT18" s="110"/>
      <c r="LMU18" s="110"/>
      <c r="LMV18" s="110"/>
      <c r="LMW18" s="110"/>
      <c r="LMX18" s="110"/>
      <c r="LMY18" s="110"/>
      <c r="LMZ18" s="110"/>
      <c r="LNA18" s="110"/>
      <c r="LNB18" s="110"/>
      <c r="LNC18" s="110"/>
      <c r="LND18" s="110"/>
      <c r="LNE18" s="110"/>
      <c r="LNF18" s="110"/>
      <c r="LNG18" s="110"/>
      <c r="LNH18" s="110"/>
      <c r="LNI18" s="110"/>
      <c r="LNJ18" s="110"/>
      <c r="LNK18" s="110"/>
      <c r="LNL18" s="110"/>
      <c r="LNM18" s="110"/>
      <c r="LNN18" s="110"/>
      <c r="LNO18" s="110"/>
      <c r="LNP18" s="110"/>
      <c r="LNQ18" s="110"/>
      <c r="LNR18" s="110"/>
      <c r="LNS18" s="110"/>
      <c r="LNT18" s="110"/>
      <c r="LNU18" s="110"/>
      <c r="LNV18" s="110"/>
      <c r="LNW18" s="110"/>
      <c r="LNX18" s="110"/>
      <c r="LNY18" s="110"/>
      <c r="LNZ18" s="110"/>
      <c r="LOA18" s="110"/>
      <c r="LOB18" s="110"/>
      <c r="LOC18" s="110"/>
      <c r="LOD18" s="110"/>
      <c r="LOE18" s="110"/>
      <c r="LOF18" s="110"/>
      <c r="LOG18" s="110"/>
      <c r="LOH18" s="110"/>
      <c r="LOI18" s="110"/>
      <c r="LOJ18" s="110"/>
      <c r="LOK18" s="110"/>
      <c r="LOL18" s="110"/>
      <c r="LOM18" s="110"/>
      <c r="LON18" s="110"/>
      <c r="LOO18" s="110"/>
      <c r="LOP18" s="110"/>
      <c r="LOQ18" s="110"/>
      <c r="LOR18" s="110"/>
      <c r="LOS18" s="110"/>
      <c r="LOT18" s="110"/>
      <c r="LOU18" s="110"/>
      <c r="LOV18" s="110"/>
      <c r="LOW18" s="110"/>
      <c r="LOX18" s="110"/>
      <c r="LOY18" s="110"/>
      <c r="LOZ18" s="110"/>
      <c r="LPA18" s="110"/>
      <c r="LPB18" s="110"/>
      <c r="LPC18" s="110"/>
      <c r="LPD18" s="110"/>
      <c r="LPE18" s="110"/>
      <c r="LPF18" s="110"/>
      <c r="LPG18" s="110"/>
      <c r="LPH18" s="110"/>
      <c r="LPI18" s="110"/>
      <c r="LPJ18" s="110"/>
      <c r="LPK18" s="110"/>
      <c r="LPL18" s="110"/>
      <c r="LPM18" s="110"/>
      <c r="LPN18" s="110"/>
      <c r="LPO18" s="110"/>
      <c r="LPP18" s="110"/>
      <c r="LPQ18" s="110"/>
      <c r="LPR18" s="110"/>
      <c r="LPS18" s="110"/>
      <c r="LPT18" s="110"/>
      <c r="LPU18" s="110"/>
      <c r="LPV18" s="110"/>
      <c r="LPW18" s="110"/>
      <c r="LPX18" s="110"/>
      <c r="LPY18" s="110"/>
      <c r="LPZ18" s="110"/>
      <c r="LQA18" s="110"/>
      <c r="LQB18" s="110"/>
      <c r="LQC18" s="110"/>
      <c r="LQD18" s="110"/>
      <c r="LQE18" s="110"/>
      <c r="LQF18" s="110"/>
      <c r="LQG18" s="110"/>
      <c r="LQH18" s="110"/>
      <c r="LQI18" s="110"/>
      <c r="LQJ18" s="110"/>
      <c r="LQK18" s="110"/>
      <c r="LQL18" s="110"/>
      <c r="LQM18" s="110"/>
      <c r="LQN18" s="110"/>
      <c r="LQO18" s="110"/>
      <c r="LQP18" s="110"/>
      <c r="LQQ18" s="110"/>
      <c r="LQR18" s="110"/>
      <c r="LQS18" s="110"/>
      <c r="LQT18" s="110"/>
      <c r="LQU18" s="110"/>
      <c r="LQV18" s="110"/>
      <c r="LQW18" s="110"/>
      <c r="LQX18" s="110"/>
      <c r="LQY18" s="110"/>
      <c r="LQZ18" s="110"/>
      <c r="LRA18" s="110"/>
      <c r="LRB18" s="110"/>
      <c r="LRC18" s="110"/>
      <c r="LRD18" s="110"/>
      <c r="LRE18" s="110"/>
      <c r="LRF18" s="110"/>
      <c r="LRG18" s="110"/>
      <c r="LRH18" s="110"/>
      <c r="LRI18" s="110"/>
      <c r="LRJ18" s="110"/>
      <c r="LRK18" s="110"/>
      <c r="LRL18" s="110"/>
      <c r="LRM18" s="110"/>
      <c r="LRN18" s="110"/>
      <c r="LRO18" s="110"/>
      <c r="LRP18" s="110"/>
      <c r="LRQ18" s="110"/>
      <c r="LRR18" s="110"/>
      <c r="LRS18" s="110"/>
      <c r="LRT18" s="110"/>
      <c r="LRU18" s="110"/>
      <c r="LRV18" s="110"/>
      <c r="LRW18" s="110"/>
      <c r="LRX18" s="110"/>
      <c r="LRY18" s="110"/>
      <c r="LRZ18" s="110"/>
      <c r="LSA18" s="110"/>
      <c r="LSB18" s="110"/>
      <c r="LSC18" s="110"/>
      <c r="LSD18" s="110"/>
      <c r="LSE18" s="110"/>
      <c r="LSF18" s="110"/>
      <c r="LSG18" s="110"/>
      <c r="LSH18" s="110"/>
      <c r="LSI18" s="110"/>
      <c r="LSJ18" s="110"/>
      <c r="LSK18" s="110"/>
      <c r="LSL18" s="110"/>
      <c r="LSM18" s="110"/>
      <c r="LSN18" s="110"/>
      <c r="LSO18" s="110"/>
      <c r="LSP18" s="110"/>
      <c r="LSQ18" s="110"/>
      <c r="LSR18" s="110"/>
      <c r="LSS18" s="110"/>
      <c r="LST18" s="110"/>
      <c r="LSU18" s="110"/>
      <c r="LSV18" s="110"/>
      <c r="LSW18" s="110"/>
      <c r="LSX18" s="110"/>
      <c r="LSY18" s="110"/>
      <c r="LSZ18" s="110"/>
      <c r="LTA18" s="110"/>
      <c r="LTB18" s="110"/>
      <c r="LTC18" s="110"/>
      <c r="LTD18" s="110"/>
      <c r="LTE18" s="110"/>
      <c r="LTF18" s="110"/>
      <c r="LTG18" s="110"/>
      <c r="LTH18" s="110"/>
      <c r="LTI18" s="110"/>
      <c r="LTJ18" s="110"/>
      <c r="LTK18" s="110"/>
      <c r="LTL18" s="110"/>
      <c r="LTM18" s="110"/>
      <c r="LTN18" s="110"/>
      <c r="LTO18" s="110"/>
      <c r="LTP18" s="110"/>
      <c r="LTQ18" s="110"/>
      <c r="LTR18" s="110"/>
      <c r="LTS18" s="110"/>
      <c r="LTT18" s="110"/>
      <c r="LTU18" s="110"/>
      <c r="LTV18" s="110"/>
      <c r="LTW18" s="110"/>
      <c r="LTX18" s="110"/>
      <c r="LTY18" s="110"/>
      <c r="LTZ18" s="110"/>
      <c r="LUA18" s="110"/>
      <c r="LUB18" s="110"/>
      <c r="LUC18" s="110"/>
      <c r="LUD18" s="110"/>
      <c r="LUE18" s="110"/>
      <c r="LUF18" s="110"/>
      <c r="LUG18" s="110"/>
      <c r="LUH18" s="110"/>
      <c r="LUI18" s="110"/>
      <c r="LUJ18" s="110"/>
      <c r="LUK18" s="110"/>
      <c r="LUL18" s="110"/>
      <c r="LUM18" s="110"/>
      <c r="LUN18" s="110"/>
      <c r="LUO18" s="110"/>
      <c r="LUP18" s="110"/>
      <c r="LUQ18" s="110"/>
      <c r="LUR18" s="110"/>
      <c r="LUS18" s="110"/>
      <c r="LUT18" s="110"/>
      <c r="LUU18" s="110"/>
      <c r="LUV18" s="110"/>
      <c r="LUW18" s="110"/>
      <c r="LUX18" s="110"/>
      <c r="LUY18" s="110"/>
      <c r="LUZ18" s="110"/>
      <c r="LVA18" s="110"/>
      <c r="LVB18" s="110"/>
      <c r="LVC18" s="110"/>
      <c r="LVD18" s="110"/>
      <c r="LVE18" s="110"/>
      <c r="LVF18" s="110"/>
      <c r="LVG18" s="110"/>
      <c r="LVH18" s="110"/>
      <c r="LVI18" s="110"/>
      <c r="LVJ18" s="110"/>
      <c r="LVK18" s="110"/>
      <c r="LVL18" s="110"/>
      <c r="LVM18" s="110"/>
      <c r="LVN18" s="110"/>
      <c r="LVO18" s="110"/>
      <c r="LVP18" s="110"/>
      <c r="LVQ18" s="110"/>
      <c r="LVR18" s="110"/>
      <c r="LVS18" s="110"/>
      <c r="LVT18" s="110"/>
      <c r="LVU18" s="110"/>
      <c r="LVV18" s="110"/>
      <c r="LVW18" s="110"/>
      <c r="LVX18" s="110"/>
      <c r="LVY18" s="110"/>
      <c r="LVZ18" s="110"/>
      <c r="LWA18" s="110"/>
      <c r="LWB18" s="110"/>
      <c r="LWC18" s="110"/>
      <c r="LWD18" s="110"/>
      <c r="LWE18" s="110"/>
      <c r="LWF18" s="110"/>
      <c r="LWG18" s="110"/>
      <c r="LWH18" s="110"/>
      <c r="LWI18" s="110"/>
      <c r="LWJ18" s="110"/>
      <c r="LWK18" s="110"/>
      <c r="LWL18" s="110"/>
      <c r="LWM18" s="110"/>
      <c r="LWN18" s="110"/>
      <c r="LWO18" s="110"/>
      <c r="LWP18" s="110"/>
      <c r="LWQ18" s="110"/>
      <c r="LWR18" s="110"/>
      <c r="LWS18" s="110"/>
      <c r="LWT18" s="110"/>
      <c r="LWU18" s="110"/>
      <c r="LWV18" s="110"/>
      <c r="LWW18" s="110"/>
      <c r="LWX18" s="110"/>
      <c r="LWY18" s="110"/>
      <c r="LWZ18" s="110"/>
      <c r="LXA18" s="110"/>
      <c r="LXB18" s="110"/>
      <c r="LXC18" s="110"/>
      <c r="LXD18" s="110"/>
      <c r="LXE18" s="110"/>
      <c r="LXF18" s="110"/>
      <c r="LXG18" s="110"/>
      <c r="LXH18" s="110"/>
      <c r="LXI18" s="110"/>
      <c r="LXJ18" s="110"/>
      <c r="LXK18" s="110"/>
      <c r="LXL18" s="110"/>
      <c r="LXM18" s="110"/>
      <c r="LXN18" s="110"/>
      <c r="LXO18" s="110"/>
      <c r="LXP18" s="110"/>
      <c r="LXQ18" s="110"/>
      <c r="LXR18" s="110"/>
      <c r="LXS18" s="110"/>
      <c r="LXT18" s="110"/>
      <c r="LXU18" s="110"/>
      <c r="LXV18" s="110"/>
      <c r="LXW18" s="110"/>
      <c r="LXX18" s="110"/>
      <c r="LXY18" s="110"/>
      <c r="LXZ18" s="110"/>
      <c r="LYA18" s="110"/>
      <c r="LYB18" s="110"/>
      <c r="LYC18" s="110"/>
      <c r="LYD18" s="110"/>
      <c r="LYE18" s="110"/>
      <c r="LYF18" s="110"/>
      <c r="LYG18" s="110"/>
      <c r="LYH18" s="110"/>
      <c r="LYI18" s="110"/>
      <c r="LYJ18" s="110"/>
      <c r="LYK18" s="110"/>
      <c r="LYL18" s="110"/>
      <c r="LYM18" s="110"/>
      <c r="LYN18" s="110"/>
      <c r="LYO18" s="110"/>
      <c r="LYP18" s="110"/>
      <c r="LYQ18" s="110"/>
      <c r="LYR18" s="110"/>
      <c r="LYS18" s="110"/>
      <c r="LYT18" s="110"/>
      <c r="LYU18" s="110"/>
      <c r="LYV18" s="110"/>
      <c r="LYW18" s="110"/>
      <c r="LYX18" s="110"/>
      <c r="LYY18" s="110"/>
      <c r="LYZ18" s="110"/>
      <c r="LZA18" s="110"/>
      <c r="LZB18" s="110"/>
      <c r="LZC18" s="110"/>
      <c r="LZD18" s="110"/>
      <c r="LZE18" s="110"/>
      <c r="LZF18" s="110"/>
      <c r="LZG18" s="110"/>
      <c r="LZH18" s="110"/>
      <c r="LZI18" s="110"/>
      <c r="LZJ18" s="110"/>
      <c r="LZK18" s="110"/>
      <c r="LZL18" s="110"/>
      <c r="LZM18" s="110"/>
      <c r="LZN18" s="110"/>
      <c r="LZO18" s="110"/>
      <c r="LZP18" s="110"/>
      <c r="LZQ18" s="110"/>
      <c r="LZR18" s="110"/>
      <c r="LZS18" s="110"/>
      <c r="LZT18" s="110"/>
      <c r="LZU18" s="110"/>
      <c r="LZV18" s="110"/>
      <c r="LZW18" s="110"/>
      <c r="LZX18" s="110"/>
      <c r="LZY18" s="110"/>
      <c r="LZZ18" s="110"/>
      <c r="MAA18" s="110"/>
      <c r="MAB18" s="110"/>
      <c r="MAC18" s="110"/>
      <c r="MAD18" s="110"/>
      <c r="MAE18" s="110"/>
      <c r="MAF18" s="110"/>
      <c r="MAG18" s="110"/>
      <c r="MAH18" s="110"/>
      <c r="MAI18" s="110"/>
      <c r="MAJ18" s="110"/>
      <c r="MAK18" s="110"/>
      <c r="MAL18" s="110"/>
      <c r="MAM18" s="110"/>
      <c r="MAN18" s="110"/>
      <c r="MAO18" s="110"/>
      <c r="MAP18" s="110"/>
      <c r="MAQ18" s="110"/>
      <c r="MAR18" s="110"/>
      <c r="MAS18" s="110"/>
      <c r="MAT18" s="110"/>
      <c r="MAU18" s="110"/>
      <c r="MAV18" s="110"/>
      <c r="MAW18" s="110"/>
      <c r="MAX18" s="110"/>
      <c r="MAY18" s="110"/>
      <c r="MAZ18" s="110"/>
      <c r="MBA18" s="110"/>
      <c r="MBB18" s="110"/>
      <c r="MBC18" s="110"/>
      <c r="MBD18" s="110"/>
      <c r="MBE18" s="110"/>
      <c r="MBF18" s="110"/>
      <c r="MBG18" s="110"/>
      <c r="MBH18" s="110"/>
      <c r="MBI18" s="110"/>
      <c r="MBJ18" s="110"/>
      <c r="MBK18" s="110"/>
      <c r="MBL18" s="110"/>
      <c r="MBM18" s="110"/>
      <c r="MBN18" s="110"/>
      <c r="MBO18" s="110"/>
      <c r="MBP18" s="110"/>
      <c r="MBQ18" s="110"/>
      <c r="MBR18" s="110"/>
      <c r="MBS18" s="110"/>
      <c r="MBT18" s="110"/>
      <c r="MBU18" s="110"/>
      <c r="MBV18" s="110"/>
      <c r="MBW18" s="110"/>
      <c r="MBX18" s="110"/>
      <c r="MBY18" s="110"/>
      <c r="MBZ18" s="110"/>
      <c r="MCA18" s="110"/>
      <c r="MCB18" s="110"/>
      <c r="MCC18" s="110"/>
      <c r="MCD18" s="110"/>
      <c r="MCE18" s="110"/>
      <c r="MCF18" s="110"/>
      <c r="MCG18" s="110"/>
      <c r="MCH18" s="110"/>
      <c r="MCI18" s="110"/>
      <c r="MCJ18" s="110"/>
      <c r="MCK18" s="110"/>
      <c r="MCL18" s="110"/>
      <c r="MCM18" s="110"/>
      <c r="MCN18" s="110"/>
      <c r="MCO18" s="110"/>
      <c r="MCP18" s="110"/>
      <c r="MCQ18" s="110"/>
      <c r="MCR18" s="110"/>
      <c r="MCS18" s="110"/>
      <c r="MCT18" s="110"/>
      <c r="MCU18" s="110"/>
      <c r="MCV18" s="110"/>
      <c r="MCW18" s="110"/>
      <c r="MCX18" s="110"/>
      <c r="MCY18" s="110"/>
      <c r="MCZ18" s="110"/>
      <c r="MDA18" s="110"/>
      <c r="MDB18" s="110"/>
      <c r="MDC18" s="110"/>
      <c r="MDD18" s="110"/>
      <c r="MDE18" s="110"/>
      <c r="MDF18" s="110"/>
      <c r="MDG18" s="110"/>
      <c r="MDH18" s="110"/>
      <c r="MDI18" s="110"/>
      <c r="MDJ18" s="110"/>
      <c r="MDK18" s="110"/>
      <c r="MDL18" s="110"/>
      <c r="MDM18" s="110"/>
      <c r="MDN18" s="110"/>
      <c r="MDO18" s="110"/>
      <c r="MDP18" s="110"/>
      <c r="MDQ18" s="110"/>
      <c r="MDR18" s="110"/>
      <c r="MDS18" s="110"/>
      <c r="MDT18" s="110"/>
      <c r="MDU18" s="110"/>
      <c r="MDV18" s="110"/>
      <c r="MDW18" s="110"/>
      <c r="MDX18" s="110"/>
      <c r="MDY18" s="110"/>
      <c r="MDZ18" s="110"/>
      <c r="MEA18" s="110"/>
      <c r="MEB18" s="110"/>
      <c r="MEC18" s="110"/>
      <c r="MED18" s="110"/>
      <c r="MEE18" s="110"/>
      <c r="MEF18" s="110"/>
      <c r="MEG18" s="110"/>
      <c r="MEH18" s="110"/>
      <c r="MEI18" s="110"/>
      <c r="MEJ18" s="110"/>
      <c r="MEK18" s="110"/>
      <c r="MEL18" s="110"/>
      <c r="MEM18" s="110"/>
      <c r="MEN18" s="110"/>
      <c r="MEO18" s="110"/>
      <c r="MEP18" s="110"/>
      <c r="MEQ18" s="110"/>
      <c r="MER18" s="110"/>
      <c r="MES18" s="110"/>
      <c r="MET18" s="110"/>
      <c r="MEU18" s="110"/>
      <c r="MEV18" s="110"/>
      <c r="MEW18" s="110"/>
      <c r="MEX18" s="110"/>
      <c r="MEY18" s="110"/>
      <c r="MEZ18" s="110"/>
      <c r="MFA18" s="110"/>
      <c r="MFB18" s="110"/>
      <c r="MFC18" s="110"/>
      <c r="MFD18" s="110"/>
      <c r="MFE18" s="110"/>
      <c r="MFF18" s="110"/>
      <c r="MFG18" s="110"/>
      <c r="MFH18" s="110"/>
      <c r="MFI18" s="110"/>
      <c r="MFJ18" s="110"/>
      <c r="MFK18" s="110"/>
      <c r="MFL18" s="110"/>
      <c r="MFM18" s="110"/>
      <c r="MFN18" s="110"/>
      <c r="MFO18" s="110"/>
      <c r="MFP18" s="110"/>
      <c r="MFQ18" s="110"/>
      <c r="MFR18" s="110"/>
      <c r="MFS18" s="110"/>
      <c r="MFT18" s="110"/>
      <c r="MFU18" s="110"/>
      <c r="MFV18" s="110"/>
      <c r="MFW18" s="110"/>
      <c r="MFX18" s="110"/>
      <c r="MFY18" s="110"/>
      <c r="MFZ18" s="110"/>
      <c r="MGA18" s="110"/>
      <c r="MGB18" s="110"/>
      <c r="MGC18" s="110"/>
      <c r="MGD18" s="110"/>
      <c r="MGE18" s="110"/>
      <c r="MGF18" s="110"/>
      <c r="MGG18" s="110"/>
      <c r="MGH18" s="110"/>
      <c r="MGI18" s="110"/>
      <c r="MGJ18" s="110"/>
      <c r="MGK18" s="110"/>
      <c r="MGL18" s="110"/>
      <c r="MGM18" s="110"/>
      <c r="MGN18" s="110"/>
      <c r="MGO18" s="110"/>
      <c r="MGP18" s="110"/>
      <c r="MGQ18" s="110"/>
      <c r="MGR18" s="110"/>
      <c r="MGS18" s="110"/>
      <c r="MGT18" s="110"/>
      <c r="MGU18" s="110"/>
      <c r="MGV18" s="110"/>
      <c r="MGW18" s="110"/>
      <c r="MGX18" s="110"/>
      <c r="MGY18" s="110"/>
      <c r="MGZ18" s="110"/>
      <c r="MHA18" s="110"/>
      <c r="MHB18" s="110"/>
      <c r="MHC18" s="110"/>
      <c r="MHD18" s="110"/>
      <c r="MHE18" s="110"/>
      <c r="MHF18" s="110"/>
      <c r="MHG18" s="110"/>
      <c r="MHH18" s="110"/>
      <c r="MHI18" s="110"/>
      <c r="MHJ18" s="110"/>
      <c r="MHK18" s="110"/>
      <c r="MHL18" s="110"/>
      <c r="MHM18" s="110"/>
      <c r="MHN18" s="110"/>
      <c r="MHO18" s="110"/>
      <c r="MHP18" s="110"/>
      <c r="MHQ18" s="110"/>
      <c r="MHR18" s="110"/>
      <c r="MHS18" s="110"/>
      <c r="MHT18" s="110"/>
      <c r="MHU18" s="110"/>
      <c r="MHV18" s="110"/>
      <c r="MHW18" s="110"/>
      <c r="MHX18" s="110"/>
      <c r="MHY18" s="110"/>
      <c r="MHZ18" s="110"/>
      <c r="MIA18" s="110"/>
      <c r="MIB18" s="110"/>
      <c r="MIC18" s="110"/>
      <c r="MID18" s="110"/>
      <c r="MIE18" s="110"/>
      <c r="MIF18" s="110"/>
      <c r="MIG18" s="110"/>
      <c r="MIH18" s="110"/>
      <c r="MII18" s="110"/>
      <c r="MIJ18" s="110"/>
      <c r="MIK18" s="110"/>
      <c r="MIL18" s="110"/>
      <c r="MIM18" s="110"/>
      <c r="MIN18" s="110"/>
      <c r="MIO18" s="110"/>
      <c r="MIP18" s="110"/>
      <c r="MIQ18" s="110"/>
      <c r="MIR18" s="110"/>
      <c r="MIS18" s="110"/>
      <c r="MIT18" s="110"/>
      <c r="MIU18" s="110"/>
      <c r="MIV18" s="110"/>
      <c r="MIW18" s="110"/>
      <c r="MIX18" s="110"/>
      <c r="MIY18" s="110"/>
      <c r="MIZ18" s="110"/>
      <c r="MJA18" s="110"/>
      <c r="MJB18" s="110"/>
      <c r="MJC18" s="110"/>
      <c r="MJD18" s="110"/>
      <c r="MJE18" s="110"/>
      <c r="MJF18" s="110"/>
      <c r="MJG18" s="110"/>
      <c r="MJH18" s="110"/>
      <c r="MJI18" s="110"/>
      <c r="MJJ18" s="110"/>
      <c r="MJK18" s="110"/>
      <c r="MJL18" s="110"/>
      <c r="MJM18" s="110"/>
      <c r="MJN18" s="110"/>
      <c r="MJO18" s="110"/>
      <c r="MJP18" s="110"/>
      <c r="MJQ18" s="110"/>
      <c r="MJR18" s="110"/>
      <c r="MJS18" s="110"/>
      <c r="MJT18" s="110"/>
      <c r="MJU18" s="110"/>
      <c r="MJV18" s="110"/>
      <c r="MJW18" s="110"/>
      <c r="MJX18" s="110"/>
      <c r="MJY18" s="110"/>
      <c r="MJZ18" s="110"/>
      <c r="MKA18" s="110"/>
      <c r="MKB18" s="110"/>
      <c r="MKC18" s="110"/>
      <c r="MKD18" s="110"/>
      <c r="MKE18" s="110"/>
      <c r="MKF18" s="110"/>
      <c r="MKG18" s="110"/>
      <c r="MKH18" s="110"/>
      <c r="MKI18" s="110"/>
      <c r="MKJ18" s="110"/>
      <c r="MKK18" s="110"/>
      <c r="MKL18" s="110"/>
      <c r="MKM18" s="110"/>
      <c r="MKN18" s="110"/>
      <c r="MKO18" s="110"/>
      <c r="MKP18" s="110"/>
      <c r="MKQ18" s="110"/>
      <c r="MKR18" s="110"/>
      <c r="MKS18" s="110"/>
      <c r="MKT18" s="110"/>
      <c r="MKU18" s="110"/>
      <c r="MKV18" s="110"/>
      <c r="MKW18" s="110"/>
      <c r="MKX18" s="110"/>
      <c r="MKY18" s="110"/>
      <c r="MKZ18" s="110"/>
      <c r="MLA18" s="110"/>
      <c r="MLB18" s="110"/>
      <c r="MLC18" s="110"/>
      <c r="MLD18" s="110"/>
      <c r="MLE18" s="110"/>
      <c r="MLF18" s="110"/>
      <c r="MLG18" s="110"/>
      <c r="MLH18" s="110"/>
      <c r="MLI18" s="110"/>
      <c r="MLJ18" s="110"/>
      <c r="MLK18" s="110"/>
      <c r="MLL18" s="110"/>
      <c r="MLM18" s="110"/>
      <c r="MLN18" s="110"/>
      <c r="MLO18" s="110"/>
      <c r="MLP18" s="110"/>
      <c r="MLQ18" s="110"/>
      <c r="MLR18" s="110"/>
      <c r="MLS18" s="110"/>
      <c r="MLT18" s="110"/>
      <c r="MLU18" s="110"/>
      <c r="MLV18" s="110"/>
      <c r="MLW18" s="110"/>
      <c r="MLX18" s="110"/>
      <c r="MLY18" s="110"/>
      <c r="MLZ18" s="110"/>
      <c r="MMA18" s="110"/>
      <c r="MMB18" s="110"/>
      <c r="MMC18" s="110"/>
      <c r="MMD18" s="110"/>
      <c r="MME18" s="110"/>
      <c r="MMF18" s="110"/>
      <c r="MMG18" s="110"/>
      <c r="MMH18" s="110"/>
      <c r="MMI18" s="110"/>
      <c r="MMJ18" s="110"/>
      <c r="MMK18" s="110"/>
      <c r="MML18" s="110"/>
      <c r="MMM18" s="110"/>
      <c r="MMN18" s="110"/>
      <c r="MMO18" s="110"/>
      <c r="MMP18" s="110"/>
      <c r="MMQ18" s="110"/>
      <c r="MMR18" s="110"/>
      <c r="MMS18" s="110"/>
      <c r="MMT18" s="110"/>
      <c r="MMU18" s="110"/>
      <c r="MMV18" s="110"/>
      <c r="MMW18" s="110"/>
      <c r="MMX18" s="110"/>
      <c r="MMY18" s="110"/>
      <c r="MMZ18" s="110"/>
      <c r="MNA18" s="110"/>
      <c r="MNB18" s="110"/>
      <c r="MNC18" s="110"/>
      <c r="MND18" s="110"/>
      <c r="MNE18" s="110"/>
      <c r="MNF18" s="110"/>
      <c r="MNG18" s="110"/>
      <c r="MNH18" s="110"/>
      <c r="MNI18" s="110"/>
      <c r="MNJ18" s="110"/>
      <c r="MNK18" s="110"/>
      <c r="MNL18" s="110"/>
      <c r="MNM18" s="110"/>
      <c r="MNN18" s="110"/>
      <c r="MNO18" s="110"/>
      <c r="MNP18" s="110"/>
      <c r="MNQ18" s="110"/>
      <c r="MNR18" s="110"/>
      <c r="MNS18" s="110"/>
      <c r="MNT18" s="110"/>
      <c r="MNU18" s="110"/>
      <c r="MNV18" s="110"/>
      <c r="MNW18" s="110"/>
      <c r="MNX18" s="110"/>
      <c r="MNY18" s="110"/>
      <c r="MNZ18" s="110"/>
      <c r="MOA18" s="110"/>
      <c r="MOB18" s="110"/>
      <c r="MOC18" s="110"/>
      <c r="MOD18" s="110"/>
      <c r="MOE18" s="110"/>
      <c r="MOF18" s="110"/>
      <c r="MOG18" s="110"/>
      <c r="MOH18" s="110"/>
      <c r="MOI18" s="110"/>
      <c r="MOJ18" s="110"/>
      <c r="MOK18" s="110"/>
      <c r="MOL18" s="110"/>
      <c r="MOM18" s="110"/>
      <c r="MON18" s="110"/>
      <c r="MOO18" s="110"/>
      <c r="MOP18" s="110"/>
      <c r="MOQ18" s="110"/>
      <c r="MOR18" s="110"/>
      <c r="MOS18" s="110"/>
      <c r="MOT18" s="110"/>
      <c r="MOU18" s="110"/>
      <c r="MOV18" s="110"/>
      <c r="MOW18" s="110"/>
      <c r="MOX18" s="110"/>
      <c r="MOY18" s="110"/>
      <c r="MOZ18" s="110"/>
      <c r="MPA18" s="110"/>
      <c r="MPB18" s="110"/>
      <c r="MPC18" s="110"/>
      <c r="MPD18" s="110"/>
      <c r="MPE18" s="110"/>
      <c r="MPF18" s="110"/>
      <c r="MPG18" s="110"/>
      <c r="MPH18" s="110"/>
      <c r="MPI18" s="110"/>
      <c r="MPJ18" s="110"/>
      <c r="MPK18" s="110"/>
      <c r="MPL18" s="110"/>
      <c r="MPM18" s="110"/>
      <c r="MPN18" s="110"/>
      <c r="MPO18" s="110"/>
      <c r="MPP18" s="110"/>
      <c r="MPQ18" s="110"/>
      <c r="MPR18" s="110"/>
      <c r="MPS18" s="110"/>
      <c r="MPT18" s="110"/>
      <c r="MPU18" s="110"/>
      <c r="MPV18" s="110"/>
      <c r="MPW18" s="110"/>
      <c r="MPX18" s="110"/>
      <c r="MPY18" s="110"/>
      <c r="MPZ18" s="110"/>
      <c r="MQA18" s="110"/>
      <c r="MQB18" s="110"/>
      <c r="MQC18" s="110"/>
      <c r="MQD18" s="110"/>
      <c r="MQE18" s="110"/>
      <c r="MQF18" s="110"/>
      <c r="MQG18" s="110"/>
      <c r="MQH18" s="110"/>
      <c r="MQI18" s="110"/>
      <c r="MQJ18" s="110"/>
      <c r="MQK18" s="110"/>
      <c r="MQL18" s="110"/>
      <c r="MQM18" s="110"/>
      <c r="MQN18" s="110"/>
      <c r="MQO18" s="110"/>
      <c r="MQP18" s="110"/>
      <c r="MQQ18" s="110"/>
      <c r="MQR18" s="110"/>
      <c r="MQS18" s="110"/>
      <c r="MQT18" s="110"/>
      <c r="MQU18" s="110"/>
      <c r="MQV18" s="110"/>
      <c r="MQW18" s="110"/>
      <c r="MQX18" s="110"/>
      <c r="MQY18" s="110"/>
      <c r="MQZ18" s="110"/>
      <c r="MRA18" s="110"/>
      <c r="MRB18" s="110"/>
      <c r="MRC18" s="110"/>
      <c r="MRD18" s="110"/>
      <c r="MRE18" s="110"/>
      <c r="MRF18" s="110"/>
      <c r="MRG18" s="110"/>
      <c r="MRH18" s="110"/>
      <c r="MRI18" s="110"/>
      <c r="MRJ18" s="110"/>
      <c r="MRK18" s="110"/>
      <c r="MRL18" s="110"/>
      <c r="MRM18" s="110"/>
      <c r="MRN18" s="110"/>
      <c r="MRO18" s="110"/>
      <c r="MRP18" s="110"/>
      <c r="MRQ18" s="110"/>
      <c r="MRR18" s="110"/>
      <c r="MRS18" s="110"/>
      <c r="MRT18" s="110"/>
      <c r="MRU18" s="110"/>
      <c r="MRV18" s="110"/>
      <c r="MRW18" s="110"/>
      <c r="MRX18" s="110"/>
      <c r="MRY18" s="110"/>
      <c r="MRZ18" s="110"/>
      <c r="MSA18" s="110"/>
      <c r="MSB18" s="110"/>
      <c r="MSC18" s="110"/>
      <c r="MSD18" s="110"/>
      <c r="MSE18" s="110"/>
      <c r="MSF18" s="110"/>
      <c r="MSG18" s="110"/>
      <c r="MSH18" s="110"/>
      <c r="MSI18" s="110"/>
      <c r="MSJ18" s="110"/>
      <c r="MSK18" s="110"/>
      <c r="MSL18" s="110"/>
      <c r="MSM18" s="110"/>
      <c r="MSN18" s="110"/>
      <c r="MSO18" s="110"/>
      <c r="MSP18" s="110"/>
      <c r="MSQ18" s="110"/>
      <c r="MSR18" s="110"/>
      <c r="MSS18" s="110"/>
      <c r="MST18" s="110"/>
      <c r="MSU18" s="110"/>
      <c r="MSV18" s="110"/>
      <c r="MSW18" s="110"/>
      <c r="MSX18" s="110"/>
      <c r="MSY18" s="110"/>
      <c r="MSZ18" s="110"/>
      <c r="MTA18" s="110"/>
      <c r="MTB18" s="110"/>
      <c r="MTC18" s="110"/>
      <c r="MTD18" s="110"/>
      <c r="MTE18" s="110"/>
      <c r="MTF18" s="110"/>
      <c r="MTG18" s="110"/>
      <c r="MTH18" s="110"/>
      <c r="MTI18" s="110"/>
      <c r="MTJ18" s="110"/>
      <c r="MTK18" s="110"/>
      <c r="MTL18" s="110"/>
      <c r="MTM18" s="110"/>
      <c r="MTN18" s="110"/>
      <c r="MTO18" s="110"/>
      <c r="MTP18" s="110"/>
      <c r="MTQ18" s="110"/>
      <c r="MTR18" s="110"/>
      <c r="MTS18" s="110"/>
      <c r="MTT18" s="110"/>
      <c r="MTU18" s="110"/>
      <c r="MTV18" s="110"/>
      <c r="MTW18" s="110"/>
      <c r="MTX18" s="110"/>
      <c r="MTY18" s="110"/>
      <c r="MTZ18" s="110"/>
      <c r="MUA18" s="110"/>
      <c r="MUB18" s="110"/>
      <c r="MUC18" s="110"/>
      <c r="MUD18" s="110"/>
      <c r="MUE18" s="110"/>
      <c r="MUF18" s="110"/>
      <c r="MUG18" s="110"/>
      <c r="MUH18" s="110"/>
      <c r="MUI18" s="110"/>
      <c r="MUJ18" s="110"/>
      <c r="MUK18" s="110"/>
      <c r="MUL18" s="110"/>
      <c r="MUM18" s="110"/>
      <c r="MUN18" s="110"/>
      <c r="MUO18" s="110"/>
      <c r="MUP18" s="110"/>
      <c r="MUQ18" s="110"/>
      <c r="MUR18" s="110"/>
      <c r="MUS18" s="110"/>
      <c r="MUT18" s="110"/>
      <c r="MUU18" s="110"/>
      <c r="MUV18" s="110"/>
      <c r="MUW18" s="110"/>
      <c r="MUX18" s="110"/>
      <c r="MUY18" s="110"/>
      <c r="MUZ18" s="110"/>
      <c r="MVA18" s="110"/>
      <c r="MVB18" s="110"/>
      <c r="MVC18" s="110"/>
      <c r="MVD18" s="110"/>
      <c r="MVE18" s="110"/>
      <c r="MVF18" s="110"/>
      <c r="MVG18" s="110"/>
      <c r="MVH18" s="110"/>
      <c r="MVI18" s="110"/>
      <c r="MVJ18" s="110"/>
      <c r="MVK18" s="110"/>
      <c r="MVL18" s="110"/>
      <c r="MVM18" s="110"/>
      <c r="MVN18" s="110"/>
      <c r="MVO18" s="110"/>
      <c r="MVP18" s="110"/>
      <c r="MVQ18" s="110"/>
      <c r="MVR18" s="110"/>
      <c r="MVS18" s="110"/>
      <c r="MVT18" s="110"/>
      <c r="MVU18" s="110"/>
      <c r="MVV18" s="110"/>
      <c r="MVW18" s="110"/>
      <c r="MVX18" s="110"/>
      <c r="MVY18" s="110"/>
      <c r="MVZ18" s="110"/>
      <c r="MWA18" s="110"/>
      <c r="MWB18" s="110"/>
      <c r="MWC18" s="110"/>
      <c r="MWD18" s="110"/>
      <c r="MWE18" s="110"/>
      <c r="MWF18" s="110"/>
      <c r="MWG18" s="110"/>
      <c r="MWH18" s="110"/>
      <c r="MWI18" s="110"/>
      <c r="MWJ18" s="110"/>
      <c r="MWK18" s="110"/>
      <c r="MWL18" s="110"/>
      <c r="MWM18" s="110"/>
      <c r="MWN18" s="110"/>
      <c r="MWO18" s="110"/>
      <c r="MWP18" s="110"/>
      <c r="MWQ18" s="110"/>
      <c r="MWR18" s="110"/>
      <c r="MWS18" s="110"/>
      <c r="MWT18" s="110"/>
      <c r="MWU18" s="110"/>
      <c r="MWV18" s="110"/>
      <c r="MWW18" s="110"/>
      <c r="MWX18" s="110"/>
      <c r="MWY18" s="110"/>
      <c r="MWZ18" s="110"/>
      <c r="MXA18" s="110"/>
      <c r="MXB18" s="110"/>
      <c r="MXC18" s="110"/>
      <c r="MXD18" s="110"/>
      <c r="MXE18" s="110"/>
      <c r="MXF18" s="110"/>
      <c r="MXG18" s="110"/>
      <c r="MXH18" s="110"/>
      <c r="MXI18" s="110"/>
      <c r="MXJ18" s="110"/>
      <c r="MXK18" s="110"/>
      <c r="MXL18" s="110"/>
      <c r="MXM18" s="110"/>
      <c r="MXN18" s="110"/>
      <c r="MXO18" s="110"/>
      <c r="MXP18" s="110"/>
      <c r="MXQ18" s="110"/>
      <c r="MXR18" s="110"/>
      <c r="MXS18" s="110"/>
      <c r="MXT18" s="110"/>
      <c r="MXU18" s="110"/>
      <c r="MXV18" s="110"/>
      <c r="MXW18" s="110"/>
      <c r="MXX18" s="110"/>
      <c r="MXY18" s="110"/>
      <c r="MXZ18" s="110"/>
      <c r="MYA18" s="110"/>
      <c r="MYB18" s="110"/>
      <c r="MYC18" s="110"/>
      <c r="MYD18" s="110"/>
      <c r="MYE18" s="110"/>
      <c r="MYF18" s="110"/>
      <c r="MYG18" s="110"/>
      <c r="MYH18" s="110"/>
      <c r="MYI18" s="110"/>
      <c r="MYJ18" s="110"/>
      <c r="MYK18" s="110"/>
      <c r="MYL18" s="110"/>
      <c r="MYM18" s="110"/>
      <c r="MYN18" s="110"/>
      <c r="MYO18" s="110"/>
      <c r="MYP18" s="110"/>
      <c r="MYQ18" s="110"/>
      <c r="MYR18" s="110"/>
      <c r="MYS18" s="110"/>
      <c r="MYT18" s="110"/>
      <c r="MYU18" s="110"/>
      <c r="MYV18" s="110"/>
      <c r="MYW18" s="110"/>
      <c r="MYX18" s="110"/>
      <c r="MYY18" s="110"/>
      <c r="MYZ18" s="110"/>
      <c r="MZA18" s="110"/>
      <c r="MZB18" s="110"/>
      <c r="MZC18" s="110"/>
      <c r="MZD18" s="110"/>
      <c r="MZE18" s="110"/>
      <c r="MZF18" s="110"/>
      <c r="MZG18" s="110"/>
      <c r="MZH18" s="110"/>
      <c r="MZI18" s="110"/>
      <c r="MZJ18" s="110"/>
      <c r="MZK18" s="110"/>
      <c r="MZL18" s="110"/>
      <c r="MZM18" s="110"/>
      <c r="MZN18" s="110"/>
      <c r="MZO18" s="110"/>
      <c r="MZP18" s="110"/>
      <c r="MZQ18" s="110"/>
      <c r="MZR18" s="110"/>
      <c r="MZS18" s="110"/>
      <c r="MZT18" s="110"/>
      <c r="MZU18" s="110"/>
      <c r="MZV18" s="110"/>
      <c r="MZW18" s="110"/>
      <c r="MZX18" s="110"/>
      <c r="MZY18" s="110"/>
      <c r="MZZ18" s="110"/>
      <c r="NAA18" s="110"/>
      <c r="NAB18" s="110"/>
      <c r="NAC18" s="110"/>
      <c r="NAD18" s="110"/>
      <c r="NAE18" s="110"/>
      <c r="NAF18" s="110"/>
      <c r="NAG18" s="110"/>
      <c r="NAH18" s="110"/>
      <c r="NAI18" s="110"/>
      <c r="NAJ18" s="110"/>
      <c r="NAK18" s="110"/>
      <c r="NAL18" s="110"/>
      <c r="NAM18" s="110"/>
      <c r="NAN18" s="110"/>
      <c r="NAO18" s="110"/>
      <c r="NAP18" s="110"/>
      <c r="NAQ18" s="110"/>
      <c r="NAR18" s="110"/>
      <c r="NAS18" s="110"/>
      <c r="NAT18" s="110"/>
      <c r="NAU18" s="110"/>
      <c r="NAV18" s="110"/>
      <c r="NAW18" s="110"/>
      <c r="NAX18" s="110"/>
      <c r="NAY18" s="110"/>
      <c r="NAZ18" s="110"/>
      <c r="NBA18" s="110"/>
      <c r="NBB18" s="110"/>
      <c r="NBC18" s="110"/>
      <c r="NBD18" s="110"/>
      <c r="NBE18" s="110"/>
      <c r="NBF18" s="110"/>
      <c r="NBG18" s="110"/>
      <c r="NBH18" s="110"/>
      <c r="NBI18" s="110"/>
      <c r="NBJ18" s="110"/>
      <c r="NBK18" s="110"/>
      <c r="NBL18" s="110"/>
      <c r="NBM18" s="110"/>
      <c r="NBN18" s="110"/>
      <c r="NBO18" s="110"/>
      <c r="NBP18" s="110"/>
      <c r="NBQ18" s="110"/>
      <c r="NBR18" s="110"/>
      <c r="NBS18" s="110"/>
      <c r="NBT18" s="110"/>
      <c r="NBU18" s="110"/>
      <c r="NBV18" s="110"/>
      <c r="NBW18" s="110"/>
      <c r="NBX18" s="110"/>
      <c r="NBY18" s="110"/>
      <c r="NBZ18" s="110"/>
      <c r="NCA18" s="110"/>
      <c r="NCB18" s="110"/>
      <c r="NCC18" s="110"/>
      <c r="NCD18" s="110"/>
      <c r="NCE18" s="110"/>
      <c r="NCF18" s="110"/>
      <c r="NCG18" s="110"/>
      <c r="NCH18" s="110"/>
      <c r="NCI18" s="110"/>
      <c r="NCJ18" s="110"/>
      <c r="NCK18" s="110"/>
      <c r="NCL18" s="110"/>
      <c r="NCM18" s="110"/>
      <c r="NCN18" s="110"/>
      <c r="NCO18" s="110"/>
      <c r="NCP18" s="110"/>
      <c r="NCQ18" s="110"/>
      <c r="NCR18" s="110"/>
      <c r="NCS18" s="110"/>
      <c r="NCT18" s="110"/>
      <c r="NCU18" s="110"/>
      <c r="NCV18" s="110"/>
      <c r="NCW18" s="110"/>
      <c r="NCX18" s="110"/>
      <c r="NCY18" s="110"/>
      <c r="NCZ18" s="110"/>
      <c r="NDA18" s="110"/>
      <c r="NDB18" s="110"/>
      <c r="NDC18" s="110"/>
      <c r="NDD18" s="110"/>
      <c r="NDE18" s="110"/>
      <c r="NDF18" s="110"/>
      <c r="NDG18" s="110"/>
      <c r="NDH18" s="110"/>
      <c r="NDI18" s="110"/>
      <c r="NDJ18" s="110"/>
      <c r="NDK18" s="110"/>
      <c r="NDL18" s="110"/>
      <c r="NDM18" s="110"/>
      <c r="NDN18" s="110"/>
      <c r="NDO18" s="110"/>
      <c r="NDP18" s="110"/>
      <c r="NDQ18" s="110"/>
      <c r="NDR18" s="110"/>
      <c r="NDS18" s="110"/>
      <c r="NDT18" s="110"/>
      <c r="NDU18" s="110"/>
      <c r="NDV18" s="110"/>
      <c r="NDW18" s="110"/>
      <c r="NDX18" s="110"/>
      <c r="NDY18" s="110"/>
      <c r="NDZ18" s="110"/>
      <c r="NEA18" s="110"/>
      <c r="NEB18" s="110"/>
      <c r="NEC18" s="110"/>
      <c r="NED18" s="110"/>
      <c r="NEE18" s="110"/>
      <c r="NEF18" s="110"/>
      <c r="NEG18" s="110"/>
      <c r="NEH18" s="110"/>
      <c r="NEI18" s="110"/>
      <c r="NEJ18" s="110"/>
      <c r="NEK18" s="110"/>
      <c r="NEL18" s="110"/>
      <c r="NEM18" s="110"/>
      <c r="NEN18" s="110"/>
      <c r="NEO18" s="110"/>
      <c r="NEP18" s="110"/>
      <c r="NEQ18" s="110"/>
      <c r="NER18" s="110"/>
      <c r="NES18" s="110"/>
      <c r="NET18" s="110"/>
      <c r="NEU18" s="110"/>
      <c r="NEV18" s="110"/>
      <c r="NEW18" s="110"/>
      <c r="NEX18" s="110"/>
      <c r="NEY18" s="110"/>
      <c r="NEZ18" s="110"/>
      <c r="NFA18" s="110"/>
      <c r="NFB18" s="110"/>
      <c r="NFC18" s="110"/>
      <c r="NFD18" s="110"/>
      <c r="NFE18" s="110"/>
      <c r="NFF18" s="110"/>
      <c r="NFG18" s="110"/>
      <c r="NFH18" s="110"/>
      <c r="NFI18" s="110"/>
      <c r="NFJ18" s="110"/>
      <c r="NFK18" s="110"/>
      <c r="NFL18" s="110"/>
      <c r="NFM18" s="110"/>
      <c r="NFN18" s="110"/>
      <c r="NFO18" s="110"/>
      <c r="NFP18" s="110"/>
      <c r="NFQ18" s="110"/>
      <c r="NFR18" s="110"/>
      <c r="NFS18" s="110"/>
      <c r="NFT18" s="110"/>
      <c r="NFU18" s="110"/>
      <c r="NFV18" s="110"/>
      <c r="NFW18" s="110"/>
      <c r="NFX18" s="110"/>
      <c r="NFY18" s="110"/>
      <c r="NFZ18" s="110"/>
      <c r="NGA18" s="110"/>
      <c r="NGB18" s="110"/>
      <c r="NGC18" s="110"/>
      <c r="NGD18" s="110"/>
      <c r="NGE18" s="110"/>
      <c r="NGF18" s="110"/>
      <c r="NGG18" s="110"/>
      <c r="NGH18" s="110"/>
      <c r="NGI18" s="110"/>
      <c r="NGJ18" s="110"/>
      <c r="NGK18" s="110"/>
      <c r="NGL18" s="110"/>
      <c r="NGM18" s="110"/>
      <c r="NGN18" s="110"/>
      <c r="NGO18" s="110"/>
      <c r="NGP18" s="110"/>
      <c r="NGQ18" s="110"/>
      <c r="NGR18" s="110"/>
      <c r="NGS18" s="110"/>
      <c r="NGT18" s="110"/>
      <c r="NGU18" s="110"/>
      <c r="NGV18" s="110"/>
      <c r="NGW18" s="110"/>
      <c r="NGX18" s="110"/>
      <c r="NGY18" s="110"/>
      <c r="NGZ18" s="110"/>
      <c r="NHA18" s="110"/>
      <c r="NHB18" s="110"/>
      <c r="NHC18" s="110"/>
      <c r="NHD18" s="110"/>
      <c r="NHE18" s="110"/>
      <c r="NHF18" s="110"/>
      <c r="NHG18" s="110"/>
      <c r="NHH18" s="110"/>
      <c r="NHI18" s="110"/>
      <c r="NHJ18" s="110"/>
      <c r="NHK18" s="110"/>
      <c r="NHL18" s="110"/>
      <c r="NHM18" s="110"/>
      <c r="NHN18" s="110"/>
      <c r="NHO18" s="110"/>
      <c r="NHP18" s="110"/>
      <c r="NHQ18" s="110"/>
      <c r="NHR18" s="110"/>
      <c r="NHS18" s="110"/>
      <c r="NHT18" s="110"/>
      <c r="NHU18" s="110"/>
      <c r="NHV18" s="110"/>
      <c r="NHW18" s="110"/>
      <c r="NHX18" s="110"/>
      <c r="NHY18" s="110"/>
      <c r="NHZ18" s="110"/>
      <c r="NIA18" s="110"/>
      <c r="NIB18" s="110"/>
      <c r="NIC18" s="110"/>
      <c r="NID18" s="110"/>
      <c r="NIE18" s="110"/>
      <c r="NIF18" s="110"/>
      <c r="NIG18" s="110"/>
      <c r="NIH18" s="110"/>
      <c r="NII18" s="110"/>
      <c r="NIJ18" s="110"/>
      <c r="NIK18" s="110"/>
      <c r="NIL18" s="110"/>
      <c r="NIM18" s="110"/>
      <c r="NIN18" s="110"/>
      <c r="NIO18" s="110"/>
      <c r="NIP18" s="110"/>
      <c r="NIQ18" s="110"/>
      <c r="NIR18" s="110"/>
      <c r="NIS18" s="110"/>
      <c r="NIT18" s="110"/>
      <c r="NIU18" s="110"/>
      <c r="NIV18" s="110"/>
      <c r="NIW18" s="110"/>
      <c r="NIX18" s="110"/>
      <c r="NIY18" s="110"/>
      <c r="NIZ18" s="110"/>
      <c r="NJA18" s="110"/>
      <c r="NJB18" s="110"/>
      <c r="NJC18" s="110"/>
      <c r="NJD18" s="110"/>
      <c r="NJE18" s="110"/>
      <c r="NJF18" s="110"/>
      <c r="NJG18" s="110"/>
      <c r="NJH18" s="110"/>
      <c r="NJI18" s="110"/>
      <c r="NJJ18" s="110"/>
      <c r="NJK18" s="110"/>
      <c r="NJL18" s="110"/>
      <c r="NJM18" s="110"/>
      <c r="NJN18" s="110"/>
      <c r="NJO18" s="110"/>
      <c r="NJP18" s="110"/>
      <c r="NJQ18" s="110"/>
      <c r="NJR18" s="110"/>
      <c r="NJS18" s="110"/>
      <c r="NJT18" s="110"/>
      <c r="NJU18" s="110"/>
      <c r="NJV18" s="110"/>
      <c r="NJW18" s="110"/>
      <c r="NJX18" s="110"/>
      <c r="NJY18" s="110"/>
      <c r="NJZ18" s="110"/>
      <c r="NKA18" s="110"/>
      <c r="NKB18" s="110"/>
      <c r="NKC18" s="110"/>
      <c r="NKD18" s="110"/>
      <c r="NKE18" s="110"/>
      <c r="NKF18" s="110"/>
      <c r="NKG18" s="110"/>
      <c r="NKH18" s="110"/>
      <c r="NKI18" s="110"/>
      <c r="NKJ18" s="110"/>
      <c r="NKK18" s="110"/>
      <c r="NKL18" s="110"/>
      <c r="NKM18" s="110"/>
      <c r="NKN18" s="110"/>
      <c r="NKO18" s="110"/>
      <c r="NKP18" s="110"/>
      <c r="NKQ18" s="110"/>
      <c r="NKR18" s="110"/>
      <c r="NKS18" s="110"/>
      <c r="NKT18" s="110"/>
      <c r="NKU18" s="110"/>
      <c r="NKV18" s="110"/>
      <c r="NKW18" s="110"/>
      <c r="NKX18" s="110"/>
      <c r="NKY18" s="110"/>
      <c r="NKZ18" s="110"/>
      <c r="NLA18" s="110"/>
      <c r="NLB18" s="110"/>
      <c r="NLC18" s="110"/>
      <c r="NLD18" s="110"/>
      <c r="NLE18" s="110"/>
      <c r="NLF18" s="110"/>
      <c r="NLG18" s="110"/>
      <c r="NLH18" s="110"/>
      <c r="NLI18" s="110"/>
      <c r="NLJ18" s="110"/>
      <c r="NLK18" s="110"/>
      <c r="NLL18" s="110"/>
      <c r="NLM18" s="110"/>
      <c r="NLN18" s="110"/>
      <c r="NLO18" s="110"/>
      <c r="NLP18" s="110"/>
      <c r="NLQ18" s="110"/>
      <c r="NLR18" s="110"/>
      <c r="NLS18" s="110"/>
      <c r="NLT18" s="110"/>
      <c r="NLU18" s="110"/>
      <c r="NLV18" s="110"/>
      <c r="NLW18" s="110"/>
      <c r="NLX18" s="110"/>
      <c r="NLY18" s="110"/>
      <c r="NLZ18" s="110"/>
      <c r="NMA18" s="110"/>
      <c r="NMB18" s="110"/>
      <c r="NMC18" s="110"/>
      <c r="NMD18" s="110"/>
      <c r="NME18" s="110"/>
      <c r="NMF18" s="110"/>
      <c r="NMG18" s="110"/>
      <c r="NMH18" s="110"/>
      <c r="NMI18" s="110"/>
      <c r="NMJ18" s="110"/>
      <c r="NMK18" s="110"/>
      <c r="NML18" s="110"/>
      <c r="NMM18" s="110"/>
      <c r="NMN18" s="110"/>
      <c r="NMO18" s="110"/>
      <c r="NMP18" s="110"/>
      <c r="NMQ18" s="110"/>
      <c r="NMR18" s="110"/>
      <c r="NMS18" s="110"/>
      <c r="NMT18" s="110"/>
      <c r="NMU18" s="110"/>
      <c r="NMV18" s="110"/>
      <c r="NMW18" s="110"/>
      <c r="NMX18" s="110"/>
      <c r="NMY18" s="110"/>
      <c r="NMZ18" s="110"/>
      <c r="NNA18" s="110"/>
      <c r="NNB18" s="110"/>
      <c r="NNC18" s="110"/>
      <c r="NND18" s="110"/>
      <c r="NNE18" s="110"/>
      <c r="NNF18" s="110"/>
      <c r="NNG18" s="110"/>
      <c r="NNH18" s="110"/>
      <c r="NNI18" s="110"/>
      <c r="NNJ18" s="110"/>
      <c r="NNK18" s="110"/>
      <c r="NNL18" s="110"/>
      <c r="NNM18" s="110"/>
      <c r="NNN18" s="110"/>
      <c r="NNO18" s="110"/>
      <c r="NNP18" s="110"/>
      <c r="NNQ18" s="110"/>
      <c r="NNR18" s="110"/>
      <c r="NNS18" s="110"/>
      <c r="NNT18" s="110"/>
      <c r="NNU18" s="110"/>
      <c r="NNV18" s="110"/>
      <c r="NNW18" s="110"/>
      <c r="NNX18" s="110"/>
      <c r="NNY18" s="110"/>
      <c r="NNZ18" s="110"/>
      <c r="NOA18" s="110"/>
      <c r="NOB18" s="110"/>
      <c r="NOC18" s="110"/>
      <c r="NOD18" s="110"/>
      <c r="NOE18" s="110"/>
      <c r="NOF18" s="110"/>
      <c r="NOG18" s="110"/>
      <c r="NOH18" s="110"/>
      <c r="NOI18" s="110"/>
      <c r="NOJ18" s="110"/>
      <c r="NOK18" s="110"/>
      <c r="NOL18" s="110"/>
      <c r="NOM18" s="110"/>
      <c r="NON18" s="110"/>
      <c r="NOO18" s="110"/>
      <c r="NOP18" s="110"/>
      <c r="NOQ18" s="110"/>
      <c r="NOR18" s="110"/>
      <c r="NOS18" s="110"/>
      <c r="NOT18" s="110"/>
      <c r="NOU18" s="110"/>
      <c r="NOV18" s="110"/>
      <c r="NOW18" s="110"/>
      <c r="NOX18" s="110"/>
      <c r="NOY18" s="110"/>
      <c r="NOZ18" s="110"/>
      <c r="NPA18" s="110"/>
      <c r="NPB18" s="110"/>
      <c r="NPC18" s="110"/>
      <c r="NPD18" s="110"/>
      <c r="NPE18" s="110"/>
      <c r="NPF18" s="110"/>
      <c r="NPG18" s="110"/>
      <c r="NPH18" s="110"/>
      <c r="NPI18" s="110"/>
      <c r="NPJ18" s="110"/>
      <c r="NPK18" s="110"/>
      <c r="NPL18" s="110"/>
      <c r="NPM18" s="110"/>
      <c r="NPN18" s="110"/>
      <c r="NPO18" s="110"/>
      <c r="NPP18" s="110"/>
      <c r="NPQ18" s="110"/>
      <c r="NPR18" s="110"/>
      <c r="NPS18" s="110"/>
      <c r="NPT18" s="110"/>
      <c r="NPU18" s="110"/>
      <c r="NPV18" s="110"/>
      <c r="NPW18" s="110"/>
      <c r="NPX18" s="110"/>
      <c r="NPY18" s="110"/>
      <c r="NPZ18" s="110"/>
      <c r="NQA18" s="110"/>
      <c r="NQB18" s="110"/>
      <c r="NQC18" s="110"/>
      <c r="NQD18" s="110"/>
      <c r="NQE18" s="110"/>
      <c r="NQF18" s="110"/>
      <c r="NQG18" s="110"/>
      <c r="NQH18" s="110"/>
      <c r="NQI18" s="110"/>
      <c r="NQJ18" s="110"/>
      <c r="NQK18" s="110"/>
      <c r="NQL18" s="110"/>
      <c r="NQM18" s="110"/>
      <c r="NQN18" s="110"/>
      <c r="NQO18" s="110"/>
      <c r="NQP18" s="110"/>
      <c r="NQQ18" s="110"/>
      <c r="NQR18" s="110"/>
      <c r="NQS18" s="110"/>
      <c r="NQT18" s="110"/>
      <c r="NQU18" s="110"/>
      <c r="NQV18" s="110"/>
      <c r="NQW18" s="110"/>
      <c r="NQX18" s="110"/>
      <c r="NQY18" s="110"/>
      <c r="NQZ18" s="110"/>
      <c r="NRA18" s="110"/>
      <c r="NRB18" s="110"/>
      <c r="NRC18" s="110"/>
      <c r="NRD18" s="110"/>
      <c r="NRE18" s="110"/>
      <c r="NRF18" s="110"/>
      <c r="NRG18" s="110"/>
      <c r="NRH18" s="110"/>
      <c r="NRI18" s="110"/>
      <c r="NRJ18" s="110"/>
      <c r="NRK18" s="110"/>
      <c r="NRL18" s="110"/>
      <c r="NRM18" s="110"/>
      <c r="NRN18" s="110"/>
      <c r="NRO18" s="110"/>
      <c r="NRP18" s="110"/>
      <c r="NRQ18" s="110"/>
      <c r="NRR18" s="110"/>
      <c r="NRS18" s="110"/>
      <c r="NRT18" s="110"/>
      <c r="NRU18" s="110"/>
      <c r="NRV18" s="110"/>
      <c r="NRW18" s="110"/>
      <c r="NRX18" s="110"/>
      <c r="NRY18" s="110"/>
      <c r="NRZ18" s="110"/>
      <c r="NSA18" s="110"/>
      <c r="NSB18" s="110"/>
      <c r="NSC18" s="110"/>
      <c r="NSD18" s="110"/>
      <c r="NSE18" s="110"/>
      <c r="NSF18" s="110"/>
      <c r="NSG18" s="110"/>
      <c r="NSH18" s="110"/>
      <c r="NSI18" s="110"/>
      <c r="NSJ18" s="110"/>
      <c r="NSK18" s="110"/>
      <c r="NSL18" s="110"/>
      <c r="NSM18" s="110"/>
      <c r="NSN18" s="110"/>
      <c r="NSO18" s="110"/>
      <c r="NSP18" s="110"/>
      <c r="NSQ18" s="110"/>
      <c r="NSR18" s="110"/>
      <c r="NSS18" s="110"/>
      <c r="NST18" s="110"/>
      <c r="NSU18" s="110"/>
      <c r="NSV18" s="110"/>
      <c r="NSW18" s="110"/>
      <c r="NSX18" s="110"/>
      <c r="NSY18" s="110"/>
      <c r="NSZ18" s="110"/>
      <c r="NTA18" s="110"/>
      <c r="NTB18" s="110"/>
      <c r="NTC18" s="110"/>
      <c r="NTD18" s="110"/>
      <c r="NTE18" s="110"/>
      <c r="NTF18" s="110"/>
      <c r="NTG18" s="110"/>
      <c r="NTH18" s="110"/>
      <c r="NTI18" s="110"/>
      <c r="NTJ18" s="110"/>
      <c r="NTK18" s="110"/>
      <c r="NTL18" s="110"/>
      <c r="NTM18" s="110"/>
      <c r="NTN18" s="110"/>
      <c r="NTO18" s="110"/>
      <c r="NTP18" s="110"/>
      <c r="NTQ18" s="110"/>
      <c r="NTR18" s="110"/>
      <c r="NTS18" s="110"/>
      <c r="NTT18" s="110"/>
      <c r="NTU18" s="110"/>
      <c r="NTV18" s="110"/>
      <c r="NTW18" s="110"/>
      <c r="NTX18" s="110"/>
      <c r="NTY18" s="110"/>
      <c r="NTZ18" s="110"/>
      <c r="NUA18" s="110"/>
      <c r="NUB18" s="110"/>
      <c r="NUC18" s="110"/>
      <c r="NUD18" s="110"/>
      <c r="NUE18" s="110"/>
      <c r="NUF18" s="110"/>
      <c r="NUG18" s="110"/>
      <c r="NUH18" s="110"/>
      <c r="NUI18" s="110"/>
      <c r="NUJ18" s="110"/>
      <c r="NUK18" s="110"/>
      <c r="NUL18" s="110"/>
      <c r="NUM18" s="110"/>
      <c r="NUN18" s="110"/>
      <c r="NUO18" s="110"/>
      <c r="NUP18" s="110"/>
      <c r="NUQ18" s="110"/>
      <c r="NUR18" s="110"/>
      <c r="NUS18" s="110"/>
      <c r="NUT18" s="110"/>
      <c r="NUU18" s="110"/>
      <c r="NUV18" s="110"/>
      <c r="NUW18" s="110"/>
      <c r="NUX18" s="110"/>
      <c r="NUY18" s="110"/>
      <c r="NUZ18" s="110"/>
      <c r="NVA18" s="110"/>
      <c r="NVB18" s="110"/>
      <c r="NVC18" s="110"/>
      <c r="NVD18" s="110"/>
      <c r="NVE18" s="110"/>
      <c r="NVF18" s="110"/>
      <c r="NVG18" s="110"/>
      <c r="NVH18" s="110"/>
      <c r="NVI18" s="110"/>
      <c r="NVJ18" s="110"/>
      <c r="NVK18" s="110"/>
      <c r="NVL18" s="110"/>
      <c r="NVM18" s="110"/>
      <c r="NVN18" s="110"/>
      <c r="NVO18" s="110"/>
      <c r="NVP18" s="110"/>
      <c r="NVQ18" s="110"/>
      <c r="NVR18" s="110"/>
      <c r="NVS18" s="110"/>
      <c r="NVT18" s="110"/>
      <c r="NVU18" s="110"/>
      <c r="NVV18" s="110"/>
      <c r="NVW18" s="110"/>
      <c r="NVX18" s="110"/>
      <c r="NVY18" s="110"/>
      <c r="NVZ18" s="110"/>
      <c r="NWA18" s="110"/>
      <c r="NWB18" s="110"/>
      <c r="NWC18" s="110"/>
      <c r="NWD18" s="110"/>
      <c r="NWE18" s="110"/>
      <c r="NWF18" s="110"/>
      <c r="NWG18" s="110"/>
      <c r="NWH18" s="110"/>
      <c r="NWI18" s="110"/>
      <c r="NWJ18" s="110"/>
      <c r="NWK18" s="110"/>
      <c r="NWL18" s="110"/>
      <c r="NWM18" s="110"/>
      <c r="NWN18" s="110"/>
      <c r="NWO18" s="110"/>
      <c r="NWP18" s="110"/>
      <c r="NWQ18" s="110"/>
      <c r="NWR18" s="110"/>
      <c r="NWS18" s="110"/>
      <c r="NWT18" s="110"/>
      <c r="NWU18" s="110"/>
      <c r="NWV18" s="110"/>
      <c r="NWW18" s="110"/>
      <c r="NWX18" s="110"/>
      <c r="NWY18" s="110"/>
      <c r="NWZ18" s="110"/>
      <c r="NXA18" s="110"/>
      <c r="NXB18" s="110"/>
      <c r="NXC18" s="110"/>
      <c r="NXD18" s="110"/>
      <c r="NXE18" s="110"/>
      <c r="NXF18" s="110"/>
      <c r="NXG18" s="110"/>
      <c r="NXH18" s="110"/>
      <c r="NXI18" s="110"/>
      <c r="NXJ18" s="110"/>
      <c r="NXK18" s="110"/>
      <c r="NXL18" s="110"/>
      <c r="NXM18" s="110"/>
      <c r="NXN18" s="110"/>
      <c r="NXO18" s="110"/>
      <c r="NXP18" s="110"/>
      <c r="NXQ18" s="110"/>
      <c r="NXR18" s="110"/>
      <c r="NXS18" s="110"/>
      <c r="NXT18" s="110"/>
      <c r="NXU18" s="110"/>
      <c r="NXV18" s="110"/>
      <c r="NXW18" s="110"/>
      <c r="NXX18" s="110"/>
      <c r="NXY18" s="110"/>
      <c r="NXZ18" s="110"/>
      <c r="NYA18" s="110"/>
      <c r="NYB18" s="110"/>
      <c r="NYC18" s="110"/>
      <c r="NYD18" s="110"/>
      <c r="NYE18" s="110"/>
      <c r="NYF18" s="110"/>
      <c r="NYG18" s="110"/>
      <c r="NYH18" s="110"/>
      <c r="NYI18" s="110"/>
      <c r="NYJ18" s="110"/>
      <c r="NYK18" s="110"/>
      <c r="NYL18" s="110"/>
      <c r="NYM18" s="110"/>
      <c r="NYN18" s="110"/>
      <c r="NYO18" s="110"/>
      <c r="NYP18" s="110"/>
      <c r="NYQ18" s="110"/>
      <c r="NYR18" s="110"/>
      <c r="NYS18" s="110"/>
      <c r="NYT18" s="110"/>
      <c r="NYU18" s="110"/>
      <c r="NYV18" s="110"/>
      <c r="NYW18" s="110"/>
      <c r="NYX18" s="110"/>
      <c r="NYY18" s="110"/>
      <c r="NYZ18" s="110"/>
      <c r="NZA18" s="110"/>
      <c r="NZB18" s="110"/>
      <c r="NZC18" s="110"/>
      <c r="NZD18" s="110"/>
      <c r="NZE18" s="110"/>
      <c r="NZF18" s="110"/>
      <c r="NZG18" s="110"/>
      <c r="NZH18" s="110"/>
      <c r="NZI18" s="110"/>
      <c r="NZJ18" s="110"/>
      <c r="NZK18" s="110"/>
      <c r="NZL18" s="110"/>
      <c r="NZM18" s="110"/>
      <c r="NZN18" s="110"/>
      <c r="NZO18" s="110"/>
      <c r="NZP18" s="110"/>
      <c r="NZQ18" s="110"/>
      <c r="NZR18" s="110"/>
      <c r="NZS18" s="110"/>
      <c r="NZT18" s="110"/>
      <c r="NZU18" s="110"/>
      <c r="NZV18" s="110"/>
      <c r="NZW18" s="110"/>
      <c r="NZX18" s="110"/>
      <c r="NZY18" s="110"/>
      <c r="NZZ18" s="110"/>
      <c r="OAA18" s="110"/>
      <c r="OAB18" s="110"/>
      <c r="OAC18" s="110"/>
      <c r="OAD18" s="110"/>
      <c r="OAE18" s="110"/>
      <c r="OAF18" s="110"/>
      <c r="OAG18" s="110"/>
      <c r="OAH18" s="110"/>
      <c r="OAI18" s="110"/>
      <c r="OAJ18" s="110"/>
      <c r="OAK18" s="110"/>
      <c r="OAL18" s="110"/>
      <c r="OAM18" s="110"/>
      <c r="OAN18" s="110"/>
      <c r="OAO18" s="110"/>
      <c r="OAP18" s="110"/>
      <c r="OAQ18" s="110"/>
      <c r="OAR18" s="110"/>
      <c r="OAS18" s="110"/>
      <c r="OAT18" s="110"/>
      <c r="OAU18" s="110"/>
      <c r="OAV18" s="110"/>
      <c r="OAW18" s="110"/>
      <c r="OAX18" s="110"/>
      <c r="OAY18" s="110"/>
      <c r="OAZ18" s="110"/>
      <c r="OBA18" s="110"/>
      <c r="OBB18" s="110"/>
      <c r="OBC18" s="110"/>
      <c r="OBD18" s="110"/>
      <c r="OBE18" s="110"/>
      <c r="OBF18" s="110"/>
      <c r="OBG18" s="110"/>
      <c r="OBH18" s="110"/>
      <c r="OBI18" s="110"/>
      <c r="OBJ18" s="110"/>
      <c r="OBK18" s="110"/>
      <c r="OBL18" s="110"/>
      <c r="OBM18" s="110"/>
      <c r="OBN18" s="110"/>
      <c r="OBO18" s="110"/>
      <c r="OBP18" s="110"/>
      <c r="OBQ18" s="110"/>
      <c r="OBR18" s="110"/>
      <c r="OBS18" s="110"/>
      <c r="OBT18" s="110"/>
      <c r="OBU18" s="110"/>
      <c r="OBV18" s="110"/>
      <c r="OBW18" s="110"/>
      <c r="OBX18" s="110"/>
      <c r="OBY18" s="110"/>
      <c r="OBZ18" s="110"/>
      <c r="OCA18" s="110"/>
      <c r="OCB18" s="110"/>
      <c r="OCC18" s="110"/>
      <c r="OCD18" s="110"/>
      <c r="OCE18" s="110"/>
      <c r="OCF18" s="110"/>
      <c r="OCG18" s="110"/>
      <c r="OCH18" s="110"/>
      <c r="OCI18" s="110"/>
      <c r="OCJ18" s="110"/>
      <c r="OCK18" s="110"/>
      <c r="OCL18" s="110"/>
      <c r="OCM18" s="110"/>
      <c r="OCN18" s="110"/>
      <c r="OCO18" s="110"/>
      <c r="OCP18" s="110"/>
      <c r="OCQ18" s="110"/>
      <c r="OCR18" s="110"/>
      <c r="OCS18" s="110"/>
      <c r="OCT18" s="110"/>
      <c r="OCU18" s="110"/>
      <c r="OCV18" s="110"/>
      <c r="OCW18" s="110"/>
      <c r="OCX18" s="110"/>
      <c r="OCY18" s="110"/>
      <c r="OCZ18" s="110"/>
      <c r="ODA18" s="110"/>
      <c r="ODB18" s="110"/>
      <c r="ODC18" s="110"/>
      <c r="ODD18" s="110"/>
      <c r="ODE18" s="110"/>
      <c r="ODF18" s="110"/>
      <c r="ODG18" s="110"/>
      <c r="ODH18" s="110"/>
      <c r="ODI18" s="110"/>
      <c r="ODJ18" s="110"/>
      <c r="ODK18" s="110"/>
      <c r="ODL18" s="110"/>
      <c r="ODM18" s="110"/>
      <c r="ODN18" s="110"/>
      <c r="ODO18" s="110"/>
      <c r="ODP18" s="110"/>
      <c r="ODQ18" s="110"/>
      <c r="ODR18" s="110"/>
      <c r="ODS18" s="110"/>
      <c r="ODT18" s="110"/>
      <c r="ODU18" s="110"/>
      <c r="ODV18" s="110"/>
      <c r="ODW18" s="110"/>
      <c r="ODX18" s="110"/>
      <c r="ODY18" s="110"/>
      <c r="ODZ18" s="110"/>
      <c r="OEA18" s="110"/>
      <c r="OEB18" s="110"/>
      <c r="OEC18" s="110"/>
      <c r="OED18" s="110"/>
      <c r="OEE18" s="110"/>
      <c r="OEF18" s="110"/>
      <c r="OEG18" s="110"/>
      <c r="OEH18" s="110"/>
      <c r="OEI18" s="110"/>
      <c r="OEJ18" s="110"/>
      <c r="OEK18" s="110"/>
      <c r="OEL18" s="110"/>
      <c r="OEM18" s="110"/>
      <c r="OEN18" s="110"/>
      <c r="OEO18" s="110"/>
      <c r="OEP18" s="110"/>
      <c r="OEQ18" s="110"/>
      <c r="OER18" s="110"/>
      <c r="OES18" s="110"/>
      <c r="OET18" s="110"/>
      <c r="OEU18" s="110"/>
      <c r="OEV18" s="110"/>
      <c r="OEW18" s="110"/>
      <c r="OEX18" s="110"/>
      <c r="OEY18" s="110"/>
      <c r="OEZ18" s="110"/>
      <c r="OFA18" s="110"/>
      <c r="OFB18" s="110"/>
      <c r="OFC18" s="110"/>
      <c r="OFD18" s="110"/>
      <c r="OFE18" s="110"/>
      <c r="OFF18" s="110"/>
      <c r="OFG18" s="110"/>
      <c r="OFH18" s="110"/>
      <c r="OFI18" s="110"/>
      <c r="OFJ18" s="110"/>
      <c r="OFK18" s="110"/>
      <c r="OFL18" s="110"/>
      <c r="OFM18" s="110"/>
      <c r="OFN18" s="110"/>
      <c r="OFO18" s="110"/>
      <c r="OFP18" s="110"/>
      <c r="OFQ18" s="110"/>
      <c r="OFR18" s="110"/>
      <c r="OFS18" s="110"/>
      <c r="OFT18" s="110"/>
      <c r="OFU18" s="110"/>
      <c r="OFV18" s="110"/>
      <c r="OFW18" s="110"/>
      <c r="OFX18" s="110"/>
      <c r="OFY18" s="110"/>
      <c r="OFZ18" s="110"/>
      <c r="OGA18" s="110"/>
      <c r="OGB18" s="110"/>
      <c r="OGC18" s="110"/>
      <c r="OGD18" s="110"/>
      <c r="OGE18" s="110"/>
      <c r="OGF18" s="110"/>
      <c r="OGG18" s="110"/>
      <c r="OGH18" s="110"/>
      <c r="OGI18" s="110"/>
      <c r="OGJ18" s="110"/>
      <c r="OGK18" s="110"/>
      <c r="OGL18" s="110"/>
      <c r="OGM18" s="110"/>
      <c r="OGN18" s="110"/>
      <c r="OGO18" s="110"/>
      <c r="OGP18" s="110"/>
      <c r="OGQ18" s="110"/>
      <c r="OGR18" s="110"/>
      <c r="OGS18" s="110"/>
      <c r="OGT18" s="110"/>
      <c r="OGU18" s="110"/>
      <c r="OGV18" s="110"/>
      <c r="OGW18" s="110"/>
      <c r="OGX18" s="110"/>
      <c r="OGY18" s="110"/>
      <c r="OGZ18" s="110"/>
      <c r="OHA18" s="110"/>
      <c r="OHB18" s="110"/>
      <c r="OHC18" s="110"/>
      <c r="OHD18" s="110"/>
      <c r="OHE18" s="110"/>
      <c r="OHF18" s="110"/>
      <c r="OHG18" s="110"/>
      <c r="OHH18" s="110"/>
      <c r="OHI18" s="110"/>
      <c r="OHJ18" s="110"/>
      <c r="OHK18" s="110"/>
      <c r="OHL18" s="110"/>
      <c r="OHM18" s="110"/>
      <c r="OHN18" s="110"/>
      <c r="OHO18" s="110"/>
      <c r="OHP18" s="110"/>
      <c r="OHQ18" s="110"/>
      <c r="OHR18" s="110"/>
      <c r="OHS18" s="110"/>
      <c r="OHT18" s="110"/>
      <c r="OHU18" s="110"/>
      <c r="OHV18" s="110"/>
      <c r="OHW18" s="110"/>
      <c r="OHX18" s="110"/>
      <c r="OHY18" s="110"/>
      <c r="OHZ18" s="110"/>
      <c r="OIA18" s="110"/>
      <c r="OIB18" s="110"/>
      <c r="OIC18" s="110"/>
      <c r="OID18" s="110"/>
      <c r="OIE18" s="110"/>
      <c r="OIF18" s="110"/>
      <c r="OIG18" s="110"/>
      <c r="OIH18" s="110"/>
      <c r="OII18" s="110"/>
      <c r="OIJ18" s="110"/>
      <c r="OIK18" s="110"/>
      <c r="OIL18" s="110"/>
      <c r="OIM18" s="110"/>
      <c r="OIN18" s="110"/>
      <c r="OIO18" s="110"/>
      <c r="OIP18" s="110"/>
      <c r="OIQ18" s="110"/>
      <c r="OIR18" s="110"/>
      <c r="OIS18" s="110"/>
      <c r="OIT18" s="110"/>
      <c r="OIU18" s="110"/>
      <c r="OIV18" s="110"/>
      <c r="OIW18" s="110"/>
      <c r="OIX18" s="110"/>
      <c r="OIY18" s="110"/>
      <c r="OIZ18" s="110"/>
      <c r="OJA18" s="110"/>
      <c r="OJB18" s="110"/>
      <c r="OJC18" s="110"/>
      <c r="OJD18" s="110"/>
      <c r="OJE18" s="110"/>
      <c r="OJF18" s="110"/>
      <c r="OJG18" s="110"/>
      <c r="OJH18" s="110"/>
      <c r="OJI18" s="110"/>
      <c r="OJJ18" s="110"/>
      <c r="OJK18" s="110"/>
      <c r="OJL18" s="110"/>
      <c r="OJM18" s="110"/>
      <c r="OJN18" s="110"/>
      <c r="OJO18" s="110"/>
      <c r="OJP18" s="110"/>
      <c r="OJQ18" s="110"/>
      <c r="OJR18" s="110"/>
      <c r="OJS18" s="110"/>
      <c r="OJT18" s="110"/>
      <c r="OJU18" s="110"/>
      <c r="OJV18" s="110"/>
      <c r="OJW18" s="110"/>
      <c r="OJX18" s="110"/>
      <c r="OJY18" s="110"/>
      <c r="OJZ18" s="110"/>
      <c r="OKA18" s="110"/>
      <c r="OKB18" s="110"/>
      <c r="OKC18" s="110"/>
      <c r="OKD18" s="110"/>
      <c r="OKE18" s="110"/>
      <c r="OKF18" s="110"/>
      <c r="OKG18" s="110"/>
      <c r="OKH18" s="110"/>
      <c r="OKI18" s="110"/>
      <c r="OKJ18" s="110"/>
      <c r="OKK18" s="110"/>
      <c r="OKL18" s="110"/>
      <c r="OKM18" s="110"/>
      <c r="OKN18" s="110"/>
      <c r="OKO18" s="110"/>
      <c r="OKP18" s="110"/>
      <c r="OKQ18" s="110"/>
      <c r="OKR18" s="110"/>
      <c r="OKS18" s="110"/>
      <c r="OKT18" s="110"/>
      <c r="OKU18" s="110"/>
      <c r="OKV18" s="110"/>
      <c r="OKW18" s="110"/>
      <c r="OKX18" s="110"/>
      <c r="OKY18" s="110"/>
      <c r="OKZ18" s="110"/>
      <c r="OLA18" s="110"/>
      <c r="OLB18" s="110"/>
      <c r="OLC18" s="110"/>
      <c r="OLD18" s="110"/>
      <c r="OLE18" s="110"/>
      <c r="OLF18" s="110"/>
      <c r="OLG18" s="110"/>
      <c r="OLH18" s="110"/>
      <c r="OLI18" s="110"/>
      <c r="OLJ18" s="110"/>
      <c r="OLK18" s="110"/>
      <c r="OLL18" s="110"/>
      <c r="OLM18" s="110"/>
      <c r="OLN18" s="110"/>
      <c r="OLO18" s="110"/>
      <c r="OLP18" s="110"/>
      <c r="OLQ18" s="110"/>
      <c r="OLR18" s="110"/>
      <c r="OLS18" s="110"/>
      <c r="OLT18" s="110"/>
      <c r="OLU18" s="110"/>
      <c r="OLV18" s="110"/>
      <c r="OLW18" s="110"/>
      <c r="OLX18" s="110"/>
      <c r="OLY18" s="110"/>
      <c r="OLZ18" s="110"/>
      <c r="OMA18" s="110"/>
      <c r="OMB18" s="110"/>
      <c r="OMC18" s="110"/>
      <c r="OMD18" s="110"/>
      <c r="OME18" s="110"/>
      <c r="OMF18" s="110"/>
      <c r="OMG18" s="110"/>
      <c r="OMH18" s="110"/>
      <c r="OMI18" s="110"/>
      <c r="OMJ18" s="110"/>
      <c r="OMK18" s="110"/>
      <c r="OML18" s="110"/>
      <c r="OMM18" s="110"/>
      <c r="OMN18" s="110"/>
      <c r="OMO18" s="110"/>
      <c r="OMP18" s="110"/>
      <c r="OMQ18" s="110"/>
      <c r="OMR18" s="110"/>
      <c r="OMS18" s="110"/>
      <c r="OMT18" s="110"/>
      <c r="OMU18" s="110"/>
      <c r="OMV18" s="110"/>
      <c r="OMW18" s="110"/>
      <c r="OMX18" s="110"/>
      <c r="OMY18" s="110"/>
      <c r="OMZ18" s="110"/>
      <c r="ONA18" s="110"/>
      <c r="ONB18" s="110"/>
      <c r="ONC18" s="110"/>
      <c r="OND18" s="110"/>
      <c r="ONE18" s="110"/>
      <c r="ONF18" s="110"/>
      <c r="ONG18" s="110"/>
      <c r="ONH18" s="110"/>
      <c r="ONI18" s="110"/>
      <c r="ONJ18" s="110"/>
      <c r="ONK18" s="110"/>
      <c r="ONL18" s="110"/>
      <c r="ONM18" s="110"/>
      <c r="ONN18" s="110"/>
      <c r="ONO18" s="110"/>
      <c r="ONP18" s="110"/>
      <c r="ONQ18" s="110"/>
      <c r="ONR18" s="110"/>
      <c r="ONS18" s="110"/>
      <c r="ONT18" s="110"/>
      <c r="ONU18" s="110"/>
      <c r="ONV18" s="110"/>
      <c r="ONW18" s="110"/>
      <c r="ONX18" s="110"/>
      <c r="ONY18" s="110"/>
      <c r="ONZ18" s="110"/>
      <c r="OOA18" s="110"/>
      <c r="OOB18" s="110"/>
      <c r="OOC18" s="110"/>
      <c r="OOD18" s="110"/>
      <c r="OOE18" s="110"/>
      <c r="OOF18" s="110"/>
      <c r="OOG18" s="110"/>
      <c r="OOH18" s="110"/>
      <c r="OOI18" s="110"/>
      <c r="OOJ18" s="110"/>
      <c r="OOK18" s="110"/>
      <c r="OOL18" s="110"/>
      <c r="OOM18" s="110"/>
      <c r="OON18" s="110"/>
      <c r="OOO18" s="110"/>
      <c r="OOP18" s="110"/>
      <c r="OOQ18" s="110"/>
      <c r="OOR18" s="110"/>
      <c r="OOS18" s="110"/>
      <c r="OOT18" s="110"/>
      <c r="OOU18" s="110"/>
      <c r="OOV18" s="110"/>
      <c r="OOW18" s="110"/>
      <c r="OOX18" s="110"/>
      <c r="OOY18" s="110"/>
      <c r="OOZ18" s="110"/>
      <c r="OPA18" s="110"/>
      <c r="OPB18" s="110"/>
      <c r="OPC18" s="110"/>
      <c r="OPD18" s="110"/>
      <c r="OPE18" s="110"/>
      <c r="OPF18" s="110"/>
      <c r="OPG18" s="110"/>
      <c r="OPH18" s="110"/>
      <c r="OPI18" s="110"/>
      <c r="OPJ18" s="110"/>
      <c r="OPK18" s="110"/>
      <c r="OPL18" s="110"/>
      <c r="OPM18" s="110"/>
      <c r="OPN18" s="110"/>
      <c r="OPO18" s="110"/>
      <c r="OPP18" s="110"/>
      <c r="OPQ18" s="110"/>
      <c r="OPR18" s="110"/>
      <c r="OPS18" s="110"/>
      <c r="OPT18" s="110"/>
      <c r="OPU18" s="110"/>
      <c r="OPV18" s="110"/>
      <c r="OPW18" s="110"/>
      <c r="OPX18" s="110"/>
      <c r="OPY18" s="110"/>
      <c r="OPZ18" s="110"/>
      <c r="OQA18" s="110"/>
      <c r="OQB18" s="110"/>
      <c r="OQC18" s="110"/>
      <c r="OQD18" s="110"/>
      <c r="OQE18" s="110"/>
      <c r="OQF18" s="110"/>
      <c r="OQG18" s="110"/>
      <c r="OQH18" s="110"/>
      <c r="OQI18" s="110"/>
      <c r="OQJ18" s="110"/>
      <c r="OQK18" s="110"/>
      <c r="OQL18" s="110"/>
      <c r="OQM18" s="110"/>
      <c r="OQN18" s="110"/>
      <c r="OQO18" s="110"/>
      <c r="OQP18" s="110"/>
      <c r="OQQ18" s="110"/>
      <c r="OQR18" s="110"/>
      <c r="OQS18" s="110"/>
      <c r="OQT18" s="110"/>
      <c r="OQU18" s="110"/>
      <c r="OQV18" s="110"/>
      <c r="OQW18" s="110"/>
      <c r="OQX18" s="110"/>
      <c r="OQY18" s="110"/>
      <c r="OQZ18" s="110"/>
      <c r="ORA18" s="110"/>
      <c r="ORB18" s="110"/>
      <c r="ORC18" s="110"/>
      <c r="ORD18" s="110"/>
      <c r="ORE18" s="110"/>
      <c r="ORF18" s="110"/>
      <c r="ORG18" s="110"/>
      <c r="ORH18" s="110"/>
      <c r="ORI18" s="110"/>
      <c r="ORJ18" s="110"/>
      <c r="ORK18" s="110"/>
      <c r="ORL18" s="110"/>
      <c r="ORM18" s="110"/>
      <c r="ORN18" s="110"/>
      <c r="ORO18" s="110"/>
      <c r="ORP18" s="110"/>
      <c r="ORQ18" s="110"/>
      <c r="ORR18" s="110"/>
      <c r="ORS18" s="110"/>
      <c r="ORT18" s="110"/>
      <c r="ORU18" s="110"/>
      <c r="ORV18" s="110"/>
      <c r="ORW18" s="110"/>
      <c r="ORX18" s="110"/>
      <c r="ORY18" s="110"/>
      <c r="ORZ18" s="110"/>
      <c r="OSA18" s="110"/>
      <c r="OSB18" s="110"/>
      <c r="OSC18" s="110"/>
      <c r="OSD18" s="110"/>
      <c r="OSE18" s="110"/>
      <c r="OSF18" s="110"/>
      <c r="OSG18" s="110"/>
      <c r="OSH18" s="110"/>
      <c r="OSI18" s="110"/>
      <c r="OSJ18" s="110"/>
      <c r="OSK18" s="110"/>
      <c r="OSL18" s="110"/>
      <c r="OSM18" s="110"/>
      <c r="OSN18" s="110"/>
      <c r="OSO18" s="110"/>
      <c r="OSP18" s="110"/>
      <c r="OSQ18" s="110"/>
      <c r="OSR18" s="110"/>
      <c r="OSS18" s="110"/>
      <c r="OST18" s="110"/>
      <c r="OSU18" s="110"/>
      <c r="OSV18" s="110"/>
      <c r="OSW18" s="110"/>
      <c r="OSX18" s="110"/>
      <c r="OSY18" s="110"/>
      <c r="OSZ18" s="110"/>
      <c r="OTA18" s="110"/>
      <c r="OTB18" s="110"/>
      <c r="OTC18" s="110"/>
      <c r="OTD18" s="110"/>
      <c r="OTE18" s="110"/>
      <c r="OTF18" s="110"/>
      <c r="OTG18" s="110"/>
      <c r="OTH18" s="110"/>
      <c r="OTI18" s="110"/>
      <c r="OTJ18" s="110"/>
      <c r="OTK18" s="110"/>
      <c r="OTL18" s="110"/>
      <c r="OTM18" s="110"/>
      <c r="OTN18" s="110"/>
      <c r="OTO18" s="110"/>
      <c r="OTP18" s="110"/>
      <c r="OTQ18" s="110"/>
      <c r="OTR18" s="110"/>
      <c r="OTS18" s="110"/>
      <c r="OTT18" s="110"/>
      <c r="OTU18" s="110"/>
      <c r="OTV18" s="110"/>
      <c r="OTW18" s="110"/>
      <c r="OTX18" s="110"/>
      <c r="OTY18" s="110"/>
      <c r="OTZ18" s="110"/>
      <c r="OUA18" s="110"/>
      <c r="OUB18" s="110"/>
      <c r="OUC18" s="110"/>
      <c r="OUD18" s="110"/>
      <c r="OUE18" s="110"/>
      <c r="OUF18" s="110"/>
      <c r="OUG18" s="110"/>
      <c r="OUH18" s="110"/>
      <c r="OUI18" s="110"/>
      <c r="OUJ18" s="110"/>
      <c r="OUK18" s="110"/>
      <c r="OUL18" s="110"/>
      <c r="OUM18" s="110"/>
      <c r="OUN18" s="110"/>
      <c r="OUO18" s="110"/>
      <c r="OUP18" s="110"/>
      <c r="OUQ18" s="110"/>
      <c r="OUR18" s="110"/>
      <c r="OUS18" s="110"/>
      <c r="OUT18" s="110"/>
      <c r="OUU18" s="110"/>
      <c r="OUV18" s="110"/>
      <c r="OUW18" s="110"/>
      <c r="OUX18" s="110"/>
      <c r="OUY18" s="110"/>
      <c r="OUZ18" s="110"/>
      <c r="OVA18" s="110"/>
      <c r="OVB18" s="110"/>
      <c r="OVC18" s="110"/>
      <c r="OVD18" s="110"/>
      <c r="OVE18" s="110"/>
      <c r="OVF18" s="110"/>
      <c r="OVG18" s="110"/>
      <c r="OVH18" s="110"/>
      <c r="OVI18" s="110"/>
      <c r="OVJ18" s="110"/>
      <c r="OVK18" s="110"/>
      <c r="OVL18" s="110"/>
      <c r="OVM18" s="110"/>
      <c r="OVN18" s="110"/>
      <c r="OVO18" s="110"/>
      <c r="OVP18" s="110"/>
      <c r="OVQ18" s="110"/>
      <c r="OVR18" s="110"/>
      <c r="OVS18" s="110"/>
      <c r="OVT18" s="110"/>
      <c r="OVU18" s="110"/>
      <c r="OVV18" s="110"/>
      <c r="OVW18" s="110"/>
      <c r="OVX18" s="110"/>
      <c r="OVY18" s="110"/>
      <c r="OVZ18" s="110"/>
      <c r="OWA18" s="110"/>
      <c r="OWB18" s="110"/>
      <c r="OWC18" s="110"/>
      <c r="OWD18" s="110"/>
      <c r="OWE18" s="110"/>
      <c r="OWF18" s="110"/>
      <c r="OWG18" s="110"/>
      <c r="OWH18" s="110"/>
      <c r="OWI18" s="110"/>
      <c r="OWJ18" s="110"/>
      <c r="OWK18" s="110"/>
      <c r="OWL18" s="110"/>
      <c r="OWM18" s="110"/>
      <c r="OWN18" s="110"/>
      <c r="OWO18" s="110"/>
      <c r="OWP18" s="110"/>
      <c r="OWQ18" s="110"/>
      <c r="OWR18" s="110"/>
      <c r="OWS18" s="110"/>
      <c r="OWT18" s="110"/>
      <c r="OWU18" s="110"/>
      <c r="OWV18" s="110"/>
      <c r="OWW18" s="110"/>
      <c r="OWX18" s="110"/>
      <c r="OWY18" s="110"/>
      <c r="OWZ18" s="110"/>
      <c r="OXA18" s="110"/>
      <c r="OXB18" s="110"/>
      <c r="OXC18" s="110"/>
      <c r="OXD18" s="110"/>
      <c r="OXE18" s="110"/>
      <c r="OXF18" s="110"/>
      <c r="OXG18" s="110"/>
      <c r="OXH18" s="110"/>
      <c r="OXI18" s="110"/>
      <c r="OXJ18" s="110"/>
      <c r="OXK18" s="110"/>
      <c r="OXL18" s="110"/>
      <c r="OXM18" s="110"/>
      <c r="OXN18" s="110"/>
      <c r="OXO18" s="110"/>
      <c r="OXP18" s="110"/>
      <c r="OXQ18" s="110"/>
      <c r="OXR18" s="110"/>
      <c r="OXS18" s="110"/>
      <c r="OXT18" s="110"/>
      <c r="OXU18" s="110"/>
      <c r="OXV18" s="110"/>
      <c r="OXW18" s="110"/>
      <c r="OXX18" s="110"/>
      <c r="OXY18" s="110"/>
      <c r="OXZ18" s="110"/>
      <c r="OYA18" s="110"/>
      <c r="OYB18" s="110"/>
      <c r="OYC18" s="110"/>
      <c r="OYD18" s="110"/>
      <c r="OYE18" s="110"/>
      <c r="OYF18" s="110"/>
      <c r="OYG18" s="110"/>
      <c r="OYH18" s="110"/>
      <c r="OYI18" s="110"/>
      <c r="OYJ18" s="110"/>
      <c r="OYK18" s="110"/>
      <c r="OYL18" s="110"/>
      <c r="OYM18" s="110"/>
      <c r="OYN18" s="110"/>
      <c r="OYO18" s="110"/>
      <c r="OYP18" s="110"/>
      <c r="OYQ18" s="110"/>
      <c r="OYR18" s="110"/>
      <c r="OYS18" s="110"/>
      <c r="OYT18" s="110"/>
      <c r="OYU18" s="110"/>
      <c r="OYV18" s="110"/>
      <c r="OYW18" s="110"/>
      <c r="OYX18" s="110"/>
      <c r="OYY18" s="110"/>
      <c r="OYZ18" s="110"/>
      <c r="OZA18" s="110"/>
      <c r="OZB18" s="110"/>
      <c r="OZC18" s="110"/>
      <c r="OZD18" s="110"/>
      <c r="OZE18" s="110"/>
      <c r="OZF18" s="110"/>
      <c r="OZG18" s="110"/>
      <c r="OZH18" s="110"/>
      <c r="OZI18" s="110"/>
      <c r="OZJ18" s="110"/>
      <c r="OZK18" s="110"/>
      <c r="OZL18" s="110"/>
      <c r="OZM18" s="110"/>
      <c r="OZN18" s="110"/>
      <c r="OZO18" s="110"/>
      <c r="OZP18" s="110"/>
      <c r="OZQ18" s="110"/>
      <c r="OZR18" s="110"/>
      <c r="OZS18" s="110"/>
      <c r="OZT18" s="110"/>
      <c r="OZU18" s="110"/>
      <c r="OZV18" s="110"/>
      <c r="OZW18" s="110"/>
      <c r="OZX18" s="110"/>
      <c r="OZY18" s="110"/>
      <c r="OZZ18" s="110"/>
      <c r="PAA18" s="110"/>
      <c r="PAB18" s="110"/>
      <c r="PAC18" s="110"/>
      <c r="PAD18" s="110"/>
      <c r="PAE18" s="110"/>
      <c r="PAF18" s="110"/>
      <c r="PAG18" s="110"/>
      <c r="PAH18" s="110"/>
      <c r="PAI18" s="110"/>
      <c r="PAJ18" s="110"/>
      <c r="PAK18" s="110"/>
      <c r="PAL18" s="110"/>
      <c r="PAM18" s="110"/>
      <c r="PAN18" s="110"/>
      <c r="PAO18" s="110"/>
      <c r="PAP18" s="110"/>
      <c r="PAQ18" s="110"/>
      <c r="PAR18" s="110"/>
      <c r="PAS18" s="110"/>
      <c r="PAT18" s="110"/>
      <c r="PAU18" s="110"/>
      <c r="PAV18" s="110"/>
      <c r="PAW18" s="110"/>
      <c r="PAX18" s="110"/>
      <c r="PAY18" s="110"/>
      <c r="PAZ18" s="110"/>
      <c r="PBA18" s="110"/>
      <c r="PBB18" s="110"/>
      <c r="PBC18" s="110"/>
      <c r="PBD18" s="110"/>
      <c r="PBE18" s="110"/>
      <c r="PBF18" s="110"/>
      <c r="PBG18" s="110"/>
      <c r="PBH18" s="110"/>
      <c r="PBI18" s="110"/>
      <c r="PBJ18" s="110"/>
      <c r="PBK18" s="110"/>
      <c r="PBL18" s="110"/>
      <c r="PBM18" s="110"/>
      <c r="PBN18" s="110"/>
      <c r="PBO18" s="110"/>
      <c r="PBP18" s="110"/>
      <c r="PBQ18" s="110"/>
      <c r="PBR18" s="110"/>
      <c r="PBS18" s="110"/>
      <c r="PBT18" s="110"/>
      <c r="PBU18" s="110"/>
      <c r="PBV18" s="110"/>
      <c r="PBW18" s="110"/>
      <c r="PBX18" s="110"/>
      <c r="PBY18" s="110"/>
      <c r="PBZ18" s="110"/>
      <c r="PCA18" s="110"/>
      <c r="PCB18" s="110"/>
      <c r="PCC18" s="110"/>
      <c r="PCD18" s="110"/>
      <c r="PCE18" s="110"/>
      <c r="PCF18" s="110"/>
      <c r="PCG18" s="110"/>
      <c r="PCH18" s="110"/>
      <c r="PCI18" s="110"/>
      <c r="PCJ18" s="110"/>
      <c r="PCK18" s="110"/>
      <c r="PCL18" s="110"/>
      <c r="PCM18" s="110"/>
      <c r="PCN18" s="110"/>
      <c r="PCO18" s="110"/>
      <c r="PCP18" s="110"/>
      <c r="PCQ18" s="110"/>
      <c r="PCR18" s="110"/>
      <c r="PCS18" s="110"/>
      <c r="PCT18" s="110"/>
      <c r="PCU18" s="110"/>
      <c r="PCV18" s="110"/>
      <c r="PCW18" s="110"/>
      <c r="PCX18" s="110"/>
      <c r="PCY18" s="110"/>
      <c r="PCZ18" s="110"/>
      <c r="PDA18" s="110"/>
      <c r="PDB18" s="110"/>
      <c r="PDC18" s="110"/>
      <c r="PDD18" s="110"/>
      <c r="PDE18" s="110"/>
      <c r="PDF18" s="110"/>
      <c r="PDG18" s="110"/>
      <c r="PDH18" s="110"/>
      <c r="PDI18" s="110"/>
      <c r="PDJ18" s="110"/>
      <c r="PDK18" s="110"/>
      <c r="PDL18" s="110"/>
      <c r="PDM18" s="110"/>
      <c r="PDN18" s="110"/>
      <c r="PDO18" s="110"/>
      <c r="PDP18" s="110"/>
      <c r="PDQ18" s="110"/>
      <c r="PDR18" s="110"/>
      <c r="PDS18" s="110"/>
      <c r="PDT18" s="110"/>
      <c r="PDU18" s="110"/>
      <c r="PDV18" s="110"/>
      <c r="PDW18" s="110"/>
      <c r="PDX18" s="110"/>
      <c r="PDY18" s="110"/>
      <c r="PDZ18" s="110"/>
      <c r="PEA18" s="110"/>
      <c r="PEB18" s="110"/>
      <c r="PEC18" s="110"/>
      <c r="PED18" s="110"/>
      <c r="PEE18" s="110"/>
      <c r="PEF18" s="110"/>
      <c r="PEG18" s="110"/>
      <c r="PEH18" s="110"/>
      <c r="PEI18" s="110"/>
      <c r="PEJ18" s="110"/>
      <c r="PEK18" s="110"/>
      <c r="PEL18" s="110"/>
      <c r="PEM18" s="110"/>
      <c r="PEN18" s="110"/>
      <c r="PEO18" s="110"/>
      <c r="PEP18" s="110"/>
      <c r="PEQ18" s="110"/>
      <c r="PER18" s="110"/>
      <c r="PES18" s="110"/>
      <c r="PET18" s="110"/>
      <c r="PEU18" s="110"/>
      <c r="PEV18" s="110"/>
      <c r="PEW18" s="110"/>
      <c r="PEX18" s="110"/>
      <c r="PEY18" s="110"/>
      <c r="PEZ18" s="110"/>
      <c r="PFA18" s="110"/>
      <c r="PFB18" s="110"/>
      <c r="PFC18" s="110"/>
      <c r="PFD18" s="110"/>
      <c r="PFE18" s="110"/>
      <c r="PFF18" s="110"/>
      <c r="PFG18" s="110"/>
      <c r="PFH18" s="110"/>
      <c r="PFI18" s="110"/>
      <c r="PFJ18" s="110"/>
      <c r="PFK18" s="110"/>
      <c r="PFL18" s="110"/>
      <c r="PFM18" s="110"/>
      <c r="PFN18" s="110"/>
      <c r="PFO18" s="110"/>
      <c r="PFP18" s="110"/>
      <c r="PFQ18" s="110"/>
      <c r="PFR18" s="110"/>
      <c r="PFS18" s="110"/>
      <c r="PFT18" s="110"/>
      <c r="PFU18" s="110"/>
      <c r="PFV18" s="110"/>
      <c r="PFW18" s="110"/>
      <c r="PFX18" s="110"/>
      <c r="PFY18" s="110"/>
      <c r="PFZ18" s="110"/>
      <c r="PGA18" s="110"/>
      <c r="PGB18" s="110"/>
      <c r="PGC18" s="110"/>
      <c r="PGD18" s="110"/>
      <c r="PGE18" s="110"/>
      <c r="PGF18" s="110"/>
      <c r="PGG18" s="110"/>
      <c r="PGH18" s="110"/>
      <c r="PGI18" s="110"/>
      <c r="PGJ18" s="110"/>
      <c r="PGK18" s="110"/>
      <c r="PGL18" s="110"/>
      <c r="PGM18" s="110"/>
      <c r="PGN18" s="110"/>
      <c r="PGO18" s="110"/>
      <c r="PGP18" s="110"/>
      <c r="PGQ18" s="110"/>
      <c r="PGR18" s="110"/>
      <c r="PGS18" s="110"/>
      <c r="PGT18" s="110"/>
      <c r="PGU18" s="110"/>
      <c r="PGV18" s="110"/>
      <c r="PGW18" s="110"/>
      <c r="PGX18" s="110"/>
      <c r="PGY18" s="110"/>
      <c r="PGZ18" s="110"/>
      <c r="PHA18" s="110"/>
      <c r="PHB18" s="110"/>
      <c r="PHC18" s="110"/>
      <c r="PHD18" s="110"/>
      <c r="PHE18" s="110"/>
      <c r="PHF18" s="110"/>
      <c r="PHG18" s="110"/>
      <c r="PHH18" s="110"/>
      <c r="PHI18" s="110"/>
      <c r="PHJ18" s="110"/>
      <c r="PHK18" s="110"/>
      <c r="PHL18" s="110"/>
      <c r="PHM18" s="110"/>
      <c r="PHN18" s="110"/>
      <c r="PHO18" s="110"/>
      <c r="PHP18" s="110"/>
      <c r="PHQ18" s="110"/>
      <c r="PHR18" s="110"/>
      <c r="PHS18" s="110"/>
      <c r="PHT18" s="110"/>
      <c r="PHU18" s="110"/>
      <c r="PHV18" s="110"/>
      <c r="PHW18" s="110"/>
      <c r="PHX18" s="110"/>
      <c r="PHY18" s="110"/>
      <c r="PHZ18" s="110"/>
      <c r="PIA18" s="110"/>
      <c r="PIB18" s="110"/>
      <c r="PIC18" s="110"/>
      <c r="PID18" s="110"/>
      <c r="PIE18" s="110"/>
      <c r="PIF18" s="110"/>
      <c r="PIG18" s="110"/>
      <c r="PIH18" s="110"/>
      <c r="PII18" s="110"/>
      <c r="PIJ18" s="110"/>
      <c r="PIK18" s="110"/>
      <c r="PIL18" s="110"/>
      <c r="PIM18" s="110"/>
      <c r="PIN18" s="110"/>
      <c r="PIO18" s="110"/>
      <c r="PIP18" s="110"/>
      <c r="PIQ18" s="110"/>
      <c r="PIR18" s="110"/>
      <c r="PIS18" s="110"/>
      <c r="PIT18" s="110"/>
      <c r="PIU18" s="110"/>
      <c r="PIV18" s="110"/>
      <c r="PIW18" s="110"/>
      <c r="PIX18" s="110"/>
      <c r="PIY18" s="110"/>
      <c r="PIZ18" s="110"/>
      <c r="PJA18" s="110"/>
      <c r="PJB18" s="110"/>
      <c r="PJC18" s="110"/>
      <c r="PJD18" s="110"/>
      <c r="PJE18" s="110"/>
      <c r="PJF18" s="110"/>
      <c r="PJG18" s="110"/>
      <c r="PJH18" s="110"/>
      <c r="PJI18" s="110"/>
      <c r="PJJ18" s="110"/>
      <c r="PJK18" s="110"/>
      <c r="PJL18" s="110"/>
      <c r="PJM18" s="110"/>
      <c r="PJN18" s="110"/>
      <c r="PJO18" s="110"/>
      <c r="PJP18" s="110"/>
      <c r="PJQ18" s="110"/>
      <c r="PJR18" s="110"/>
      <c r="PJS18" s="110"/>
      <c r="PJT18" s="110"/>
      <c r="PJU18" s="110"/>
      <c r="PJV18" s="110"/>
      <c r="PJW18" s="110"/>
      <c r="PJX18" s="110"/>
      <c r="PJY18" s="110"/>
      <c r="PJZ18" s="110"/>
      <c r="PKA18" s="110"/>
      <c r="PKB18" s="110"/>
      <c r="PKC18" s="110"/>
      <c r="PKD18" s="110"/>
      <c r="PKE18" s="110"/>
      <c r="PKF18" s="110"/>
      <c r="PKG18" s="110"/>
      <c r="PKH18" s="110"/>
      <c r="PKI18" s="110"/>
      <c r="PKJ18" s="110"/>
      <c r="PKK18" s="110"/>
      <c r="PKL18" s="110"/>
      <c r="PKM18" s="110"/>
      <c r="PKN18" s="110"/>
      <c r="PKO18" s="110"/>
      <c r="PKP18" s="110"/>
      <c r="PKQ18" s="110"/>
      <c r="PKR18" s="110"/>
      <c r="PKS18" s="110"/>
      <c r="PKT18" s="110"/>
      <c r="PKU18" s="110"/>
      <c r="PKV18" s="110"/>
      <c r="PKW18" s="110"/>
      <c r="PKX18" s="110"/>
      <c r="PKY18" s="110"/>
      <c r="PKZ18" s="110"/>
      <c r="PLA18" s="110"/>
      <c r="PLB18" s="110"/>
      <c r="PLC18" s="110"/>
      <c r="PLD18" s="110"/>
      <c r="PLE18" s="110"/>
      <c r="PLF18" s="110"/>
      <c r="PLG18" s="110"/>
      <c r="PLH18" s="110"/>
      <c r="PLI18" s="110"/>
      <c r="PLJ18" s="110"/>
      <c r="PLK18" s="110"/>
      <c r="PLL18" s="110"/>
      <c r="PLM18" s="110"/>
      <c r="PLN18" s="110"/>
      <c r="PLO18" s="110"/>
      <c r="PLP18" s="110"/>
      <c r="PLQ18" s="110"/>
      <c r="PLR18" s="110"/>
      <c r="PLS18" s="110"/>
      <c r="PLT18" s="110"/>
      <c r="PLU18" s="110"/>
      <c r="PLV18" s="110"/>
      <c r="PLW18" s="110"/>
      <c r="PLX18" s="110"/>
      <c r="PLY18" s="110"/>
      <c r="PLZ18" s="110"/>
      <c r="PMA18" s="110"/>
      <c r="PMB18" s="110"/>
      <c r="PMC18" s="110"/>
      <c r="PMD18" s="110"/>
      <c r="PME18" s="110"/>
      <c r="PMF18" s="110"/>
      <c r="PMG18" s="110"/>
      <c r="PMH18" s="110"/>
      <c r="PMI18" s="110"/>
      <c r="PMJ18" s="110"/>
      <c r="PMK18" s="110"/>
      <c r="PML18" s="110"/>
      <c r="PMM18" s="110"/>
      <c r="PMN18" s="110"/>
      <c r="PMO18" s="110"/>
      <c r="PMP18" s="110"/>
      <c r="PMQ18" s="110"/>
      <c r="PMR18" s="110"/>
      <c r="PMS18" s="110"/>
      <c r="PMT18" s="110"/>
      <c r="PMU18" s="110"/>
      <c r="PMV18" s="110"/>
      <c r="PMW18" s="110"/>
      <c r="PMX18" s="110"/>
      <c r="PMY18" s="110"/>
      <c r="PMZ18" s="110"/>
      <c r="PNA18" s="110"/>
      <c r="PNB18" s="110"/>
      <c r="PNC18" s="110"/>
      <c r="PND18" s="110"/>
      <c r="PNE18" s="110"/>
      <c r="PNF18" s="110"/>
      <c r="PNG18" s="110"/>
      <c r="PNH18" s="110"/>
      <c r="PNI18" s="110"/>
      <c r="PNJ18" s="110"/>
      <c r="PNK18" s="110"/>
      <c r="PNL18" s="110"/>
      <c r="PNM18" s="110"/>
      <c r="PNN18" s="110"/>
      <c r="PNO18" s="110"/>
      <c r="PNP18" s="110"/>
      <c r="PNQ18" s="110"/>
      <c r="PNR18" s="110"/>
      <c r="PNS18" s="110"/>
      <c r="PNT18" s="110"/>
      <c r="PNU18" s="110"/>
      <c r="PNV18" s="110"/>
      <c r="PNW18" s="110"/>
      <c r="PNX18" s="110"/>
      <c r="PNY18" s="110"/>
      <c r="PNZ18" s="110"/>
      <c r="POA18" s="110"/>
      <c r="POB18" s="110"/>
      <c r="POC18" s="110"/>
      <c r="POD18" s="110"/>
      <c r="POE18" s="110"/>
      <c r="POF18" s="110"/>
      <c r="POG18" s="110"/>
      <c r="POH18" s="110"/>
      <c r="POI18" s="110"/>
      <c r="POJ18" s="110"/>
      <c r="POK18" s="110"/>
      <c r="POL18" s="110"/>
      <c r="POM18" s="110"/>
      <c r="PON18" s="110"/>
      <c r="POO18" s="110"/>
      <c r="POP18" s="110"/>
      <c r="POQ18" s="110"/>
      <c r="POR18" s="110"/>
      <c r="POS18" s="110"/>
      <c r="POT18" s="110"/>
      <c r="POU18" s="110"/>
      <c r="POV18" s="110"/>
      <c r="POW18" s="110"/>
      <c r="POX18" s="110"/>
      <c r="POY18" s="110"/>
      <c r="POZ18" s="110"/>
      <c r="PPA18" s="110"/>
      <c r="PPB18" s="110"/>
      <c r="PPC18" s="110"/>
      <c r="PPD18" s="110"/>
      <c r="PPE18" s="110"/>
      <c r="PPF18" s="110"/>
      <c r="PPG18" s="110"/>
      <c r="PPH18" s="110"/>
      <c r="PPI18" s="110"/>
      <c r="PPJ18" s="110"/>
      <c r="PPK18" s="110"/>
      <c r="PPL18" s="110"/>
      <c r="PPM18" s="110"/>
      <c r="PPN18" s="110"/>
      <c r="PPO18" s="110"/>
      <c r="PPP18" s="110"/>
      <c r="PPQ18" s="110"/>
      <c r="PPR18" s="110"/>
      <c r="PPS18" s="110"/>
      <c r="PPT18" s="110"/>
      <c r="PPU18" s="110"/>
      <c r="PPV18" s="110"/>
      <c r="PPW18" s="110"/>
      <c r="PPX18" s="110"/>
      <c r="PPY18" s="110"/>
      <c r="PPZ18" s="110"/>
      <c r="PQA18" s="110"/>
      <c r="PQB18" s="110"/>
      <c r="PQC18" s="110"/>
      <c r="PQD18" s="110"/>
      <c r="PQE18" s="110"/>
      <c r="PQF18" s="110"/>
      <c r="PQG18" s="110"/>
      <c r="PQH18" s="110"/>
      <c r="PQI18" s="110"/>
      <c r="PQJ18" s="110"/>
      <c r="PQK18" s="110"/>
      <c r="PQL18" s="110"/>
      <c r="PQM18" s="110"/>
      <c r="PQN18" s="110"/>
      <c r="PQO18" s="110"/>
      <c r="PQP18" s="110"/>
      <c r="PQQ18" s="110"/>
      <c r="PQR18" s="110"/>
      <c r="PQS18" s="110"/>
      <c r="PQT18" s="110"/>
      <c r="PQU18" s="110"/>
      <c r="PQV18" s="110"/>
      <c r="PQW18" s="110"/>
      <c r="PQX18" s="110"/>
      <c r="PQY18" s="110"/>
      <c r="PQZ18" s="110"/>
      <c r="PRA18" s="110"/>
      <c r="PRB18" s="110"/>
      <c r="PRC18" s="110"/>
      <c r="PRD18" s="110"/>
      <c r="PRE18" s="110"/>
      <c r="PRF18" s="110"/>
      <c r="PRG18" s="110"/>
      <c r="PRH18" s="110"/>
      <c r="PRI18" s="110"/>
      <c r="PRJ18" s="110"/>
      <c r="PRK18" s="110"/>
      <c r="PRL18" s="110"/>
      <c r="PRM18" s="110"/>
      <c r="PRN18" s="110"/>
      <c r="PRO18" s="110"/>
      <c r="PRP18" s="110"/>
      <c r="PRQ18" s="110"/>
      <c r="PRR18" s="110"/>
      <c r="PRS18" s="110"/>
      <c r="PRT18" s="110"/>
      <c r="PRU18" s="110"/>
      <c r="PRV18" s="110"/>
      <c r="PRW18" s="110"/>
      <c r="PRX18" s="110"/>
      <c r="PRY18" s="110"/>
      <c r="PRZ18" s="110"/>
      <c r="PSA18" s="110"/>
      <c r="PSB18" s="110"/>
      <c r="PSC18" s="110"/>
      <c r="PSD18" s="110"/>
      <c r="PSE18" s="110"/>
      <c r="PSF18" s="110"/>
      <c r="PSG18" s="110"/>
      <c r="PSH18" s="110"/>
      <c r="PSI18" s="110"/>
      <c r="PSJ18" s="110"/>
      <c r="PSK18" s="110"/>
      <c r="PSL18" s="110"/>
      <c r="PSM18" s="110"/>
      <c r="PSN18" s="110"/>
      <c r="PSO18" s="110"/>
      <c r="PSP18" s="110"/>
      <c r="PSQ18" s="110"/>
      <c r="PSR18" s="110"/>
      <c r="PSS18" s="110"/>
      <c r="PST18" s="110"/>
      <c r="PSU18" s="110"/>
      <c r="PSV18" s="110"/>
      <c r="PSW18" s="110"/>
      <c r="PSX18" s="110"/>
      <c r="PSY18" s="110"/>
      <c r="PSZ18" s="110"/>
      <c r="PTA18" s="110"/>
      <c r="PTB18" s="110"/>
      <c r="PTC18" s="110"/>
      <c r="PTD18" s="110"/>
      <c r="PTE18" s="110"/>
      <c r="PTF18" s="110"/>
      <c r="PTG18" s="110"/>
      <c r="PTH18" s="110"/>
      <c r="PTI18" s="110"/>
      <c r="PTJ18" s="110"/>
      <c r="PTK18" s="110"/>
      <c r="PTL18" s="110"/>
      <c r="PTM18" s="110"/>
      <c r="PTN18" s="110"/>
      <c r="PTO18" s="110"/>
      <c r="PTP18" s="110"/>
      <c r="PTQ18" s="110"/>
      <c r="PTR18" s="110"/>
      <c r="PTS18" s="110"/>
      <c r="PTT18" s="110"/>
      <c r="PTU18" s="110"/>
      <c r="PTV18" s="110"/>
      <c r="PTW18" s="110"/>
      <c r="PTX18" s="110"/>
      <c r="PTY18" s="110"/>
      <c r="PTZ18" s="110"/>
      <c r="PUA18" s="110"/>
      <c r="PUB18" s="110"/>
      <c r="PUC18" s="110"/>
      <c r="PUD18" s="110"/>
      <c r="PUE18" s="110"/>
      <c r="PUF18" s="110"/>
      <c r="PUG18" s="110"/>
      <c r="PUH18" s="110"/>
      <c r="PUI18" s="110"/>
      <c r="PUJ18" s="110"/>
      <c r="PUK18" s="110"/>
      <c r="PUL18" s="110"/>
      <c r="PUM18" s="110"/>
      <c r="PUN18" s="110"/>
      <c r="PUO18" s="110"/>
      <c r="PUP18" s="110"/>
      <c r="PUQ18" s="110"/>
      <c r="PUR18" s="110"/>
      <c r="PUS18" s="110"/>
      <c r="PUT18" s="110"/>
      <c r="PUU18" s="110"/>
      <c r="PUV18" s="110"/>
      <c r="PUW18" s="110"/>
      <c r="PUX18" s="110"/>
      <c r="PUY18" s="110"/>
      <c r="PUZ18" s="110"/>
      <c r="PVA18" s="110"/>
      <c r="PVB18" s="110"/>
      <c r="PVC18" s="110"/>
      <c r="PVD18" s="110"/>
      <c r="PVE18" s="110"/>
      <c r="PVF18" s="110"/>
      <c r="PVG18" s="110"/>
      <c r="PVH18" s="110"/>
      <c r="PVI18" s="110"/>
      <c r="PVJ18" s="110"/>
      <c r="PVK18" s="110"/>
      <c r="PVL18" s="110"/>
      <c r="PVM18" s="110"/>
      <c r="PVN18" s="110"/>
      <c r="PVO18" s="110"/>
      <c r="PVP18" s="110"/>
      <c r="PVQ18" s="110"/>
      <c r="PVR18" s="110"/>
      <c r="PVS18" s="110"/>
      <c r="PVT18" s="110"/>
      <c r="PVU18" s="110"/>
      <c r="PVV18" s="110"/>
      <c r="PVW18" s="110"/>
      <c r="PVX18" s="110"/>
      <c r="PVY18" s="110"/>
      <c r="PVZ18" s="110"/>
      <c r="PWA18" s="110"/>
      <c r="PWB18" s="110"/>
      <c r="PWC18" s="110"/>
      <c r="PWD18" s="110"/>
      <c r="PWE18" s="110"/>
      <c r="PWF18" s="110"/>
      <c r="PWG18" s="110"/>
      <c r="PWH18" s="110"/>
      <c r="PWI18" s="110"/>
      <c r="PWJ18" s="110"/>
      <c r="PWK18" s="110"/>
      <c r="PWL18" s="110"/>
      <c r="PWM18" s="110"/>
      <c r="PWN18" s="110"/>
      <c r="PWO18" s="110"/>
      <c r="PWP18" s="110"/>
      <c r="PWQ18" s="110"/>
      <c r="PWR18" s="110"/>
      <c r="PWS18" s="110"/>
      <c r="PWT18" s="110"/>
      <c r="PWU18" s="110"/>
      <c r="PWV18" s="110"/>
      <c r="PWW18" s="110"/>
      <c r="PWX18" s="110"/>
      <c r="PWY18" s="110"/>
      <c r="PWZ18" s="110"/>
      <c r="PXA18" s="110"/>
      <c r="PXB18" s="110"/>
      <c r="PXC18" s="110"/>
      <c r="PXD18" s="110"/>
      <c r="PXE18" s="110"/>
      <c r="PXF18" s="110"/>
      <c r="PXG18" s="110"/>
      <c r="PXH18" s="110"/>
      <c r="PXI18" s="110"/>
      <c r="PXJ18" s="110"/>
      <c r="PXK18" s="110"/>
      <c r="PXL18" s="110"/>
      <c r="PXM18" s="110"/>
      <c r="PXN18" s="110"/>
      <c r="PXO18" s="110"/>
      <c r="PXP18" s="110"/>
      <c r="PXQ18" s="110"/>
      <c r="PXR18" s="110"/>
      <c r="PXS18" s="110"/>
      <c r="PXT18" s="110"/>
      <c r="PXU18" s="110"/>
      <c r="PXV18" s="110"/>
      <c r="PXW18" s="110"/>
      <c r="PXX18" s="110"/>
      <c r="PXY18" s="110"/>
      <c r="PXZ18" s="110"/>
      <c r="PYA18" s="110"/>
      <c r="PYB18" s="110"/>
      <c r="PYC18" s="110"/>
      <c r="PYD18" s="110"/>
      <c r="PYE18" s="110"/>
      <c r="PYF18" s="110"/>
      <c r="PYG18" s="110"/>
      <c r="PYH18" s="110"/>
      <c r="PYI18" s="110"/>
      <c r="PYJ18" s="110"/>
      <c r="PYK18" s="110"/>
      <c r="PYL18" s="110"/>
      <c r="PYM18" s="110"/>
      <c r="PYN18" s="110"/>
      <c r="PYO18" s="110"/>
      <c r="PYP18" s="110"/>
      <c r="PYQ18" s="110"/>
      <c r="PYR18" s="110"/>
      <c r="PYS18" s="110"/>
      <c r="PYT18" s="110"/>
      <c r="PYU18" s="110"/>
      <c r="PYV18" s="110"/>
      <c r="PYW18" s="110"/>
      <c r="PYX18" s="110"/>
      <c r="PYY18" s="110"/>
      <c r="PYZ18" s="110"/>
      <c r="PZA18" s="110"/>
      <c r="PZB18" s="110"/>
      <c r="PZC18" s="110"/>
      <c r="PZD18" s="110"/>
      <c r="PZE18" s="110"/>
      <c r="PZF18" s="110"/>
      <c r="PZG18" s="110"/>
      <c r="PZH18" s="110"/>
      <c r="PZI18" s="110"/>
      <c r="PZJ18" s="110"/>
      <c r="PZK18" s="110"/>
      <c r="PZL18" s="110"/>
      <c r="PZM18" s="110"/>
      <c r="PZN18" s="110"/>
      <c r="PZO18" s="110"/>
      <c r="PZP18" s="110"/>
      <c r="PZQ18" s="110"/>
      <c r="PZR18" s="110"/>
      <c r="PZS18" s="110"/>
      <c r="PZT18" s="110"/>
      <c r="PZU18" s="110"/>
      <c r="PZV18" s="110"/>
      <c r="PZW18" s="110"/>
      <c r="PZX18" s="110"/>
      <c r="PZY18" s="110"/>
      <c r="PZZ18" s="110"/>
      <c r="QAA18" s="110"/>
      <c r="QAB18" s="110"/>
      <c r="QAC18" s="110"/>
      <c r="QAD18" s="110"/>
      <c r="QAE18" s="110"/>
      <c r="QAF18" s="110"/>
      <c r="QAG18" s="110"/>
      <c r="QAH18" s="110"/>
      <c r="QAI18" s="110"/>
      <c r="QAJ18" s="110"/>
      <c r="QAK18" s="110"/>
      <c r="QAL18" s="110"/>
      <c r="QAM18" s="110"/>
      <c r="QAN18" s="110"/>
      <c r="QAO18" s="110"/>
      <c r="QAP18" s="110"/>
      <c r="QAQ18" s="110"/>
      <c r="QAR18" s="110"/>
      <c r="QAS18" s="110"/>
      <c r="QAT18" s="110"/>
      <c r="QAU18" s="110"/>
      <c r="QAV18" s="110"/>
      <c r="QAW18" s="110"/>
      <c r="QAX18" s="110"/>
      <c r="QAY18" s="110"/>
      <c r="QAZ18" s="110"/>
      <c r="QBA18" s="110"/>
      <c r="QBB18" s="110"/>
      <c r="QBC18" s="110"/>
      <c r="QBD18" s="110"/>
      <c r="QBE18" s="110"/>
      <c r="QBF18" s="110"/>
      <c r="QBG18" s="110"/>
      <c r="QBH18" s="110"/>
      <c r="QBI18" s="110"/>
      <c r="QBJ18" s="110"/>
      <c r="QBK18" s="110"/>
      <c r="QBL18" s="110"/>
      <c r="QBM18" s="110"/>
      <c r="QBN18" s="110"/>
      <c r="QBO18" s="110"/>
      <c r="QBP18" s="110"/>
      <c r="QBQ18" s="110"/>
      <c r="QBR18" s="110"/>
      <c r="QBS18" s="110"/>
      <c r="QBT18" s="110"/>
      <c r="QBU18" s="110"/>
      <c r="QBV18" s="110"/>
      <c r="QBW18" s="110"/>
      <c r="QBX18" s="110"/>
      <c r="QBY18" s="110"/>
      <c r="QBZ18" s="110"/>
      <c r="QCA18" s="110"/>
      <c r="QCB18" s="110"/>
      <c r="QCC18" s="110"/>
      <c r="QCD18" s="110"/>
      <c r="QCE18" s="110"/>
      <c r="QCF18" s="110"/>
      <c r="QCG18" s="110"/>
      <c r="QCH18" s="110"/>
      <c r="QCI18" s="110"/>
      <c r="QCJ18" s="110"/>
      <c r="QCK18" s="110"/>
      <c r="QCL18" s="110"/>
      <c r="QCM18" s="110"/>
      <c r="QCN18" s="110"/>
      <c r="QCO18" s="110"/>
      <c r="QCP18" s="110"/>
      <c r="QCQ18" s="110"/>
      <c r="QCR18" s="110"/>
      <c r="QCS18" s="110"/>
      <c r="QCT18" s="110"/>
      <c r="QCU18" s="110"/>
      <c r="QCV18" s="110"/>
      <c r="QCW18" s="110"/>
      <c r="QCX18" s="110"/>
      <c r="QCY18" s="110"/>
      <c r="QCZ18" s="110"/>
      <c r="QDA18" s="110"/>
      <c r="QDB18" s="110"/>
      <c r="QDC18" s="110"/>
      <c r="QDD18" s="110"/>
      <c r="QDE18" s="110"/>
      <c r="QDF18" s="110"/>
      <c r="QDG18" s="110"/>
      <c r="QDH18" s="110"/>
      <c r="QDI18" s="110"/>
      <c r="QDJ18" s="110"/>
      <c r="QDK18" s="110"/>
      <c r="QDL18" s="110"/>
      <c r="QDM18" s="110"/>
      <c r="QDN18" s="110"/>
      <c r="QDO18" s="110"/>
      <c r="QDP18" s="110"/>
      <c r="QDQ18" s="110"/>
      <c r="QDR18" s="110"/>
      <c r="QDS18" s="110"/>
      <c r="QDT18" s="110"/>
      <c r="QDU18" s="110"/>
      <c r="QDV18" s="110"/>
      <c r="QDW18" s="110"/>
      <c r="QDX18" s="110"/>
      <c r="QDY18" s="110"/>
      <c r="QDZ18" s="110"/>
      <c r="QEA18" s="110"/>
      <c r="QEB18" s="110"/>
      <c r="QEC18" s="110"/>
      <c r="QED18" s="110"/>
      <c r="QEE18" s="110"/>
      <c r="QEF18" s="110"/>
      <c r="QEG18" s="110"/>
      <c r="QEH18" s="110"/>
      <c r="QEI18" s="110"/>
      <c r="QEJ18" s="110"/>
      <c r="QEK18" s="110"/>
      <c r="QEL18" s="110"/>
      <c r="QEM18" s="110"/>
      <c r="QEN18" s="110"/>
      <c r="QEO18" s="110"/>
      <c r="QEP18" s="110"/>
      <c r="QEQ18" s="110"/>
      <c r="QER18" s="110"/>
      <c r="QES18" s="110"/>
      <c r="QET18" s="110"/>
      <c r="QEU18" s="110"/>
      <c r="QEV18" s="110"/>
      <c r="QEW18" s="110"/>
      <c r="QEX18" s="110"/>
      <c r="QEY18" s="110"/>
      <c r="QEZ18" s="110"/>
      <c r="QFA18" s="110"/>
      <c r="QFB18" s="110"/>
      <c r="QFC18" s="110"/>
      <c r="QFD18" s="110"/>
      <c r="QFE18" s="110"/>
      <c r="QFF18" s="110"/>
      <c r="QFG18" s="110"/>
      <c r="QFH18" s="110"/>
      <c r="QFI18" s="110"/>
      <c r="QFJ18" s="110"/>
      <c r="QFK18" s="110"/>
      <c r="QFL18" s="110"/>
      <c r="QFM18" s="110"/>
      <c r="QFN18" s="110"/>
      <c r="QFO18" s="110"/>
      <c r="QFP18" s="110"/>
      <c r="QFQ18" s="110"/>
      <c r="QFR18" s="110"/>
      <c r="QFS18" s="110"/>
      <c r="QFT18" s="110"/>
      <c r="QFU18" s="110"/>
      <c r="QFV18" s="110"/>
      <c r="QFW18" s="110"/>
      <c r="QFX18" s="110"/>
      <c r="QFY18" s="110"/>
      <c r="QFZ18" s="110"/>
      <c r="QGA18" s="110"/>
      <c r="QGB18" s="110"/>
      <c r="QGC18" s="110"/>
      <c r="QGD18" s="110"/>
      <c r="QGE18" s="110"/>
      <c r="QGF18" s="110"/>
      <c r="QGG18" s="110"/>
      <c r="QGH18" s="110"/>
      <c r="QGI18" s="110"/>
      <c r="QGJ18" s="110"/>
      <c r="QGK18" s="110"/>
      <c r="QGL18" s="110"/>
      <c r="QGM18" s="110"/>
      <c r="QGN18" s="110"/>
      <c r="QGO18" s="110"/>
      <c r="QGP18" s="110"/>
      <c r="QGQ18" s="110"/>
      <c r="QGR18" s="110"/>
      <c r="QGS18" s="110"/>
      <c r="QGT18" s="110"/>
      <c r="QGU18" s="110"/>
      <c r="QGV18" s="110"/>
      <c r="QGW18" s="110"/>
      <c r="QGX18" s="110"/>
      <c r="QGY18" s="110"/>
      <c r="QGZ18" s="110"/>
      <c r="QHA18" s="110"/>
      <c r="QHB18" s="110"/>
      <c r="QHC18" s="110"/>
      <c r="QHD18" s="110"/>
      <c r="QHE18" s="110"/>
      <c r="QHF18" s="110"/>
      <c r="QHG18" s="110"/>
      <c r="QHH18" s="110"/>
      <c r="QHI18" s="110"/>
      <c r="QHJ18" s="110"/>
      <c r="QHK18" s="110"/>
      <c r="QHL18" s="110"/>
      <c r="QHM18" s="110"/>
      <c r="QHN18" s="110"/>
      <c r="QHO18" s="110"/>
      <c r="QHP18" s="110"/>
      <c r="QHQ18" s="110"/>
      <c r="QHR18" s="110"/>
      <c r="QHS18" s="110"/>
      <c r="QHT18" s="110"/>
      <c r="QHU18" s="110"/>
      <c r="QHV18" s="110"/>
      <c r="QHW18" s="110"/>
      <c r="QHX18" s="110"/>
      <c r="QHY18" s="110"/>
      <c r="QHZ18" s="110"/>
      <c r="QIA18" s="110"/>
      <c r="QIB18" s="110"/>
      <c r="QIC18" s="110"/>
      <c r="QID18" s="110"/>
      <c r="QIE18" s="110"/>
      <c r="QIF18" s="110"/>
      <c r="QIG18" s="110"/>
      <c r="QIH18" s="110"/>
      <c r="QII18" s="110"/>
      <c r="QIJ18" s="110"/>
      <c r="QIK18" s="110"/>
      <c r="QIL18" s="110"/>
      <c r="QIM18" s="110"/>
      <c r="QIN18" s="110"/>
      <c r="QIO18" s="110"/>
      <c r="QIP18" s="110"/>
      <c r="QIQ18" s="110"/>
      <c r="QIR18" s="110"/>
      <c r="QIS18" s="110"/>
      <c r="QIT18" s="110"/>
      <c r="QIU18" s="110"/>
      <c r="QIV18" s="110"/>
      <c r="QIW18" s="110"/>
      <c r="QIX18" s="110"/>
      <c r="QIY18" s="110"/>
      <c r="QIZ18" s="110"/>
      <c r="QJA18" s="110"/>
      <c r="QJB18" s="110"/>
      <c r="QJC18" s="110"/>
      <c r="QJD18" s="110"/>
      <c r="QJE18" s="110"/>
      <c r="QJF18" s="110"/>
      <c r="QJG18" s="110"/>
      <c r="QJH18" s="110"/>
      <c r="QJI18" s="110"/>
      <c r="QJJ18" s="110"/>
      <c r="QJK18" s="110"/>
      <c r="QJL18" s="110"/>
      <c r="QJM18" s="110"/>
      <c r="QJN18" s="110"/>
      <c r="QJO18" s="110"/>
      <c r="QJP18" s="110"/>
      <c r="QJQ18" s="110"/>
      <c r="QJR18" s="110"/>
      <c r="QJS18" s="110"/>
      <c r="QJT18" s="110"/>
      <c r="QJU18" s="110"/>
      <c r="QJV18" s="110"/>
      <c r="QJW18" s="110"/>
      <c r="QJX18" s="110"/>
      <c r="QJY18" s="110"/>
      <c r="QJZ18" s="110"/>
      <c r="QKA18" s="110"/>
      <c r="QKB18" s="110"/>
      <c r="QKC18" s="110"/>
      <c r="QKD18" s="110"/>
      <c r="QKE18" s="110"/>
      <c r="QKF18" s="110"/>
      <c r="QKG18" s="110"/>
      <c r="QKH18" s="110"/>
      <c r="QKI18" s="110"/>
      <c r="QKJ18" s="110"/>
      <c r="QKK18" s="110"/>
      <c r="QKL18" s="110"/>
      <c r="QKM18" s="110"/>
      <c r="QKN18" s="110"/>
      <c r="QKO18" s="110"/>
      <c r="QKP18" s="110"/>
      <c r="QKQ18" s="110"/>
      <c r="QKR18" s="110"/>
      <c r="QKS18" s="110"/>
      <c r="QKT18" s="110"/>
      <c r="QKU18" s="110"/>
      <c r="QKV18" s="110"/>
      <c r="QKW18" s="110"/>
      <c r="QKX18" s="110"/>
      <c r="QKY18" s="110"/>
      <c r="QKZ18" s="110"/>
      <c r="QLA18" s="110"/>
      <c r="QLB18" s="110"/>
      <c r="QLC18" s="110"/>
      <c r="QLD18" s="110"/>
      <c r="QLE18" s="110"/>
      <c r="QLF18" s="110"/>
      <c r="QLG18" s="110"/>
      <c r="QLH18" s="110"/>
      <c r="QLI18" s="110"/>
      <c r="QLJ18" s="110"/>
      <c r="QLK18" s="110"/>
      <c r="QLL18" s="110"/>
      <c r="QLM18" s="110"/>
      <c r="QLN18" s="110"/>
      <c r="QLO18" s="110"/>
      <c r="QLP18" s="110"/>
      <c r="QLQ18" s="110"/>
      <c r="QLR18" s="110"/>
      <c r="QLS18" s="110"/>
      <c r="QLT18" s="110"/>
      <c r="QLU18" s="110"/>
      <c r="QLV18" s="110"/>
      <c r="QLW18" s="110"/>
      <c r="QLX18" s="110"/>
      <c r="QLY18" s="110"/>
      <c r="QLZ18" s="110"/>
      <c r="QMA18" s="110"/>
      <c r="QMB18" s="110"/>
      <c r="QMC18" s="110"/>
      <c r="QMD18" s="110"/>
      <c r="QME18" s="110"/>
      <c r="QMF18" s="110"/>
      <c r="QMG18" s="110"/>
      <c r="QMH18" s="110"/>
      <c r="QMI18" s="110"/>
      <c r="QMJ18" s="110"/>
      <c r="QMK18" s="110"/>
      <c r="QML18" s="110"/>
      <c r="QMM18" s="110"/>
      <c r="QMN18" s="110"/>
      <c r="QMO18" s="110"/>
      <c r="QMP18" s="110"/>
      <c r="QMQ18" s="110"/>
      <c r="QMR18" s="110"/>
      <c r="QMS18" s="110"/>
      <c r="QMT18" s="110"/>
      <c r="QMU18" s="110"/>
      <c r="QMV18" s="110"/>
      <c r="QMW18" s="110"/>
      <c r="QMX18" s="110"/>
      <c r="QMY18" s="110"/>
      <c r="QMZ18" s="110"/>
      <c r="QNA18" s="110"/>
      <c r="QNB18" s="110"/>
      <c r="QNC18" s="110"/>
      <c r="QND18" s="110"/>
      <c r="QNE18" s="110"/>
      <c r="QNF18" s="110"/>
      <c r="QNG18" s="110"/>
      <c r="QNH18" s="110"/>
      <c r="QNI18" s="110"/>
      <c r="QNJ18" s="110"/>
      <c r="QNK18" s="110"/>
      <c r="QNL18" s="110"/>
      <c r="QNM18" s="110"/>
      <c r="QNN18" s="110"/>
      <c r="QNO18" s="110"/>
      <c r="QNP18" s="110"/>
      <c r="QNQ18" s="110"/>
      <c r="QNR18" s="110"/>
      <c r="QNS18" s="110"/>
      <c r="QNT18" s="110"/>
      <c r="QNU18" s="110"/>
      <c r="QNV18" s="110"/>
      <c r="QNW18" s="110"/>
      <c r="QNX18" s="110"/>
      <c r="QNY18" s="110"/>
      <c r="QNZ18" s="110"/>
      <c r="QOA18" s="110"/>
      <c r="QOB18" s="110"/>
      <c r="QOC18" s="110"/>
      <c r="QOD18" s="110"/>
      <c r="QOE18" s="110"/>
      <c r="QOF18" s="110"/>
      <c r="QOG18" s="110"/>
      <c r="QOH18" s="110"/>
      <c r="QOI18" s="110"/>
      <c r="QOJ18" s="110"/>
      <c r="QOK18" s="110"/>
      <c r="QOL18" s="110"/>
      <c r="QOM18" s="110"/>
      <c r="QON18" s="110"/>
      <c r="QOO18" s="110"/>
      <c r="QOP18" s="110"/>
      <c r="QOQ18" s="110"/>
      <c r="QOR18" s="110"/>
      <c r="QOS18" s="110"/>
      <c r="QOT18" s="110"/>
      <c r="QOU18" s="110"/>
      <c r="QOV18" s="110"/>
      <c r="QOW18" s="110"/>
      <c r="QOX18" s="110"/>
      <c r="QOY18" s="110"/>
      <c r="QOZ18" s="110"/>
      <c r="QPA18" s="110"/>
      <c r="QPB18" s="110"/>
      <c r="QPC18" s="110"/>
      <c r="QPD18" s="110"/>
      <c r="QPE18" s="110"/>
      <c r="QPF18" s="110"/>
      <c r="QPG18" s="110"/>
      <c r="QPH18" s="110"/>
      <c r="QPI18" s="110"/>
      <c r="QPJ18" s="110"/>
      <c r="QPK18" s="110"/>
      <c r="QPL18" s="110"/>
      <c r="QPM18" s="110"/>
      <c r="QPN18" s="110"/>
      <c r="QPO18" s="110"/>
      <c r="QPP18" s="110"/>
      <c r="QPQ18" s="110"/>
      <c r="QPR18" s="110"/>
      <c r="QPS18" s="110"/>
      <c r="QPT18" s="110"/>
      <c r="QPU18" s="110"/>
      <c r="QPV18" s="110"/>
      <c r="QPW18" s="110"/>
      <c r="QPX18" s="110"/>
      <c r="QPY18" s="110"/>
      <c r="QPZ18" s="110"/>
      <c r="QQA18" s="110"/>
      <c r="QQB18" s="110"/>
      <c r="QQC18" s="110"/>
      <c r="QQD18" s="110"/>
      <c r="QQE18" s="110"/>
      <c r="QQF18" s="110"/>
      <c r="QQG18" s="110"/>
      <c r="QQH18" s="110"/>
      <c r="QQI18" s="110"/>
      <c r="QQJ18" s="110"/>
      <c r="QQK18" s="110"/>
      <c r="QQL18" s="110"/>
      <c r="QQM18" s="110"/>
      <c r="QQN18" s="110"/>
      <c r="QQO18" s="110"/>
      <c r="QQP18" s="110"/>
      <c r="QQQ18" s="110"/>
      <c r="QQR18" s="110"/>
      <c r="QQS18" s="110"/>
      <c r="QQT18" s="110"/>
      <c r="QQU18" s="110"/>
      <c r="QQV18" s="110"/>
      <c r="QQW18" s="110"/>
      <c r="QQX18" s="110"/>
      <c r="QQY18" s="110"/>
      <c r="QQZ18" s="110"/>
      <c r="QRA18" s="110"/>
      <c r="QRB18" s="110"/>
      <c r="QRC18" s="110"/>
      <c r="QRD18" s="110"/>
      <c r="QRE18" s="110"/>
      <c r="QRF18" s="110"/>
      <c r="QRG18" s="110"/>
      <c r="QRH18" s="110"/>
      <c r="QRI18" s="110"/>
      <c r="QRJ18" s="110"/>
      <c r="QRK18" s="110"/>
      <c r="QRL18" s="110"/>
      <c r="QRM18" s="110"/>
      <c r="QRN18" s="110"/>
      <c r="QRO18" s="110"/>
      <c r="QRP18" s="110"/>
      <c r="QRQ18" s="110"/>
      <c r="QRR18" s="110"/>
      <c r="QRS18" s="110"/>
      <c r="QRT18" s="110"/>
      <c r="QRU18" s="110"/>
      <c r="QRV18" s="110"/>
      <c r="QRW18" s="110"/>
      <c r="QRX18" s="110"/>
      <c r="QRY18" s="110"/>
      <c r="QRZ18" s="110"/>
      <c r="QSA18" s="110"/>
      <c r="QSB18" s="110"/>
      <c r="QSC18" s="110"/>
      <c r="QSD18" s="110"/>
      <c r="QSE18" s="110"/>
      <c r="QSF18" s="110"/>
      <c r="QSG18" s="110"/>
      <c r="QSH18" s="110"/>
      <c r="QSI18" s="110"/>
      <c r="QSJ18" s="110"/>
      <c r="QSK18" s="110"/>
      <c r="QSL18" s="110"/>
      <c r="QSM18" s="110"/>
      <c r="QSN18" s="110"/>
      <c r="QSO18" s="110"/>
      <c r="QSP18" s="110"/>
      <c r="QSQ18" s="110"/>
      <c r="QSR18" s="110"/>
      <c r="QSS18" s="110"/>
      <c r="QST18" s="110"/>
      <c r="QSU18" s="110"/>
      <c r="QSV18" s="110"/>
      <c r="QSW18" s="110"/>
      <c r="QSX18" s="110"/>
      <c r="QSY18" s="110"/>
      <c r="QSZ18" s="110"/>
      <c r="QTA18" s="110"/>
      <c r="QTB18" s="110"/>
      <c r="QTC18" s="110"/>
      <c r="QTD18" s="110"/>
      <c r="QTE18" s="110"/>
      <c r="QTF18" s="110"/>
      <c r="QTG18" s="110"/>
      <c r="QTH18" s="110"/>
      <c r="QTI18" s="110"/>
      <c r="QTJ18" s="110"/>
      <c r="QTK18" s="110"/>
      <c r="QTL18" s="110"/>
      <c r="QTM18" s="110"/>
      <c r="QTN18" s="110"/>
      <c r="QTO18" s="110"/>
      <c r="QTP18" s="110"/>
      <c r="QTQ18" s="110"/>
      <c r="QTR18" s="110"/>
      <c r="QTS18" s="110"/>
      <c r="QTT18" s="110"/>
      <c r="QTU18" s="110"/>
      <c r="QTV18" s="110"/>
      <c r="QTW18" s="110"/>
      <c r="QTX18" s="110"/>
      <c r="QTY18" s="110"/>
      <c r="QTZ18" s="110"/>
      <c r="QUA18" s="110"/>
      <c r="QUB18" s="110"/>
      <c r="QUC18" s="110"/>
      <c r="QUD18" s="110"/>
      <c r="QUE18" s="110"/>
      <c r="QUF18" s="110"/>
      <c r="QUG18" s="110"/>
      <c r="QUH18" s="110"/>
      <c r="QUI18" s="110"/>
      <c r="QUJ18" s="110"/>
      <c r="QUK18" s="110"/>
      <c r="QUL18" s="110"/>
      <c r="QUM18" s="110"/>
      <c r="QUN18" s="110"/>
      <c r="QUO18" s="110"/>
      <c r="QUP18" s="110"/>
      <c r="QUQ18" s="110"/>
      <c r="QUR18" s="110"/>
      <c r="QUS18" s="110"/>
      <c r="QUT18" s="110"/>
      <c r="QUU18" s="110"/>
      <c r="QUV18" s="110"/>
      <c r="QUW18" s="110"/>
      <c r="QUX18" s="110"/>
      <c r="QUY18" s="110"/>
      <c r="QUZ18" s="110"/>
      <c r="QVA18" s="110"/>
      <c r="QVB18" s="110"/>
      <c r="QVC18" s="110"/>
      <c r="QVD18" s="110"/>
      <c r="QVE18" s="110"/>
      <c r="QVF18" s="110"/>
      <c r="QVG18" s="110"/>
      <c r="QVH18" s="110"/>
      <c r="QVI18" s="110"/>
      <c r="QVJ18" s="110"/>
      <c r="QVK18" s="110"/>
      <c r="QVL18" s="110"/>
      <c r="QVM18" s="110"/>
      <c r="QVN18" s="110"/>
      <c r="QVO18" s="110"/>
      <c r="QVP18" s="110"/>
      <c r="QVQ18" s="110"/>
      <c r="QVR18" s="110"/>
      <c r="QVS18" s="110"/>
      <c r="QVT18" s="110"/>
      <c r="QVU18" s="110"/>
      <c r="QVV18" s="110"/>
      <c r="QVW18" s="110"/>
      <c r="QVX18" s="110"/>
      <c r="QVY18" s="110"/>
      <c r="QVZ18" s="110"/>
      <c r="QWA18" s="110"/>
      <c r="QWB18" s="110"/>
      <c r="QWC18" s="110"/>
      <c r="QWD18" s="110"/>
      <c r="QWE18" s="110"/>
      <c r="QWF18" s="110"/>
      <c r="QWG18" s="110"/>
      <c r="QWH18" s="110"/>
      <c r="QWI18" s="110"/>
      <c r="QWJ18" s="110"/>
      <c r="QWK18" s="110"/>
      <c r="QWL18" s="110"/>
      <c r="QWM18" s="110"/>
      <c r="QWN18" s="110"/>
      <c r="QWO18" s="110"/>
      <c r="QWP18" s="110"/>
      <c r="QWQ18" s="110"/>
      <c r="QWR18" s="110"/>
      <c r="QWS18" s="110"/>
      <c r="QWT18" s="110"/>
      <c r="QWU18" s="110"/>
      <c r="QWV18" s="110"/>
      <c r="QWW18" s="110"/>
      <c r="QWX18" s="110"/>
      <c r="QWY18" s="110"/>
      <c r="QWZ18" s="110"/>
      <c r="QXA18" s="110"/>
      <c r="QXB18" s="110"/>
      <c r="QXC18" s="110"/>
      <c r="QXD18" s="110"/>
      <c r="QXE18" s="110"/>
      <c r="QXF18" s="110"/>
      <c r="QXG18" s="110"/>
      <c r="QXH18" s="110"/>
      <c r="QXI18" s="110"/>
      <c r="QXJ18" s="110"/>
      <c r="QXK18" s="110"/>
      <c r="QXL18" s="110"/>
      <c r="QXM18" s="110"/>
      <c r="QXN18" s="110"/>
      <c r="QXO18" s="110"/>
      <c r="QXP18" s="110"/>
      <c r="QXQ18" s="110"/>
      <c r="QXR18" s="110"/>
      <c r="QXS18" s="110"/>
      <c r="QXT18" s="110"/>
      <c r="QXU18" s="110"/>
      <c r="QXV18" s="110"/>
      <c r="QXW18" s="110"/>
      <c r="QXX18" s="110"/>
      <c r="QXY18" s="110"/>
      <c r="QXZ18" s="110"/>
      <c r="QYA18" s="110"/>
      <c r="QYB18" s="110"/>
      <c r="QYC18" s="110"/>
      <c r="QYD18" s="110"/>
      <c r="QYE18" s="110"/>
      <c r="QYF18" s="110"/>
      <c r="QYG18" s="110"/>
      <c r="QYH18" s="110"/>
      <c r="QYI18" s="110"/>
      <c r="QYJ18" s="110"/>
      <c r="QYK18" s="110"/>
      <c r="QYL18" s="110"/>
      <c r="QYM18" s="110"/>
      <c r="QYN18" s="110"/>
      <c r="QYO18" s="110"/>
      <c r="QYP18" s="110"/>
      <c r="QYQ18" s="110"/>
      <c r="QYR18" s="110"/>
      <c r="QYS18" s="110"/>
      <c r="QYT18" s="110"/>
      <c r="QYU18" s="110"/>
      <c r="QYV18" s="110"/>
      <c r="QYW18" s="110"/>
      <c r="QYX18" s="110"/>
      <c r="QYY18" s="110"/>
      <c r="QYZ18" s="110"/>
      <c r="QZA18" s="110"/>
      <c r="QZB18" s="110"/>
      <c r="QZC18" s="110"/>
      <c r="QZD18" s="110"/>
      <c r="QZE18" s="110"/>
      <c r="QZF18" s="110"/>
      <c r="QZG18" s="110"/>
      <c r="QZH18" s="110"/>
      <c r="QZI18" s="110"/>
      <c r="QZJ18" s="110"/>
      <c r="QZK18" s="110"/>
      <c r="QZL18" s="110"/>
      <c r="QZM18" s="110"/>
      <c r="QZN18" s="110"/>
      <c r="QZO18" s="110"/>
      <c r="QZP18" s="110"/>
      <c r="QZQ18" s="110"/>
      <c r="QZR18" s="110"/>
      <c r="QZS18" s="110"/>
      <c r="QZT18" s="110"/>
      <c r="QZU18" s="110"/>
      <c r="QZV18" s="110"/>
      <c r="QZW18" s="110"/>
      <c r="QZX18" s="110"/>
      <c r="QZY18" s="110"/>
      <c r="QZZ18" s="110"/>
      <c r="RAA18" s="110"/>
      <c r="RAB18" s="110"/>
      <c r="RAC18" s="110"/>
      <c r="RAD18" s="110"/>
      <c r="RAE18" s="110"/>
      <c r="RAF18" s="110"/>
      <c r="RAG18" s="110"/>
      <c r="RAH18" s="110"/>
      <c r="RAI18" s="110"/>
      <c r="RAJ18" s="110"/>
      <c r="RAK18" s="110"/>
      <c r="RAL18" s="110"/>
      <c r="RAM18" s="110"/>
      <c r="RAN18" s="110"/>
      <c r="RAO18" s="110"/>
      <c r="RAP18" s="110"/>
      <c r="RAQ18" s="110"/>
      <c r="RAR18" s="110"/>
      <c r="RAS18" s="110"/>
      <c r="RAT18" s="110"/>
      <c r="RAU18" s="110"/>
      <c r="RAV18" s="110"/>
      <c r="RAW18" s="110"/>
      <c r="RAX18" s="110"/>
      <c r="RAY18" s="110"/>
      <c r="RAZ18" s="110"/>
      <c r="RBA18" s="110"/>
      <c r="RBB18" s="110"/>
      <c r="RBC18" s="110"/>
      <c r="RBD18" s="110"/>
      <c r="RBE18" s="110"/>
      <c r="RBF18" s="110"/>
      <c r="RBG18" s="110"/>
      <c r="RBH18" s="110"/>
      <c r="RBI18" s="110"/>
      <c r="RBJ18" s="110"/>
      <c r="RBK18" s="110"/>
      <c r="RBL18" s="110"/>
      <c r="RBM18" s="110"/>
      <c r="RBN18" s="110"/>
      <c r="RBO18" s="110"/>
      <c r="RBP18" s="110"/>
      <c r="RBQ18" s="110"/>
      <c r="RBR18" s="110"/>
      <c r="RBS18" s="110"/>
      <c r="RBT18" s="110"/>
      <c r="RBU18" s="110"/>
      <c r="RBV18" s="110"/>
      <c r="RBW18" s="110"/>
      <c r="RBX18" s="110"/>
      <c r="RBY18" s="110"/>
      <c r="RBZ18" s="110"/>
      <c r="RCA18" s="110"/>
      <c r="RCB18" s="110"/>
      <c r="RCC18" s="110"/>
      <c r="RCD18" s="110"/>
      <c r="RCE18" s="110"/>
      <c r="RCF18" s="110"/>
      <c r="RCG18" s="110"/>
      <c r="RCH18" s="110"/>
      <c r="RCI18" s="110"/>
      <c r="RCJ18" s="110"/>
      <c r="RCK18" s="110"/>
      <c r="RCL18" s="110"/>
      <c r="RCM18" s="110"/>
      <c r="RCN18" s="110"/>
      <c r="RCO18" s="110"/>
      <c r="RCP18" s="110"/>
      <c r="RCQ18" s="110"/>
      <c r="RCR18" s="110"/>
      <c r="RCS18" s="110"/>
      <c r="RCT18" s="110"/>
      <c r="RCU18" s="110"/>
      <c r="RCV18" s="110"/>
      <c r="RCW18" s="110"/>
      <c r="RCX18" s="110"/>
      <c r="RCY18" s="110"/>
      <c r="RCZ18" s="110"/>
      <c r="RDA18" s="110"/>
      <c r="RDB18" s="110"/>
      <c r="RDC18" s="110"/>
      <c r="RDD18" s="110"/>
      <c r="RDE18" s="110"/>
      <c r="RDF18" s="110"/>
      <c r="RDG18" s="110"/>
      <c r="RDH18" s="110"/>
      <c r="RDI18" s="110"/>
      <c r="RDJ18" s="110"/>
      <c r="RDK18" s="110"/>
      <c r="RDL18" s="110"/>
      <c r="RDM18" s="110"/>
      <c r="RDN18" s="110"/>
      <c r="RDO18" s="110"/>
      <c r="RDP18" s="110"/>
      <c r="RDQ18" s="110"/>
      <c r="RDR18" s="110"/>
      <c r="RDS18" s="110"/>
      <c r="RDT18" s="110"/>
      <c r="RDU18" s="110"/>
      <c r="RDV18" s="110"/>
      <c r="RDW18" s="110"/>
      <c r="RDX18" s="110"/>
      <c r="RDY18" s="110"/>
      <c r="RDZ18" s="110"/>
      <c r="REA18" s="110"/>
      <c r="REB18" s="110"/>
      <c r="REC18" s="110"/>
      <c r="RED18" s="110"/>
      <c r="REE18" s="110"/>
      <c r="REF18" s="110"/>
      <c r="REG18" s="110"/>
      <c r="REH18" s="110"/>
      <c r="REI18" s="110"/>
      <c r="REJ18" s="110"/>
      <c r="REK18" s="110"/>
      <c r="REL18" s="110"/>
      <c r="REM18" s="110"/>
      <c r="REN18" s="110"/>
      <c r="REO18" s="110"/>
      <c r="REP18" s="110"/>
      <c r="REQ18" s="110"/>
      <c r="RER18" s="110"/>
      <c r="RES18" s="110"/>
      <c r="RET18" s="110"/>
      <c r="REU18" s="110"/>
      <c r="REV18" s="110"/>
      <c r="REW18" s="110"/>
      <c r="REX18" s="110"/>
      <c r="REY18" s="110"/>
      <c r="REZ18" s="110"/>
      <c r="RFA18" s="110"/>
      <c r="RFB18" s="110"/>
      <c r="RFC18" s="110"/>
      <c r="RFD18" s="110"/>
      <c r="RFE18" s="110"/>
      <c r="RFF18" s="110"/>
      <c r="RFG18" s="110"/>
      <c r="RFH18" s="110"/>
      <c r="RFI18" s="110"/>
      <c r="RFJ18" s="110"/>
      <c r="RFK18" s="110"/>
      <c r="RFL18" s="110"/>
      <c r="RFM18" s="110"/>
      <c r="RFN18" s="110"/>
      <c r="RFO18" s="110"/>
      <c r="RFP18" s="110"/>
      <c r="RFQ18" s="110"/>
      <c r="RFR18" s="110"/>
      <c r="RFS18" s="110"/>
      <c r="RFT18" s="110"/>
      <c r="RFU18" s="110"/>
      <c r="RFV18" s="110"/>
      <c r="RFW18" s="110"/>
      <c r="RFX18" s="110"/>
      <c r="RFY18" s="110"/>
      <c r="RFZ18" s="110"/>
      <c r="RGA18" s="110"/>
      <c r="RGB18" s="110"/>
      <c r="RGC18" s="110"/>
      <c r="RGD18" s="110"/>
      <c r="RGE18" s="110"/>
      <c r="RGF18" s="110"/>
      <c r="RGG18" s="110"/>
      <c r="RGH18" s="110"/>
      <c r="RGI18" s="110"/>
      <c r="RGJ18" s="110"/>
      <c r="RGK18" s="110"/>
      <c r="RGL18" s="110"/>
      <c r="RGM18" s="110"/>
      <c r="RGN18" s="110"/>
      <c r="RGO18" s="110"/>
      <c r="RGP18" s="110"/>
      <c r="RGQ18" s="110"/>
      <c r="RGR18" s="110"/>
      <c r="RGS18" s="110"/>
      <c r="RGT18" s="110"/>
      <c r="RGU18" s="110"/>
      <c r="RGV18" s="110"/>
      <c r="RGW18" s="110"/>
      <c r="RGX18" s="110"/>
      <c r="RGY18" s="110"/>
      <c r="RGZ18" s="110"/>
      <c r="RHA18" s="110"/>
      <c r="RHB18" s="110"/>
      <c r="RHC18" s="110"/>
      <c r="RHD18" s="110"/>
      <c r="RHE18" s="110"/>
      <c r="RHF18" s="110"/>
      <c r="RHG18" s="110"/>
      <c r="RHH18" s="110"/>
      <c r="RHI18" s="110"/>
      <c r="RHJ18" s="110"/>
      <c r="RHK18" s="110"/>
      <c r="RHL18" s="110"/>
      <c r="RHM18" s="110"/>
      <c r="RHN18" s="110"/>
      <c r="RHO18" s="110"/>
      <c r="RHP18" s="110"/>
      <c r="RHQ18" s="110"/>
      <c r="RHR18" s="110"/>
      <c r="RHS18" s="110"/>
      <c r="RHT18" s="110"/>
      <c r="RHU18" s="110"/>
      <c r="RHV18" s="110"/>
      <c r="RHW18" s="110"/>
      <c r="RHX18" s="110"/>
      <c r="RHY18" s="110"/>
      <c r="RHZ18" s="110"/>
      <c r="RIA18" s="110"/>
      <c r="RIB18" s="110"/>
      <c r="RIC18" s="110"/>
      <c r="RID18" s="110"/>
      <c r="RIE18" s="110"/>
      <c r="RIF18" s="110"/>
      <c r="RIG18" s="110"/>
      <c r="RIH18" s="110"/>
      <c r="RII18" s="110"/>
      <c r="RIJ18" s="110"/>
      <c r="RIK18" s="110"/>
      <c r="RIL18" s="110"/>
      <c r="RIM18" s="110"/>
      <c r="RIN18" s="110"/>
      <c r="RIO18" s="110"/>
      <c r="RIP18" s="110"/>
      <c r="RIQ18" s="110"/>
      <c r="RIR18" s="110"/>
      <c r="RIS18" s="110"/>
      <c r="RIT18" s="110"/>
      <c r="RIU18" s="110"/>
      <c r="RIV18" s="110"/>
      <c r="RIW18" s="110"/>
      <c r="RIX18" s="110"/>
      <c r="RIY18" s="110"/>
      <c r="RIZ18" s="110"/>
      <c r="RJA18" s="110"/>
      <c r="RJB18" s="110"/>
      <c r="RJC18" s="110"/>
      <c r="RJD18" s="110"/>
      <c r="RJE18" s="110"/>
      <c r="RJF18" s="110"/>
      <c r="RJG18" s="110"/>
      <c r="RJH18" s="110"/>
      <c r="RJI18" s="110"/>
      <c r="RJJ18" s="110"/>
      <c r="RJK18" s="110"/>
      <c r="RJL18" s="110"/>
      <c r="RJM18" s="110"/>
      <c r="RJN18" s="110"/>
      <c r="RJO18" s="110"/>
      <c r="RJP18" s="110"/>
      <c r="RJQ18" s="110"/>
      <c r="RJR18" s="110"/>
      <c r="RJS18" s="110"/>
      <c r="RJT18" s="110"/>
      <c r="RJU18" s="110"/>
      <c r="RJV18" s="110"/>
      <c r="RJW18" s="110"/>
      <c r="RJX18" s="110"/>
      <c r="RJY18" s="110"/>
      <c r="RJZ18" s="110"/>
      <c r="RKA18" s="110"/>
      <c r="RKB18" s="110"/>
      <c r="RKC18" s="110"/>
      <c r="RKD18" s="110"/>
      <c r="RKE18" s="110"/>
      <c r="RKF18" s="110"/>
      <c r="RKG18" s="110"/>
      <c r="RKH18" s="110"/>
      <c r="RKI18" s="110"/>
      <c r="RKJ18" s="110"/>
      <c r="RKK18" s="110"/>
      <c r="RKL18" s="110"/>
      <c r="RKM18" s="110"/>
      <c r="RKN18" s="110"/>
      <c r="RKO18" s="110"/>
      <c r="RKP18" s="110"/>
      <c r="RKQ18" s="110"/>
      <c r="RKR18" s="110"/>
      <c r="RKS18" s="110"/>
      <c r="RKT18" s="110"/>
      <c r="RKU18" s="110"/>
      <c r="RKV18" s="110"/>
      <c r="RKW18" s="110"/>
      <c r="RKX18" s="110"/>
      <c r="RKY18" s="110"/>
      <c r="RKZ18" s="110"/>
      <c r="RLA18" s="110"/>
      <c r="RLB18" s="110"/>
      <c r="RLC18" s="110"/>
      <c r="RLD18" s="110"/>
      <c r="RLE18" s="110"/>
      <c r="RLF18" s="110"/>
      <c r="RLG18" s="110"/>
      <c r="RLH18" s="110"/>
      <c r="RLI18" s="110"/>
      <c r="RLJ18" s="110"/>
      <c r="RLK18" s="110"/>
      <c r="RLL18" s="110"/>
      <c r="RLM18" s="110"/>
      <c r="RLN18" s="110"/>
      <c r="RLO18" s="110"/>
      <c r="RLP18" s="110"/>
      <c r="RLQ18" s="110"/>
      <c r="RLR18" s="110"/>
      <c r="RLS18" s="110"/>
      <c r="RLT18" s="110"/>
      <c r="RLU18" s="110"/>
      <c r="RLV18" s="110"/>
      <c r="RLW18" s="110"/>
      <c r="RLX18" s="110"/>
      <c r="RLY18" s="110"/>
      <c r="RLZ18" s="110"/>
      <c r="RMA18" s="110"/>
      <c r="RMB18" s="110"/>
      <c r="RMC18" s="110"/>
      <c r="RMD18" s="110"/>
      <c r="RME18" s="110"/>
      <c r="RMF18" s="110"/>
      <c r="RMG18" s="110"/>
      <c r="RMH18" s="110"/>
      <c r="RMI18" s="110"/>
      <c r="RMJ18" s="110"/>
      <c r="RMK18" s="110"/>
      <c r="RML18" s="110"/>
      <c r="RMM18" s="110"/>
      <c r="RMN18" s="110"/>
      <c r="RMO18" s="110"/>
      <c r="RMP18" s="110"/>
      <c r="RMQ18" s="110"/>
      <c r="RMR18" s="110"/>
      <c r="RMS18" s="110"/>
      <c r="RMT18" s="110"/>
      <c r="RMU18" s="110"/>
      <c r="RMV18" s="110"/>
      <c r="RMW18" s="110"/>
      <c r="RMX18" s="110"/>
      <c r="RMY18" s="110"/>
      <c r="RMZ18" s="110"/>
      <c r="RNA18" s="110"/>
      <c r="RNB18" s="110"/>
      <c r="RNC18" s="110"/>
      <c r="RND18" s="110"/>
      <c r="RNE18" s="110"/>
      <c r="RNF18" s="110"/>
      <c r="RNG18" s="110"/>
      <c r="RNH18" s="110"/>
      <c r="RNI18" s="110"/>
      <c r="RNJ18" s="110"/>
      <c r="RNK18" s="110"/>
      <c r="RNL18" s="110"/>
      <c r="RNM18" s="110"/>
      <c r="RNN18" s="110"/>
      <c r="RNO18" s="110"/>
      <c r="RNP18" s="110"/>
      <c r="RNQ18" s="110"/>
      <c r="RNR18" s="110"/>
      <c r="RNS18" s="110"/>
      <c r="RNT18" s="110"/>
      <c r="RNU18" s="110"/>
      <c r="RNV18" s="110"/>
      <c r="RNW18" s="110"/>
      <c r="RNX18" s="110"/>
      <c r="RNY18" s="110"/>
      <c r="RNZ18" s="110"/>
      <c r="ROA18" s="110"/>
      <c r="ROB18" s="110"/>
      <c r="ROC18" s="110"/>
      <c r="ROD18" s="110"/>
      <c r="ROE18" s="110"/>
      <c r="ROF18" s="110"/>
      <c r="ROG18" s="110"/>
      <c r="ROH18" s="110"/>
      <c r="ROI18" s="110"/>
      <c r="ROJ18" s="110"/>
      <c r="ROK18" s="110"/>
      <c r="ROL18" s="110"/>
      <c r="ROM18" s="110"/>
      <c r="RON18" s="110"/>
      <c r="ROO18" s="110"/>
      <c r="ROP18" s="110"/>
      <c r="ROQ18" s="110"/>
      <c r="ROR18" s="110"/>
      <c r="ROS18" s="110"/>
      <c r="ROT18" s="110"/>
      <c r="ROU18" s="110"/>
      <c r="ROV18" s="110"/>
      <c r="ROW18" s="110"/>
      <c r="ROX18" s="110"/>
      <c r="ROY18" s="110"/>
      <c r="ROZ18" s="110"/>
      <c r="RPA18" s="110"/>
      <c r="RPB18" s="110"/>
      <c r="RPC18" s="110"/>
      <c r="RPD18" s="110"/>
      <c r="RPE18" s="110"/>
      <c r="RPF18" s="110"/>
      <c r="RPG18" s="110"/>
      <c r="RPH18" s="110"/>
      <c r="RPI18" s="110"/>
      <c r="RPJ18" s="110"/>
      <c r="RPK18" s="110"/>
      <c r="RPL18" s="110"/>
      <c r="RPM18" s="110"/>
      <c r="RPN18" s="110"/>
      <c r="RPO18" s="110"/>
      <c r="RPP18" s="110"/>
      <c r="RPQ18" s="110"/>
      <c r="RPR18" s="110"/>
      <c r="RPS18" s="110"/>
      <c r="RPT18" s="110"/>
      <c r="RPU18" s="110"/>
      <c r="RPV18" s="110"/>
      <c r="RPW18" s="110"/>
      <c r="RPX18" s="110"/>
      <c r="RPY18" s="110"/>
      <c r="RPZ18" s="110"/>
      <c r="RQA18" s="110"/>
      <c r="RQB18" s="110"/>
      <c r="RQC18" s="110"/>
      <c r="RQD18" s="110"/>
      <c r="RQE18" s="110"/>
      <c r="RQF18" s="110"/>
      <c r="RQG18" s="110"/>
      <c r="RQH18" s="110"/>
      <c r="RQI18" s="110"/>
      <c r="RQJ18" s="110"/>
      <c r="RQK18" s="110"/>
      <c r="RQL18" s="110"/>
      <c r="RQM18" s="110"/>
      <c r="RQN18" s="110"/>
      <c r="RQO18" s="110"/>
      <c r="RQP18" s="110"/>
      <c r="RQQ18" s="110"/>
      <c r="RQR18" s="110"/>
      <c r="RQS18" s="110"/>
      <c r="RQT18" s="110"/>
      <c r="RQU18" s="110"/>
      <c r="RQV18" s="110"/>
      <c r="RQW18" s="110"/>
      <c r="RQX18" s="110"/>
      <c r="RQY18" s="110"/>
      <c r="RQZ18" s="110"/>
      <c r="RRA18" s="110"/>
      <c r="RRB18" s="110"/>
      <c r="RRC18" s="110"/>
      <c r="RRD18" s="110"/>
      <c r="RRE18" s="110"/>
      <c r="RRF18" s="110"/>
      <c r="RRG18" s="110"/>
      <c r="RRH18" s="110"/>
      <c r="RRI18" s="110"/>
      <c r="RRJ18" s="110"/>
      <c r="RRK18" s="110"/>
      <c r="RRL18" s="110"/>
      <c r="RRM18" s="110"/>
      <c r="RRN18" s="110"/>
      <c r="RRO18" s="110"/>
      <c r="RRP18" s="110"/>
      <c r="RRQ18" s="110"/>
      <c r="RRR18" s="110"/>
      <c r="RRS18" s="110"/>
      <c r="RRT18" s="110"/>
      <c r="RRU18" s="110"/>
      <c r="RRV18" s="110"/>
      <c r="RRW18" s="110"/>
      <c r="RRX18" s="110"/>
      <c r="RRY18" s="110"/>
      <c r="RRZ18" s="110"/>
      <c r="RSA18" s="110"/>
      <c r="RSB18" s="110"/>
      <c r="RSC18" s="110"/>
      <c r="RSD18" s="110"/>
      <c r="RSE18" s="110"/>
      <c r="RSF18" s="110"/>
      <c r="RSG18" s="110"/>
      <c r="RSH18" s="110"/>
      <c r="RSI18" s="110"/>
      <c r="RSJ18" s="110"/>
      <c r="RSK18" s="110"/>
      <c r="RSL18" s="110"/>
      <c r="RSM18" s="110"/>
      <c r="RSN18" s="110"/>
      <c r="RSO18" s="110"/>
      <c r="RSP18" s="110"/>
      <c r="RSQ18" s="110"/>
      <c r="RSR18" s="110"/>
      <c r="RSS18" s="110"/>
      <c r="RST18" s="110"/>
      <c r="RSU18" s="110"/>
      <c r="RSV18" s="110"/>
      <c r="RSW18" s="110"/>
      <c r="RSX18" s="110"/>
      <c r="RSY18" s="110"/>
      <c r="RSZ18" s="110"/>
      <c r="RTA18" s="110"/>
      <c r="RTB18" s="110"/>
      <c r="RTC18" s="110"/>
      <c r="RTD18" s="110"/>
      <c r="RTE18" s="110"/>
      <c r="RTF18" s="110"/>
      <c r="RTG18" s="110"/>
      <c r="RTH18" s="110"/>
      <c r="RTI18" s="110"/>
      <c r="RTJ18" s="110"/>
      <c r="RTK18" s="110"/>
      <c r="RTL18" s="110"/>
      <c r="RTM18" s="110"/>
      <c r="RTN18" s="110"/>
      <c r="RTO18" s="110"/>
      <c r="RTP18" s="110"/>
      <c r="RTQ18" s="110"/>
      <c r="RTR18" s="110"/>
      <c r="RTS18" s="110"/>
      <c r="RTT18" s="110"/>
      <c r="RTU18" s="110"/>
      <c r="RTV18" s="110"/>
      <c r="RTW18" s="110"/>
      <c r="RTX18" s="110"/>
      <c r="RTY18" s="110"/>
      <c r="RTZ18" s="110"/>
      <c r="RUA18" s="110"/>
      <c r="RUB18" s="110"/>
      <c r="RUC18" s="110"/>
      <c r="RUD18" s="110"/>
      <c r="RUE18" s="110"/>
      <c r="RUF18" s="110"/>
      <c r="RUG18" s="110"/>
      <c r="RUH18" s="110"/>
      <c r="RUI18" s="110"/>
      <c r="RUJ18" s="110"/>
      <c r="RUK18" s="110"/>
      <c r="RUL18" s="110"/>
      <c r="RUM18" s="110"/>
      <c r="RUN18" s="110"/>
      <c r="RUO18" s="110"/>
      <c r="RUP18" s="110"/>
      <c r="RUQ18" s="110"/>
      <c r="RUR18" s="110"/>
      <c r="RUS18" s="110"/>
      <c r="RUT18" s="110"/>
      <c r="RUU18" s="110"/>
      <c r="RUV18" s="110"/>
      <c r="RUW18" s="110"/>
      <c r="RUX18" s="110"/>
      <c r="RUY18" s="110"/>
      <c r="RUZ18" s="110"/>
      <c r="RVA18" s="110"/>
      <c r="RVB18" s="110"/>
      <c r="RVC18" s="110"/>
      <c r="RVD18" s="110"/>
      <c r="RVE18" s="110"/>
      <c r="RVF18" s="110"/>
      <c r="RVG18" s="110"/>
      <c r="RVH18" s="110"/>
      <c r="RVI18" s="110"/>
      <c r="RVJ18" s="110"/>
      <c r="RVK18" s="110"/>
      <c r="RVL18" s="110"/>
      <c r="RVM18" s="110"/>
      <c r="RVN18" s="110"/>
      <c r="RVO18" s="110"/>
      <c r="RVP18" s="110"/>
      <c r="RVQ18" s="110"/>
      <c r="RVR18" s="110"/>
      <c r="RVS18" s="110"/>
      <c r="RVT18" s="110"/>
      <c r="RVU18" s="110"/>
      <c r="RVV18" s="110"/>
      <c r="RVW18" s="110"/>
      <c r="RVX18" s="110"/>
      <c r="RVY18" s="110"/>
      <c r="RVZ18" s="110"/>
      <c r="RWA18" s="110"/>
      <c r="RWB18" s="110"/>
      <c r="RWC18" s="110"/>
      <c r="RWD18" s="110"/>
      <c r="RWE18" s="110"/>
      <c r="RWF18" s="110"/>
      <c r="RWG18" s="110"/>
      <c r="RWH18" s="110"/>
      <c r="RWI18" s="110"/>
      <c r="RWJ18" s="110"/>
      <c r="RWK18" s="110"/>
      <c r="RWL18" s="110"/>
      <c r="RWM18" s="110"/>
      <c r="RWN18" s="110"/>
      <c r="RWO18" s="110"/>
      <c r="RWP18" s="110"/>
      <c r="RWQ18" s="110"/>
      <c r="RWR18" s="110"/>
      <c r="RWS18" s="110"/>
      <c r="RWT18" s="110"/>
      <c r="RWU18" s="110"/>
      <c r="RWV18" s="110"/>
      <c r="RWW18" s="110"/>
      <c r="RWX18" s="110"/>
      <c r="RWY18" s="110"/>
      <c r="RWZ18" s="110"/>
      <c r="RXA18" s="110"/>
      <c r="RXB18" s="110"/>
      <c r="RXC18" s="110"/>
      <c r="RXD18" s="110"/>
      <c r="RXE18" s="110"/>
      <c r="RXF18" s="110"/>
      <c r="RXG18" s="110"/>
      <c r="RXH18" s="110"/>
      <c r="RXI18" s="110"/>
      <c r="RXJ18" s="110"/>
      <c r="RXK18" s="110"/>
      <c r="RXL18" s="110"/>
      <c r="RXM18" s="110"/>
      <c r="RXN18" s="110"/>
      <c r="RXO18" s="110"/>
      <c r="RXP18" s="110"/>
      <c r="RXQ18" s="110"/>
      <c r="RXR18" s="110"/>
      <c r="RXS18" s="110"/>
      <c r="RXT18" s="110"/>
      <c r="RXU18" s="110"/>
      <c r="RXV18" s="110"/>
      <c r="RXW18" s="110"/>
      <c r="RXX18" s="110"/>
      <c r="RXY18" s="110"/>
      <c r="RXZ18" s="110"/>
      <c r="RYA18" s="110"/>
      <c r="RYB18" s="110"/>
      <c r="RYC18" s="110"/>
      <c r="RYD18" s="110"/>
      <c r="RYE18" s="110"/>
      <c r="RYF18" s="110"/>
      <c r="RYG18" s="110"/>
      <c r="RYH18" s="110"/>
      <c r="RYI18" s="110"/>
      <c r="RYJ18" s="110"/>
      <c r="RYK18" s="110"/>
      <c r="RYL18" s="110"/>
      <c r="RYM18" s="110"/>
      <c r="RYN18" s="110"/>
      <c r="RYO18" s="110"/>
      <c r="RYP18" s="110"/>
      <c r="RYQ18" s="110"/>
      <c r="RYR18" s="110"/>
      <c r="RYS18" s="110"/>
      <c r="RYT18" s="110"/>
      <c r="RYU18" s="110"/>
      <c r="RYV18" s="110"/>
      <c r="RYW18" s="110"/>
      <c r="RYX18" s="110"/>
      <c r="RYY18" s="110"/>
      <c r="RYZ18" s="110"/>
      <c r="RZA18" s="110"/>
      <c r="RZB18" s="110"/>
      <c r="RZC18" s="110"/>
      <c r="RZD18" s="110"/>
      <c r="RZE18" s="110"/>
      <c r="RZF18" s="110"/>
      <c r="RZG18" s="110"/>
      <c r="RZH18" s="110"/>
      <c r="RZI18" s="110"/>
      <c r="RZJ18" s="110"/>
      <c r="RZK18" s="110"/>
      <c r="RZL18" s="110"/>
      <c r="RZM18" s="110"/>
      <c r="RZN18" s="110"/>
      <c r="RZO18" s="110"/>
      <c r="RZP18" s="110"/>
      <c r="RZQ18" s="110"/>
      <c r="RZR18" s="110"/>
      <c r="RZS18" s="110"/>
      <c r="RZT18" s="110"/>
      <c r="RZU18" s="110"/>
      <c r="RZV18" s="110"/>
      <c r="RZW18" s="110"/>
      <c r="RZX18" s="110"/>
      <c r="RZY18" s="110"/>
      <c r="RZZ18" s="110"/>
      <c r="SAA18" s="110"/>
      <c r="SAB18" s="110"/>
      <c r="SAC18" s="110"/>
      <c r="SAD18" s="110"/>
      <c r="SAE18" s="110"/>
      <c r="SAF18" s="110"/>
      <c r="SAG18" s="110"/>
      <c r="SAH18" s="110"/>
      <c r="SAI18" s="110"/>
      <c r="SAJ18" s="110"/>
      <c r="SAK18" s="110"/>
      <c r="SAL18" s="110"/>
      <c r="SAM18" s="110"/>
      <c r="SAN18" s="110"/>
      <c r="SAO18" s="110"/>
      <c r="SAP18" s="110"/>
      <c r="SAQ18" s="110"/>
      <c r="SAR18" s="110"/>
      <c r="SAS18" s="110"/>
      <c r="SAT18" s="110"/>
      <c r="SAU18" s="110"/>
      <c r="SAV18" s="110"/>
      <c r="SAW18" s="110"/>
      <c r="SAX18" s="110"/>
      <c r="SAY18" s="110"/>
      <c r="SAZ18" s="110"/>
      <c r="SBA18" s="110"/>
      <c r="SBB18" s="110"/>
      <c r="SBC18" s="110"/>
      <c r="SBD18" s="110"/>
      <c r="SBE18" s="110"/>
      <c r="SBF18" s="110"/>
      <c r="SBG18" s="110"/>
      <c r="SBH18" s="110"/>
      <c r="SBI18" s="110"/>
      <c r="SBJ18" s="110"/>
      <c r="SBK18" s="110"/>
      <c r="SBL18" s="110"/>
      <c r="SBM18" s="110"/>
      <c r="SBN18" s="110"/>
      <c r="SBO18" s="110"/>
      <c r="SBP18" s="110"/>
      <c r="SBQ18" s="110"/>
      <c r="SBR18" s="110"/>
      <c r="SBS18" s="110"/>
      <c r="SBT18" s="110"/>
      <c r="SBU18" s="110"/>
      <c r="SBV18" s="110"/>
      <c r="SBW18" s="110"/>
      <c r="SBX18" s="110"/>
      <c r="SBY18" s="110"/>
      <c r="SBZ18" s="110"/>
      <c r="SCA18" s="110"/>
      <c r="SCB18" s="110"/>
      <c r="SCC18" s="110"/>
      <c r="SCD18" s="110"/>
      <c r="SCE18" s="110"/>
      <c r="SCF18" s="110"/>
      <c r="SCG18" s="110"/>
      <c r="SCH18" s="110"/>
      <c r="SCI18" s="110"/>
      <c r="SCJ18" s="110"/>
      <c r="SCK18" s="110"/>
      <c r="SCL18" s="110"/>
      <c r="SCM18" s="110"/>
      <c r="SCN18" s="110"/>
      <c r="SCO18" s="110"/>
      <c r="SCP18" s="110"/>
      <c r="SCQ18" s="110"/>
      <c r="SCR18" s="110"/>
      <c r="SCS18" s="110"/>
      <c r="SCT18" s="110"/>
      <c r="SCU18" s="110"/>
      <c r="SCV18" s="110"/>
      <c r="SCW18" s="110"/>
      <c r="SCX18" s="110"/>
      <c r="SCY18" s="110"/>
      <c r="SCZ18" s="110"/>
      <c r="SDA18" s="110"/>
      <c r="SDB18" s="110"/>
      <c r="SDC18" s="110"/>
      <c r="SDD18" s="110"/>
      <c r="SDE18" s="110"/>
      <c r="SDF18" s="110"/>
      <c r="SDG18" s="110"/>
      <c r="SDH18" s="110"/>
      <c r="SDI18" s="110"/>
      <c r="SDJ18" s="110"/>
      <c r="SDK18" s="110"/>
      <c r="SDL18" s="110"/>
      <c r="SDM18" s="110"/>
      <c r="SDN18" s="110"/>
      <c r="SDO18" s="110"/>
      <c r="SDP18" s="110"/>
      <c r="SDQ18" s="110"/>
      <c r="SDR18" s="110"/>
      <c r="SDS18" s="110"/>
      <c r="SDT18" s="110"/>
      <c r="SDU18" s="110"/>
      <c r="SDV18" s="110"/>
      <c r="SDW18" s="110"/>
      <c r="SDX18" s="110"/>
      <c r="SDY18" s="110"/>
      <c r="SDZ18" s="110"/>
      <c r="SEA18" s="110"/>
      <c r="SEB18" s="110"/>
      <c r="SEC18" s="110"/>
      <c r="SED18" s="110"/>
      <c r="SEE18" s="110"/>
      <c r="SEF18" s="110"/>
      <c r="SEG18" s="110"/>
      <c r="SEH18" s="110"/>
      <c r="SEI18" s="110"/>
      <c r="SEJ18" s="110"/>
      <c r="SEK18" s="110"/>
      <c r="SEL18" s="110"/>
      <c r="SEM18" s="110"/>
      <c r="SEN18" s="110"/>
      <c r="SEO18" s="110"/>
      <c r="SEP18" s="110"/>
      <c r="SEQ18" s="110"/>
      <c r="SER18" s="110"/>
      <c r="SES18" s="110"/>
      <c r="SET18" s="110"/>
      <c r="SEU18" s="110"/>
      <c r="SEV18" s="110"/>
      <c r="SEW18" s="110"/>
      <c r="SEX18" s="110"/>
      <c r="SEY18" s="110"/>
      <c r="SEZ18" s="110"/>
      <c r="SFA18" s="110"/>
      <c r="SFB18" s="110"/>
      <c r="SFC18" s="110"/>
      <c r="SFD18" s="110"/>
      <c r="SFE18" s="110"/>
      <c r="SFF18" s="110"/>
      <c r="SFG18" s="110"/>
      <c r="SFH18" s="110"/>
      <c r="SFI18" s="110"/>
      <c r="SFJ18" s="110"/>
      <c r="SFK18" s="110"/>
      <c r="SFL18" s="110"/>
      <c r="SFM18" s="110"/>
      <c r="SFN18" s="110"/>
      <c r="SFO18" s="110"/>
      <c r="SFP18" s="110"/>
      <c r="SFQ18" s="110"/>
      <c r="SFR18" s="110"/>
      <c r="SFS18" s="110"/>
      <c r="SFT18" s="110"/>
      <c r="SFU18" s="110"/>
      <c r="SFV18" s="110"/>
      <c r="SFW18" s="110"/>
      <c r="SFX18" s="110"/>
      <c r="SFY18" s="110"/>
      <c r="SFZ18" s="110"/>
      <c r="SGA18" s="110"/>
      <c r="SGB18" s="110"/>
      <c r="SGC18" s="110"/>
      <c r="SGD18" s="110"/>
      <c r="SGE18" s="110"/>
      <c r="SGF18" s="110"/>
      <c r="SGG18" s="110"/>
      <c r="SGH18" s="110"/>
      <c r="SGI18" s="110"/>
      <c r="SGJ18" s="110"/>
      <c r="SGK18" s="110"/>
      <c r="SGL18" s="110"/>
      <c r="SGM18" s="110"/>
      <c r="SGN18" s="110"/>
      <c r="SGO18" s="110"/>
      <c r="SGP18" s="110"/>
      <c r="SGQ18" s="110"/>
      <c r="SGR18" s="110"/>
      <c r="SGS18" s="110"/>
      <c r="SGT18" s="110"/>
      <c r="SGU18" s="110"/>
      <c r="SGV18" s="110"/>
      <c r="SGW18" s="110"/>
      <c r="SGX18" s="110"/>
      <c r="SGY18" s="110"/>
      <c r="SGZ18" s="110"/>
      <c r="SHA18" s="110"/>
      <c r="SHB18" s="110"/>
      <c r="SHC18" s="110"/>
      <c r="SHD18" s="110"/>
      <c r="SHE18" s="110"/>
      <c r="SHF18" s="110"/>
      <c r="SHG18" s="110"/>
      <c r="SHH18" s="110"/>
      <c r="SHI18" s="110"/>
      <c r="SHJ18" s="110"/>
      <c r="SHK18" s="110"/>
      <c r="SHL18" s="110"/>
      <c r="SHM18" s="110"/>
      <c r="SHN18" s="110"/>
      <c r="SHO18" s="110"/>
      <c r="SHP18" s="110"/>
      <c r="SHQ18" s="110"/>
      <c r="SHR18" s="110"/>
      <c r="SHS18" s="110"/>
      <c r="SHT18" s="110"/>
      <c r="SHU18" s="110"/>
      <c r="SHV18" s="110"/>
      <c r="SHW18" s="110"/>
      <c r="SHX18" s="110"/>
      <c r="SHY18" s="110"/>
      <c r="SHZ18" s="110"/>
      <c r="SIA18" s="110"/>
      <c r="SIB18" s="110"/>
      <c r="SIC18" s="110"/>
      <c r="SID18" s="110"/>
      <c r="SIE18" s="110"/>
      <c r="SIF18" s="110"/>
      <c r="SIG18" s="110"/>
      <c r="SIH18" s="110"/>
      <c r="SII18" s="110"/>
      <c r="SIJ18" s="110"/>
      <c r="SIK18" s="110"/>
      <c r="SIL18" s="110"/>
      <c r="SIM18" s="110"/>
      <c r="SIN18" s="110"/>
      <c r="SIO18" s="110"/>
      <c r="SIP18" s="110"/>
      <c r="SIQ18" s="110"/>
      <c r="SIR18" s="110"/>
      <c r="SIS18" s="110"/>
      <c r="SIT18" s="110"/>
      <c r="SIU18" s="110"/>
      <c r="SIV18" s="110"/>
      <c r="SIW18" s="110"/>
      <c r="SIX18" s="110"/>
      <c r="SIY18" s="110"/>
      <c r="SIZ18" s="110"/>
      <c r="SJA18" s="110"/>
      <c r="SJB18" s="110"/>
      <c r="SJC18" s="110"/>
      <c r="SJD18" s="110"/>
      <c r="SJE18" s="110"/>
      <c r="SJF18" s="110"/>
      <c r="SJG18" s="110"/>
      <c r="SJH18" s="110"/>
      <c r="SJI18" s="110"/>
      <c r="SJJ18" s="110"/>
      <c r="SJK18" s="110"/>
      <c r="SJL18" s="110"/>
      <c r="SJM18" s="110"/>
      <c r="SJN18" s="110"/>
      <c r="SJO18" s="110"/>
      <c r="SJP18" s="110"/>
      <c r="SJQ18" s="110"/>
      <c r="SJR18" s="110"/>
      <c r="SJS18" s="110"/>
      <c r="SJT18" s="110"/>
      <c r="SJU18" s="110"/>
      <c r="SJV18" s="110"/>
      <c r="SJW18" s="110"/>
      <c r="SJX18" s="110"/>
      <c r="SJY18" s="110"/>
      <c r="SJZ18" s="110"/>
      <c r="SKA18" s="110"/>
      <c r="SKB18" s="110"/>
      <c r="SKC18" s="110"/>
      <c r="SKD18" s="110"/>
      <c r="SKE18" s="110"/>
      <c r="SKF18" s="110"/>
      <c r="SKG18" s="110"/>
      <c r="SKH18" s="110"/>
      <c r="SKI18" s="110"/>
      <c r="SKJ18" s="110"/>
      <c r="SKK18" s="110"/>
      <c r="SKL18" s="110"/>
      <c r="SKM18" s="110"/>
      <c r="SKN18" s="110"/>
      <c r="SKO18" s="110"/>
      <c r="SKP18" s="110"/>
      <c r="SKQ18" s="110"/>
      <c r="SKR18" s="110"/>
      <c r="SKS18" s="110"/>
      <c r="SKT18" s="110"/>
      <c r="SKU18" s="110"/>
      <c r="SKV18" s="110"/>
      <c r="SKW18" s="110"/>
      <c r="SKX18" s="110"/>
      <c r="SKY18" s="110"/>
      <c r="SKZ18" s="110"/>
      <c r="SLA18" s="110"/>
      <c r="SLB18" s="110"/>
      <c r="SLC18" s="110"/>
      <c r="SLD18" s="110"/>
      <c r="SLE18" s="110"/>
      <c r="SLF18" s="110"/>
      <c r="SLG18" s="110"/>
      <c r="SLH18" s="110"/>
      <c r="SLI18" s="110"/>
      <c r="SLJ18" s="110"/>
      <c r="SLK18" s="110"/>
      <c r="SLL18" s="110"/>
      <c r="SLM18" s="110"/>
      <c r="SLN18" s="110"/>
      <c r="SLO18" s="110"/>
      <c r="SLP18" s="110"/>
      <c r="SLQ18" s="110"/>
      <c r="SLR18" s="110"/>
      <c r="SLS18" s="110"/>
      <c r="SLT18" s="110"/>
      <c r="SLU18" s="110"/>
      <c r="SLV18" s="110"/>
      <c r="SLW18" s="110"/>
      <c r="SLX18" s="110"/>
      <c r="SLY18" s="110"/>
      <c r="SLZ18" s="110"/>
      <c r="SMA18" s="110"/>
      <c r="SMB18" s="110"/>
      <c r="SMC18" s="110"/>
      <c r="SMD18" s="110"/>
      <c r="SME18" s="110"/>
      <c r="SMF18" s="110"/>
      <c r="SMG18" s="110"/>
      <c r="SMH18" s="110"/>
      <c r="SMI18" s="110"/>
      <c r="SMJ18" s="110"/>
      <c r="SMK18" s="110"/>
      <c r="SML18" s="110"/>
      <c r="SMM18" s="110"/>
      <c r="SMN18" s="110"/>
      <c r="SMO18" s="110"/>
      <c r="SMP18" s="110"/>
      <c r="SMQ18" s="110"/>
      <c r="SMR18" s="110"/>
      <c r="SMS18" s="110"/>
      <c r="SMT18" s="110"/>
      <c r="SMU18" s="110"/>
      <c r="SMV18" s="110"/>
      <c r="SMW18" s="110"/>
      <c r="SMX18" s="110"/>
      <c r="SMY18" s="110"/>
      <c r="SMZ18" s="110"/>
      <c r="SNA18" s="110"/>
      <c r="SNB18" s="110"/>
      <c r="SNC18" s="110"/>
      <c r="SND18" s="110"/>
      <c r="SNE18" s="110"/>
      <c r="SNF18" s="110"/>
      <c r="SNG18" s="110"/>
      <c r="SNH18" s="110"/>
      <c r="SNI18" s="110"/>
      <c r="SNJ18" s="110"/>
      <c r="SNK18" s="110"/>
      <c r="SNL18" s="110"/>
      <c r="SNM18" s="110"/>
      <c r="SNN18" s="110"/>
      <c r="SNO18" s="110"/>
      <c r="SNP18" s="110"/>
      <c r="SNQ18" s="110"/>
      <c r="SNR18" s="110"/>
      <c r="SNS18" s="110"/>
      <c r="SNT18" s="110"/>
      <c r="SNU18" s="110"/>
      <c r="SNV18" s="110"/>
      <c r="SNW18" s="110"/>
      <c r="SNX18" s="110"/>
      <c r="SNY18" s="110"/>
      <c r="SNZ18" s="110"/>
      <c r="SOA18" s="110"/>
      <c r="SOB18" s="110"/>
      <c r="SOC18" s="110"/>
      <c r="SOD18" s="110"/>
      <c r="SOE18" s="110"/>
      <c r="SOF18" s="110"/>
      <c r="SOG18" s="110"/>
      <c r="SOH18" s="110"/>
      <c r="SOI18" s="110"/>
      <c r="SOJ18" s="110"/>
      <c r="SOK18" s="110"/>
      <c r="SOL18" s="110"/>
      <c r="SOM18" s="110"/>
      <c r="SON18" s="110"/>
      <c r="SOO18" s="110"/>
      <c r="SOP18" s="110"/>
      <c r="SOQ18" s="110"/>
      <c r="SOR18" s="110"/>
      <c r="SOS18" s="110"/>
      <c r="SOT18" s="110"/>
      <c r="SOU18" s="110"/>
      <c r="SOV18" s="110"/>
      <c r="SOW18" s="110"/>
      <c r="SOX18" s="110"/>
      <c r="SOY18" s="110"/>
      <c r="SOZ18" s="110"/>
      <c r="SPA18" s="110"/>
      <c r="SPB18" s="110"/>
      <c r="SPC18" s="110"/>
      <c r="SPD18" s="110"/>
      <c r="SPE18" s="110"/>
      <c r="SPF18" s="110"/>
      <c r="SPG18" s="110"/>
      <c r="SPH18" s="110"/>
      <c r="SPI18" s="110"/>
      <c r="SPJ18" s="110"/>
      <c r="SPK18" s="110"/>
      <c r="SPL18" s="110"/>
      <c r="SPM18" s="110"/>
      <c r="SPN18" s="110"/>
      <c r="SPO18" s="110"/>
      <c r="SPP18" s="110"/>
      <c r="SPQ18" s="110"/>
      <c r="SPR18" s="110"/>
      <c r="SPS18" s="110"/>
      <c r="SPT18" s="110"/>
      <c r="SPU18" s="110"/>
      <c r="SPV18" s="110"/>
      <c r="SPW18" s="110"/>
      <c r="SPX18" s="110"/>
      <c r="SPY18" s="110"/>
      <c r="SPZ18" s="110"/>
      <c r="SQA18" s="110"/>
      <c r="SQB18" s="110"/>
      <c r="SQC18" s="110"/>
      <c r="SQD18" s="110"/>
      <c r="SQE18" s="110"/>
      <c r="SQF18" s="110"/>
      <c r="SQG18" s="110"/>
      <c r="SQH18" s="110"/>
      <c r="SQI18" s="110"/>
      <c r="SQJ18" s="110"/>
      <c r="SQK18" s="110"/>
      <c r="SQL18" s="110"/>
      <c r="SQM18" s="110"/>
      <c r="SQN18" s="110"/>
      <c r="SQO18" s="110"/>
      <c r="SQP18" s="110"/>
      <c r="SQQ18" s="110"/>
      <c r="SQR18" s="110"/>
      <c r="SQS18" s="110"/>
      <c r="SQT18" s="110"/>
      <c r="SQU18" s="110"/>
      <c r="SQV18" s="110"/>
      <c r="SQW18" s="110"/>
      <c r="SQX18" s="110"/>
      <c r="SQY18" s="110"/>
      <c r="SQZ18" s="110"/>
      <c r="SRA18" s="110"/>
      <c r="SRB18" s="110"/>
      <c r="SRC18" s="110"/>
      <c r="SRD18" s="110"/>
      <c r="SRE18" s="110"/>
      <c r="SRF18" s="110"/>
      <c r="SRG18" s="110"/>
      <c r="SRH18" s="110"/>
      <c r="SRI18" s="110"/>
      <c r="SRJ18" s="110"/>
      <c r="SRK18" s="110"/>
      <c r="SRL18" s="110"/>
      <c r="SRM18" s="110"/>
      <c r="SRN18" s="110"/>
      <c r="SRO18" s="110"/>
      <c r="SRP18" s="110"/>
      <c r="SRQ18" s="110"/>
      <c r="SRR18" s="110"/>
      <c r="SRS18" s="110"/>
      <c r="SRT18" s="110"/>
      <c r="SRU18" s="110"/>
      <c r="SRV18" s="110"/>
      <c r="SRW18" s="110"/>
      <c r="SRX18" s="110"/>
      <c r="SRY18" s="110"/>
      <c r="SRZ18" s="110"/>
      <c r="SSA18" s="110"/>
      <c r="SSB18" s="110"/>
      <c r="SSC18" s="110"/>
      <c r="SSD18" s="110"/>
      <c r="SSE18" s="110"/>
      <c r="SSF18" s="110"/>
      <c r="SSG18" s="110"/>
      <c r="SSH18" s="110"/>
      <c r="SSI18" s="110"/>
      <c r="SSJ18" s="110"/>
      <c r="SSK18" s="110"/>
      <c r="SSL18" s="110"/>
      <c r="SSM18" s="110"/>
      <c r="SSN18" s="110"/>
      <c r="SSO18" s="110"/>
      <c r="SSP18" s="110"/>
      <c r="SSQ18" s="110"/>
      <c r="SSR18" s="110"/>
      <c r="SSS18" s="110"/>
      <c r="SST18" s="110"/>
      <c r="SSU18" s="110"/>
      <c r="SSV18" s="110"/>
      <c r="SSW18" s="110"/>
      <c r="SSX18" s="110"/>
      <c r="SSY18" s="110"/>
      <c r="SSZ18" s="110"/>
      <c r="STA18" s="110"/>
      <c r="STB18" s="110"/>
      <c r="STC18" s="110"/>
      <c r="STD18" s="110"/>
      <c r="STE18" s="110"/>
      <c r="STF18" s="110"/>
      <c r="STG18" s="110"/>
      <c r="STH18" s="110"/>
      <c r="STI18" s="110"/>
      <c r="STJ18" s="110"/>
      <c r="STK18" s="110"/>
      <c r="STL18" s="110"/>
      <c r="STM18" s="110"/>
      <c r="STN18" s="110"/>
      <c r="STO18" s="110"/>
      <c r="STP18" s="110"/>
      <c r="STQ18" s="110"/>
      <c r="STR18" s="110"/>
      <c r="STS18" s="110"/>
      <c r="STT18" s="110"/>
      <c r="STU18" s="110"/>
      <c r="STV18" s="110"/>
      <c r="STW18" s="110"/>
      <c r="STX18" s="110"/>
      <c r="STY18" s="110"/>
      <c r="STZ18" s="110"/>
      <c r="SUA18" s="110"/>
      <c r="SUB18" s="110"/>
      <c r="SUC18" s="110"/>
      <c r="SUD18" s="110"/>
      <c r="SUE18" s="110"/>
      <c r="SUF18" s="110"/>
      <c r="SUG18" s="110"/>
      <c r="SUH18" s="110"/>
      <c r="SUI18" s="110"/>
      <c r="SUJ18" s="110"/>
      <c r="SUK18" s="110"/>
      <c r="SUL18" s="110"/>
      <c r="SUM18" s="110"/>
      <c r="SUN18" s="110"/>
      <c r="SUO18" s="110"/>
      <c r="SUP18" s="110"/>
      <c r="SUQ18" s="110"/>
      <c r="SUR18" s="110"/>
      <c r="SUS18" s="110"/>
      <c r="SUT18" s="110"/>
      <c r="SUU18" s="110"/>
      <c r="SUV18" s="110"/>
      <c r="SUW18" s="110"/>
      <c r="SUX18" s="110"/>
      <c r="SUY18" s="110"/>
      <c r="SUZ18" s="110"/>
      <c r="SVA18" s="110"/>
      <c r="SVB18" s="110"/>
      <c r="SVC18" s="110"/>
      <c r="SVD18" s="110"/>
      <c r="SVE18" s="110"/>
      <c r="SVF18" s="110"/>
      <c r="SVG18" s="110"/>
      <c r="SVH18" s="110"/>
      <c r="SVI18" s="110"/>
      <c r="SVJ18" s="110"/>
      <c r="SVK18" s="110"/>
      <c r="SVL18" s="110"/>
      <c r="SVM18" s="110"/>
      <c r="SVN18" s="110"/>
      <c r="SVO18" s="110"/>
      <c r="SVP18" s="110"/>
      <c r="SVQ18" s="110"/>
      <c r="SVR18" s="110"/>
      <c r="SVS18" s="110"/>
      <c r="SVT18" s="110"/>
      <c r="SVU18" s="110"/>
      <c r="SVV18" s="110"/>
      <c r="SVW18" s="110"/>
      <c r="SVX18" s="110"/>
      <c r="SVY18" s="110"/>
      <c r="SVZ18" s="110"/>
      <c r="SWA18" s="110"/>
      <c r="SWB18" s="110"/>
      <c r="SWC18" s="110"/>
      <c r="SWD18" s="110"/>
      <c r="SWE18" s="110"/>
      <c r="SWF18" s="110"/>
      <c r="SWG18" s="110"/>
      <c r="SWH18" s="110"/>
      <c r="SWI18" s="110"/>
      <c r="SWJ18" s="110"/>
      <c r="SWK18" s="110"/>
      <c r="SWL18" s="110"/>
      <c r="SWM18" s="110"/>
      <c r="SWN18" s="110"/>
      <c r="SWO18" s="110"/>
      <c r="SWP18" s="110"/>
      <c r="SWQ18" s="110"/>
      <c r="SWR18" s="110"/>
      <c r="SWS18" s="110"/>
      <c r="SWT18" s="110"/>
      <c r="SWU18" s="110"/>
      <c r="SWV18" s="110"/>
      <c r="SWW18" s="110"/>
      <c r="SWX18" s="110"/>
      <c r="SWY18" s="110"/>
      <c r="SWZ18" s="110"/>
      <c r="SXA18" s="110"/>
      <c r="SXB18" s="110"/>
      <c r="SXC18" s="110"/>
      <c r="SXD18" s="110"/>
      <c r="SXE18" s="110"/>
      <c r="SXF18" s="110"/>
      <c r="SXG18" s="110"/>
      <c r="SXH18" s="110"/>
      <c r="SXI18" s="110"/>
      <c r="SXJ18" s="110"/>
      <c r="SXK18" s="110"/>
      <c r="SXL18" s="110"/>
      <c r="SXM18" s="110"/>
      <c r="SXN18" s="110"/>
      <c r="SXO18" s="110"/>
      <c r="SXP18" s="110"/>
      <c r="SXQ18" s="110"/>
      <c r="SXR18" s="110"/>
      <c r="SXS18" s="110"/>
      <c r="SXT18" s="110"/>
      <c r="SXU18" s="110"/>
      <c r="SXV18" s="110"/>
      <c r="SXW18" s="110"/>
      <c r="SXX18" s="110"/>
      <c r="SXY18" s="110"/>
      <c r="SXZ18" s="110"/>
      <c r="SYA18" s="110"/>
      <c r="SYB18" s="110"/>
      <c r="SYC18" s="110"/>
      <c r="SYD18" s="110"/>
      <c r="SYE18" s="110"/>
      <c r="SYF18" s="110"/>
      <c r="SYG18" s="110"/>
      <c r="SYH18" s="110"/>
      <c r="SYI18" s="110"/>
      <c r="SYJ18" s="110"/>
      <c r="SYK18" s="110"/>
      <c r="SYL18" s="110"/>
      <c r="SYM18" s="110"/>
      <c r="SYN18" s="110"/>
      <c r="SYO18" s="110"/>
      <c r="SYP18" s="110"/>
      <c r="SYQ18" s="110"/>
      <c r="SYR18" s="110"/>
      <c r="SYS18" s="110"/>
      <c r="SYT18" s="110"/>
      <c r="SYU18" s="110"/>
      <c r="SYV18" s="110"/>
      <c r="SYW18" s="110"/>
      <c r="SYX18" s="110"/>
      <c r="SYY18" s="110"/>
      <c r="SYZ18" s="110"/>
      <c r="SZA18" s="110"/>
      <c r="SZB18" s="110"/>
      <c r="SZC18" s="110"/>
      <c r="SZD18" s="110"/>
      <c r="SZE18" s="110"/>
      <c r="SZF18" s="110"/>
      <c r="SZG18" s="110"/>
      <c r="SZH18" s="110"/>
      <c r="SZI18" s="110"/>
      <c r="SZJ18" s="110"/>
      <c r="SZK18" s="110"/>
      <c r="SZL18" s="110"/>
      <c r="SZM18" s="110"/>
      <c r="SZN18" s="110"/>
      <c r="SZO18" s="110"/>
      <c r="SZP18" s="110"/>
      <c r="SZQ18" s="110"/>
      <c r="SZR18" s="110"/>
      <c r="SZS18" s="110"/>
      <c r="SZT18" s="110"/>
      <c r="SZU18" s="110"/>
      <c r="SZV18" s="110"/>
      <c r="SZW18" s="110"/>
      <c r="SZX18" s="110"/>
      <c r="SZY18" s="110"/>
      <c r="SZZ18" s="110"/>
      <c r="TAA18" s="110"/>
      <c r="TAB18" s="110"/>
      <c r="TAC18" s="110"/>
      <c r="TAD18" s="110"/>
      <c r="TAE18" s="110"/>
      <c r="TAF18" s="110"/>
      <c r="TAG18" s="110"/>
      <c r="TAH18" s="110"/>
      <c r="TAI18" s="110"/>
      <c r="TAJ18" s="110"/>
      <c r="TAK18" s="110"/>
      <c r="TAL18" s="110"/>
      <c r="TAM18" s="110"/>
      <c r="TAN18" s="110"/>
      <c r="TAO18" s="110"/>
      <c r="TAP18" s="110"/>
      <c r="TAQ18" s="110"/>
      <c r="TAR18" s="110"/>
      <c r="TAS18" s="110"/>
      <c r="TAT18" s="110"/>
      <c r="TAU18" s="110"/>
      <c r="TAV18" s="110"/>
      <c r="TAW18" s="110"/>
      <c r="TAX18" s="110"/>
      <c r="TAY18" s="110"/>
      <c r="TAZ18" s="110"/>
      <c r="TBA18" s="110"/>
      <c r="TBB18" s="110"/>
      <c r="TBC18" s="110"/>
      <c r="TBD18" s="110"/>
      <c r="TBE18" s="110"/>
      <c r="TBF18" s="110"/>
      <c r="TBG18" s="110"/>
      <c r="TBH18" s="110"/>
      <c r="TBI18" s="110"/>
      <c r="TBJ18" s="110"/>
      <c r="TBK18" s="110"/>
      <c r="TBL18" s="110"/>
      <c r="TBM18" s="110"/>
      <c r="TBN18" s="110"/>
      <c r="TBO18" s="110"/>
      <c r="TBP18" s="110"/>
      <c r="TBQ18" s="110"/>
      <c r="TBR18" s="110"/>
      <c r="TBS18" s="110"/>
      <c r="TBT18" s="110"/>
      <c r="TBU18" s="110"/>
      <c r="TBV18" s="110"/>
      <c r="TBW18" s="110"/>
      <c r="TBX18" s="110"/>
      <c r="TBY18" s="110"/>
      <c r="TBZ18" s="110"/>
      <c r="TCA18" s="110"/>
      <c r="TCB18" s="110"/>
      <c r="TCC18" s="110"/>
      <c r="TCD18" s="110"/>
      <c r="TCE18" s="110"/>
      <c r="TCF18" s="110"/>
      <c r="TCG18" s="110"/>
      <c r="TCH18" s="110"/>
      <c r="TCI18" s="110"/>
      <c r="TCJ18" s="110"/>
      <c r="TCK18" s="110"/>
      <c r="TCL18" s="110"/>
      <c r="TCM18" s="110"/>
      <c r="TCN18" s="110"/>
      <c r="TCO18" s="110"/>
      <c r="TCP18" s="110"/>
      <c r="TCQ18" s="110"/>
      <c r="TCR18" s="110"/>
      <c r="TCS18" s="110"/>
      <c r="TCT18" s="110"/>
      <c r="TCU18" s="110"/>
      <c r="TCV18" s="110"/>
      <c r="TCW18" s="110"/>
      <c r="TCX18" s="110"/>
      <c r="TCY18" s="110"/>
      <c r="TCZ18" s="110"/>
      <c r="TDA18" s="110"/>
      <c r="TDB18" s="110"/>
      <c r="TDC18" s="110"/>
      <c r="TDD18" s="110"/>
      <c r="TDE18" s="110"/>
      <c r="TDF18" s="110"/>
      <c r="TDG18" s="110"/>
      <c r="TDH18" s="110"/>
      <c r="TDI18" s="110"/>
      <c r="TDJ18" s="110"/>
      <c r="TDK18" s="110"/>
      <c r="TDL18" s="110"/>
      <c r="TDM18" s="110"/>
      <c r="TDN18" s="110"/>
      <c r="TDO18" s="110"/>
      <c r="TDP18" s="110"/>
      <c r="TDQ18" s="110"/>
      <c r="TDR18" s="110"/>
      <c r="TDS18" s="110"/>
      <c r="TDT18" s="110"/>
      <c r="TDU18" s="110"/>
      <c r="TDV18" s="110"/>
      <c r="TDW18" s="110"/>
      <c r="TDX18" s="110"/>
      <c r="TDY18" s="110"/>
      <c r="TDZ18" s="110"/>
      <c r="TEA18" s="110"/>
      <c r="TEB18" s="110"/>
      <c r="TEC18" s="110"/>
      <c r="TED18" s="110"/>
      <c r="TEE18" s="110"/>
      <c r="TEF18" s="110"/>
      <c r="TEG18" s="110"/>
      <c r="TEH18" s="110"/>
      <c r="TEI18" s="110"/>
      <c r="TEJ18" s="110"/>
      <c r="TEK18" s="110"/>
      <c r="TEL18" s="110"/>
      <c r="TEM18" s="110"/>
      <c r="TEN18" s="110"/>
      <c r="TEO18" s="110"/>
      <c r="TEP18" s="110"/>
      <c r="TEQ18" s="110"/>
      <c r="TER18" s="110"/>
      <c r="TES18" s="110"/>
      <c r="TET18" s="110"/>
      <c r="TEU18" s="110"/>
      <c r="TEV18" s="110"/>
      <c r="TEW18" s="110"/>
      <c r="TEX18" s="110"/>
      <c r="TEY18" s="110"/>
      <c r="TEZ18" s="110"/>
      <c r="TFA18" s="110"/>
      <c r="TFB18" s="110"/>
      <c r="TFC18" s="110"/>
      <c r="TFD18" s="110"/>
      <c r="TFE18" s="110"/>
      <c r="TFF18" s="110"/>
      <c r="TFG18" s="110"/>
      <c r="TFH18" s="110"/>
      <c r="TFI18" s="110"/>
      <c r="TFJ18" s="110"/>
      <c r="TFK18" s="110"/>
      <c r="TFL18" s="110"/>
      <c r="TFM18" s="110"/>
      <c r="TFN18" s="110"/>
      <c r="TFO18" s="110"/>
      <c r="TFP18" s="110"/>
      <c r="TFQ18" s="110"/>
      <c r="TFR18" s="110"/>
      <c r="TFS18" s="110"/>
      <c r="TFT18" s="110"/>
      <c r="TFU18" s="110"/>
      <c r="TFV18" s="110"/>
      <c r="TFW18" s="110"/>
      <c r="TFX18" s="110"/>
      <c r="TFY18" s="110"/>
      <c r="TFZ18" s="110"/>
      <c r="TGA18" s="110"/>
      <c r="TGB18" s="110"/>
      <c r="TGC18" s="110"/>
      <c r="TGD18" s="110"/>
      <c r="TGE18" s="110"/>
      <c r="TGF18" s="110"/>
      <c r="TGG18" s="110"/>
      <c r="TGH18" s="110"/>
      <c r="TGI18" s="110"/>
      <c r="TGJ18" s="110"/>
      <c r="TGK18" s="110"/>
      <c r="TGL18" s="110"/>
      <c r="TGM18" s="110"/>
      <c r="TGN18" s="110"/>
      <c r="TGO18" s="110"/>
      <c r="TGP18" s="110"/>
      <c r="TGQ18" s="110"/>
      <c r="TGR18" s="110"/>
      <c r="TGS18" s="110"/>
      <c r="TGT18" s="110"/>
      <c r="TGU18" s="110"/>
      <c r="TGV18" s="110"/>
      <c r="TGW18" s="110"/>
      <c r="TGX18" s="110"/>
      <c r="TGY18" s="110"/>
      <c r="TGZ18" s="110"/>
      <c r="THA18" s="110"/>
      <c r="THB18" s="110"/>
      <c r="THC18" s="110"/>
      <c r="THD18" s="110"/>
      <c r="THE18" s="110"/>
      <c r="THF18" s="110"/>
      <c r="THG18" s="110"/>
      <c r="THH18" s="110"/>
      <c r="THI18" s="110"/>
      <c r="THJ18" s="110"/>
      <c r="THK18" s="110"/>
      <c r="THL18" s="110"/>
      <c r="THM18" s="110"/>
      <c r="THN18" s="110"/>
      <c r="THO18" s="110"/>
      <c r="THP18" s="110"/>
      <c r="THQ18" s="110"/>
      <c r="THR18" s="110"/>
      <c r="THS18" s="110"/>
      <c r="THT18" s="110"/>
      <c r="THU18" s="110"/>
      <c r="THV18" s="110"/>
      <c r="THW18" s="110"/>
      <c r="THX18" s="110"/>
      <c r="THY18" s="110"/>
      <c r="THZ18" s="110"/>
      <c r="TIA18" s="110"/>
      <c r="TIB18" s="110"/>
      <c r="TIC18" s="110"/>
      <c r="TID18" s="110"/>
      <c r="TIE18" s="110"/>
      <c r="TIF18" s="110"/>
      <c r="TIG18" s="110"/>
      <c r="TIH18" s="110"/>
      <c r="TII18" s="110"/>
      <c r="TIJ18" s="110"/>
      <c r="TIK18" s="110"/>
      <c r="TIL18" s="110"/>
      <c r="TIM18" s="110"/>
      <c r="TIN18" s="110"/>
      <c r="TIO18" s="110"/>
      <c r="TIP18" s="110"/>
      <c r="TIQ18" s="110"/>
      <c r="TIR18" s="110"/>
      <c r="TIS18" s="110"/>
      <c r="TIT18" s="110"/>
      <c r="TIU18" s="110"/>
      <c r="TIV18" s="110"/>
      <c r="TIW18" s="110"/>
      <c r="TIX18" s="110"/>
      <c r="TIY18" s="110"/>
      <c r="TIZ18" s="110"/>
      <c r="TJA18" s="110"/>
      <c r="TJB18" s="110"/>
      <c r="TJC18" s="110"/>
      <c r="TJD18" s="110"/>
      <c r="TJE18" s="110"/>
      <c r="TJF18" s="110"/>
      <c r="TJG18" s="110"/>
      <c r="TJH18" s="110"/>
      <c r="TJI18" s="110"/>
      <c r="TJJ18" s="110"/>
      <c r="TJK18" s="110"/>
      <c r="TJL18" s="110"/>
      <c r="TJM18" s="110"/>
      <c r="TJN18" s="110"/>
      <c r="TJO18" s="110"/>
      <c r="TJP18" s="110"/>
      <c r="TJQ18" s="110"/>
      <c r="TJR18" s="110"/>
      <c r="TJS18" s="110"/>
      <c r="TJT18" s="110"/>
      <c r="TJU18" s="110"/>
      <c r="TJV18" s="110"/>
      <c r="TJW18" s="110"/>
      <c r="TJX18" s="110"/>
      <c r="TJY18" s="110"/>
      <c r="TJZ18" s="110"/>
      <c r="TKA18" s="110"/>
      <c r="TKB18" s="110"/>
      <c r="TKC18" s="110"/>
      <c r="TKD18" s="110"/>
      <c r="TKE18" s="110"/>
      <c r="TKF18" s="110"/>
      <c r="TKG18" s="110"/>
      <c r="TKH18" s="110"/>
      <c r="TKI18" s="110"/>
      <c r="TKJ18" s="110"/>
      <c r="TKK18" s="110"/>
      <c r="TKL18" s="110"/>
      <c r="TKM18" s="110"/>
      <c r="TKN18" s="110"/>
      <c r="TKO18" s="110"/>
      <c r="TKP18" s="110"/>
      <c r="TKQ18" s="110"/>
      <c r="TKR18" s="110"/>
      <c r="TKS18" s="110"/>
      <c r="TKT18" s="110"/>
      <c r="TKU18" s="110"/>
      <c r="TKV18" s="110"/>
      <c r="TKW18" s="110"/>
      <c r="TKX18" s="110"/>
      <c r="TKY18" s="110"/>
      <c r="TKZ18" s="110"/>
      <c r="TLA18" s="110"/>
      <c r="TLB18" s="110"/>
      <c r="TLC18" s="110"/>
      <c r="TLD18" s="110"/>
      <c r="TLE18" s="110"/>
      <c r="TLF18" s="110"/>
      <c r="TLG18" s="110"/>
      <c r="TLH18" s="110"/>
      <c r="TLI18" s="110"/>
      <c r="TLJ18" s="110"/>
      <c r="TLK18" s="110"/>
      <c r="TLL18" s="110"/>
      <c r="TLM18" s="110"/>
      <c r="TLN18" s="110"/>
      <c r="TLO18" s="110"/>
      <c r="TLP18" s="110"/>
      <c r="TLQ18" s="110"/>
      <c r="TLR18" s="110"/>
      <c r="TLS18" s="110"/>
      <c r="TLT18" s="110"/>
      <c r="TLU18" s="110"/>
      <c r="TLV18" s="110"/>
      <c r="TLW18" s="110"/>
      <c r="TLX18" s="110"/>
      <c r="TLY18" s="110"/>
      <c r="TLZ18" s="110"/>
      <c r="TMA18" s="110"/>
      <c r="TMB18" s="110"/>
      <c r="TMC18" s="110"/>
      <c r="TMD18" s="110"/>
      <c r="TME18" s="110"/>
      <c r="TMF18" s="110"/>
      <c r="TMG18" s="110"/>
      <c r="TMH18" s="110"/>
      <c r="TMI18" s="110"/>
      <c r="TMJ18" s="110"/>
      <c r="TMK18" s="110"/>
      <c r="TML18" s="110"/>
      <c r="TMM18" s="110"/>
      <c r="TMN18" s="110"/>
      <c r="TMO18" s="110"/>
      <c r="TMP18" s="110"/>
      <c r="TMQ18" s="110"/>
      <c r="TMR18" s="110"/>
      <c r="TMS18" s="110"/>
      <c r="TMT18" s="110"/>
      <c r="TMU18" s="110"/>
      <c r="TMV18" s="110"/>
      <c r="TMW18" s="110"/>
      <c r="TMX18" s="110"/>
      <c r="TMY18" s="110"/>
      <c r="TMZ18" s="110"/>
      <c r="TNA18" s="110"/>
      <c r="TNB18" s="110"/>
      <c r="TNC18" s="110"/>
      <c r="TND18" s="110"/>
      <c r="TNE18" s="110"/>
      <c r="TNF18" s="110"/>
      <c r="TNG18" s="110"/>
      <c r="TNH18" s="110"/>
      <c r="TNI18" s="110"/>
      <c r="TNJ18" s="110"/>
      <c r="TNK18" s="110"/>
      <c r="TNL18" s="110"/>
      <c r="TNM18" s="110"/>
      <c r="TNN18" s="110"/>
      <c r="TNO18" s="110"/>
      <c r="TNP18" s="110"/>
      <c r="TNQ18" s="110"/>
      <c r="TNR18" s="110"/>
      <c r="TNS18" s="110"/>
      <c r="TNT18" s="110"/>
      <c r="TNU18" s="110"/>
      <c r="TNV18" s="110"/>
      <c r="TNW18" s="110"/>
      <c r="TNX18" s="110"/>
      <c r="TNY18" s="110"/>
      <c r="TNZ18" s="110"/>
      <c r="TOA18" s="110"/>
      <c r="TOB18" s="110"/>
      <c r="TOC18" s="110"/>
      <c r="TOD18" s="110"/>
      <c r="TOE18" s="110"/>
      <c r="TOF18" s="110"/>
      <c r="TOG18" s="110"/>
      <c r="TOH18" s="110"/>
      <c r="TOI18" s="110"/>
      <c r="TOJ18" s="110"/>
      <c r="TOK18" s="110"/>
      <c r="TOL18" s="110"/>
      <c r="TOM18" s="110"/>
      <c r="TON18" s="110"/>
      <c r="TOO18" s="110"/>
      <c r="TOP18" s="110"/>
      <c r="TOQ18" s="110"/>
      <c r="TOR18" s="110"/>
      <c r="TOS18" s="110"/>
      <c r="TOT18" s="110"/>
      <c r="TOU18" s="110"/>
      <c r="TOV18" s="110"/>
      <c r="TOW18" s="110"/>
      <c r="TOX18" s="110"/>
      <c r="TOY18" s="110"/>
      <c r="TOZ18" s="110"/>
      <c r="TPA18" s="110"/>
      <c r="TPB18" s="110"/>
      <c r="TPC18" s="110"/>
      <c r="TPD18" s="110"/>
      <c r="TPE18" s="110"/>
      <c r="TPF18" s="110"/>
      <c r="TPG18" s="110"/>
      <c r="TPH18" s="110"/>
      <c r="TPI18" s="110"/>
      <c r="TPJ18" s="110"/>
      <c r="TPK18" s="110"/>
      <c r="TPL18" s="110"/>
      <c r="TPM18" s="110"/>
      <c r="TPN18" s="110"/>
      <c r="TPO18" s="110"/>
      <c r="TPP18" s="110"/>
      <c r="TPQ18" s="110"/>
      <c r="TPR18" s="110"/>
      <c r="TPS18" s="110"/>
      <c r="TPT18" s="110"/>
      <c r="TPU18" s="110"/>
      <c r="TPV18" s="110"/>
      <c r="TPW18" s="110"/>
      <c r="TPX18" s="110"/>
      <c r="TPY18" s="110"/>
      <c r="TPZ18" s="110"/>
      <c r="TQA18" s="110"/>
      <c r="TQB18" s="110"/>
      <c r="TQC18" s="110"/>
      <c r="TQD18" s="110"/>
      <c r="TQE18" s="110"/>
      <c r="TQF18" s="110"/>
      <c r="TQG18" s="110"/>
      <c r="TQH18" s="110"/>
      <c r="TQI18" s="110"/>
      <c r="TQJ18" s="110"/>
      <c r="TQK18" s="110"/>
      <c r="TQL18" s="110"/>
      <c r="TQM18" s="110"/>
      <c r="TQN18" s="110"/>
      <c r="TQO18" s="110"/>
      <c r="TQP18" s="110"/>
      <c r="TQQ18" s="110"/>
      <c r="TQR18" s="110"/>
      <c r="TQS18" s="110"/>
      <c r="TQT18" s="110"/>
      <c r="TQU18" s="110"/>
      <c r="TQV18" s="110"/>
      <c r="TQW18" s="110"/>
      <c r="TQX18" s="110"/>
      <c r="TQY18" s="110"/>
      <c r="TQZ18" s="110"/>
      <c r="TRA18" s="110"/>
      <c r="TRB18" s="110"/>
      <c r="TRC18" s="110"/>
      <c r="TRD18" s="110"/>
      <c r="TRE18" s="110"/>
      <c r="TRF18" s="110"/>
      <c r="TRG18" s="110"/>
      <c r="TRH18" s="110"/>
      <c r="TRI18" s="110"/>
      <c r="TRJ18" s="110"/>
      <c r="TRK18" s="110"/>
      <c r="TRL18" s="110"/>
      <c r="TRM18" s="110"/>
      <c r="TRN18" s="110"/>
      <c r="TRO18" s="110"/>
      <c r="TRP18" s="110"/>
      <c r="TRQ18" s="110"/>
      <c r="TRR18" s="110"/>
      <c r="TRS18" s="110"/>
      <c r="TRT18" s="110"/>
      <c r="TRU18" s="110"/>
      <c r="TRV18" s="110"/>
      <c r="TRW18" s="110"/>
      <c r="TRX18" s="110"/>
      <c r="TRY18" s="110"/>
      <c r="TRZ18" s="110"/>
      <c r="TSA18" s="110"/>
      <c r="TSB18" s="110"/>
      <c r="TSC18" s="110"/>
      <c r="TSD18" s="110"/>
      <c r="TSE18" s="110"/>
      <c r="TSF18" s="110"/>
      <c r="TSG18" s="110"/>
      <c r="TSH18" s="110"/>
      <c r="TSI18" s="110"/>
      <c r="TSJ18" s="110"/>
      <c r="TSK18" s="110"/>
      <c r="TSL18" s="110"/>
      <c r="TSM18" s="110"/>
      <c r="TSN18" s="110"/>
      <c r="TSO18" s="110"/>
      <c r="TSP18" s="110"/>
      <c r="TSQ18" s="110"/>
      <c r="TSR18" s="110"/>
      <c r="TSS18" s="110"/>
      <c r="TST18" s="110"/>
      <c r="TSU18" s="110"/>
      <c r="TSV18" s="110"/>
      <c r="TSW18" s="110"/>
      <c r="TSX18" s="110"/>
      <c r="TSY18" s="110"/>
      <c r="TSZ18" s="110"/>
      <c r="TTA18" s="110"/>
      <c r="TTB18" s="110"/>
      <c r="TTC18" s="110"/>
      <c r="TTD18" s="110"/>
      <c r="TTE18" s="110"/>
      <c r="TTF18" s="110"/>
      <c r="TTG18" s="110"/>
      <c r="TTH18" s="110"/>
      <c r="TTI18" s="110"/>
      <c r="TTJ18" s="110"/>
      <c r="TTK18" s="110"/>
      <c r="TTL18" s="110"/>
      <c r="TTM18" s="110"/>
      <c r="TTN18" s="110"/>
      <c r="TTO18" s="110"/>
      <c r="TTP18" s="110"/>
      <c r="TTQ18" s="110"/>
      <c r="TTR18" s="110"/>
      <c r="TTS18" s="110"/>
      <c r="TTT18" s="110"/>
      <c r="TTU18" s="110"/>
      <c r="TTV18" s="110"/>
      <c r="TTW18" s="110"/>
      <c r="TTX18" s="110"/>
      <c r="TTY18" s="110"/>
      <c r="TTZ18" s="110"/>
      <c r="TUA18" s="110"/>
      <c r="TUB18" s="110"/>
      <c r="TUC18" s="110"/>
      <c r="TUD18" s="110"/>
      <c r="TUE18" s="110"/>
      <c r="TUF18" s="110"/>
      <c r="TUG18" s="110"/>
      <c r="TUH18" s="110"/>
      <c r="TUI18" s="110"/>
      <c r="TUJ18" s="110"/>
      <c r="TUK18" s="110"/>
      <c r="TUL18" s="110"/>
      <c r="TUM18" s="110"/>
      <c r="TUN18" s="110"/>
      <c r="TUO18" s="110"/>
      <c r="TUP18" s="110"/>
      <c r="TUQ18" s="110"/>
      <c r="TUR18" s="110"/>
      <c r="TUS18" s="110"/>
      <c r="TUT18" s="110"/>
      <c r="TUU18" s="110"/>
      <c r="TUV18" s="110"/>
      <c r="TUW18" s="110"/>
      <c r="TUX18" s="110"/>
      <c r="TUY18" s="110"/>
      <c r="TUZ18" s="110"/>
      <c r="TVA18" s="110"/>
      <c r="TVB18" s="110"/>
      <c r="TVC18" s="110"/>
      <c r="TVD18" s="110"/>
      <c r="TVE18" s="110"/>
      <c r="TVF18" s="110"/>
      <c r="TVG18" s="110"/>
      <c r="TVH18" s="110"/>
      <c r="TVI18" s="110"/>
      <c r="TVJ18" s="110"/>
      <c r="TVK18" s="110"/>
      <c r="TVL18" s="110"/>
      <c r="TVM18" s="110"/>
      <c r="TVN18" s="110"/>
      <c r="TVO18" s="110"/>
      <c r="TVP18" s="110"/>
      <c r="TVQ18" s="110"/>
      <c r="TVR18" s="110"/>
      <c r="TVS18" s="110"/>
      <c r="TVT18" s="110"/>
      <c r="TVU18" s="110"/>
      <c r="TVV18" s="110"/>
      <c r="TVW18" s="110"/>
      <c r="TVX18" s="110"/>
      <c r="TVY18" s="110"/>
      <c r="TVZ18" s="110"/>
      <c r="TWA18" s="110"/>
      <c r="TWB18" s="110"/>
      <c r="TWC18" s="110"/>
      <c r="TWD18" s="110"/>
      <c r="TWE18" s="110"/>
      <c r="TWF18" s="110"/>
      <c r="TWG18" s="110"/>
      <c r="TWH18" s="110"/>
      <c r="TWI18" s="110"/>
      <c r="TWJ18" s="110"/>
      <c r="TWK18" s="110"/>
      <c r="TWL18" s="110"/>
      <c r="TWM18" s="110"/>
      <c r="TWN18" s="110"/>
      <c r="TWO18" s="110"/>
      <c r="TWP18" s="110"/>
      <c r="TWQ18" s="110"/>
      <c r="TWR18" s="110"/>
      <c r="TWS18" s="110"/>
      <c r="TWT18" s="110"/>
      <c r="TWU18" s="110"/>
      <c r="TWV18" s="110"/>
      <c r="TWW18" s="110"/>
      <c r="TWX18" s="110"/>
      <c r="TWY18" s="110"/>
      <c r="TWZ18" s="110"/>
      <c r="TXA18" s="110"/>
      <c r="TXB18" s="110"/>
      <c r="TXC18" s="110"/>
      <c r="TXD18" s="110"/>
      <c r="TXE18" s="110"/>
      <c r="TXF18" s="110"/>
      <c r="TXG18" s="110"/>
      <c r="TXH18" s="110"/>
      <c r="TXI18" s="110"/>
      <c r="TXJ18" s="110"/>
      <c r="TXK18" s="110"/>
      <c r="TXL18" s="110"/>
      <c r="TXM18" s="110"/>
      <c r="TXN18" s="110"/>
      <c r="TXO18" s="110"/>
      <c r="TXP18" s="110"/>
      <c r="TXQ18" s="110"/>
      <c r="TXR18" s="110"/>
      <c r="TXS18" s="110"/>
      <c r="TXT18" s="110"/>
      <c r="TXU18" s="110"/>
      <c r="TXV18" s="110"/>
      <c r="TXW18" s="110"/>
      <c r="TXX18" s="110"/>
      <c r="TXY18" s="110"/>
      <c r="TXZ18" s="110"/>
      <c r="TYA18" s="110"/>
      <c r="TYB18" s="110"/>
      <c r="TYC18" s="110"/>
      <c r="TYD18" s="110"/>
      <c r="TYE18" s="110"/>
      <c r="TYF18" s="110"/>
      <c r="TYG18" s="110"/>
      <c r="TYH18" s="110"/>
      <c r="TYI18" s="110"/>
      <c r="TYJ18" s="110"/>
      <c r="TYK18" s="110"/>
      <c r="TYL18" s="110"/>
      <c r="TYM18" s="110"/>
      <c r="TYN18" s="110"/>
      <c r="TYO18" s="110"/>
      <c r="TYP18" s="110"/>
      <c r="TYQ18" s="110"/>
      <c r="TYR18" s="110"/>
      <c r="TYS18" s="110"/>
      <c r="TYT18" s="110"/>
      <c r="TYU18" s="110"/>
      <c r="TYV18" s="110"/>
      <c r="TYW18" s="110"/>
      <c r="TYX18" s="110"/>
      <c r="TYY18" s="110"/>
      <c r="TYZ18" s="110"/>
      <c r="TZA18" s="110"/>
      <c r="TZB18" s="110"/>
      <c r="TZC18" s="110"/>
      <c r="TZD18" s="110"/>
      <c r="TZE18" s="110"/>
      <c r="TZF18" s="110"/>
      <c r="TZG18" s="110"/>
      <c r="TZH18" s="110"/>
      <c r="TZI18" s="110"/>
      <c r="TZJ18" s="110"/>
      <c r="TZK18" s="110"/>
      <c r="TZL18" s="110"/>
      <c r="TZM18" s="110"/>
      <c r="TZN18" s="110"/>
      <c r="TZO18" s="110"/>
      <c r="TZP18" s="110"/>
      <c r="TZQ18" s="110"/>
      <c r="TZR18" s="110"/>
      <c r="TZS18" s="110"/>
      <c r="TZT18" s="110"/>
      <c r="TZU18" s="110"/>
      <c r="TZV18" s="110"/>
      <c r="TZW18" s="110"/>
      <c r="TZX18" s="110"/>
      <c r="TZY18" s="110"/>
      <c r="TZZ18" s="110"/>
      <c r="UAA18" s="110"/>
      <c r="UAB18" s="110"/>
      <c r="UAC18" s="110"/>
      <c r="UAD18" s="110"/>
      <c r="UAE18" s="110"/>
      <c r="UAF18" s="110"/>
      <c r="UAG18" s="110"/>
      <c r="UAH18" s="110"/>
      <c r="UAI18" s="110"/>
      <c r="UAJ18" s="110"/>
      <c r="UAK18" s="110"/>
      <c r="UAL18" s="110"/>
      <c r="UAM18" s="110"/>
      <c r="UAN18" s="110"/>
      <c r="UAO18" s="110"/>
      <c r="UAP18" s="110"/>
      <c r="UAQ18" s="110"/>
      <c r="UAR18" s="110"/>
      <c r="UAS18" s="110"/>
      <c r="UAT18" s="110"/>
      <c r="UAU18" s="110"/>
      <c r="UAV18" s="110"/>
      <c r="UAW18" s="110"/>
      <c r="UAX18" s="110"/>
      <c r="UAY18" s="110"/>
      <c r="UAZ18" s="110"/>
      <c r="UBA18" s="110"/>
      <c r="UBB18" s="110"/>
      <c r="UBC18" s="110"/>
      <c r="UBD18" s="110"/>
      <c r="UBE18" s="110"/>
      <c r="UBF18" s="110"/>
      <c r="UBG18" s="110"/>
      <c r="UBH18" s="110"/>
      <c r="UBI18" s="110"/>
      <c r="UBJ18" s="110"/>
      <c r="UBK18" s="110"/>
      <c r="UBL18" s="110"/>
      <c r="UBM18" s="110"/>
      <c r="UBN18" s="110"/>
      <c r="UBO18" s="110"/>
      <c r="UBP18" s="110"/>
      <c r="UBQ18" s="110"/>
      <c r="UBR18" s="110"/>
      <c r="UBS18" s="110"/>
      <c r="UBT18" s="110"/>
      <c r="UBU18" s="110"/>
      <c r="UBV18" s="110"/>
      <c r="UBW18" s="110"/>
      <c r="UBX18" s="110"/>
      <c r="UBY18" s="110"/>
      <c r="UBZ18" s="110"/>
      <c r="UCA18" s="110"/>
      <c r="UCB18" s="110"/>
      <c r="UCC18" s="110"/>
      <c r="UCD18" s="110"/>
      <c r="UCE18" s="110"/>
      <c r="UCF18" s="110"/>
      <c r="UCG18" s="110"/>
      <c r="UCH18" s="110"/>
      <c r="UCI18" s="110"/>
      <c r="UCJ18" s="110"/>
      <c r="UCK18" s="110"/>
      <c r="UCL18" s="110"/>
      <c r="UCM18" s="110"/>
      <c r="UCN18" s="110"/>
      <c r="UCO18" s="110"/>
      <c r="UCP18" s="110"/>
      <c r="UCQ18" s="110"/>
      <c r="UCR18" s="110"/>
      <c r="UCS18" s="110"/>
      <c r="UCT18" s="110"/>
      <c r="UCU18" s="110"/>
      <c r="UCV18" s="110"/>
      <c r="UCW18" s="110"/>
      <c r="UCX18" s="110"/>
      <c r="UCY18" s="110"/>
      <c r="UCZ18" s="110"/>
      <c r="UDA18" s="110"/>
      <c r="UDB18" s="110"/>
      <c r="UDC18" s="110"/>
      <c r="UDD18" s="110"/>
      <c r="UDE18" s="110"/>
      <c r="UDF18" s="110"/>
      <c r="UDG18" s="110"/>
      <c r="UDH18" s="110"/>
      <c r="UDI18" s="110"/>
      <c r="UDJ18" s="110"/>
      <c r="UDK18" s="110"/>
      <c r="UDL18" s="110"/>
      <c r="UDM18" s="110"/>
      <c r="UDN18" s="110"/>
      <c r="UDO18" s="110"/>
      <c r="UDP18" s="110"/>
      <c r="UDQ18" s="110"/>
      <c r="UDR18" s="110"/>
      <c r="UDS18" s="110"/>
      <c r="UDT18" s="110"/>
      <c r="UDU18" s="110"/>
      <c r="UDV18" s="110"/>
      <c r="UDW18" s="110"/>
      <c r="UDX18" s="110"/>
      <c r="UDY18" s="110"/>
      <c r="UDZ18" s="110"/>
      <c r="UEA18" s="110"/>
      <c r="UEB18" s="110"/>
      <c r="UEC18" s="110"/>
      <c r="UED18" s="110"/>
      <c r="UEE18" s="110"/>
      <c r="UEF18" s="110"/>
      <c r="UEG18" s="110"/>
      <c r="UEH18" s="110"/>
      <c r="UEI18" s="110"/>
      <c r="UEJ18" s="110"/>
      <c r="UEK18" s="110"/>
      <c r="UEL18" s="110"/>
      <c r="UEM18" s="110"/>
      <c r="UEN18" s="110"/>
      <c r="UEO18" s="110"/>
      <c r="UEP18" s="110"/>
      <c r="UEQ18" s="110"/>
      <c r="UER18" s="110"/>
      <c r="UES18" s="110"/>
      <c r="UET18" s="110"/>
      <c r="UEU18" s="110"/>
      <c r="UEV18" s="110"/>
      <c r="UEW18" s="110"/>
      <c r="UEX18" s="110"/>
      <c r="UEY18" s="110"/>
      <c r="UEZ18" s="110"/>
      <c r="UFA18" s="110"/>
      <c r="UFB18" s="110"/>
      <c r="UFC18" s="110"/>
      <c r="UFD18" s="110"/>
      <c r="UFE18" s="110"/>
      <c r="UFF18" s="110"/>
      <c r="UFG18" s="110"/>
      <c r="UFH18" s="110"/>
      <c r="UFI18" s="110"/>
      <c r="UFJ18" s="110"/>
      <c r="UFK18" s="110"/>
      <c r="UFL18" s="110"/>
      <c r="UFM18" s="110"/>
      <c r="UFN18" s="110"/>
      <c r="UFO18" s="110"/>
      <c r="UFP18" s="110"/>
      <c r="UFQ18" s="110"/>
      <c r="UFR18" s="110"/>
      <c r="UFS18" s="110"/>
      <c r="UFT18" s="110"/>
      <c r="UFU18" s="110"/>
      <c r="UFV18" s="110"/>
      <c r="UFW18" s="110"/>
      <c r="UFX18" s="110"/>
      <c r="UFY18" s="110"/>
      <c r="UFZ18" s="110"/>
      <c r="UGA18" s="110"/>
      <c r="UGB18" s="110"/>
      <c r="UGC18" s="110"/>
      <c r="UGD18" s="110"/>
      <c r="UGE18" s="110"/>
      <c r="UGF18" s="110"/>
      <c r="UGG18" s="110"/>
      <c r="UGH18" s="110"/>
      <c r="UGI18" s="110"/>
      <c r="UGJ18" s="110"/>
      <c r="UGK18" s="110"/>
      <c r="UGL18" s="110"/>
      <c r="UGM18" s="110"/>
      <c r="UGN18" s="110"/>
      <c r="UGO18" s="110"/>
      <c r="UGP18" s="110"/>
      <c r="UGQ18" s="110"/>
      <c r="UGR18" s="110"/>
      <c r="UGS18" s="110"/>
      <c r="UGT18" s="110"/>
      <c r="UGU18" s="110"/>
      <c r="UGV18" s="110"/>
      <c r="UGW18" s="110"/>
      <c r="UGX18" s="110"/>
      <c r="UGY18" s="110"/>
      <c r="UGZ18" s="110"/>
      <c r="UHA18" s="110"/>
      <c r="UHB18" s="110"/>
      <c r="UHC18" s="110"/>
      <c r="UHD18" s="110"/>
      <c r="UHE18" s="110"/>
      <c r="UHF18" s="110"/>
      <c r="UHG18" s="110"/>
      <c r="UHH18" s="110"/>
      <c r="UHI18" s="110"/>
      <c r="UHJ18" s="110"/>
      <c r="UHK18" s="110"/>
      <c r="UHL18" s="110"/>
      <c r="UHM18" s="110"/>
      <c r="UHN18" s="110"/>
      <c r="UHO18" s="110"/>
      <c r="UHP18" s="110"/>
      <c r="UHQ18" s="110"/>
      <c r="UHR18" s="110"/>
      <c r="UHS18" s="110"/>
      <c r="UHT18" s="110"/>
      <c r="UHU18" s="110"/>
      <c r="UHV18" s="110"/>
      <c r="UHW18" s="110"/>
      <c r="UHX18" s="110"/>
      <c r="UHY18" s="110"/>
      <c r="UHZ18" s="110"/>
      <c r="UIA18" s="110"/>
      <c r="UIB18" s="110"/>
      <c r="UIC18" s="110"/>
      <c r="UID18" s="110"/>
      <c r="UIE18" s="110"/>
      <c r="UIF18" s="110"/>
      <c r="UIG18" s="110"/>
      <c r="UIH18" s="110"/>
      <c r="UII18" s="110"/>
      <c r="UIJ18" s="110"/>
      <c r="UIK18" s="110"/>
      <c r="UIL18" s="110"/>
      <c r="UIM18" s="110"/>
      <c r="UIN18" s="110"/>
      <c r="UIO18" s="110"/>
      <c r="UIP18" s="110"/>
      <c r="UIQ18" s="110"/>
      <c r="UIR18" s="110"/>
      <c r="UIS18" s="110"/>
      <c r="UIT18" s="110"/>
      <c r="UIU18" s="110"/>
      <c r="UIV18" s="110"/>
      <c r="UIW18" s="110"/>
      <c r="UIX18" s="110"/>
      <c r="UIY18" s="110"/>
      <c r="UIZ18" s="110"/>
      <c r="UJA18" s="110"/>
      <c r="UJB18" s="110"/>
      <c r="UJC18" s="110"/>
      <c r="UJD18" s="110"/>
      <c r="UJE18" s="110"/>
      <c r="UJF18" s="110"/>
      <c r="UJG18" s="110"/>
      <c r="UJH18" s="110"/>
      <c r="UJI18" s="110"/>
      <c r="UJJ18" s="110"/>
      <c r="UJK18" s="110"/>
      <c r="UJL18" s="110"/>
      <c r="UJM18" s="110"/>
      <c r="UJN18" s="110"/>
      <c r="UJO18" s="110"/>
      <c r="UJP18" s="110"/>
      <c r="UJQ18" s="110"/>
      <c r="UJR18" s="110"/>
      <c r="UJS18" s="110"/>
      <c r="UJT18" s="110"/>
      <c r="UJU18" s="110"/>
      <c r="UJV18" s="110"/>
      <c r="UJW18" s="110"/>
      <c r="UJX18" s="110"/>
      <c r="UJY18" s="110"/>
      <c r="UJZ18" s="110"/>
      <c r="UKA18" s="110"/>
      <c r="UKB18" s="110"/>
      <c r="UKC18" s="110"/>
      <c r="UKD18" s="110"/>
      <c r="UKE18" s="110"/>
      <c r="UKF18" s="110"/>
      <c r="UKG18" s="110"/>
      <c r="UKH18" s="110"/>
      <c r="UKI18" s="110"/>
      <c r="UKJ18" s="110"/>
      <c r="UKK18" s="110"/>
      <c r="UKL18" s="110"/>
      <c r="UKM18" s="110"/>
      <c r="UKN18" s="110"/>
      <c r="UKO18" s="110"/>
      <c r="UKP18" s="110"/>
      <c r="UKQ18" s="110"/>
      <c r="UKR18" s="110"/>
      <c r="UKS18" s="110"/>
      <c r="UKT18" s="110"/>
      <c r="UKU18" s="110"/>
      <c r="UKV18" s="110"/>
      <c r="UKW18" s="110"/>
      <c r="UKX18" s="110"/>
      <c r="UKY18" s="110"/>
      <c r="UKZ18" s="110"/>
      <c r="ULA18" s="110"/>
      <c r="ULB18" s="110"/>
      <c r="ULC18" s="110"/>
      <c r="ULD18" s="110"/>
      <c r="ULE18" s="110"/>
      <c r="ULF18" s="110"/>
      <c r="ULG18" s="110"/>
      <c r="ULH18" s="110"/>
      <c r="ULI18" s="110"/>
      <c r="ULJ18" s="110"/>
      <c r="ULK18" s="110"/>
      <c r="ULL18" s="110"/>
      <c r="ULM18" s="110"/>
      <c r="ULN18" s="110"/>
      <c r="ULO18" s="110"/>
      <c r="ULP18" s="110"/>
      <c r="ULQ18" s="110"/>
      <c r="ULR18" s="110"/>
      <c r="ULS18" s="110"/>
      <c r="ULT18" s="110"/>
      <c r="ULU18" s="110"/>
      <c r="ULV18" s="110"/>
      <c r="ULW18" s="110"/>
      <c r="ULX18" s="110"/>
      <c r="ULY18" s="110"/>
      <c r="ULZ18" s="110"/>
      <c r="UMA18" s="110"/>
      <c r="UMB18" s="110"/>
      <c r="UMC18" s="110"/>
      <c r="UMD18" s="110"/>
      <c r="UME18" s="110"/>
      <c r="UMF18" s="110"/>
      <c r="UMG18" s="110"/>
      <c r="UMH18" s="110"/>
      <c r="UMI18" s="110"/>
      <c r="UMJ18" s="110"/>
      <c r="UMK18" s="110"/>
      <c r="UML18" s="110"/>
      <c r="UMM18" s="110"/>
      <c r="UMN18" s="110"/>
      <c r="UMO18" s="110"/>
      <c r="UMP18" s="110"/>
      <c r="UMQ18" s="110"/>
      <c r="UMR18" s="110"/>
      <c r="UMS18" s="110"/>
      <c r="UMT18" s="110"/>
      <c r="UMU18" s="110"/>
      <c r="UMV18" s="110"/>
      <c r="UMW18" s="110"/>
      <c r="UMX18" s="110"/>
      <c r="UMY18" s="110"/>
      <c r="UMZ18" s="110"/>
      <c r="UNA18" s="110"/>
      <c r="UNB18" s="110"/>
      <c r="UNC18" s="110"/>
      <c r="UND18" s="110"/>
      <c r="UNE18" s="110"/>
      <c r="UNF18" s="110"/>
      <c r="UNG18" s="110"/>
      <c r="UNH18" s="110"/>
      <c r="UNI18" s="110"/>
      <c r="UNJ18" s="110"/>
      <c r="UNK18" s="110"/>
      <c r="UNL18" s="110"/>
      <c r="UNM18" s="110"/>
      <c r="UNN18" s="110"/>
      <c r="UNO18" s="110"/>
      <c r="UNP18" s="110"/>
      <c r="UNQ18" s="110"/>
      <c r="UNR18" s="110"/>
      <c r="UNS18" s="110"/>
      <c r="UNT18" s="110"/>
      <c r="UNU18" s="110"/>
      <c r="UNV18" s="110"/>
      <c r="UNW18" s="110"/>
      <c r="UNX18" s="110"/>
      <c r="UNY18" s="110"/>
      <c r="UNZ18" s="110"/>
      <c r="UOA18" s="110"/>
      <c r="UOB18" s="110"/>
      <c r="UOC18" s="110"/>
      <c r="UOD18" s="110"/>
      <c r="UOE18" s="110"/>
      <c r="UOF18" s="110"/>
      <c r="UOG18" s="110"/>
      <c r="UOH18" s="110"/>
      <c r="UOI18" s="110"/>
      <c r="UOJ18" s="110"/>
      <c r="UOK18" s="110"/>
      <c r="UOL18" s="110"/>
      <c r="UOM18" s="110"/>
      <c r="UON18" s="110"/>
      <c r="UOO18" s="110"/>
      <c r="UOP18" s="110"/>
      <c r="UOQ18" s="110"/>
      <c r="UOR18" s="110"/>
      <c r="UOS18" s="110"/>
      <c r="UOT18" s="110"/>
      <c r="UOU18" s="110"/>
      <c r="UOV18" s="110"/>
      <c r="UOW18" s="110"/>
      <c r="UOX18" s="110"/>
      <c r="UOY18" s="110"/>
      <c r="UOZ18" s="110"/>
      <c r="UPA18" s="110"/>
      <c r="UPB18" s="110"/>
      <c r="UPC18" s="110"/>
      <c r="UPD18" s="110"/>
      <c r="UPE18" s="110"/>
      <c r="UPF18" s="110"/>
      <c r="UPG18" s="110"/>
      <c r="UPH18" s="110"/>
      <c r="UPI18" s="110"/>
      <c r="UPJ18" s="110"/>
      <c r="UPK18" s="110"/>
      <c r="UPL18" s="110"/>
      <c r="UPM18" s="110"/>
      <c r="UPN18" s="110"/>
      <c r="UPO18" s="110"/>
      <c r="UPP18" s="110"/>
      <c r="UPQ18" s="110"/>
      <c r="UPR18" s="110"/>
      <c r="UPS18" s="110"/>
      <c r="UPT18" s="110"/>
      <c r="UPU18" s="110"/>
      <c r="UPV18" s="110"/>
      <c r="UPW18" s="110"/>
      <c r="UPX18" s="110"/>
      <c r="UPY18" s="110"/>
      <c r="UPZ18" s="110"/>
      <c r="UQA18" s="110"/>
      <c r="UQB18" s="110"/>
      <c r="UQC18" s="110"/>
      <c r="UQD18" s="110"/>
      <c r="UQE18" s="110"/>
      <c r="UQF18" s="110"/>
      <c r="UQG18" s="110"/>
      <c r="UQH18" s="110"/>
      <c r="UQI18" s="110"/>
      <c r="UQJ18" s="110"/>
      <c r="UQK18" s="110"/>
      <c r="UQL18" s="110"/>
      <c r="UQM18" s="110"/>
      <c r="UQN18" s="110"/>
      <c r="UQO18" s="110"/>
      <c r="UQP18" s="110"/>
      <c r="UQQ18" s="110"/>
      <c r="UQR18" s="110"/>
      <c r="UQS18" s="110"/>
      <c r="UQT18" s="110"/>
      <c r="UQU18" s="110"/>
      <c r="UQV18" s="110"/>
      <c r="UQW18" s="110"/>
      <c r="UQX18" s="110"/>
      <c r="UQY18" s="110"/>
      <c r="UQZ18" s="110"/>
      <c r="URA18" s="110"/>
      <c r="URB18" s="110"/>
      <c r="URC18" s="110"/>
      <c r="URD18" s="110"/>
      <c r="URE18" s="110"/>
      <c r="URF18" s="110"/>
      <c r="URG18" s="110"/>
      <c r="URH18" s="110"/>
      <c r="URI18" s="110"/>
      <c r="URJ18" s="110"/>
      <c r="URK18" s="110"/>
      <c r="URL18" s="110"/>
      <c r="URM18" s="110"/>
      <c r="URN18" s="110"/>
      <c r="URO18" s="110"/>
      <c r="URP18" s="110"/>
      <c r="URQ18" s="110"/>
      <c r="URR18" s="110"/>
      <c r="URS18" s="110"/>
      <c r="URT18" s="110"/>
      <c r="URU18" s="110"/>
      <c r="URV18" s="110"/>
      <c r="URW18" s="110"/>
      <c r="URX18" s="110"/>
      <c r="URY18" s="110"/>
      <c r="URZ18" s="110"/>
      <c r="USA18" s="110"/>
      <c r="USB18" s="110"/>
      <c r="USC18" s="110"/>
      <c r="USD18" s="110"/>
      <c r="USE18" s="110"/>
      <c r="USF18" s="110"/>
      <c r="USG18" s="110"/>
      <c r="USH18" s="110"/>
      <c r="USI18" s="110"/>
      <c r="USJ18" s="110"/>
      <c r="USK18" s="110"/>
      <c r="USL18" s="110"/>
      <c r="USM18" s="110"/>
      <c r="USN18" s="110"/>
      <c r="USO18" s="110"/>
      <c r="USP18" s="110"/>
      <c r="USQ18" s="110"/>
      <c r="USR18" s="110"/>
      <c r="USS18" s="110"/>
      <c r="UST18" s="110"/>
      <c r="USU18" s="110"/>
      <c r="USV18" s="110"/>
      <c r="USW18" s="110"/>
      <c r="USX18" s="110"/>
      <c r="USY18" s="110"/>
      <c r="USZ18" s="110"/>
      <c r="UTA18" s="110"/>
      <c r="UTB18" s="110"/>
      <c r="UTC18" s="110"/>
      <c r="UTD18" s="110"/>
      <c r="UTE18" s="110"/>
      <c r="UTF18" s="110"/>
      <c r="UTG18" s="110"/>
      <c r="UTH18" s="110"/>
      <c r="UTI18" s="110"/>
      <c r="UTJ18" s="110"/>
      <c r="UTK18" s="110"/>
      <c r="UTL18" s="110"/>
      <c r="UTM18" s="110"/>
      <c r="UTN18" s="110"/>
      <c r="UTO18" s="110"/>
      <c r="UTP18" s="110"/>
      <c r="UTQ18" s="110"/>
      <c r="UTR18" s="110"/>
      <c r="UTS18" s="110"/>
      <c r="UTT18" s="110"/>
      <c r="UTU18" s="110"/>
      <c r="UTV18" s="110"/>
      <c r="UTW18" s="110"/>
      <c r="UTX18" s="110"/>
      <c r="UTY18" s="110"/>
      <c r="UTZ18" s="110"/>
      <c r="UUA18" s="110"/>
      <c r="UUB18" s="110"/>
      <c r="UUC18" s="110"/>
      <c r="UUD18" s="110"/>
      <c r="UUE18" s="110"/>
      <c r="UUF18" s="110"/>
      <c r="UUG18" s="110"/>
      <c r="UUH18" s="110"/>
      <c r="UUI18" s="110"/>
      <c r="UUJ18" s="110"/>
      <c r="UUK18" s="110"/>
      <c r="UUL18" s="110"/>
      <c r="UUM18" s="110"/>
      <c r="UUN18" s="110"/>
      <c r="UUO18" s="110"/>
      <c r="UUP18" s="110"/>
      <c r="UUQ18" s="110"/>
      <c r="UUR18" s="110"/>
      <c r="UUS18" s="110"/>
      <c r="UUT18" s="110"/>
      <c r="UUU18" s="110"/>
      <c r="UUV18" s="110"/>
      <c r="UUW18" s="110"/>
      <c r="UUX18" s="110"/>
      <c r="UUY18" s="110"/>
      <c r="UUZ18" s="110"/>
      <c r="UVA18" s="110"/>
      <c r="UVB18" s="110"/>
      <c r="UVC18" s="110"/>
      <c r="UVD18" s="110"/>
      <c r="UVE18" s="110"/>
      <c r="UVF18" s="110"/>
      <c r="UVG18" s="110"/>
      <c r="UVH18" s="110"/>
      <c r="UVI18" s="110"/>
      <c r="UVJ18" s="110"/>
      <c r="UVK18" s="110"/>
      <c r="UVL18" s="110"/>
      <c r="UVM18" s="110"/>
      <c r="UVN18" s="110"/>
      <c r="UVO18" s="110"/>
      <c r="UVP18" s="110"/>
      <c r="UVQ18" s="110"/>
      <c r="UVR18" s="110"/>
      <c r="UVS18" s="110"/>
      <c r="UVT18" s="110"/>
      <c r="UVU18" s="110"/>
      <c r="UVV18" s="110"/>
      <c r="UVW18" s="110"/>
      <c r="UVX18" s="110"/>
      <c r="UVY18" s="110"/>
      <c r="UVZ18" s="110"/>
      <c r="UWA18" s="110"/>
      <c r="UWB18" s="110"/>
      <c r="UWC18" s="110"/>
      <c r="UWD18" s="110"/>
      <c r="UWE18" s="110"/>
      <c r="UWF18" s="110"/>
      <c r="UWG18" s="110"/>
      <c r="UWH18" s="110"/>
      <c r="UWI18" s="110"/>
      <c r="UWJ18" s="110"/>
      <c r="UWK18" s="110"/>
      <c r="UWL18" s="110"/>
      <c r="UWM18" s="110"/>
      <c r="UWN18" s="110"/>
      <c r="UWO18" s="110"/>
      <c r="UWP18" s="110"/>
      <c r="UWQ18" s="110"/>
      <c r="UWR18" s="110"/>
      <c r="UWS18" s="110"/>
      <c r="UWT18" s="110"/>
      <c r="UWU18" s="110"/>
      <c r="UWV18" s="110"/>
      <c r="UWW18" s="110"/>
      <c r="UWX18" s="110"/>
      <c r="UWY18" s="110"/>
      <c r="UWZ18" s="110"/>
      <c r="UXA18" s="110"/>
      <c r="UXB18" s="110"/>
      <c r="UXC18" s="110"/>
      <c r="UXD18" s="110"/>
      <c r="UXE18" s="110"/>
      <c r="UXF18" s="110"/>
      <c r="UXG18" s="110"/>
      <c r="UXH18" s="110"/>
      <c r="UXI18" s="110"/>
      <c r="UXJ18" s="110"/>
      <c r="UXK18" s="110"/>
      <c r="UXL18" s="110"/>
      <c r="UXM18" s="110"/>
      <c r="UXN18" s="110"/>
      <c r="UXO18" s="110"/>
      <c r="UXP18" s="110"/>
      <c r="UXQ18" s="110"/>
      <c r="UXR18" s="110"/>
      <c r="UXS18" s="110"/>
      <c r="UXT18" s="110"/>
      <c r="UXU18" s="110"/>
      <c r="UXV18" s="110"/>
      <c r="UXW18" s="110"/>
      <c r="UXX18" s="110"/>
      <c r="UXY18" s="110"/>
      <c r="UXZ18" s="110"/>
      <c r="UYA18" s="110"/>
      <c r="UYB18" s="110"/>
      <c r="UYC18" s="110"/>
      <c r="UYD18" s="110"/>
      <c r="UYE18" s="110"/>
      <c r="UYF18" s="110"/>
      <c r="UYG18" s="110"/>
      <c r="UYH18" s="110"/>
      <c r="UYI18" s="110"/>
      <c r="UYJ18" s="110"/>
      <c r="UYK18" s="110"/>
      <c r="UYL18" s="110"/>
      <c r="UYM18" s="110"/>
      <c r="UYN18" s="110"/>
      <c r="UYO18" s="110"/>
      <c r="UYP18" s="110"/>
      <c r="UYQ18" s="110"/>
      <c r="UYR18" s="110"/>
      <c r="UYS18" s="110"/>
      <c r="UYT18" s="110"/>
      <c r="UYU18" s="110"/>
      <c r="UYV18" s="110"/>
      <c r="UYW18" s="110"/>
      <c r="UYX18" s="110"/>
      <c r="UYY18" s="110"/>
      <c r="UYZ18" s="110"/>
      <c r="UZA18" s="110"/>
      <c r="UZB18" s="110"/>
      <c r="UZC18" s="110"/>
      <c r="UZD18" s="110"/>
      <c r="UZE18" s="110"/>
      <c r="UZF18" s="110"/>
      <c r="UZG18" s="110"/>
      <c r="UZH18" s="110"/>
      <c r="UZI18" s="110"/>
      <c r="UZJ18" s="110"/>
      <c r="UZK18" s="110"/>
      <c r="UZL18" s="110"/>
      <c r="UZM18" s="110"/>
      <c r="UZN18" s="110"/>
      <c r="UZO18" s="110"/>
      <c r="UZP18" s="110"/>
      <c r="UZQ18" s="110"/>
      <c r="UZR18" s="110"/>
      <c r="UZS18" s="110"/>
      <c r="UZT18" s="110"/>
      <c r="UZU18" s="110"/>
      <c r="UZV18" s="110"/>
      <c r="UZW18" s="110"/>
      <c r="UZX18" s="110"/>
      <c r="UZY18" s="110"/>
      <c r="UZZ18" s="110"/>
      <c r="VAA18" s="110"/>
      <c r="VAB18" s="110"/>
      <c r="VAC18" s="110"/>
      <c r="VAD18" s="110"/>
      <c r="VAE18" s="110"/>
      <c r="VAF18" s="110"/>
      <c r="VAG18" s="110"/>
      <c r="VAH18" s="110"/>
      <c r="VAI18" s="110"/>
      <c r="VAJ18" s="110"/>
      <c r="VAK18" s="110"/>
      <c r="VAL18" s="110"/>
      <c r="VAM18" s="110"/>
      <c r="VAN18" s="110"/>
      <c r="VAO18" s="110"/>
      <c r="VAP18" s="110"/>
      <c r="VAQ18" s="110"/>
      <c r="VAR18" s="110"/>
      <c r="VAS18" s="110"/>
      <c r="VAT18" s="110"/>
      <c r="VAU18" s="110"/>
      <c r="VAV18" s="110"/>
      <c r="VAW18" s="110"/>
      <c r="VAX18" s="110"/>
      <c r="VAY18" s="110"/>
      <c r="VAZ18" s="110"/>
      <c r="VBA18" s="110"/>
      <c r="VBB18" s="110"/>
      <c r="VBC18" s="110"/>
      <c r="VBD18" s="110"/>
      <c r="VBE18" s="110"/>
      <c r="VBF18" s="110"/>
      <c r="VBG18" s="110"/>
      <c r="VBH18" s="110"/>
      <c r="VBI18" s="110"/>
      <c r="VBJ18" s="110"/>
      <c r="VBK18" s="110"/>
      <c r="VBL18" s="110"/>
      <c r="VBM18" s="110"/>
      <c r="VBN18" s="110"/>
      <c r="VBO18" s="110"/>
      <c r="VBP18" s="110"/>
      <c r="VBQ18" s="110"/>
      <c r="VBR18" s="110"/>
      <c r="VBS18" s="110"/>
      <c r="VBT18" s="110"/>
      <c r="VBU18" s="110"/>
      <c r="VBV18" s="110"/>
      <c r="VBW18" s="110"/>
      <c r="VBX18" s="110"/>
      <c r="VBY18" s="110"/>
      <c r="VBZ18" s="110"/>
      <c r="VCA18" s="110"/>
      <c r="VCB18" s="110"/>
      <c r="VCC18" s="110"/>
      <c r="VCD18" s="110"/>
      <c r="VCE18" s="110"/>
      <c r="VCF18" s="110"/>
      <c r="VCG18" s="110"/>
      <c r="VCH18" s="110"/>
      <c r="VCI18" s="110"/>
      <c r="VCJ18" s="110"/>
      <c r="VCK18" s="110"/>
      <c r="VCL18" s="110"/>
      <c r="VCM18" s="110"/>
      <c r="VCN18" s="110"/>
      <c r="VCO18" s="110"/>
      <c r="VCP18" s="110"/>
      <c r="VCQ18" s="110"/>
      <c r="VCR18" s="110"/>
      <c r="VCS18" s="110"/>
      <c r="VCT18" s="110"/>
      <c r="VCU18" s="110"/>
      <c r="VCV18" s="110"/>
      <c r="VCW18" s="110"/>
      <c r="VCX18" s="110"/>
      <c r="VCY18" s="110"/>
      <c r="VCZ18" s="110"/>
      <c r="VDA18" s="110"/>
      <c r="VDB18" s="110"/>
      <c r="VDC18" s="110"/>
      <c r="VDD18" s="110"/>
      <c r="VDE18" s="110"/>
      <c r="VDF18" s="110"/>
      <c r="VDG18" s="110"/>
      <c r="VDH18" s="110"/>
      <c r="VDI18" s="110"/>
      <c r="VDJ18" s="110"/>
      <c r="VDK18" s="110"/>
      <c r="VDL18" s="110"/>
      <c r="VDM18" s="110"/>
      <c r="VDN18" s="110"/>
      <c r="VDO18" s="110"/>
      <c r="VDP18" s="110"/>
      <c r="VDQ18" s="110"/>
      <c r="VDR18" s="110"/>
      <c r="VDS18" s="110"/>
      <c r="VDT18" s="110"/>
      <c r="VDU18" s="110"/>
      <c r="VDV18" s="110"/>
      <c r="VDW18" s="110"/>
      <c r="VDX18" s="110"/>
      <c r="VDY18" s="110"/>
      <c r="VDZ18" s="110"/>
      <c r="VEA18" s="110"/>
      <c r="VEB18" s="110"/>
      <c r="VEC18" s="110"/>
      <c r="VED18" s="110"/>
      <c r="VEE18" s="110"/>
      <c r="VEF18" s="110"/>
      <c r="VEG18" s="110"/>
      <c r="VEH18" s="110"/>
      <c r="VEI18" s="110"/>
      <c r="VEJ18" s="110"/>
      <c r="VEK18" s="110"/>
      <c r="VEL18" s="110"/>
      <c r="VEM18" s="110"/>
      <c r="VEN18" s="110"/>
      <c r="VEO18" s="110"/>
      <c r="VEP18" s="110"/>
      <c r="VEQ18" s="110"/>
      <c r="VER18" s="110"/>
      <c r="VES18" s="110"/>
      <c r="VET18" s="110"/>
      <c r="VEU18" s="110"/>
      <c r="VEV18" s="110"/>
      <c r="VEW18" s="110"/>
      <c r="VEX18" s="110"/>
      <c r="VEY18" s="110"/>
      <c r="VEZ18" s="110"/>
      <c r="VFA18" s="110"/>
      <c r="VFB18" s="110"/>
      <c r="VFC18" s="110"/>
      <c r="VFD18" s="110"/>
      <c r="VFE18" s="110"/>
      <c r="VFF18" s="110"/>
      <c r="VFG18" s="110"/>
      <c r="VFH18" s="110"/>
      <c r="VFI18" s="110"/>
      <c r="VFJ18" s="110"/>
      <c r="VFK18" s="110"/>
      <c r="VFL18" s="110"/>
      <c r="VFM18" s="110"/>
      <c r="VFN18" s="110"/>
      <c r="VFO18" s="110"/>
      <c r="VFP18" s="110"/>
      <c r="VFQ18" s="110"/>
      <c r="VFR18" s="110"/>
      <c r="VFS18" s="110"/>
      <c r="VFT18" s="110"/>
      <c r="VFU18" s="110"/>
      <c r="VFV18" s="110"/>
      <c r="VFW18" s="110"/>
      <c r="VFX18" s="110"/>
      <c r="VFY18" s="110"/>
      <c r="VFZ18" s="110"/>
      <c r="VGA18" s="110"/>
      <c r="VGB18" s="110"/>
      <c r="VGC18" s="110"/>
      <c r="VGD18" s="110"/>
      <c r="VGE18" s="110"/>
      <c r="VGF18" s="110"/>
      <c r="VGG18" s="110"/>
      <c r="VGH18" s="110"/>
      <c r="VGI18" s="110"/>
      <c r="VGJ18" s="110"/>
      <c r="VGK18" s="110"/>
      <c r="VGL18" s="110"/>
      <c r="VGM18" s="110"/>
      <c r="VGN18" s="110"/>
      <c r="VGO18" s="110"/>
      <c r="VGP18" s="110"/>
      <c r="VGQ18" s="110"/>
      <c r="VGR18" s="110"/>
      <c r="VGS18" s="110"/>
      <c r="VGT18" s="110"/>
      <c r="VGU18" s="110"/>
      <c r="VGV18" s="110"/>
      <c r="VGW18" s="110"/>
      <c r="VGX18" s="110"/>
      <c r="VGY18" s="110"/>
      <c r="VGZ18" s="110"/>
      <c r="VHA18" s="110"/>
      <c r="VHB18" s="110"/>
      <c r="VHC18" s="110"/>
      <c r="VHD18" s="110"/>
      <c r="VHE18" s="110"/>
      <c r="VHF18" s="110"/>
      <c r="VHG18" s="110"/>
      <c r="VHH18" s="110"/>
      <c r="VHI18" s="110"/>
      <c r="VHJ18" s="110"/>
      <c r="VHK18" s="110"/>
      <c r="VHL18" s="110"/>
      <c r="VHM18" s="110"/>
      <c r="VHN18" s="110"/>
      <c r="VHO18" s="110"/>
      <c r="VHP18" s="110"/>
      <c r="VHQ18" s="110"/>
      <c r="VHR18" s="110"/>
      <c r="VHS18" s="110"/>
      <c r="VHT18" s="110"/>
      <c r="VHU18" s="110"/>
      <c r="VHV18" s="110"/>
      <c r="VHW18" s="110"/>
      <c r="VHX18" s="110"/>
      <c r="VHY18" s="110"/>
      <c r="VHZ18" s="110"/>
      <c r="VIA18" s="110"/>
      <c r="VIB18" s="110"/>
      <c r="VIC18" s="110"/>
      <c r="VID18" s="110"/>
      <c r="VIE18" s="110"/>
      <c r="VIF18" s="110"/>
      <c r="VIG18" s="110"/>
      <c r="VIH18" s="110"/>
      <c r="VII18" s="110"/>
      <c r="VIJ18" s="110"/>
      <c r="VIK18" s="110"/>
      <c r="VIL18" s="110"/>
      <c r="VIM18" s="110"/>
      <c r="VIN18" s="110"/>
      <c r="VIO18" s="110"/>
      <c r="VIP18" s="110"/>
      <c r="VIQ18" s="110"/>
      <c r="VIR18" s="110"/>
      <c r="VIS18" s="110"/>
      <c r="VIT18" s="110"/>
      <c r="VIU18" s="110"/>
      <c r="VIV18" s="110"/>
      <c r="VIW18" s="110"/>
      <c r="VIX18" s="110"/>
      <c r="VIY18" s="110"/>
      <c r="VIZ18" s="110"/>
      <c r="VJA18" s="110"/>
      <c r="VJB18" s="110"/>
      <c r="VJC18" s="110"/>
      <c r="VJD18" s="110"/>
      <c r="VJE18" s="110"/>
      <c r="VJF18" s="110"/>
      <c r="VJG18" s="110"/>
      <c r="VJH18" s="110"/>
      <c r="VJI18" s="110"/>
      <c r="VJJ18" s="110"/>
      <c r="VJK18" s="110"/>
      <c r="VJL18" s="110"/>
      <c r="VJM18" s="110"/>
      <c r="VJN18" s="110"/>
      <c r="VJO18" s="110"/>
      <c r="VJP18" s="110"/>
      <c r="VJQ18" s="110"/>
      <c r="VJR18" s="110"/>
      <c r="VJS18" s="110"/>
      <c r="VJT18" s="110"/>
      <c r="VJU18" s="110"/>
      <c r="VJV18" s="110"/>
      <c r="VJW18" s="110"/>
      <c r="VJX18" s="110"/>
      <c r="VJY18" s="110"/>
      <c r="VJZ18" s="110"/>
      <c r="VKA18" s="110"/>
      <c r="VKB18" s="110"/>
      <c r="VKC18" s="110"/>
      <c r="VKD18" s="110"/>
      <c r="VKE18" s="110"/>
      <c r="VKF18" s="110"/>
      <c r="VKG18" s="110"/>
      <c r="VKH18" s="110"/>
      <c r="VKI18" s="110"/>
      <c r="VKJ18" s="110"/>
      <c r="VKK18" s="110"/>
      <c r="VKL18" s="110"/>
      <c r="VKM18" s="110"/>
      <c r="VKN18" s="110"/>
      <c r="VKO18" s="110"/>
      <c r="VKP18" s="110"/>
      <c r="VKQ18" s="110"/>
      <c r="VKR18" s="110"/>
      <c r="VKS18" s="110"/>
      <c r="VKT18" s="110"/>
      <c r="VKU18" s="110"/>
      <c r="VKV18" s="110"/>
      <c r="VKW18" s="110"/>
      <c r="VKX18" s="110"/>
      <c r="VKY18" s="110"/>
      <c r="VKZ18" s="110"/>
      <c r="VLA18" s="110"/>
      <c r="VLB18" s="110"/>
      <c r="VLC18" s="110"/>
      <c r="VLD18" s="110"/>
      <c r="VLE18" s="110"/>
      <c r="VLF18" s="110"/>
      <c r="VLG18" s="110"/>
      <c r="VLH18" s="110"/>
      <c r="VLI18" s="110"/>
      <c r="VLJ18" s="110"/>
      <c r="VLK18" s="110"/>
      <c r="VLL18" s="110"/>
      <c r="VLM18" s="110"/>
      <c r="VLN18" s="110"/>
      <c r="VLO18" s="110"/>
      <c r="VLP18" s="110"/>
      <c r="VLQ18" s="110"/>
      <c r="VLR18" s="110"/>
      <c r="VLS18" s="110"/>
      <c r="VLT18" s="110"/>
      <c r="VLU18" s="110"/>
      <c r="VLV18" s="110"/>
      <c r="VLW18" s="110"/>
      <c r="VLX18" s="110"/>
      <c r="VLY18" s="110"/>
      <c r="VLZ18" s="110"/>
      <c r="VMA18" s="110"/>
      <c r="VMB18" s="110"/>
      <c r="VMC18" s="110"/>
      <c r="VMD18" s="110"/>
      <c r="VME18" s="110"/>
      <c r="VMF18" s="110"/>
      <c r="VMG18" s="110"/>
      <c r="VMH18" s="110"/>
      <c r="VMI18" s="110"/>
      <c r="VMJ18" s="110"/>
      <c r="VMK18" s="110"/>
      <c r="VML18" s="110"/>
      <c r="VMM18" s="110"/>
      <c r="VMN18" s="110"/>
      <c r="VMO18" s="110"/>
      <c r="VMP18" s="110"/>
      <c r="VMQ18" s="110"/>
      <c r="VMR18" s="110"/>
      <c r="VMS18" s="110"/>
      <c r="VMT18" s="110"/>
      <c r="VMU18" s="110"/>
      <c r="VMV18" s="110"/>
      <c r="VMW18" s="110"/>
      <c r="VMX18" s="110"/>
      <c r="VMY18" s="110"/>
      <c r="VMZ18" s="110"/>
      <c r="VNA18" s="110"/>
      <c r="VNB18" s="110"/>
      <c r="VNC18" s="110"/>
      <c r="VND18" s="110"/>
      <c r="VNE18" s="110"/>
      <c r="VNF18" s="110"/>
      <c r="VNG18" s="110"/>
      <c r="VNH18" s="110"/>
      <c r="VNI18" s="110"/>
      <c r="VNJ18" s="110"/>
      <c r="VNK18" s="110"/>
      <c r="VNL18" s="110"/>
      <c r="VNM18" s="110"/>
      <c r="VNN18" s="110"/>
      <c r="VNO18" s="110"/>
      <c r="VNP18" s="110"/>
      <c r="VNQ18" s="110"/>
      <c r="VNR18" s="110"/>
      <c r="VNS18" s="110"/>
      <c r="VNT18" s="110"/>
      <c r="VNU18" s="110"/>
      <c r="VNV18" s="110"/>
      <c r="VNW18" s="110"/>
      <c r="VNX18" s="110"/>
      <c r="VNY18" s="110"/>
      <c r="VNZ18" s="110"/>
      <c r="VOA18" s="110"/>
      <c r="VOB18" s="110"/>
      <c r="VOC18" s="110"/>
      <c r="VOD18" s="110"/>
      <c r="VOE18" s="110"/>
      <c r="VOF18" s="110"/>
      <c r="VOG18" s="110"/>
      <c r="VOH18" s="110"/>
      <c r="VOI18" s="110"/>
      <c r="VOJ18" s="110"/>
      <c r="VOK18" s="110"/>
      <c r="VOL18" s="110"/>
      <c r="VOM18" s="110"/>
      <c r="VON18" s="110"/>
      <c r="VOO18" s="110"/>
      <c r="VOP18" s="110"/>
      <c r="VOQ18" s="110"/>
      <c r="VOR18" s="110"/>
      <c r="VOS18" s="110"/>
      <c r="VOT18" s="110"/>
      <c r="VOU18" s="110"/>
      <c r="VOV18" s="110"/>
      <c r="VOW18" s="110"/>
      <c r="VOX18" s="110"/>
      <c r="VOY18" s="110"/>
      <c r="VOZ18" s="110"/>
      <c r="VPA18" s="110"/>
      <c r="VPB18" s="110"/>
      <c r="VPC18" s="110"/>
      <c r="VPD18" s="110"/>
      <c r="VPE18" s="110"/>
      <c r="VPF18" s="110"/>
      <c r="VPG18" s="110"/>
      <c r="VPH18" s="110"/>
      <c r="VPI18" s="110"/>
      <c r="VPJ18" s="110"/>
      <c r="VPK18" s="110"/>
      <c r="VPL18" s="110"/>
      <c r="VPM18" s="110"/>
      <c r="VPN18" s="110"/>
      <c r="VPO18" s="110"/>
      <c r="VPP18" s="110"/>
      <c r="VPQ18" s="110"/>
      <c r="VPR18" s="110"/>
      <c r="VPS18" s="110"/>
      <c r="VPT18" s="110"/>
      <c r="VPU18" s="110"/>
      <c r="VPV18" s="110"/>
      <c r="VPW18" s="110"/>
      <c r="VPX18" s="110"/>
      <c r="VPY18" s="110"/>
      <c r="VPZ18" s="110"/>
      <c r="VQA18" s="110"/>
      <c r="VQB18" s="110"/>
      <c r="VQC18" s="110"/>
      <c r="VQD18" s="110"/>
      <c r="VQE18" s="110"/>
      <c r="VQF18" s="110"/>
      <c r="VQG18" s="110"/>
      <c r="VQH18" s="110"/>
      <c r="VQI18" s="110"/>
      <c r="VQJ18" s="110"/>
      <c r="VQK18" s="110"/>
      <c r="VQL18" s="110"/>
      <c r="VQM18" s="110"/>
      <c r="VQN18" s="110"/>
      <c r="VQO18" s="110"/>
      <c r="VQP18" s="110"/>
      <c r="VQQ18" s="110"/>
      <c r="VQR18" s="110"/>
      <c r="VQS18" s="110"/>
      <c r="VQT18" s="110"/>
      <c r="VQU18" s="110"/>
      <c r="VQV18" s="110"/>
      <c r="VQW18" s="110"/>
      <c r="VQX18" s="110"/>
      <c r="VQY18" s="110"/>
      <c r="VQZ18" s="110"/>
      <c r="VRA18" s="110"/>
      <c r="VRB18" s="110"/>
      <c r="VRC18" s="110"/>
      <c r="VRD18" s="110"/>
      <c r="VRE18" s="110"/>
      <c r="VRF18" s="110"/>
      <c r="VRG18" s="110"/>
      <c r="VRH18" s="110"/>
      <c r="VRI18" s="110"/>
      <c r="VRJ18" s="110"/>
      <c r="VRK18" s="110"/>
      <c r="VRL18" s="110"/>
      <c r="VRM18" s="110"/>
      <c r="VRN18" s="110"/>
      <c r="VRO18" s="110"/>
      <c r="VRP18" s="110"/>
      <c r="VRQ18" s="110"/>
      <c r="VRR18" s="110"/>
      <c r="VRS18" s="110"/>
      <c r="VRT18" s="110"/>
      <c r="VRU18" s="110"/>
      <c r="VRV18" s="110"/>
      <c r="VRW18" s="110"/>
      <c r="VRX18" s="110"/>
      <c r="VRY18" s="110"/>
      <c r="VRZ18" s="110"/>
      <c r="VSA18" s="110"/>
      <c r="VSB18" s="110"/>
      <c r="VSC18" s="110"/>
      <c r="VSD18" s="110"/>
      <c r="VSE18" s="110"/>
      <c r="VSF18" s="110"/>
      <c r="VSG18" s="110"/>
      <c r="VSH18" s="110"/>
      <c r="VSI18" s="110"/>
      <c r="VSJ18" s="110"/>
      <c r="VSK18" s="110"/>
      <c r="VSL18" s="110"/>
      <c r="VSM18" s="110"/>
      <c r="VSN18" s="110"/>
      <c r="VSO18" s="110"/>
      <c r="VSP18" s="110"/>
      <c r="VSQ18" s="110"/>
      <c r="VSR18" s="110"/>
      <c r="VSS18" s="110"/>
      <c r="VST18" s="110"/>
      <c r="VSU18" s="110"/>
      <c r="VSV18" s="110"/>
      <c r="VSW18" s="110"/>
      <c r="VSX18" s="110"/>
      <c r="VSY18" s="110"/>
      <c r="VSZ18" s="110"/>
      <c r="VTA18" s="110"/>
      <c r="VTB18" s="110"/>
      <c r="VTC18" s="110"/>
      <c r="VTD18" s="110"/>
      <c r="VTE18" s="110"/>
      <c r="VTF18" s="110"/>
      <c r="VTG18" s="110"/>
      <c r="VTH18" s="110"/>
      <c r="VTI18" s="110"/>
      <c r="VTJ18" s="110"/>
      <c r="VTK18" s="110"/>
      <c r="VTL18" s="110"/>
      <c r="VTM18" s="110"/>
      <c r="VTN18" s="110"/>
      <c r="VTO18" s="110"/>
      <c r="VTP18" s="110"/>
      <c r="VTQ18" s="110"/>
      <c r="VTR18" s="110"/>
      <c r="VTS18" s="110"/>
      <c r="VTT18" s="110"/>
      <c r="VTU18" s="110"/>
      <c r="VTV18" s="110"/>
      <c r="VTW18" s="110"/>
      <c r="VTX18" s="110"/>
      <c r="VTY18" s="110"/>
      <c r="VTZ18" s="110"/>
      <c r="VUA18" s="110"/>
      <c r="VUB18" s="110"/>
      <c r="VUC18" s="110"/>
      <c r="VUD18" s="110"/>
      <c r="VUE18" s="110"/>
      <c r="VUF18" s="110"/>
      <c r="VUG18" s="110"/>
      <c r="VUH18" s="110"/>
      <c r="VUI18" s="110"/>
      <c r="VUJ18" s="110"/>
      <c r="VUK18" s="110"/>
      <c r="VUL18" s="110"/>
      <c r="VUM18" s="110"/>
      <c r="VUN18" s="110"/>
      <c r="VUO18" s="110"/>
      <c r="VUP18" s="110"/>
      <c r="VUQ18" s="110"/>
      <c r="VUR18" s="110"/>
      <c r="VUS18" s="110"/>
      <c r="VUT18" s="110"/>
      <c r="VUU18" s="110"/>
      <c r="VUV18" s="110"/>
      <c r="VUW18" s="110"/>
      <c r="VUX18" s="110"/>
      <c r="VUY18" s="110"/>
      <c r="VUZ18" s="110"/>
      <c r="VVA18" s="110"/>
      <c r="VVB18" s="110"/>
      <c r="VVC18" s="110"/>
      <c r="VVD18" s="110"/>
      <c r="VVE18" s="110"/>
      <c r="VVF18" s="110"/>
      <c r="VVG18" s="110"/>
      <c r="VVH18" s="110"/>
      <c r="VVI18" s="110"/>
      <c r="VVJ18" s="110"/>
      <c r="VVK18" s="110"/>
      <c r="VVL18" s="110"/>
      <c r="VVM18" s="110"/>
      <c r="VVN18" s="110"/>
      <c r="VVO18" s="110"/>
      <c r="VVP18" s="110"/>
      <c r="VVQ18" s="110"/>
      <c r="VVR18" s="110"/>
      <c r="VVS18" s="110"/>
      <c r="VVT18" s="110"/>
      <c r="VVU18" s="110"/>
      <c r="VVV18" s="110"/>
      <c r="VVW18" s="110"/>
      <c r="VVX18" s="110"/>
      <c r="VVY18" s="110"/>
      <c r="VVZ18" s="110"/>
      <c r="VWA18" s="110"/>
      <c r="VWB18" s="110"/>
      <c r="VWC18" s="110"/>
      <c r="VWD18" s="110"/>
      <c r="VWE18" s="110"/>
      <c r="VWF18" s="110"/>
      <c r="VWG18" s="110"/>
      <c r="VWH18" s="110"/>
      <c r="VWI18" s="110"/>
      <c r="VWJ18" s="110"/>
      <c r="VWK18" s="110"/>
      <c r="VWL18" s="110"/>
      <c r="VWM18" s="110"/>
      <c r="VWN18" s="110"/>
      <c r="VWO18" s="110"/>
      <c r="VWP18" s="110"/>
      <c r="VWQ18" s="110"/>
      <c r="VWR18" s="110"/>
      <c r="VWS18" s="110"/>
      <c r="VWT18" s="110"/>
      <c r="VWU18" s="110"/>
      <c r="VWV18" s="110"/>
      <c r="VWW18" s="110"/>
      <c r="VWX18" s="110"/>
      <c r="VWY18" s="110"/>
      <c r="VWZ18" s="110"/>
      <c r="VXA18" s="110"/>
      <c r="VXB18" s="110"/>
      <c r="VXC18" s="110"/>
      <c r="VXD18" s="110"/>
      <c r="VXE18" s="110"/>
      <c r="VXF18" s="110"/>
      <c r="VXG18" s="110"/>
      <c r="VXH18" s="110"/>
      <c r="VXI18" s="110"/>
      <c r="VXJ18" s="110"/>
      <c r="VXK18" s="110"/>
      <c r="VXL18" s="110"/>
      <c r="VXM18" s="110"/>
      <c r="VXN18" s="110"/>
      <c r="VXO18" s="110"/>
      <c r="VXP18" s="110"/>
      <c r="VXQ18" s="110"/>
      <c r="VXR18" s="110"/>
      <c r="VXS18" s="110"/>
      <c r="VXT18" s="110"/>
      <c r="VXU18" s="110"/>
      <c r="VXV18" s="110"/>
      <c r="VXW18" s="110"/>
      <c r="VXX18" s="110"/>
      <c r="VXY18" s="110"/>
      <c r="VXZ18" s="110"/>
      <c r="VYA18" s="110"/>
      <c r="VYB18" s="110"/>
      <c r="VYC18" s="110"/>
      <c r="VYD18" s="110"/>
      <c r="VYE18" s="110"/>
      <c r="VYF18" s="110"/>
      <c r="VYG18" s="110"/>
      <c r="VYH18" s="110"/>
      <c r="VYI18" s="110"/>
      <c r="VYJ18" s="110"/>
      <c r="VYK18" s="110"/>
      <c r="VYL18" s="110"/>
      <c r="VYM18" s="110"/>
      <c r="VYN18" s="110"/>
      <c r="VYO18" s="110"/>
      <c r="VYP18" s="110"/>
      <c r="VYQ18" s="110"/>
      <c r="VYR18" s="110"/>
      <c r="VYS18" s="110"/>
      <c r="VYT18" s="110"/>
      <c r="VYU18" s="110"/>
      <c r="VYV18" s="110"/>
      <c r="VYW18" s="110"/>
      <c r="VYX18" s="110"/>
      <c r="VYY18" s="110"/>
      <c r="VYZ18" s="110"/>
      <c r="VZA18" s="110"/>
      <c r="VZB18" s="110"/>
      <c r="VZC18" s="110"/>
      <c r="VZD18" s="110"/>
      <c r="VZE18" s="110"/>
      <c r="VZF18" s="110"/>
      <c r="VZG18" s="110"/>
      <c r="VZH18" s="110"/>
      <c r="VZI18" s="110"/>
      <c r="VZJ18" s="110"/>
      <c r="VZK18" s="110"/>
      <c r="VZL18" s="110"/>
      <c r="VZM18" s="110"/>
      <c r="VZN18" s="110"/>
      <c r="VZO18" s="110"/>
      <c r="VZP18" s="110"/>
      <c r="VZQ18" s="110"/>
      <c r="VZR18" s="110"/>
      <c r="VZS18" s="110"/>
      <c r="VZT18" s="110"/>
      <c r="VZU18" s="110"/>
      <c r="VZV18" s="110"/>
      <c r="VZW18" s="110"/>
      <c r="VZX18" s="110"/>
      <c r="VZY18" s="110"/>
      <c r="VZZ18" s="110"/>
      <c r="WAA18" s="110"/>
      <c r="WAB18" s="110"/>
      <c r="WAC18" s="110"/>
      <c r="WAD18" s="110"/>
      <c r="WAE18" s="110"/>
      <c r="WAF18" s="110"/>
      <c r="WAG18" s="110"/>
      <c r="WAH18" s="110"/>
      <c r="WAI18" s="110"/>
      <c r="WAJ18" s="110"/>
      <c r="WAK18" s="110"/>
      <c r="WAL18" s="110"/>
      <c r="WAM18" s="110"/>
      <c r="WAN18" s="110"/>
      <c r="WAO18" s="110"/>
      <c r="WAP18" s="110"/>
      <c r="WAQ18" s="110"/>
      <c r="WAR18" s="110"/>
      <c r="WAS18" s="110"/>
      <c r="WAT18" s="110"/>
      <c r="WAU18" s="110"/>
      <c r="WAV18" s="110"/>
      <c r="WAW18" s="110"/>
      <c r="WAX18" s="110"/>
      <c r="WAY18" s="110"/>
      <c r="WAZ18" s="110"/>
      <c r="WBA18" s="110"/>
      <c r="WBB18" s="110"/>
      <c r="WBC18" s="110"/>
      <c r="WBD18" s="110"/>
      <c r="WBE18" s="110"/>
      <c r="WBF18" s="110"/>
      <c r="WBG18" s="110"/>
      <c r="WBH18" s="110"/>
      <c r="WBI18" s="110"/>
      <c r="WBJ18" s="110"/>
      <c r="WBK18" s="110"/>
      <c r="WBL18" s="110"/>
      <c r="WBM18" s="110"/>
      <c r="WBN18" s="110"/>
      <c r="WBO18" s="110"/>
      <c r="WBP18" s="110"/>
      <c r="WBQ18" s="110"/>
      <c r="WBR18" s="110"/>
      <c r="WBS18" s="110"/>
      <c r="WBT18" s="110"/>
      <c r="WBU18" s="110"/>
      <c r="WBV18" s="110"/>
      <c r="WBW18" s="110"/>
      <c r="WBX18" s="110"/>
      <c r="WBY18" s="110"/>
      <c r="WBZ18" s="110"/>
      <c r="WCA18" s="110"/>
      <c r="WCB18" s="110"/>
      <c r="WCC18" s="110"/>
      <c r="WCD18" s="110"/>
      <c r="WCE18" s="110"/>
      <c r="WCF18" s="110"/>
      <c r="WCG18" s="110"/>
      <c r="WCH18" s="110"/>
      <c r="WCI18" s="110"/>
      <c r="WCJ18" s="110"/>
      <c r="WCK18" s="110"/>
      <c r="WCL18" s="110"/>
      <c r="WCM18" s="110"/>
      <c r="WCN18" s="110"/>
      <c r="WCO18" s="110"/>
      <c r="WCP18" s="110"/>
      <c r="WCQ18" s="110"/>
      <c r="WCR18" s="110"/>
      <c r="WCS18" s="110"/>
      <c r="WCT18" s="110"/>
      <c r="WCU18" s="110"/>
      <c r="WCV18" s="110"/>
      <c r="WCW18" s="110"/>
      <c r="WCX18" s="110"/>
      <c r="WCY18" s="110"/>
      <c r="WCZ18" s="110"/>
      <c r="WDA18" s="110"/>
      <c r="WDB18" s="110"/>
      <c r="WDC18" s="110"/>
      <c r="WDD18" s="110"/>
      <c r="WDE18" s="110"/>
      <c r="WDF18" s="110"/>
      <c r="WDG18" s="110"/>
      <c r="WDH18" s="110"/>
      <c r="WDI18" s="110"/>
      <c r="WDJ18" s="110"/>
      <c r="WDK18" s="110"/>
      <c r="WDL18" s="110"/>
      <c r="WDM18" s="110"/>
      <c r="WDN18" s="110"/>
      <c r="WDO18" s="110"/>
      <c r="WDP18" s="110"/>
      <c r="WDQ18" s="110"/>
      <c r="WDR18" s="110"/>
      <c r="WDS18" s="110"/>
      <c r="WDT18" s="110"/>
      <c r="WDU18" s="110"/>
      <c r="WDV18" s="110"/>
      <c r="WDW18" s="110"/>
      <c r="WDX18" s="110"/>
      <c r="WDY18" s="110"/>
      <c r="WDZ18" s="110"/>
      <c r="WEA18" s="110"/>
      <c r="WEB18" s="110"/>
      <c r="WEC18" s="110"/>
      <c r="WED18" s="110"/>
      <c r="WEE18" s="110"/>
      <c r="WEF18" s="110"/>
      <c r="WEG18" s="110"/>
      <c r="WEH18" s="110"/>
      <c r="WEI18" s="110"/>
      <c r="WEJ18" s="110"/>
      <c r="WEK18" s="110"/>
      <c r="WEL18" s="110"/>
      <c r="WEM18" s="110"/>
      <c r="WEN18" s="110"/>
      <c r="WEO18" s="110"/>
      <c r="WEP18" s="110"/>
      <c r="WEQ18" s="110"/>
      <c r="WER18" s="110"/>
      <c r="WES18" s="110"/>
      <c r="WET18" s="110"/>
      <c r="WEU18" s="110"/>
      <c r="WEV18" s="110"/>
      <c r="WEW18" s="110"/>
      <c r="WEX18" s="110"/>
      <c r="WEY18" s="110"/>
      <c r="WEZ18" s="110"/>
      <c r="WFA18" s="110"/>
      <c r="WFB18" s="110"/>
      <c r="WFC18" s="110"/>
      <c r="WFD18" s="110"/>
      <c r="WFE18" s="110"/>
      <c r="WFF18" s="110"/>
      <c r="WFG18" s="110"/>
      <c r="WFH18" s="110"/>
      <c r="WFI18" s="110"/>
      <c r="WFJ18" s="110"/>
      <c r="WFK18" s="110"/>
      <c r="WFL18" s="110"/>
      <c r="WFM18" s="110"/>
      <c r="WFN18" s="110"/>
      <c r="WFO18" s="110"/>
      <c r="WFP18" s="110"/>
      <c r="WFQ18" s="110"/>
      <c r="WFR18" s="110"/>
      <c r="WFS18" s="110"/>
      <c r="WFT18" s="110"/>
      <c r="WFU18" s="110"/>
      <c r="WFV18" s="110"/>
      <c r="WFW18" s="110"/>
      <c r="WFX18" s="110"/>
      <c r="WFY18" s="110"/>
      <c r="WFZ18" s="110"/>
      <c r="WGA18" s="110"/>
      <c r="WGB18" s="110"/>
      <c r="WGC18" s="110"/>
      <c r="WGD18" s="110"/>
      <c r="WGE18" s="110"/>
      <c r="WGF18" s="110"/>
      <c r="WGG18" s="110"/>
      <c r="WGH18" s="110"/>
      <c r="WGI18" s="110"/>
      <c r="WGJ18" s="110"/>
      <c r="WGK18" s="110"/>
      <c r="WGL18" s="110"/>
      <c r="WGM18" s="110"/>
      <c r="WGN18" s="110"/>
      <c r="WGO18" s="110"/>
      <c r="WGP18" s="110"/>
      <c r="WGQ18" s="110"/>
      <c r="WGR18" s="110"/>
      <c r="WGS18" s="110"/>
      <c r="WGT18" s="110"/>
      <c r="WGU18" s="110"/>
      <c r="WGV18" s="110"/>
      <c r="WGW18" s="110"/>
      <c r="WGX18" s="110"/>
      <c r="WGY18" s="110"/>
      <c r="WGZ18" s="110"/>
      <c r="WHA18" s="110"/>
      <c r="WHB18" s="110"/>
      <c r="WHC18" s="110"/>
      <c r="WHD18" s="110"/>
      <c r="WHE18" s="110"/>
      <c r="WHF18" s="110"/>
      <c r="WHG18" s="110"/>
      <c r="WHH18" s="110"/>
      <c r="WHI18" s="110"/>
      <c r="WHJ18" s="110"/>
      <c r="WHK18" s="110"/>
      <c r="WHL18" s="110"/>
      <c r="WHM18" s="110"/>
      <c r="WHN18" s="110"/>
      <c r="WHO18" s="110"/>
      <c r="WHP18" s="110"/>
      <c r="WHQ18" s="110"/>
      <c r="WHR18" s="110"/>
      <c r="WHS18" s="110"/>
      <c r="WHT18" s="110"/>
      <c r="WHU18" s="110"/>
      <c r="WHV18" s="110"/>
      <c r="WHW18" s="110"/>
      <c r="WHX18" s="110"/>
      <c r="WHY18" s="110"/>
      <c r="WHZ18" s="110"/>
      <c r="WIA18" s="110"/>
      <c r="WIB18" s="110"/>
      <c r="WIC18" s="110"/>
      <c r="WID18" s="110"/>
      <c r="WIE18" s="110"/>
      <c r="WIF18" s="110"/>
      <c r="WIG18" s="110"/>
      <c r="WIH18" s="110"/>
      <c r="WII18" s="110"/>
      <c r="WIJ18" s="110"/>
      <c r="WIK18" s="110"/>
      <c r="WIL18" s="110"/>
      <c r="WIM18" s="110"/>
      <c r="WIN18" s="110"/>
      <c r="WIO18" s="110"/>
      <c r="WIP18" s="110"/>
      <c r="WIQ18" s="110"/>
      <c r="WIR18" s="110"/>
      <c r="WIS18" s="110"/>
      <c r="WIT18" s="110"/>
      <c r="WIU18" s="110"/>
      <c r="WIV18" s="110"/>
      <c r="WIW18" s="110"/>
      <c r="WIX18" s="110"/>
      <c r="WIY18" s="110"/>
      <c r="WIZ18" s="110"/>
      <c r="WJA18" s="110"/>
      <c r="WJB18" s="110"/>
      <c r="WJC18" s="110"/>
      <c r="WJD18" s="110"/>
      <c r="WJE18" s="110"/>
      <c r="WJF18" s="110"/>
      <c r="WJG18" s="110"/>
      <c r="WJH18" s="110"/>
      <c r="WJI18" s="110"/>
      <c r="WJJ18" s="110"/>
      <c r="WJK18" s="110"/>
      <c r="WJL18" s="110"/>
      <c r="WJM18" s="110"/>
      <c r="WJN18" s="110"/>
      <c r="WJO18" s="110"/>
      <c r="WJP18" s="110"/>
      <c r="WJQ18" s="110"/>
      <c r="WJR18" s="110"/>
      <c r="WJS18" s="110"/>
      <c r="WJT18" s="110"/>
      <c r="WJU18" s="110"/>
      <c r="WJV18" s="110"/>
      <c r="WJW18" s="110"/>
      <c r="WJX18" s="110"/>
      <c r="WJY18" s="110"/>
      <c r="WJZ18" s="110"/>
      <c r="WKA18" s="110"/>
      <c r="WKB18" s="110"/>
      <c r="WKC18" s="110"/>
      <c r="WKD18" s="110"/>
      <c r="WKE18" s="110"/>
      <c r="WKF18" s="110"/>
      <c r="WKG18" s="110"/>
      <c r="WKH18" s="110"/>
      <c r="WKI18" s="110"/>
      <c r="WKJ18" s="110"/>
      <c r="WKK18" s="110"/>
      <c r="WKL18" s="110"/>
      <c r="WKM18" s="110"/>
      <c r="WKN18" s="110"/>
      <c r="WKO18" s="110"/>
      <c r="WKP18" s="110"/>
      <c r="WKQ18" s="110"/>
      <c r="WKR18" s="110"/>
      <c r="WKS18" s="110"/>
      <c r="WKT18" s="110"/>
      <c r="WKU18" s="110"/>
      <c r="WKV18" s="110"/>
      <c r="WKW18" s="110"/>
      <c r="WKX18" s="110"/>
      <c r="WKY18" s="110"/>
      <c r="WKZ18" s="110"/>
      <c r="WLA18" s="110"/>
      <c r="WLB18" s="110"/>
      <c r="WLC18" s="110"/>
      <c r="WLD18" s="110"/>
      <c r="WLE18" s="110"/>
      <c r="WLF18" s="110"/>
      <c r="WLG18" s="110"/>
      <c r="WLH18" s="110"/>
      <c r="WLI18" s="110"/>
      <c r="WLJ18" s="110"/>
      <c r="WLK18" s="110"/>
      <c r="WLL18" s="110"/>
      <c r="WLM18" s="110"/>
      <c r="WLN18" s="110"/>
      <c r="WLO18" s="110"/>
      <c r="WLP18" s="110"/>
      <c r="WLQ18" s="110"/>
      <c r="WLR18" s="110"/>
      <c r="WLS18" s="110"/>
      <c r="WLT18" s="110"/>
      <c r="WLU18" s="110"/>
      <c r="WLV18" s="110"/>
      <c r="WLW18" s="110"/>
      <c r="WLX18" s="110"/>
      <c r="WLY18" s="110"/>
      <c r="WLZ18" s="110"/>
      <c r="WMA18" s="110"/>
      <c r="WMB18" s="110"/>
      <c r="WMC18" s="110"/>
      <c r="WMD18" s="110"/>
      <c r="WME18" s="110"/>
      <c r="WMF18" s="110"/>
      <c r="WMG18" s="110"/>
      <c r="WMH18" s="110"/>
      <c r="WMI18" s="110"/>
      <c r="WMJ18" s="110"/>
      <c r="WMK18" s="110"/>
      <c r="WML18" s="110"/>
      <c r="WMM18" s="110"/>
      <c r="WMN18" s="110"/>
      <c r="WMO18" s="110"/>
      <c r="WMP18" s="110"/>
      <c r="WMQ18" s="110"/>
      <c r="WMR18" s="110"/>
      <c r="WMS18" s="110"/>
      <c r="WMT18" s="110"/>
      <c r="WMU18" s="110"/>
      <c r="WMV18" s="110"/>
      <c r="WMW18" s="110"/>
      <c r="WMX18" s="110"/>
      <c r="WMY18" s="110"/>
      <c r="WMZ18" s="110"/>
      <c r="WNA18" s="110"/>
      <c r="WNB18" s="110"/>
      <c r="WNC18" s="110"/>
      <c r="WND18" s="110"/>
      <c r="WNE18" s="110"/>
      <c r="WNF18" s="110"/>
      <c r="WNG18" s="110"/>
      <c r="WNH18" s="110"/>
      <c r="WNI18" s="110"/>
      <c r="WNJ18" s="110"/>
      <c r="WNK18" s="110"/>
      <c r="WNL18" s="110"/>
      <c r="WNM18" s="110"/>
      <c r="WNN18" s="110"/>
      <c r="WNO18" s="110"/>
      <c r="WNP18" s="110"/>
      <c r="WNQ18" s="110"/>
      <c r="WNR18" s="110"/>
      <c r="WNS18" s="110"/>
      <c r="WNT18" s="110"/>
      <c r="WNU18" s="110"/>
      <c r="WNV18" s="110"/>
      <c r="WNW18" s="110"/>
      <c r="WNX18" s="110"/>
      <c r="WNY18" s="110"/>
      <c r="WNZ18" s="110"/>
      <c r="WOA18" s="110"/>
      <c r="WOB18" s="110"/>
      <c r="WOC18" s="110"/>
      <c r="WOD18" s="110"/>
      <c r="WOE18" s="110"/>
      <c r="WOF18" s="110"/>
      <c r="WOG18" s="110"/>
      <c r="WOH18" s="110"/>
      <c r="WOI18" s="110"/>
      <c r="WOJ18" s="110"/>
      <c r="WOK18" s="110"/>
      <c r="WOL18" s="110"/>
      <c r="WOM18" s="110"/>
      <c r="WON18" s="110"/>
      <c r="WOO18" s="110"/>
      <c r="WOP18" s="110"/>
      <c r="WOQ18" s="110"/>
      <c r="WOR18" s="110"/>
      <c r="WOS18" s="110"/>
      <c r="WOT18" s="110"/>
      <c r="WOU18" s="110"/>
      <c r="WOV18" s="110"/>
      <c r="WOW18" s="110"/>
      <c r="WOX18" s="110"/>
      <c r="WOY18" s="110"/>
      <c r="WOZ18" s="110"/>
      <c r="WPA18" s="110"/>
      <c r="WPB18" s="110"/>
      <c r="WPC18" s="110"/>
      <c r="WPD18" s="110"/>
      <c r="WPE18" s="110"/>
      <c r="WPF18" s="110"/>
      <c r="WPG18" s="110"/>
      <c r="WPH18" s="110"/>
      <c r="WPI18" s="110"/>
      <c r="WPJ18" s="110"/>
      <c r="WPK18" s="110"/>
      <c r="WPL18" s="110"/>
      <c r="WPM18" s="110"/>
      <c r="WPN18" s="110"/>
      <c r="WPO18" s="110"/>
      <c r="WPP18" s="110"/>
      <c r="WPQ18" s="110"/>
      <c r="WPR18" s="110"/>
      <c r="WPS18" s="110"/>
      <c r="WPT18" s="110"/>
      <c r="WPU18" s="110"/>
      <c r="WPV18" s="110"/>
      <c r="WPW18" s="110"/>
      <c r="WPX18" s="110"/>
      <c r="WPY18" s="110"/>
      <c r="WPZ18" s="110"/>
      <c r="WQA18" s="110"/>
      <c r="WQB18" s="110"/>
      <c r="WQC18" s="110"/>
      <c r="WQD18" s="110"/>
      <c r="WQE18" s="110"/>
      <c r="WQF18" s="110"/>
      <c r="WQG18" s="110"/>
      <c r="WQH18" s="110"/>
      <c r="WQI18" s="110"/>
      <c r="WQJ18" s="110"/>
      <c r="WQK18" s="110"/>
      <c r="WQL18" s="110"/>
      <c r="WQM18" s="110"/>
      <c r="WQN18" s="110"/>
      <c r="WQO18" s="110"/>
      <c r="WQP18" s="110"/>
      <c r="WQQ18" s="110"/>
      <c r="WQR18" s="110"/>
      <c r="WQS18" s="110"/>
      <c r="WQT18" s="110"/>
      <c r="WQU18" s="110"/>
      <c r="WQV18" s="110"/>
      <c r="WQW18" s="110"/>
      <c r="WQX18" s="110"/>
      <c r="WQY18" s="110"/>
      <c r="WQZ18" s="110"/>
      <c r="WRA18" s="110"/>
      <c r="WRB18" s="110"/>
      <c r="WRC18" s="110"/>
      <c r="WRD18" s="110"/>
      <c r="WRE18" s="110"/>
      <c r="WRF18" s="110"/>
      <c r="WRG18" s="110"/>
      <c r="WRH18" s="110"/>
      <c r="WRI18" s="110"/>
      <c r="WRJ18" s="110"/>
      <c r="WRK18" s="110"/>
      <c r="WRL18" s="110"/>
      <c r="WRM18" s="110"/>
      <c r="WRN18" s="110"/>
      <c r="WRO18" s="110"/>
      <c r="WRP18" s="110"/>
      <c r="WRQ18" s="110"/>
      <c r="WRR18" s="110"/>
      <c r="WRS18" s="110"/>
      <c r="WRT18" s="110"/>
      <c r="WRU18" s="110"/>
      <c r="WRV18" s="110"/>
      <c r="WRW18" s="110"/>
      <c r="WRX18" s="110"/>
      <c r="WRY18" s="110"/>
      <c r="WRZ18" s="110"/>
      <c r="WSA18" s="110"/>
      <c r="WSB18" s="110"/>
      <c r="WSC18" s="110"/>
      <c r="WSD18" s="110"/>
      <c r="WSE18" s="110"/>
      <c r="WSF18" s="110"/>
      <c r="WSG18" s="110"/>
      <c r="WSH18" s="110"/>
      <c r="WSI18" s="110"/>
      <c r="WSJ18" s="110"/>
      <c r="WSK18" s="110"/>
      <c r="WSL18" s="110"/>
      <c r="WSM18" s="110"/>
      <c r="WSN18" s="110"/>
      <c r="WSO18" s="110"/>
      <c r="WSP18" s="110"/>
      <c r="WSQ18" s="110"/>
      <c r="WSR18" s="110"/>
      <c r="WSS18" s="110"/>
      <c r="WST18" s="110"/>
      <c r="WSU18" s="110"/>
      <c r="WSV18" s="110"/>
      <c r="WSW18" s="110"/>
      <c r="WSX18" s="110"/>
      <c r="WSY18" s="110"/>
      <c r="WSZ18" s="110"/>
      <c r="WTA18" s="110"/>
      <c r="WTB18" s="110"/>
      <c r="WTC18" s="110"/>
      <c r="WTD18" s="110"/>
      <c r="WTE18" s="110"/>
      <c r="WTF18" s="110"/>
      <c r="WTG18" s="110"/>
      <c r="WTH18" s="110"/>
      <c r="WTI18" s="110"/>
      <c r="WTJ18" s="110"/>
      <c r="WTK18" s="110"/>
      <c r="WTL18" s="110"/>
      <c r="WTM18" s="110"/>
      <c r="WTN18" s="110"/>
      <c r="WTO18" s="110"/>
      <c r="WTP18" s="110"/>
      <c r="WTQ18" s="110"/>
      <c r="WTR18" s="110"/>
      <c r="WTS18" s="110"/>
      <c r="WTT18" s="110"/>
      <c r="WTU18" s="110"/>
      <c r="WTV18" s="110"/>
      <c r="WTW18" s="110"/>
      <c r="WTX18" s="110"/>
      <c r="WTY18" s="110"/>
      <c r="WTZ18" s="110"/>
      <c r="WUA18" s="110"/>
      <c r="WUB18" s="110"/>
      <c r="WUC18" s="110"/>
      <c r="WUD18" s="110"/>
      <c r="WUE18" s="110"/>
      <c r="WUF18" s="110"/>
      <c r="WUG18" s="110"/>
      <c r="WUH18" s="110"/>
      <c r="WUI18" s="110"/>
      <c r="WUJ18" s="110"/>
      <c r="WUK18" s="110"/>
      <c r="WUL18" s="110"/>
      <c r="WUM18" s="110"/>
      <c r="WUN18" s="110"/>
      <c r="WUO18" s="110"/>
      <c r="WUP18" s="110"/>
      <c r="WUQ18" s="110"/>
      <c r="WUR18" s="110"/>
      <c r="WUS18" s="110"/>
      <c r="WUT18" s="110"/>
      <c r="WUU18" s="110"/>
      <c r="WUV18" s="110"/>
      <c r="WUW18" s="110"/>
      <c r="WUX18" s="110"/>
      <c r="WUY18" s="110"/>
      <c r="WUZ18" s="110"/>
      <c r="WVA18" s="110"/>
      <c r="WVB18" s="110"/>
      <c r="WVC18" s="110"/>
      <c r="WVD18" s="110"/>
      <c r="WVE18" s="110"/>
      <c r="WVF18" s="110"/>
      <c r="WVG18" s="110"/>
      <c r="WVH18" s="110"/>
      <c r="WVI18" s="110"/>
      <c r="WVJ18" s="110"/>
      <c r="WVK18" s="110"/>
      <c r="WVL18" s="110"/>
      <c r="WVM18" s="110"/>
      <c r="WVN18" s="110"/>
      <c r="WVO18" s="110"/>
      <c r="WVP18" s="110"/>
      <c r="WVQ18" s="110"/>
      <c r="WVR18" s="110"/>
      <c r="WVS18" s="110"/>
      <c r="WVT18" s="110"/>
      <c r="WVU18" s="110"/>
      <c r="WVV18" s="110"/>
      <c r="WVW18" s="110"/>
      <c r="WVX18" s="110"/>
      <c r="WVY18" s="110"/>
      <c r="WVZ18" s="110"/>
      <c r="WWA18" s="110"/>
      <c r="WWB18" s="110"/>
      <c r="WWC18" s="110"/>
      <c r="WWD18" s="110"/>
      <c r="WWE18" s="110"/>
      <c r="WWF18" s="110"/>
      <c r="WWG18" s="110"/>
      <c r="WWH18" s="110"/>
      <c r="WWI18" s="110"/>
      <c r="WWJ18" s="110"/>
      <c r="WWK18" s="110"/>
      <c r="WWL18" s="110"/>
      <c r="WWM18" s="110"/>
      <c r="WWN18" s="110"/>
      <c r="WWO18" s="110"/>
      <c r="WWP18" s="110"/>
      <c r="WWQ18" s="110"/>
      <c r="WWR18" s="110"/>
      <c r="WWS18" s="110"/>
      <c r="WWT18" s="110"/>
      <c r="WWU18" s="110"/>
      <c r="WWV18" s="110"/>
      <c r="WWW18" s="110"/>
      <c r="WWX18" s="110"/>
      <c r="WWY18" s="110"/>
      <c r="WWZ18" s="110"/>
      <c r="WXA18" s="110"/>
      <c r="WXB18" s="110"/>
      <c r="WXC18" s="110"/>
      <c r="WXD18" s="110"/>
      <c r="WXE18" s="110"/>
      <c r="WXF18" s="110"/>
      <c r="WXG18" s="110"/>
      <c r="WXH18" s="110"/>
      <c r="WXI18" s="110"/>
      <c r="WXJ18" s="110"/>
      <c r="WXK18" s="110"/>
      <c r="WXL18" s="110"/>
      <c r="WXM18" s="110"/>
      <c r="WXN18" s="110"/>
      <c r="WXO18" s="110"/>
      <c r="WXP18" s="110"/>
      <c r="WXQ18" s="110"/>
      <c r="WXR18" s="110"/>
      <c r="WXS18" s="110"/>
      <c r="WXT18" s="110"/>
      <c r="WXU18" s="110"/>
      <c r="WXV18" s="110"/>
      <c r="WXW18" s="110"/>
      <c r="WXX18" s="110"/>
      <c r="WXY18" s="110"/>
      <c r="WXZ18" s="110"/>
      <c r="WYA18" s="110"/>
      <c r="WYB18" s="110"/>
      <c r="WYC18" s="110"/>
      <c r="WYD18" s="110"/>
      <c r="WYE18" s="110"/>
      <c r="WYF18" s="110"/>
      <c r="WYG18" s="110"/>
      <c r="WYH18" s="110"/>
      <c r="WYI18" s="110"/>
      <c r="WYJ18" s="110"/>
      <c r="WYK18" s="110"/>
      <c r="WYL18" s="110"/>
      <c r="WYM18" s="110"/>
      <c r="WYN18" s="110"/>
      <c r="WYO18" s="110"/>
      <c r="WYP18" s="110"/>
      <c r="WYQ18" s="110"/>
      <c r="WYR18" s="110"/>
      <c r="WYS18" s="110"/>
      <c r="WYT18" s="110"/>
      <c r="WYU18" s="110"/>
      <c r="WYV18" s="110"/>
      <c r="WYW18" s="110"/>
      <c r="WYX18" s="110"/>
      <c r="WYY18" s="110"/>
      <c r="WYZ18" s="110"/>
      <c r="WZA18" s="110"/>
      <c r="WZB18" s="110"/>
      <c r="WZC18" s="110"/>
      <c r="WZD18" s="110"/>
      <c r="WZE18" s="110"/>
      <c r="WZF18" s="110"/>
      <c r="WZG18" s="110"/>
      <c r="WZH18" s="110"/>
      <c r="WZI18" s="110"/>
      <c r="WZJ18" s="110"/>
      <c r="WZK18" s="110"/>
      <c r="WZL18" s="110"/>
      <c r="WZM18" s="110"/>
      <c r="WZN18" s="110"/>
      <c r="WZO18" s="110"/>
      <c r="WZP18" s="110"/>
      <c r="WZQ18" s="110"/>
      <c r="WZR18" s="110"/>
      <c r="WZS18" s="110"/>
      <c r="WZT18" s="110"/>
      <c r="WZU18" s="110"/>
      <c r="WZV18" s="110"/>
      <c r="WZW18" s="110"/>
      <c r="WZX18" s="110"/>
      <c r="WZY18" s="110"/>
      <c r="WZZ18" s="110"/>
      <c r="XAA18" s="110"/>
      <c r="XAB18" s="110"/>
      <c r="XAC18" s="110"/>
      <c r="XAD18" s="110"/>
      <c r="XAE18" s="110"/>
      <c r="XAF18" s="110"/>
      <c r="XAG18" s="110"/>
      <c r="XAH18" s="110"/>
      <c r="XAI18" s="110"/>
      <c r="XAJ18" s="110"/>
      <c r="XAK18" s="110"/>
      <c r="XAL18" s="110"/>
      <c r="XAM18" s="110"/>
      <c r="XAN18" s="110"/>
      <c r="XAO18" s="110"/>
      <c r="XAP18" s="110"/>
      <c r="XAQ18" s="110"/>
      <c r="XAR18" s="110"/>
      <c r="XAS18" s="110"/>
      <c r="XAT18" s="110"/>
      <c r="XAU18" s="110"/>
      <c r="XAV18" s="110"/>
      <c r="XAW18" s="110"/>
      <c r="XAX18" s="110"/>
      <c r="XAY18" s="110"/>
      <c r="XAZ18" s="110"/>
      <c r="XBA18" s="110"/>
      <c r="XBB18" s="110"/>
      <c r="XBC18" s="110"/>
      <c r="XBD18" s="110"/>
      <c r="XBE18" s="110"/>
      <c r="XBF18" s="110"/>
      <c r="XBG18" s="110"/>
      <c r="XBH18" s="110"/>
      <c r="XBI18" s="110"/>
      <c r="XBJ18" s="110"/>
      <c r="XBK18" s="110"/>
      <c r="XBL18" s="110"/>
      <c r="XBM18" s="110"/>
      <c r="XBN18" s="110"/>
      <c r="XBO18" s="110"/>
      <c r="XBP18" s="110"/>
      <c r="XBQ18" s="110"/>
      <c r="XBR18" s="110"/>
      <c r="XBS18" s="110"/>
      <c r="XBT18" s="110"/>
      <c r="XBU18" s="110"/>
      <c r="XBV18" s="110"/>
      <c r="XBW18" s="110"/>
      <c r="XBX18" s="110"/>
      <c r="XBY18" s="110"/>
      <c r="XBZ18" s="110"/>
      <c r="XCA18" s="110"/>
      <c r="XCB18" s="110"/>
      <c r="XCC18" s="110"/>
      <c r="XCD18" s="110"/>
      <c r="XCE18" s="110"/>
      <c r="XCF18" s="110"/>
      <c r="XCG18" s="110"/>
      <c r="XCH18" s="110"/>
      <c r="XCI18" s="110"/>
      <c r="XCJ18" s="110"/>
      <c r="XCK18" s="110"/>
      <c r="XCL18" s="110"/>
      <c r="XCM18" s="110"/>
      <c r="XCN18" s="110"/>
      <c r="XCO18" s="110"/>
      <c r="XCP18" s="110"/>
      <c r="XCQ18" s="110"/>
      <c r="XCR18" s="110"/>
      <c r="XCS18" s="110"/>
      <c r="XCT18" s="110"/>
      <c r="XCU18" s="110"/>
      <c r="XCV18" s="110"/>
      <c r="XCW18" s="110"/>
      <c r="XCX18" s="110"/>
      <c r="XCY18" s="110"/>
      <c r="XCZ18" s="110"/>
      <c r="XDA18" s="110"/>
      <c r="XDB18" s="110"/>
      <c r="XDC18" s="110"/>
      <c r="XDD18" s="110"/>
      <c r="XDE18" s="110"/>
      <c r="XDF18" s="110"/>
      <c r="XDG18" s="110"/>
      <c r="XDH18" s="110"/>
      <c r="XDI18" s="110"/>
      <c r="XDJ18" s="110"/>
      <c r="XDK18" s="110"/>
      <c r="XDL18" s="110"/>
      <c r="XDM18" s="110"/>
      <c r="XDN18" s="110"/>
      <c r="XDO18" s="110"/>
      <c r="XDP18" s="110"/>
      <c r="XDQ18" s="110"/>
      <c r="XDR18" s="110"/>
      <c r="XDS18" s="110"/>
      <c r="XDT18" s="110"/>
      <c r="XDU18" s="110"/>
      <c r="XDV18" s="110"/>
      <c r="XDW18" s="110"/>
      <c r="XDX18" s="110"/>
      <c r="XDY18" s="110"/>
      <c r="XDZ18" s="110"/>
      <c r="XEA18" s="110"/>
      <c r="XEB18" s="110"/>
      <c r="XEC18" s="110"/>
      <c r="XED18" s="110"/>
      <c r="XEE18" s="110"/>
      <c r="XEF18" s="110"/>
      <c r="XEG18" s="110"/>
      <c r="XEH18" s="110"/>
      <c r="XEI18" s="110"/>
      <c r="XEJ18" s="110"/>
      <c r="XEK18" s="110"/>
      <c r="XEL18" s="110"/>
      <c r="XEM18" s="110"/>
      <c r="XEN18" s="110"/>
      <c r="XEO18" s="110"/>
      <c r="XEP18" s="110"/>
      <c r="XEQ18" s="110"/>
      <c r="XER18" s="110"/>
      <c r="XES18" s="110"/>
      <c r="XET18" s="110"/>
      <c r="XEU18" s="110"/>
      <c r="XEV18" s="110"/>
      <c r="XEW18" s="110"/>
      <c r="XEX18" s="110"/>
      <c r="XEY18" s="110"/>
      <c r="XEZ18" s="110"/>
      <c r="XFA18" s="110"/>
      <c r="XFB18" s="110"/>
      <c r="XFC18" s="110"/>
      <c r="XFD18" s="110"/>
    </row>
    <row r="19" spans="2:16384" s="21" customFormat="1" ht="15" x14ac:dyDescent="0.25">
      <c r="B19" s="64" t="s">
        <v>170</v>
      </c>
    </row>
    <row r="20" spans="2:16384" s="21" customFormat="1" ht="15" x14ac:dyDescent="0.25">
      <c r="B20" s="63"/>
      <c r="C20" s="112"/>
    </row>
    <row r="21" spans="2:16384" x14ac:dyDescent="0.2">
      <c r="B21" s="113"/>
    </row>
    <row r="22" spans="2:16384" x14ac:dyDescent="0.2">
      <c r="B22" s="3"/>
    </row>
  </sheetData>
  <mergeCells count="6">
    <mergeCell ref="H5:H6"/>
    <mergeCell ref="C5:C6"/>
    <mergeCell ref="D5:D6"/>
    <mergeCell ref="E5:E6"/>
    <mergeCell ref="F5:F6"/>
    <mergeCell ref="G5:G6"/>
  </mergeCells>
  <hyperlinks>
    <hyperlink ref="B18" r:id="rId1"/>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P48"/>
  <sheetViews>
    <sheetView topLeftCell="A21" workbookViewId="0"/>
  </sheetViews>
  <sheetFormatPr baseColWidth="10" defaultColWidth="11.42578125" defaultRowHeight="15" x14ac:dyDescent="0.25"/>
  <cols>
    <col min="1" max="1" width="3.28515625" style="21" customWidth="1"/>
    <col min="2" max="2" width="16.85546875" style="21" customWidth="1"/>
    <col min="3" max="16384" width="11.42578125" style="21"/>
  </cols>
  <sheetData>
    <row r="1" spans="1:16" s="20" customFormat="1" ht="24" customHeight="1" x14ac:dyDescent="0.25">
      <c r="A1" s="19" t="s">
        <v>80</v>
      </c>
      <c r="P1" s="21"/>
    </row>
    <row r="2" spans="1:16" ht="7.5" customHeight="1" x14ac:dyDescent="0.25"/>
    <row r="3" spans="1:16" ht="15" customHeight="1" x14ac:dyDescent="0.25">
      <c r="B3" s="103" t="s">
        <v>174</v>
      </c>
      <c r="C3" s="103"/>
      <c r="D3" s="103"/>
      <c r="E3" s="103"/>
      <c r="F3" s="103"/>
      <c r="G3" s="103"/>
      <c r="H3" s="103"/>
      <c r="I3" s="103"/>
      <c r="J3" s="103"/>
      <c r="K3" s="103"/>
    </row>
    <row r="4" spans="1:16" x14ac:dyDescent="0.25">
      <c r="B4" s="491" t="s">
        <v>108</v>
      </c>
      <c r="C4" s="491" t="s">
        <v>118</v>
      </c>
    </row>
    <row r="5" spans="1:16" x14ac:dyDescent="0.25">
      <c r="B5" s="491"/>
      <c r="C5" s="491"/>
    </row>
    <row r="6" spans="1:16" ht="15" customHeight="1" x14ac:dyDescent="0.25">
      <c r="B6" s="116" t="s">
        <v>73</v>
      </c>
      <c r="C6" s="178">
        <v>46.844621167848572</v>
      </c>
    </row>
    <row r="7" spans="1:16" ht="15" customHeight="1" x14ac:dyDescent="0.25">
      <c r="B7" s="116"/>
      <c r="C7" s="178"/>
    </row>
    <row r="8" spans="1:16" x14ac:dyDescent="0.25">
      <c r="B8" s="117" t="s">
        <v>26</v>
      </c>
      <c r="C8" s="179">
        <v>52.667578659370726</v>
      </c>
    </row>
    <row r="9" spans="1:16" x14ac:dyDescent="0.25">
      <c r="B9" s="118" t="s">
        <v>27</v>
      </c>
      <c r="C9" s="180">
        <v>51.384615384615387</v>
      </c>
    </row>
    <row r="10" spans="1:16" x14ac:dyDescent="0.25">
      <c r="B10" s="118" t="s">
        <v>31</v>
      </c>
      <c r="C10" s="180">
        <v>51.16083916083916</v>
      </c>
    </row>
    <row r="11" spans="1:16" x14ac:dyDescent="0.25">
      <c r="B11" s="118" t="s">
        <v>41</v>
      </c>
      <c r="C11" s="180">
        <v>50.842418235877105</v>
      </c>
    </row>
    <row r="12" spans="1:16" x14ac:dyDescent="0.25">
      <c r="B12" s="118" t="s">
        <v>119</v>
      </c>
      <c r="C12" s="180">
        <v>50.813920853213581</v>
      </c>
    </row>
    <row r="13" spans="1:16" x14ac:dyDescent="0.25">
      <c r="B13" s="118" t="s">
        <v>74</v>
      </c>
      <c r="C13" s="180">
        <v>49.798652529703261</v>
      </c>
    </row>
    <row r="14" spans="1:16" x14ac:dyDescent="0.25">
      <c r="B14" s="118" t="s">
        <v>34</v>
      </c>
      <c r="C14" s="180">
        <v>49.09803576199684</v>
      </c>
    </row>
    <row r="15" spans="1:16" x14ac:dyDescent="0.25">
      <c r="B15" s="118" t="s">
        <v>70</v>
      </c>
      <c r="C15" s="180">
        <v>49.034749034749034</v>
      </c>
    </row>
    <row r="16" spans="1:16" x14ac:dyDescent="0.25">
      <c r="B16" s="118" t="s">
        <v>56</v>
      </c>
      <c r="C16" s="180">
        <v>48.755567199371157</v>
      </c>
    </row>
    <row r="17" spans="2:13" ht="15" customHeight="1" x14ac:dyDescent="0.25">
      <c r="B17" s="118" t="s">
        <v>47</v>
      </c>
      <c r="C17" s="180">
        <v>48.47847547105026</v>
      </c>
    </row>
    <row r="18" spans="2:13" x14ac:dyDescent="0.25">
      <c r="B18" s="118" t="s">
        <v>46</v>
      </c>
      <c r="C18" s="180">
        <v>47.763595409203049</v>
      </c>
    </row>
    <row r="19" spans="2:13" x14ac:dyDescent="0.25">
      <c r="B19" s="118" t="s">
        <v>28</v>
      </c>
      <c r="C19" s="180">
        <v>47.385620915032682</v>
      </c>
    </row>
    <row r="20" spans="2:13" x14ac:dyDescent="0.25">
      <c r="B20" s="118" t="s">
        <v>48</v>
      </c>
      <c r="C20" s="180">
        <v>47.27504048114735</v>
      </c>
    </row>
    <row r="21" spans="2:13" x14ac:dyDescent="0.25">
      <c r="B21" s="119" t="s">
        <v>45</v>
      </c>
      <c r="C21" s="181">
        <v>47.171314741035857</v>
      </c>
      <c r="M21" s="306"/>
    </row>
    <row r="22" spans="2:13" ht="15" customHeight="1" x14ac:dyDescent="0.25">
      <c r="B22" s="118" t="s">
        <v>63</v>
      </c>
      <c r="C22" s="180">
        <v>46.99255550431517</v>
      </c>
    </row>
    <row r="23" spans="2:13" x14ac:dyDescent="0.25">
      <c r="B23" s="118" t="s">
        <v>40</v>
      </c>
      <c r="C23" s="180">
        <v>46.733539094650205</v>
      </c>
    </row>
    <row r="24" spans="2:13" x14ac:dyDescent="0.25">
      <c r="B24" s="118" t="s">
        <v>30</v>
      </c>
      <c r="C24" s="180">
        <v>46.718609529517529</v>
      </c>
    </row>
    <row r="25" spans="2:13" x14ac:dyDescent="0.25">
      <c r="B25" s="118" t="s">
        <v>117</v>
      </c>
      <c r="C25" s="180">
        <v>45.798898071625345</v>
      </c>
    </row>
    <row r="26" spans="2:13" x14ac:dyDescent="0.25">
      <c r="B26" s="118" t="s">
        <v>104</v>
      </c>
      <c r="C26" s="180">
        <v>45.353857706025906</v>
      </c>
    </row>
    <row r="27" spans="2:13" ht="15" customHeight="1" x14ac:dyDescent="0.25">
      <c r="B27" s="118" t="s">
        <v>61</v>
      </c>
      <c r="C27" s="180">
        <v>44.708872458410355</v>
      </c>
    </row>
    <row r="28" spans="2:13" x14ac:dyDescent="0.25">
      <c r="B28" s="118" t="s">
        <v>33</v>
      </c>
      <c r="C28" s="180">
        <v>44.693902588639432</v>
      </c>
    </row>
    <row r="29" spans="2:13" ht="15" customHeight="1" x14ac:dyDescent="0.25">
      <c r="B29" s="118" t="s">
        <v>65</v>
      </c>
      <c r="C29" s="180">
        <v>44.615473641571668</v>
      </c>
    </row>
    <row r="30" spans="2:13" x14ac:dyDescent="0.25">
      <c r="B30" s="118" t="s">
        <v>42</v>
      </c>
      <c r="C30" s="180">
        <v>44.430577223088925</v>
      </c>
    </row>
    <row r="31" spans="2:13" x14ac:dyDescent="0.25">
      <c r="B31" s="118" t="s">
        <v>36</v>
      </c>
      <c r="C31" s="180">
        <v>44.286871961102108</v>
      </c>
    </row>
    <row r="32" spans="2:13" x14ac:dyDescent="0.25">
      <c r="B32" s="118" t="s">
        <v>37</v>
      </c>
      <c r="C32" s="180">
        <v>44.278046485331537</v>
      </c>
    </row>
    <row r="33" spans="2:10" x14ac:dyDescent="0.25">
      <c r="B33" s="118" t="s">
        <v>35</v>
      </c>
      <c r="C33" s="180">
        <v>44.054108621037756</v>
      </c>
    </row>
    <row r="34" spans="2:10" x14ac:dyDescent="0.25">
      <c r="B34" s="118" t="s">
        <v>32</v>
      </c>
      <c r="C34" s="180">
        <v>43.703703703703702</v>
      </c>
    </row>
    <row r="35" spans="2:10" x14ac:dyDescent="0.25">
      <c r="B35" s="118" t="s">
        <v>43</v>
      </c>
      <c r="C35" s="180">
        <v>43.356643356643353</v>
      </c>
    </row>
    <row r="36" spans="2:10" x14ac:dyDescent="0.25">
      <c r="B36" s="118" t="s">
        <v>69</v>
      </c>
      <c r="C36" s="180">
        <v>42.987951807228917</v>
      </c>
    </row>
    <row r="37" spans="2:10" ht="15" customHeight="1" x14ac:dyDescent="0.25">
      <c r="B37" s="118" t="s">
        <v>52</v>
      </c>
      <c r="C37" s="180">
        <v>42.563697412601279</v>
      </c>
    </row>
    <row r="38" spans="2:10" x14ac:dyDescent="0.25">
      <c r="B38" s="118" t="s">
        <v>25</v>
      </c>
      <c r="C38" s="180">
        <v>42.523364485981311</v>
      </c>
    </row>
    <row r="39" spans="2:10" x14ac:dyDescent="0.25">
      <c r="B39" s="118" t="s">
        <v>44</v>
      </c>
      <c r="C39" s="180">
        <v>41.101999712271613</v>
      </c>
    </row>
    <row r="40" spans="2:10" x14ac:dyDescent="0.25">
      <c r="B40" s="118" t="s">
        <v>24</v>
      </c>
      <c r="C40" s="180">
        <v>39.448173005219985</v>
      </c>
    </row>
    <row r="41" spans="2:10" x14ac:dyDescent="0.25">
      <c r="B41" s="118" t="s">
        <v>60</v>
      </c>
      <c r="C41" s="180">
        <v>38.372930165586752</v>
      </c>
    </row>
    <row r="42" spans="2:10" s="113" customFormat="1" ht="15" customHeight="1" x14ac:dyDescent="0.2">
      <c r="B42" s="120" t="s">
        <v>39</v>
      </c>
      <c r="C42" s="180">
        <v>36.990291262135919</v>
      </c>
      <c r="D42" s="63"/>
      <c r="E42" s="63"/>
      <c r="F42" s="63"/>
      <c r="G42" s="63"/>
      <c r="H42" s="63"/>
      <c r="I42" s="63"/>
      <c r="J42" s="63"/>
    </row>
    <row r="43" spans="2:10" x14ac:dyDescent="0.25">
      <c r="B43" s="120" t="s">
        <v>58</v>
      </c>
      <c r="C43" s="180">
        <v>35.031847133757964</v>
      </c>
    </row>
    <row r="44" spans="2:10" x14ac:dyDescent="0.25">
      <c r="B44" s="120" t="s">
        <v>29</v>
      </c>
      <c r="C44" s="180">
        <v>33.414932680538556</v>
      </c>
    </row>
    <row r="45" spans="2:10" x14ac:dyDescent="0.25">
      <c r="B45" s="120" t="s">
        <v>75</v>
      </c>
      <c r="C45" s="180">
        <v>32.709036946064884</v>
      </c>
    </row>
    <row r="46" spans="2:10" x14ac:dyDescent="0.25">
      <c r="B46" s="121" t="s">
        <v>23</v>
      </c>
      <c r="C46" s="182">
        <v>30.038022813688212</v>
      </c>
    </row>
    <row r="47" spans="2:10" x14ac:dyDescent="0.25">
      <c r="B47" s="64" t="s">
        <v>170</v>
      </c>
    </row>
    <row r="48" spans="2:10" x14ac:dyDescent="0.25">
      <c r="B48" s="63" t="s">
        <v>160</v>
      </c>
      <c r="C48" s="122"/>
    </row>
  </sheetData>
  <mergeCells count="2">
    <mergeCell ref="B4:B5"/>
    <mergeCell ref="C4:C5"/>
  </mergeCells>
  <hyperlinks>
    <hyperlink ref="B20" r:id="rId1" display="http://localhost/OECDStat_Metadata/ShowMetadata.ashx?Dataset=EAG_ENRL_MOBILES_FIELDS&amp;Coords=[COUNTRY].[DEU]&amp;ShowOnWeb=true&amp;Lang=en"/>
    <hyperlink ref="B38" r:id="rId2" display="http://localhost/OECDStat_Metadata/ShowMetadata.ashx?Dataset=EAG_ENRL_MOBILES_FIELDS&amp;Coords=[COUNTRY].[ISR]&amp;ShowOnWeb=true&amp;Lang=en"/>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2</vt:i4>
      </vt:variant>
    </vt:vector>
  </HeadingPairs>
  <TitlesOfParts>
    <vt:vector size="17" baseType="lpstr">
      <vt:lpstr>Sommaire</vt:lpstr>
      <vt:lpstr>Méthodologie</vt:lpstr>
      <vt:lpstr>Définitions</vt:lpstr>
      <vt:lpstr>1 - Attract doctorat</vt:lpstr>
      <vt:lpstr>2 - Age moyen</vt:lpstr>
      <vt:lpstr>3 - Doct. discipline</vt:lpstr>
      <vt:lpstr>4 - Doct. mobile</vt:lpstr>
      <vt:lpstr>5 - Mobile discip</vt:lpstr>
      <vt:lpstr>6 - Femmes mobiles</vt:lpstr>
      <vt:lpstr>7 - Répart. continent</vt:lpstr>
      <vt:lpstr>8 - Diplom doctor</vt:lpstr>
      <vt:lpstr>9 - Diplomées discipline</vt:lpstr>
      <vt:lpstr>10 - Titulaires 25-64</vt:lpstr>
      <vt:lpstr>11 - Taux d'emploi</vt:lpstr>
      <vt:lpstr>Annexe 1 - Récap.</vt:lpstr>
      <vt:lpstr>Sommaire!_Ref113875385</vt:lpstr>
      <vt:lpstr>Sommaire!OLE_LINK1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2025-03-06T13:17:45Z</dcterms:modified>
</cp:coreProperties>
</file>