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fer.in.adc.education.fr\MesEspacesPartages\str-dgesip-dgri-a2-1-sup\Convergence BCP-Synthèse\NF synthèse\2024-2025\"/>
    </mc:Choice>
  </mc:AlternateContent>
  <bookViews>
    <workbookView xWindow="-120" yWindow="-120" windowWidth="20730" windowHeight="11160"/>
  </bookViews>
  <sheets>
    <sheet name="Sommaire" sheetId="32" r:id="rId1"/>
    <sheet name="Tableau 1" sheetId="22" r:id="rId2"/>
    <sheet name="Tableau 2" sheetId="24" r:id="rId3"/>
    <sheet name="Tableau 3" sheetId="25" r:id="rId4"/>
    <sheet name="Cartes" sheetId="31" r:id="rId5"/>
    <sheet name="Annexe 1" sheetId="33" r:id="rId6"/>
    <sheet name="Annexe 2" sheetId="34" r:id="rId7"/>
  </sheets>
  <definedNames>
    <definedName name="_xlnm._FilterDatabase" localSheetId="6" hidden="1">'Annexe 2'!$L$4:$M$35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2" l="1"/>
  <c r="E6" i="24"/>
  <c r="E7" i="24"/>
  <c r="E8" i="24"/>
  <c r="E9" i="24"/>
  <c r="E10" i="24"/>
  <c r="E11" i="24"/>
  <c r="D15" i="22"/>
  <c r="E15" i="22"/>
  <c r="G15" i="22" s="1"/>
  <c r="F15" i="22"/>
  <c r="C15" i="22"/>
  <c r="E13" i="33" l="1"/>
  <c r="E6" i="33"/>
  <c r="E7" i="33"/>
  <c r="E8" i="33"/>
  <c r="E9" i="33"/>
  <c r="E10" i="33"/>
  <c r="E11" i="33"/>
  <c r="E5" i="33"/>
  <c r="G7" i="22"/>
  <c r="G8" i="22"/>
  <c r="G9" i="22"/>
  <c r="G10" i="22"/>
  <c r="G11" i="22"/>
  <c r="G12" i="22"/>
  <c r="G13" i="22"/>
  <c r="G6" i="22"/>
  <c r="C13" i="24"/>
  <c r="E13" i="24" s="1"/>
  <c r="B13" i="24"/>
  <c r="D13" i="24"/>
</calcChain>
</file>

<file path=xl/sharedStrings.xml><?xml version="1.0" encoding="utf-8"?>
<sst xmlns="http://schemas.openxmlformats.org/spreadsheetml/2006/main" count="211" uniqueCount="122">
  <si>
    <t>Autres</t>
  </si>
  <si>
    <t>Total</t>
  </si>
  <si>
    <t>Effectifs (en milliers)</t>
  </si>
  <si>
    <t>Année universitaire</t>
  </si>
  <si>
    <t>Public</t>
  </si>
  <si>
    <t>Privé</t>
  </si>
  <si>
    <t>Part du privé</t>
  </si>
  <si>
    <t>-</t>
  </si>
  <si>
    <t>Régions académiques</t>
  </si>
  <si>
    <t>Académies</t>
  </si>
  <si>
    <t>Cl.-Ferrand</t>
  </si>
  <si>
    <t>Grenoble</t>
  </si>
  <si>
    <t>Lyon</t>
  </si>
  <si>
    <t>Bourg.-Franche-Comté</t>
  </si>
  <si>
    <t>Besançon</t>
  </si>
  <si>
    <t>Dijon</t>
  </si>
  <si>
    <t>Bretagne</t>
  </si>
  <si>
    <t>Rennes</t>
  </si>
  <si>
    <t>Centre-Val de Loire</t>
  </si>
  <si>
    <t>Corse</t>
  </si>
  <si>
    <t>Grand-Est</t>
  </si>
  <si>
    <t>Nancy-Metz</t>
  </si>
  <si>
    <t>Reims</t>
  </si>
  <si>
    <t>Strasbourg</t>
  </si>
  <si>
    <t>Hauts de France</t>
  </si>
  <si>
    <t>Amiens</t>
  </si>
  <si>
    <t>Lille</t>
  </si>
  <si>
    <t>Ile-de-France</t>
  </si>
  <si>
    <t>Créteil</t>
  </si>
  <si>
    <t>Paris</t>
  </si>
  <si>
    <t>Versailles</t>
  </si>
  <si>
    <t>Normandie</t>
  </si>
  <si>
    <t>Nouvelle Aquitaine</t>
  </si>
  <si>
    <t>Bordeaux</t>
  </si>
  <si>
    <t>Limoges</t>
  </si>
  <si>
    <t>Poitiers</t>
  </si>
  <si>
    <t>Occitanie</t>
  </si>
  <si>
    <t>Montpellier</t>
  </si>
  <si>
    <t>Toulouse</t>
  </si>
  <si>
    <t>Pays de la Loire</t>
  </si>
  <si>
    <t>Nantes</t>
  </si>
  <si>
    <t>Prov.-Alpes-Côte-d’Azur</t>
  </si>
  <si>
    <t>Aix-Marseille</t>
  </si>
  <si>
    <t>Nice</t>
  </si>
  <si>
    <t>Guadeloupe</t>
  </si>
  <si>
    <t>Guyane</t>
  </si>
  <si>
    <t>La Réunion</t>
  </si>
  <si>
    <t>Martinique</t>
  </si>
  <si>
    <t>Mayotte</t>
  </si>
  <si>
    <t>Clermont-Ferrand</t>
  </si>
  <si>
    <t>Orléans-Tours</t>
  </si>
  <si>
    <t>Académie</t>
  </si>
  <si>
    <t>Part
(en %)</t>
  </si>
  <si>
    <t>Effectifs 
(en milliers)</t>
  </si>
  <si>
    <t>Evolution annuelle (en %)</t>
  </si>
  <si>
    <t>Formations d’ingé. hors univ.</t>
  </si>
  <si>
    <t>Formations d'ingénieurs hors université</t>
  </si>
  <si>
    <t>Auv.-Rhône-Alpes</t>
  </si>
  <si>
    <t>Orl.-Tours</t>
  </si>
  <si>
    <t>Part du privé 
(en %)</t>
  </si>
  <si>
    <t>Sommaire</t>
  </si>
  <si>
    <t>Tableau 1</t>
  </si>
  <si>
    <t>Tableau 2</t>
  </si>
  <si>
    <t>Tableau 3</t>
  </si>
  <si>
    <t>Cartes</t>
  </si>
  <si>
    <t>DROM</t>
  </si>
  <si>
    <t>Part de l'université*</t>
  </si>
  <si>
    <t>Annexe 1</t>
  </si>
  <si>
    <t>Annexe 2</t>
  </si>
  <si>
    <t>Evolution annuelle à champ constant (en %)</t>
  </si>
  <si>
    <t>* Périmètre strict des universités</t>
  </si>
  <si>
    <t>dont formations d'ingénieurs</t>
  </si>
  <si>
    <t>Évolution annuelle     (en %)</t>
  </si>
  <si>
    <t>* Périmètre regroupement</t>
  </si>
  <si>
    <t>2023-2024</t>
  </si>
  <si>
    <t>Universités</t>
  </si>
  <si>
    <t xml:space="preserve">1. Périmètre regroupement : les chiffres prennent en compte dans le périmètre des universités les grands ensembles universitaires créés ou modifiés par décrets depuis 2020, en application de l’ordonnance sur les établissements expérimentaux. Les taux d’évolution sont calculés sur le périmètre des universités au sens strict. </t>
  </si>
  <si>
    <t>dont BUT</t>
  </si>
  <si>
    <t>Effectifs            (en milliers)</t>
  </si>
  <si>
    <t>France</t>
  </si>
  <si>
    <t>NB : Le territoire en haut à gauche correspond au zoom sur l'académie de Paris</t>
  </si>
  <si>
    <t>Universités (y c. BUT et formations d’ingé.) *</t>
  </si>
  <si>
    <t>1. Les statistiques prennent en compte le nouveau périmètre des grands ensembles universitaires créés ou modifiés par décrets depuis 2020, en application de l’ordonnance sur les établissements expérimentaux.</t>
  </si>
  <si>
    <t xml:space="preserve">Répartition des effectifs en 2024-2025 entre secteurs public et privé </t>
  </si>
  <si>
    <t>Répartition des effectifs en 2024-2025 par région et académie</t>
  </si>
  <si>
    <t>Répartition des effectifs en 2024-2025 entre secteurs public et privé (périmètre regroupement (1))</t>
  </si>
  <si>
    <t>Part des étudiants dans les universités par académie en 2024-2025 (périmètre regroupement (1), en %)</t>
  </si>
  <si>
    <t>2014-2015</t>
  </si>
  <si>
    <t>2024-2025</t>
  </si>
  <si>
    <t>2024-2025 (1)</t>
  </si>
  <si>
    <t xml:space="preserve">Tableau 2 - Répartition des effectifs en 2024-2025 entre secteurs public et privé </t>
  </si>
  <si>
    <t>Tableau 1 - Effectifs dans l’enseignement supérieur en 2024-2025, en milliers</t>
  </si>
  <si>
    <t>Effectifs dans l'enseignement supérieur en 2024-2025, en milliers</t>
  </si>
  <si>
    <t>France hors DROM</t>
  </si>
  <si>
    <t>Tableau 3 - Répartition des effectifs en 2024-2025 par région et académie</t>
  </si>
  <si>
    <t>Écoles de commerce, gestion, comptabilité</t>
  </si>
  <si>
    <t xml:space="preserve">Écoles de commerce, gestion, comptabilité </t>
  </si>
  <si>
    <t>Part des étudiants dans l’enseignement privé par académie en 2024 - 2025 (en %)</t>
  </si>
  <si>
    <t>Part des étudiants dans les universités par académie en 2024 - 2025 (en %)</t>
  </si>
  <si>
    <t>Tableau 4 - Répartition des effectifs en 2024-2025 entre secteurs public et privé (périmètre regroupement (1))</t>
  </si>
  <si>
    <t>Carte 3 : Part des étudiants dans les universités par académie en 2024-2025 (périmètre regroupement (1), en %)</t>
  </si>
  <si>
    <t>Source : MESR-SIES, Système d'information SISE, enquêtes menées par le SIES sur les écoles d'ingénieurs, les établissements d'enseignement supérieur non rattachés aux universités, données sur les STS et CPGE collectées par la DEPP et le SIES, enquête SIFA, enquêtes sous la responsabilité des ministères chargés de l’agriculture, de la santé, des affaires sociales et de la culture.</t>
  </si>
  <si>
    <t>France Hexagone + DROM</t>
  </si>
  <si>
    <t>Autres (2)</t>
  </si>
  <si>
    <t>Formations d’ingénieurs hors université</t>
  </si>
  <si>
    <t>Universités (y c. BUT et formations d’ingénieurs)</t>
  </si>
  <si>
    <r>
      <t xml:space="preserve">Classes préparatoires aux grandes </t>
    </r>
    <r>
      <rPr>
        <sz val="10"/>
        <color rgb="FF000000"/>
        <rFont val="Calibri"/>
        <family val="2"/>
      </rPr>
      <t>é</t>
    </r>
    <r>
      <rPr>
        <sz val="10"/>
        <color rgb="FF000000"/>
        <rFont val="Calibri"/>
        <family val="2"/>
        <scheme val="minor"/>
      </rPr>
      <t>coles</t>
    </r>
  </si>
  <si>
    <t>Evolution entre les rentrées 2024 et 2023</t>
  </si>
  <si>
    <t>Classes préparatoires aux grandes écoles</t>
  </si>
  <si>
    <t>Autres (3)</t>
  </si>
  <si>
    <t>3. Autres : autres établissements d’enseignement universitaire (Paris-Dauphine, EHESS, IEP Paris, École nationale supérieure des sciences de l’information et des bibliothèques, Inalco, Observatoire de Paris, École pratique des hautes études, Muséum national d'histoire naturelle, Institut de physique du Globe, École nationale des chartes, Ecole d'économie de Toulouse), instituts catholiques, formations comptables, écoles normales supérieures, écoles juridiques et administratives, écoles supérieures artistiques et culturelles, écoles paramédicales et sociales, préparations intégrées, autres écoles. Pour les formations paramédicales et sociales, données 2023-2024.</t>
  </si>
  <si>
    <t>STS et assimilées (scolaires) (2)</t>
  </si>
  <si>
    <t>STS et assimilées (apprentis) (2)</t>
  </si>
  <si>
    <t>STS et assimilées (scolaires) (1)</t>
  </si>
  <si>
    <t>STS et assimilées (apprentis) (1)</t>
  </si>
  <si>
    <r>
      <t>2.</t>
    </r>
    <r>
      <rPr>
        <sz val="8"/>
        <color rgb="FFFF0000"/>
        <rFont val="Calibri"/>
        <family val="2"/>
        <scheme val="minor"/>
      </rPr>
      <t xml:space="preserve"> </t>
    </r>
    <r>
      <rPr>
        <sz val="8"/>
        <rFont val="Calibri"/>
        <family val="2"/>
        <scheme val="minor"/>
      </rPr>
      <t>Autres : autres établissements d’enseignement universitaire (Paris-Dauphine, EHESS, IEP Paris, École nationale supérieure des sciences de l’information et des bibliothèques, Inalco, Observatoire de Paris, École pratique des hautes études, Muséum national d'histoire naturelle, Institut de physique du Globe, École nationale des chartes, Ecole d'économie de Toulouse), instituts catholiques, formations comptables, écoles normales supérieures, écoles juridiques et administratives, écoles supérieures artistiques et culturelles, écoles paramédicales et sociales, préparations intégrées, autres écoles. Pour les formations paramédicales et sociales, données 2023-2024.</t>
    </r>
  </si>
  <si>
    <t>1. Les formations assimilées en section de technicien supérieur regroupent les diplômes de technicien supérieur, diplômes de conseiller en économie sociale et familiale, classes de mise à niveau, classes passerelles, diplômes des métiers d'art et diplômes national des métiers d'art et du design.</t>
  </si>
  <si>
    <t>2. Les formations assimilées en section de technicien supérieur regroupent les diplômes de technicien supérieur, diplômes de conseiller en économie sociale et familiale, classes de mise à niveau, classes passerelles, diplômes des métiers d'art et diplômes national des métiers d'art et du design.</t>
  </si>
  <si>
    <t>STS et assimilés (scolaires) (2)</t>
  </si>
  <si>
    <t>STS et assimilés (apprentis) (2)</t>
  </si>
  <si>
    <t>Évol. ann.  
(en %)</t>
  </si>
  <si>
    <t>Part des étudiants dans l’enseignement privé par académie en 2024-2025 (en %) et part des étudiants dans les universités par académie en 2024-2025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</si>
</sst>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0.0"/>
  </numFmts>
  <fonts count="40" x14ac:knownFonts="1">
    <font>
      <sz val="10"/>
      <name val="MS Sans Serif"/>
    </font>
    <font>
      <sz val="10"/>
      <name val="MS Sans Serif"/>
      <family val="2"/>
    </font>
    <font>
      <u/>
      <sz val="10"/>
      <color indexed="12"/>
      <name val="Arial"/>
      <family val="2"/>
    </font>
    <font>
      <sz val="8"/>
      <name val="Arial"/>
      <family val="2"/>
    </font>
    <font>
      <sz val="10"/>
      <name val="Arial"/>
      <family val="2"/>
    </font>
    <font>
      <u/>
      <sz val="10"/>
      <color indexed="12"/>
      <name val="Arial"/>
      <family val="2"/>
    </font>
    <font>
      <b/>
      <sz val="7.5"/>
      <name val="Arial"/>
      <family val="2"/>
    </font>
    <font>
      <sz val="7.5"/>
      <name val="Arial"/>
      <family val="2"/>
    </font>
    <font>
      <b/>
      <sz val="10"/>
      <name val="Arial"/>
      <family val="2"/>
    </font>
    <font>
      <b/>
      <sz val="8"/>
      <name val="Arial"/>
      <family val="2"/>
    </font>
    <font>
      <u/>
      <sz val="10"/>
      <color indexed="30"/>
      <name val="Arial"/>
      <family val="2"/>
    </font>
    <font>
      <sz val="11"/>
      <color theme="1"/>
      <name val="Calibri"/>
      <family val="2"/>
      <scheme val="minor"/>
    </font>
    <font>
      <u/>
      <sz val="11"/>
      <color theme="10"/>
      <name val="Calibri"/>
      <family val="2"/>
      <scheme val="minor"/>
    </font>
    <font>
      <b/>
      <sz val="14"/>
      <color theme="1"/>
      <name val="Calibri"/>
      <family val="2"/>
      <scheme val="minor"/>
    </font>
    <font>
      <sz val="7.5"/>
      <name val="Calibri"/>
      <family val="2"/>
      <scheme val="minor"/>
    </font>
    <font>
      <b/>
      <sz val="10"/>
      <name val="Calibri"/>
      <family val="2"/>
      <scheme val="minor"/>
    </font>
    <font>
      <b/>
      <sz val="8"/>
      <color rgb="FF000000"/>
      <name val="Calibri"/>
      <family val="2"/>
      <scheme val="minor"/>
    </font>
    <font>
      <sz val="8.5"/>
      <name val="Calibri"/>
      <family val="2"/>
      <scheme val="minor"/>
    </font>
    <font>
      <b/>
      <sz val="8.5"/>
      <name val="Calibri"/>
      <family val="2"/>
      <scheme val="minor"/>
    </font>
    <font>
      <sz val="10"/>
      <name val="Calibri"/>
      <family val="2"/>
      <scheme val="minor"/>
    </font>
    <font>
      <i/>
      <sz val="8"/>
      <color rgb="FF000000"/>
      <name val="Calibri"/>
      <family val="2"/>
      <scheme val="minor"/>
    </font>
    <font>
      <sz val="7.5"/>
      <color rgb="FF000000"/>
      <name val="Arial"/>
      <family val="2"/>
    </font>
    <font>
      <b/>
      <sz val="8"/>
      <color rgb="FF000000"/>
      <name val="Arial"/>
      <family val="2"/>
    </font>
    <font>
      <b/>
      <sz val="9"/>
      <color indexed="9"/>
      <name val="Calibri"/>
      <family val="2"/>
      <scheme val="minor"/>
    </font>
    <font>
      <b/>
      <sz val="7.5"/>
      <color rgb="FFFFFFFF"/>
      <name val="Arial"/>
      <family val="2"/>
    </font>
    <font>
      <b/>
      <sz val="8.5"/>
      <color rgb="FFFFFFFF"/>
      <name val="Calibri"/>
      <family val="2"/>
      <scheme val="minor"/>
    </font>
    <font>
      <b/>
      <i/>
      <sz val="7.5"/>
      <color rgb="FFFFFFFF"/>
      <name val="Arial"/>
      <family val="2"/>
    </font>
    <font>
      <i/>
      <sz val="10"/>
      <name val="Calibri"/>
      <family val="2"/>
      <scheme val="minor"/>
    </font>
    <font>
      <sz val="10"/>
      <color rgb="FF000000"/>
      <name val="Arial"/>
      <family val="2"/>
    </font>
    <font>
      <b/>
      <sz val="8.5"/>
      <color theme="0"/>
      <name val="Calibri"/>
      <family val="2"/>
      <scheme val="minor"/>
    </font>
    <font>
      <b/>
      <sz val="10"/>
      <color indexed="9"/>
      <name val="Calibri"/>
      <family val="2"/>
      <scheme val="minor"/>
    </font>
    <font>
      <sz val="10"/>
      <color rgb="FF000000"/>
      <name val="Calibri"/>
      <family val="2"/>
      <scheme val="minor"/>
    </font>
    <font>
      <i/>
      <sz val="10"/>
      <color rgb="FF000000"/>
      <name val="Calibri"/>
      <family val="2"/>
      <scheme val="minor"/>
    </font>
    <font>
      <b/>
      <sz val="10"/>
      <color rgb="FF000000"/>
      <name val="Calibri"/>
      <family val="2"/>
      <scheme val="minor"/>
    </font>
    <font>
      <sz val="8"/>
      <name val="Calibri"/>
      <family val="2"/>
      <scheme val="minor"/>
    </font>
    <font>
      <sz val="10"/>
      <color rgb="FF000000"/>
      <name val="Calibri"/>
      <family val="2"/>
    </font>
    <font>
      <sz val="8"/>
      <color rgb="FFFF0000"/>
      <name val="Calibri"/>
      <family val="2"/>
      <scheme val="minor"/>
    </font>
    <font>
      <sz val="10"/>
      <color rgb="FFFF0000"/>
      <name val="Calibri"/>
      <family val="2"/>
      <scheme val="minor"/>
    </font>
    <font>
      <sz val="10"/>
      <color rgb="FFFF0000"/>
      <name val="MS Sans Serif"/>
    </font>
    <font>
      <u/>
      <sz val="10"/>
      <color rgb="FF0000FF"/>
      <name val="Arial"/>
      <family val="2"/>
    </font>
  </fonts>
  <fills count="5">
    <fill>
      <patternFill patternType="none"/>
    </fill>
    <fill>
      <patternFill patternType="gray125"/>
    </fill>
    <fill>
      <patternFill patternType="solid">
        <fgColor theme="0"/>
        <bgColor indexed="64"/>
      </patternFill>
    </fill>
    <fill>
      <patternFill patternType="solid">
        <fgColor rgb="FF1F497D"/>
        <bgColor indexed="64"/>
      </patternFill>
    </fill>
    <fill>
      <patternFill patternType="solid">
        <fgColor theme="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9"/>
      </right>
      <top/>
      <bottom/>
      <diagonal/>
    </border>
    <border>
      <left/>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thin">
        <color indexed="9"/>
      </right>
      <top/>
      <bottom style="medium">
        <color indexed="64"/>
      </bottom>
      <diagonal/>
    </border>
    <border>
      <left style="thin">
        <color indexed="9"/>
      </left>
      <right/>
      <top/>
      <bottom/>
      <diagonal/>
    </border>
    <border>
      <left style="thin">
        <color indexed="9"/>
      </left>
      <right style="thin">
        <color indexed="9"/>
      </right>
      <top/>
      <bottom/>
      <diagonal/>
    </border>
    <border>
      <left/>
      <right/>
      <top style="medium">
        <color indexed="64"/>
      </top>
      <bottom/>
      <diagonal/>
    </border>
    <border>
      <left/>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theme="0"/>
      </bottom>
      <diagonal/>
    </border>
    <border>
      <left/>
      <right style="thin">
        <color theme="0"/>
      </right>
      <top/>
      <bottom/>
      <diagonal/>
    </border>
    <border>
      <left/>
      <right style="medium">
        <color rgb="FFFFFFFF"/>
      </right>
      <top/>
      <bottom/>
      <diagonal/>
    </border>
    <border>
      <left/>
      <right/>
      <top/>
      <bottom style="medium">
        <color rgb="FF000000"/>
      </bottom>
      <diagonal/>
    </border>
    <border>
      <left/>
      <right style="medium">
        <color rgb="FFFFFFFF"/>
      </right>
      <top/>
      <bottom style="medium">
        <color indexed="64"/>
      </bottom>
      <diagonal/>
    </border>
    <border>
      <left style="thin">
        <color indexed="9"/>
      </left>
      <right style="thin">
        <color indexed="9"/>
      </right>
      <top style="thin">
        <color theme="0"/>
      </top>
      <bottom/>
      <diagonal/>
    </border>
    <border>
      <left style="medium">
        <color rgb="FFFFFFFF"/>
      </left>
      <right style="medium">
        <color rgb="FFFFFFFF"/>
      </right>
      <top style="medium">
        <color rgb="FFFFFFFF"/>
      </top>
      <bottom/>
      <diagonal/>
    </border>
    <border>
      <left style="thin">
        <color theme="0"/>
      </left>
      <right style="thin">
        <color theme="0"/>
      </right>
      <top style="thin">
        <color theme="0"/>
      </top>
      <bottom/>
      <diagonal/>
    </border>
    <border>
      <left/>
      <right style="thin">
        <color indexed="9"/>
      </right>
      <top style="thin">
        <color theme="0"/>
      </top>
      <bottom/>
      <diagonal/>
    </border>
    <border>
      <left/>
      <right style="medium">
        <color rgb="FFFFFFFF"/>
      </right>
      <top style="medium">
        <color indexed="64"/>
      </top>
      <bottom style="medium">
        <color indexed="64"/>
      </bottom>
      <diagonal/>
    </border>
    <border>
      <left style="thin">
        <color indexed="9"/>
      </left>
      <right style="medium">
        <color rgb="FFFFFFFF"/>
      </right>
      <top/>
      <bottom style="medium">
        <color indexed="64"/>
      </bottom>
      <diagonal/>
    </border>
    <border>
      <left/>
      <right style="thin">
        <color indexed="9"/>
      </right>
      <top style="thin">
        <color theme="0"/>
      </top>
      <bottom style="thin">
        <color theme="0"/>
      </bottom>
      <diagonal/>
    </border>
    <border>
      <left style="thin">
        <color indexed="9"/>
      </left>
      <right style="thin">
        <color indexed="9"/>
      </right>
      <top style="thin">
        <color theme="0"/>
      </top>
      <bottom style="thin">
        <color theme="0"/>
      </bottom>
      <diagonal/>
    </border>
    <border>
      <left style="thin">
        <color indexed="9"/>
      </left>
      <right style="thin">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indexed="9"/>
      </left>
      <right style="thin">
        <color theme="0"/>
      </right>
      <top/>
      <bottom/>
      <diagonal/>
    </border>
    <border>
      <left style="thin">
        <color theme="0"/>
      </left>
      <right style="thin">
        <color theme="0"/>
      </right>
      <top/>
      <bottom/>
      <diagonal/>
    </border>
    <border>
      <left/>
      <right/>
      <top style="thin">
        <color theme="0"/>
      </top>
      <bottom/>
      <diagonal/>
    </border>
    <border>
      <left style="thin">
        <color indexed="9"/>
      </left>
      <right/>
      <top style="thin">
        <color theme="0"/>
      </top>
      <bottom/>
      <diagonal/>
    </border>
    <border>
      <left style="thin">
        <color theme="0"/>
      </left>
      <right/>
      <top/>
      <bottom style="thin">
        <color theme="0"/>
      </bottom>
      <diagonal/>
    </border>
    <border>
      <left/>
      <right style="thin">
        <color indexed="9"/>
      </right>
      <top/>
      <bottom style="thin">
        <color theme="0"/>
      </bottom>
      <diagonal/>
    </border>
    <border>
      <left style="thin">
        <color indexed="9"/>
      </left>
      <right style="thin">
        <color indexed="9"/>
      </right>
      <top/>
      <bottom style="thin">
        <color theme="0"/>
      </bottom>
      <diagonal/>
    </border>
    <border>
      <left/>
      <right/>
      <top style="medium">
        <color rgb="FF000000"/>
      </top>
      <bottom/>
      <diagonal/>
    </border>
  </borders>
  <cellStyleXfs count="18">
    <xf numFmtId="0" fontId="0" fillId="0" borderId="0"/>
    <xf numFmtId="0" fontId="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2" fillId="0" borderId="0" applyNumberFormat="0" applyFill="0" applyBorder="0" applyAlignment="0" applyProtection="0"/>
    <xf numFmtId="0" fontId="10" fillId="0" borderId="0" applyNumberFormat="0" applyFill="0" applyBorder="0" applyAlignment="0" applyProtection="0">
      <alignment vertical="top"/>
      <protection locked="0"/>
    </xf>
    <xf numFmtId="40" fontId="1" fillId="0" borderId="0" applyFont="0" applyFill="0" applyBorder="0" applyAlignment="0" applyProtection="0"/>
    <xf numFmtId="164" fontId="4" fillId="0" borderId="0" applyFont="0" applyFill="0" applyBorder="0" applyAlignment="0" applyProtection="0"/>
    <xf numFmtId="164" fontId="11" fillId="0" borderId="0" applyFont="0" applyFill="0" applyBorder="0" applyAlignment="0" applyProtection="0"/>
    <xf numFmtId="0" fontId="4" fillId="0" borderId="0"/>
    <xf numFmtId="0" fontId="11" fillId="0" borderId="0"/>
    <xf numFmtId="0" fontId="1"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1" fillId="0" borderId="0"/>
  </cellStyleXfs>
  <cellXfs count="152">
    <xf numFmtId="0" fontId="0" fillId="0" borderId="0" xfId="0"/>
    <xf numFmtId="0" fontId="6" fillId="0" borderId="0" xfId="0" applyFont="1" applyAlignment="1">
      <alignment horizontal="center" vertical="center" wrapText="1"/>
    </xf>
    <xf numFmtId="0" fontId="8" fillId="0" borderId="0" xfId="0" applyFont="1"/>
    <xf numFmtId="0" fontId="3" fillId="0" borderId="1" xfId="0" applyNumberFormat="1" applyFont="1" applyFill="1" applyBorder="1" applyAlignment="1" applyProtection="1">
      <protection locked="0"/>
    </xf>
    <xf numFmtId="166" fontId="0" fillId="0" borderId="0" xfId="0" applyNumberFormat="1"/>
    <xf numFmtId="0" fontId="9" fillId="0" borderId="0" xfId="0" applyFont="1" applyAlignment="1">
      <alignment horizontal="center" vertical="center" wrapText="1"/>
    </xf>
    <xf numFmtId="0" fontId="9" fillId="0" borderId="0" xfId="0" applyFont="1" applyAlignment="1">
      <alignment horizontal="left" vertical="center"/>
    </xf>
    <xf numFmtId="165" fontId="0" fillId="2" borderId="1" xfId="0" applyNumberFormat="1" applyFill="1" applyBorder="1" applyAlignment="1">
      <alignment horizontal="center"/>
    </xf>
    <xf numFmtId="0" fontId="7" fillId="0" borderId="0" xfId="0" applyFont="1" applyAlignment="1">
      <alignment horizontal="left" wrapText="1"/>
    </xf>
    <xf numFmtId="0" fontId="7" fillId="0" borderId="0" xfId="0" applyFont="1" applyAlignment="1"/>
    <xf numFmtId="0" fontId="0" fillId="0" borderId="15" xfId="0" applyBorder="1"/>
    <xf numFmtId="0" fontId="11" fillId="0" borderId="0" xfId="10"/>
    <xf numFmtId="0" fontId="13" fillId="0" borderId="0" xfId="10" applyFont="1"/>
    <xf numFmtId="0" fontId="11" fillId="0" borderId="0" xfId="10" applyAlignment="1"/>
    <xf numFmtId="0" fontId="11" fillId="0" borderId="0" xfId="10" applyAlignment="1">
      <alignment horizontal="left" vertical="center"/>
    </xf>
    <xf numFmtId="0" fontId="12" fillId="0" borderId="0" xfId="4" applyAlignment="1">
      <alignment horizontal="left" vertical="center"/>
    </xf>
    <xf numFmtId="0" fontId="0" fillId="0" borderId="0" xfId="0" applyBorder="1"/>
    <xf numFmtId="167" fontId="14" fillId="0" borderId="16" xfId="0" applyNumberFormat="1" applyFont="1" applyBorder="1" applyAlignment="1">
      <alignment horizontal="center" vertical="center" wrapText="1"/>
    </xf>
    <xf numFmtId="0" fontId="15" fillId="0" borderId="0" xfId="0" applyFont="1"/>
    <xf numFmtId="167" fontId="16" fillId="0" borderId="0" xfId="0" applyNumberFormat="1" applyFont="1" applyAlignment="1">
      <alignment horizontal="center" vertical="center"/>
    </xf>
    <xf numFmtId="0" fontId="16" fillId="0" borderId="0" xfId="0" applyFont="1" applyAlignment="1">
      <alignment horizontal="center" vertical="center" wrapText="1"/>
    </xf>
    <xf numFmtId="0" fontId="17" fillId="2" borderId="0" xfId="0" applyFont="1" applyFill="1"/>
    <xf numFmtId="0" fontId="17" fillId="2" borderId="0" xfId="0" applyFont="1" applyFill="1" applyAlignment="1">
      <alignment vertical="center"/>
    </xf>
    <xf numFmtId="167" fontId="17" fillId="2" borderId="17" xfId="0" applyNumberFormat="1" applyFont="1" applyFill="1" applyBorder="1" applyAlignment="1">
      <alignment horizontal="center" vertical="center"/>
    </xf>
    <xf numFmtId="0" fontId="17" fillId="2" borderId="18" xfId="0" applyFont="1" applyFill="1" applyBorder="1"/>
    <xf numFmtId="0" fontId="17" fillId="2" borderId="18" xfId="0" applyFont="1" applyFill="1" applyBorder="1" applyAlignment="1">
      <alignment vertical="center"/>
    </xf>
    <xf numFmtId="167" fontId="18" fillId="2" borderId="17" xfId="0" applyNumberFormat="1" applyFont="1" applyFill="1" applyBorder="1" applyAlignment="1">
      <alignment horizontal="center" vertical="center"/>
    </xf>
    <xf numFmtId="0" fontId="18" fillId="2" borderId="18" xfId="0" applyFont="1" applyFill="1" applyBorder="1" applyAlignment="1">
      <alignment vertical="center"/>
    </xf>
    <xf numFmtId="0" fontId="18" fillId="2" borderId="0" xfId="0" applyFont="1" applyFill="1"/>
    <xf numFmtId="0" fontId="17" fillId="2" borderId="3" xfId="0" applyFont="1" applyFill="1" applyBorder="1"/>
    <xf numFmtId="0" fontId="17" fillId="2" borderId="3" xfId="0" applyFont="1" applyFill="1" applyBorder="1" applyAlignment="1">
      <alignment vertical="center"/>
    </xf>
    <xf numFmtId="167" fontId="17" fillId="2" borderId="19" xfId="0" applyNumberFormat="1" applyFont="1" applyFill="1" applyBorder="1" applyAlignment="1">
      <alignment horizontal="center" vertical="center"/>
    </xf>
    <xf numFmtId="0" fontId="18" fillId="2" borderId="3" xfId="0" applyFont="1" applyFill="1" applyBorder="1" applyAlignment="1">
      <alignment vertical="center"/>
    </xf>
    <xf numFmtId="167" fontId="18" fillId="2" borderId="19" xfId="0" applyNumberFormat="1" applyFont="1" applyFill="1" applyBorder="1" applyAlignment="1">
      <alignment horizontal="center" vertical="center"/>
    </xf>
    <xf numFmtId="0" fontId="18" fillId="2" borderId="18" xfId="0" applyFont="1" applyFill="1" applyBorder="1"/>
    <xf numFmtId="0" fontId="19" fillId="0" borderId="0" xfId="0" applyFont="1"/>
    <xf numFmtId="0" fontId="20" fillId="0" borderId="0" xfId="0" applyFont="1" applyAlignment="1">
      <alignment vertical="center" wrapText="1"/>
    </xf>
    <xf numFmtId="0" fontId="2" fillId="0" borderId="0" xfId="1" applyAlignment="1" applyProtection="1"/>
    <xf numFmtId="0" fontId="21" fillId="0" borderId="0" xfId="0" applyFont="1" applyAlignment="1">
      <alignment vertical="center"/>
    </xf>
    <xf numFmtId="0" fontId="22" fillId="0" borderId="0" xfId="0" applyFont="1" applyAlignment="1">
      <alignment vertical="center" wrapText="1"/>
    </xf>
    <xf numFmtId="0" fontId="7" fillId="0" borderId="0" xfId="0" applyFont="1" applyAlignment="1">
      <alignment vertical="center" wrapText="1"/>
    </xf>
    <xf numFmtId="3" fontId="23" fillId="3" borderId="20" xfId="0" applyNumberFormat="1" applyFont="1" applyFill="1" applyBorder="1" applyAlignment="1">
      <alignment horizontal="center" vertical="center" wrapText="1"/>
    </xf>
    <xf numFmtId="0" fontId="24" fillId="4" borderId="21" xfId="0" applyFont="1" applyFill="1" applyBorder="1" applyAlignment="1">
      <alignment horizontal="center" vertical="center"/>
    </xf>
    <xf numFmtId="0" fontId="24" fillId="4" borderId="21" xfId="0" applyFont="1" applyFill="1" applyBorder="1" applyAlignment="1">
      <alignment horizontal="center" vertical="center" wrapText="1"/>
    </xf>
    <xf numFmtId="0" fontId="25" fillId="4" borderId="22" xfId="10" applyFont="1" applyFill="1" applyBorder="1" applyAlignment="1">
      <alignment vertical="center"/>
    </xf>
    <xf numFmtId="1" fontId="0" fillId="0" borderId="0" xfId="0" applyNumberFormat="1"/>
    <xf numFmtId="0" fontId="26" fillId="4" borderId="21" xfId="0" applyFont="1" applyFill="1" applyBorder="1" applyAlignment="1">
      <alignment horizontal="center" vertical="center" wrapText="1"/>
    </xf>
    <xf numFmtId="165" fontId="27" fillId="2" borderId="1" xfId="0" applyNumberFormat="1" applyFont="1" applyFill="1" applyBorder="1" applyAlignment="1">
      <alignment horizontal="center"/>
    </xf>
    <xf numFmtId="0" fontId="28" fillId="0" borderId="0" xfId="0" applyFont="1"/>
    <xf numFmtId="3" fontId="3" fillId="0" borderId="4" xfId="13" quotePrefix="1" applyNumberFormat="1" applyFont="1" applyFill="1" applyBorder="1"/>
    <xf numFmtId="166" fontId="3" fillId="0" borderId="4" xfId="13" quotePrefix="1" applyNumberFormat="1" applyFont="1" applyFill="1" applyBorder="1"/>
    <xf numFmtId="3" fontId="3" fillId="0" borderId="5" xfId="13" quotePrefix="1" applyNumberFormat="1" applyFont="1" applyFill="1" applyBorder="1"/>
    <xf numFmtId="166" fontId="3" fillId="0" borderId="5" xfId="13" quotePrefix="1" applyNumberFormat="1" applyFont="1" applyFill="1" applyBorder="1"/>
    <xf numFmtId="3" fontId="3" fillId="0" borderId="6" xfId="13" quotePrefix="1" applyNumberFormat="1" applyFont="1" applyFill="1" applyBorder="1"/>
    <xf numFmtId="166" fontId="3" fillId="0" borderId="6" xfId="13" quotePrefix="1" applyNumberFormat="1" applyFont="1" applyFill="1" applyBorder="1"/>
    <xf numFmtId="0" fontId="18" fillId="2" borderId="3" xfId="0" applyFont="1" applyFill="1" applyBorder="1"/>
    <xf numFmtId="3" fontId="23" fillId="3" borderId="23" xfId="0" applyNumberFormat="1" applyFont="1" applyFill="1" applyBorder="1" applyAlignment="1">
      <alignment vertical="center" wrapText="1"/>
    </xf>
    <xf numFmtId="167" fontId="29" fillId="4" borderId="17" xfId="0" applyNumberFormat="1" applyFont="1" applyFill="1" applyBorder="1" applyAlignment="1">
      <alignment horizontal="center" vertical="center"/>
    </xf>
    <xf numFmtId="3" fontId="9" fillId="0" borderId="4" xfId="13" quotePrefix="1" applyNumberFormat="1" applyFont="1" applyFill="1" applyBorder="1"/>
    <xf numFmtId="166" fontId="9" fillId="0" borderId="4" xfId="13" quotePrefix="1" applyNumberFormat="1" applyFont="1" applyFill="1" applyBorder="1"/>
    <xf numFmtId="3" fontId="9" fillId="0" borderId="5" xfId="13" quotePrefix="1" applyNumberFormat="1" applyFont="1" applyFill="1" applyBorder="1"/>
    <xf numFmtId="166" fontId="9" fillId="0" borderId="5" xfId="13" quotePrefix="1" applyNumberFormat="1" applyFont="1" applyFill="1" applyBorder="1"/>
    <xf numFmtId="3" fontId="9" fillId="0" borderId="7" xfId="13" quotePrefix="1" applyNumberFormat="1" applyFont="1" applyFill="1" applyBorder="1"/>
    <xf numFmtId="166" fontId="9" fillId="0" borderId="7" xfId="13" quotePrefix="1" applyNumberFormat="1" applyFont="1" applyFill="1" applyBorder="1"/>
    <xf numFmtId="167" fontId="18" fillId="2" borderId="24" xfId="0" applyNumberFormat="1" applyFont="1" applyFill="1" applyBorder="1" applyAlignment="1">
      <alignment horizontal="center" vertical="center"/>
    </xf>
    <xf numFmtId="3" fontId="9" fillId="0" borderId="8" xfId="13" quotePrefix="1" applyNumberFormat="1" applyFont="1" applyFill="1" applyBorder="1"/>
    <xf numFmtId="167" fontId="9" fillId="0" borderId="5" xfId="13" quotePrefix="1" applyNumberFormat="1" applyFont="1" applyFill="1" applyBorder="1" applyAlignment="1">
      <alignment horizontal="center"/>
    </xf>
    <xf numFmtId="167" fontId="17" fillId="2" borderId="25" xfId="0" applyNumberFormat="1" applyFont="1" applyFill="1" applyBorder="1" applyAlignment="1">
      <alignment horizontal="center" vertical="center"/>
    </xf>
    <xf numFmtId="0" fontId="0" fillId="0" borderId="0" xfId="0" applyAlignment="1">
      <alignment vertical="top" wrapText="1"/>
    </xf>
    <xf numFmtId="165" fontId="21" fillId="0" borderId="0" xfId="0" applyNumberFormat="1" applyFont="1" applyFill="1" applyAlignment="1">
      <alignment horizontal="center" vertical="center" wrapText="1"/>
    </xf>
    <xf numFmtId="167" fontId="22" fillId="0" borderId="0" xfId="0" applyNumberFormat="1" applyFont="1" applyFill="1" applyAlignment="1">
      <alignment horizontal="center" vertical="center"/>
    </xf>
    <xf numFmtId="0" fontId="22" fillId="0" borderId="0" xfId="0" applyFont="1" applyFill="1" applyAlignment="1">
      <alignment horizontal="center" vertical="center" wrapText="1"/>
    </xf>
    <xf numFmtId="0" fontId="9" fillId="0" borderId="0" xfId="0" applyFont="1" applyFill="1" applyAlignment="1">
      <alignment horizontal="left" vertical="center"/>
    </xf>
    <xf numFmtId="166" fontId="28" fillId="0" borderId="0" xfId="0" applyNumberFormat="1" applyFont="1"/>
    <xf numFmtId="3" fontId="30" fillId="3" borderId="26" xfId="0" applyNumberFormat="1" applyFont="1" applyFill="1" applyBorder="1" applyAlignment="1">
      <alignment horizontal="center" vertical="center" wrapText="1"/>
    </xf>
    <xf numFmtId="3" fontId="30" fillId="3" borderId="27" xfId="0" applyNumberFormat="1" applyFont="1" applyFill="1" applyBorder="1" applyAlignment="1">
      <alignment horizontal="center" vertical="center" wrapText="1"/>
    </xf>
    <xf numFmtId="3" fontId="30" fillId="3" borderId="28" xfId="0" applyNumberFormat="1" applyFont="1" applyFill="1" applyBorder="1" applyAlignment="1">
      <alignment horizontal="center" vertical="center" wrapText="1"/>
    </xf>
    <xf numFmtId="0" fontId="31" fillId="0" borderId="29" xfId="0" applyFont="1" applyBorder="1" applyAlignment="1">
      <alignment vertical="center"/>
    </xf>
    <xf numFmtId="0" fontId="31" fillId="0" borderId="16" xfId="0" applyFont="1" applyBorder="1" applyAlignment="1">
      <alignment vertical="center"/>
    </xf>
    <xf numFmtId="167" fontId="19" fillId="0" borderId="16" xfId="0" applyNumberFormat="1" applyFont="1" applyBorder="1" applyAlignment="1">
      <alignment horizontal="center" vertical="center" wrapText="1"/>
    </xf>
    <xf numFmtId="3" fontId="30" fillId="3" borderId="10" xfId="0" applyNumberFormat="1" applyFont="1" applyFill="1" applyBorder="1" applyAlignment="1">
      <alignment horizontal="center" vertical="center" wrapText="1"/>
    </xf>
    <xf numFmtId="3" fontId="30" fillId="3" borderId="31" xfId="0" applyNumberFormat="1" applyFont="1" applyFill="1" applyBorder="1" applyAlignment="1">
      <alignment horizontal="center" vertical="center" wrapText="1"/>
    </xf>
    <xf numFmtId="3" fontId="30" fillId="3" borderId="32" xfId="0" applyNumberFormat="1" applyFont="1" applyFill="1" applyBorder="1" applyAlignment="1">
      <alignment horizontal="center" vertical="center" wrapText="1"/>
    </xf>
    <xf numFmtId="3" fontId="33" fillId="0" borderId="15" xfId="0" applyNumberFormat="1" applyFont="1" applyFill="1" applyBorder="1" applyAlignment="1">
      <alignment horizontal="right" vertical="center" wrapText="1"/>
    </xf>
    <xf numFmtId="0" fontId="33" fillId="0" borderId="0" xfId="0" applyFont="1" applyBorder="1" applyAlignment="1">
      <alignment horizontal="left" vertical="center" wrapText="1"/>
    </xf>
    <xf numFmtId="3" fontId="33" fillId="0" borderId="0" xfId="0" applyNumberFormat="1" applyFont="1" applyBorder="1" applyAlignment="1">
      <alignment horizontal="right" vertical="center" wrapText="1"/>
    </xf>
    <xf numFmtId="3" fontId="33" fillId="0" borderId="0" xfId="0" applyNumberFormat="1" applyFont="1" applyFill="1" applyBorder="1" applyAlignment="1">
      <alignment horizontal="right" vertical="center" wrapText="1"/>
    </xf>
    <xf numFmtId="167" fontId="33" fillId="0" borderId="0" xfId="0" applyNumberFormat="1" applyFont="1" applyFill="1" applyBorder="1" applyAlignment="1">
      <alignment horizontal="center" vertical="center" wrapText="1"/>
    </xf>
    <xf numFmtId="167" fontId="14" fillId="0" borderId="0" xfId="0" applyNumberFormat="1" applyFont="1" applyBorder="1" applyAlignment="1">
      <alignment horizontal="center" vertical="center" wrapText="1"/>
    </xf>
    <xf numFmtId="0" fontId="31" fillId="0" borderId="0" xfId="0" applyFont="1" applyAlignment="1">
      <alignment vertical="center"/>
    </xf>
    <xf numFmtId="0" fontId="31" fillId="0" borderId="0" xfId="0" applyFont="1" applyFill="1" applyAlignment="1">
      <alignment horizontal="center" vertical="center" wrapText="1"/>
    </xf>
    <xf numFmtId="165" fontId="31" fillId="0" borderId="0" xfId="0" applyNumberFormat="1" applyFont="1" applyFill="1" applyAlignment="1">
      <alignment horizontal="center" vertical="center" wrapText="1"/>
    </xf>
    <xf numFmtId="3" fontId="30" fillId="3" borderId="20" xfId="0" applyNumberFormat="1" applyFont="1" applyFill="1" applyBorder="1" applyAlignment="1">
      <alignment horizontal="center" vertical="center" wrapText="1"/>
    </xf>
    <xf numFmtId="0" fontId="33" fillId="0" borderId="0" xfId="0" applyFont="1" applyAlignment="1">
      <alignment vertical="center" wrapText="1"/>
    </xf>
    <xf numFmtId="166" fontId="33" fillId="0" borderId="0" xfId="0" applyNumberFormat="1" applyFont="1" applyAlignment="1">
      <alignment horizontal="center" vertical="center"/>
    </xf>
    <xf numFmtId="167" fontId="33" fillId="0" borderId="0" xfId="0" applyNumberFormat="1" applyFont="1" applyAlignment="1">
      <alignment horizontal="center" vertical="center"/>
    </xf>
    <xf numFmtId="0" fontId="33" fillId="0" borderId="0" xfId="0" applyFont="1" applyAlignment="1">
      <alignment horizontal="center" vertical="center" wrapText="1"/>
    </xf>
    <xf numFmtId="166" fontId="9" fillId="0" borderId="8" xfId="13" quotePrefix="1" applyNumberFormat="1" applyFont="1" applyFill="1" applyBorder="1"/>
    <xf numFmtId="166" fontId="23" fillId="3" borderId="23" xfId="0" applyNumberFormat="1" applyFont="1" applyFill="1" applyBorder="1" applyAlignment="1">
      <alignment vertical="center" wrapText="1"/>
    </xf>
    <xf numFmtId="167" fontId="19" fillId="0" borderId="16" xfId="0" applyNumberFormat="1" applyFont="1" applyFill="1" applyBorder="1" applyAlignment="1">
      <alignment horizontal="center" vertical="center" wrapText="1"/>
    </xf>
    <xf numFmtId="0" fontId="18" fillId="2" borderId="0" xfId="0" applyFont="1" applyFill="1" applyAlignment="1">
      <alignment vertical="center"/>
    </xf>
    <xf numFmtId="165" fontId="0" fillId="0" borderId="0" xfId="0" applyNumberFormat="1" applyFill="1" applyAlignment="1" applyProtection="1">
      <alignment horizontal="right"/>
    </xf>
    <xf numFmtId="0" fontId="34" fillId="0" borderId="0" xfId="0" applyNumberFormat="1" applyFont="1" applyFill="1" applyBorder="1" applyAlignment="1" applyProtection="1">
      <alignment vertical="center" wrapText="1"/>
      <protection locked="0"/>
    </xf>
    <xf numFmtId="3" fontId="0" fillId="0" borderId="33" xfId="0" applyNumberFormat="1" applyBorder="1"/>
    <xf numFmtId="165" fontId="0" fillId="0" borderId="0" xfId="0" applyNumberFormat="1"/>
    <xf numFmtId="0" fontId="3" fillId="0" borderId="0" xfId="17" applyNumberFormat="1" applyFont="1" applyFill="1" applyBorder="1" applyAlignment="1" applyProtection="1">
      <protection locked="0"/>
    </xf>
    <xf numFmtId="166" fontId="19" fillId="0" borderId="30" xfId="0" applyNumberFormat="1" applyFont="1" applyFill="1" applyBorder="1" applyAlignment="1">
      <alignment horizontal="right" vertical="center" wrapText="1"/>
    </xf>
    <xf numFmtId="166" fontId="31" fillId="0" borderId="16" xfId="0" applyNumberFormat="1" applyFont="1" applyFill="1" applyBorder="1" applyAlignment="1">
      <alignment horizontal="right" vertical="center" wrapText="1"/>
    </xf>
    <xf numFmtId="166" fontId="19" fillId="0" borderId="22" xfId="0" applyNumberFormat="1" applyFont="1" applyFill="1" applyBorder="1" applyAlignment="1">
      <alignment horizontal="right" vertical="center" wrapText="1"/>
    </xf>
    <xf numFmtId="166" fontId="27" fillId="0" borderId="30" xfId="0" applyNumberFormat="1" applyFont="1" applyFill="1" applyBorder="1" applyAlignment="1">
      <alignment horizontal="right" vertical="center" wrapText="1"/>
    </xf>
    <xf numFmtId="166" fontId="32" fillId="0" borderId="16" xfId="0" applyNumberFormat="1" applyFont="1" applyFill="1" applyBorder="1" applyAlignment="1">
      <alignment horizontal="right" vertical="center" wrapText="1"/>
    </xf>
    <xf numFmtId="166" fontId="27" fillId="0" borderId="22" xfId="0" applyNumberFormat="1" applyFont="1" applyFill="1" applyBorder="1" applyAlignment="1">
      <alignment horizontal="right" vertical="center" wrapText="1"/>
    </xf>
    <xf numFmtId="166" fontId="33" fillId="0" borderId="15" xfId="0" applyNumberFormat="1" applyFont="1" applyFill="1" applyBorder="1" applyAlignment="1">
      <alignment horizontal="right" vertical="center" wrapText="1"/>
    </xf>
    <xf numFmtId="166" fontId="31" fillId="0" borderId="0" xfId="0" applyNumberFormat="1" applyFont="1" applyFill="1" applyAlignment="1">
      <alignment horizontal="center" vertical="center"/>
    </xf>
    <xf numFmtId="166" fontId="21" fillId="0" borderId="0" xfId="0" applyNumberFormat="1" applyFont="1" applyFill="1" applyAlignment="1">
      <alignment horizontal="center" vertical="center"/>
    </xf>
    <xf numFmtId="166" fontId="25" fillId="4" borderId="22" xfId="10" applyNumberFormat="1" applyFont="1" applyFill="1" applyBorder="1" applyAlignment="1">
      <alignment vertical="center"/>
    </xf>
    <xf numFmtId="166" fontId="37" fillId="0" borderId="0" xfId="0" applyNumberFormat="1" applyFont="1" applyFill="1" applyAlignment="1">
      <alignment horizontal="left" vertical="center"/>
    </xf>
    <xf numFmtId="0" fontId="38" fillId="0" borderId="0" xfId="0" applyFont="1"/>
    <xf numFmtId="0" fontId="19" fillId="0" borderId="29" xfId="0" applyFont="1" applyBorder="1" applyAlignment="1">
      <alignment vertical="center"/>
    </xf>
    <xf numFmtId="0" fontId="7" fillId="0" borderId="0" xfId="0" applyFont="1" applyAlignment="1">
      <alignment vertical="center"/>
    </xf>
    <xf numFmtId="167" fontId="15" fillId="0" borderId="16" xfId="0" applyNumberFormat="1" applyFont="1" applyBorder="1" applyAlignment="1">
      <alignment horizontal="center" vertical="center" wrapText="1"/>
    </xf>
    <xf numFmtId="0" fontId="2" fillId="0" borderId="0" xfId="1" applyAlignment="1" applyProtection="1">
      <alignment horizontal="left" vertical="center"/>
    </xf>
    <xf numFmtId="0" fontId="39" fillId="0" borderId="0" xfId="1" applyFont="1" applyAlignment="1" applyProtection="1">
      <alignment horizontal="left" vertical="center"/>
    </xf>
    <xf numFmtId="0" fontId="3" fillId="0" borderId="0" xfId="0" applyFont="1" applyBorder="1" applyAlignment="1" applyProtection="1">
      <alignment horizontal="left" vertical="center" wrapText="1"/>
      <protection locked="0"/>
    </xf>
    <xf numFmtId="0" fontId="34" fillId="0" borderId="0" xfId="0" applyFont="1" applyAlignment="1">
      <alignment horizontal="left" vertical="center" wrapText="1"/>
    </xf>
    <xf numFmtId="3" fontId="30" fillId="3" borderId="33" xfId="0" applyNumberFormat="1" applyFont="1" applyFill="1" applyBorder="1" applyAlignment="1">
      <alignment horizontal="center" vertical="center" wrapText="1"/>
    </xf>
    <xf numFmtId="3" fontId="30" fillId="3" borderId="30" xfId="0" applyNumberFormat="1" applyFont="1" applyFill="1" applyBorder="1" applyAlignment="1">
      <alignment horizontal="center" vertical="center" wrapText="1"/>
    </xf>
    <xf numFmtId="3" fontId="30" fillId="3" borderId="2" xfId="0" applyNumberFormat="1" applyFont="1" applyFill="1" applyBorder="1" applyAlignment="1">
      <alignment horizontal="center" vertical="center" wrapText="1"/>
    </xf>
    <xf numFmtId="3" fontId="30" fillId="3" borderId="34" xfId="0" applyNumberFormat="1" applyFont="1" applyFill="1" applyBorder="1" applyAlignment="1">
      <alignment horizontal="center" vertical="center" wrapText="1"/>
    </xf>
    <xf numFmtId="3" fontId="30" fillId="3" borderId="9" xfId="0" applyNumberFormat="1" applyFont="1" applyFill="1" applyBorder="1" applyAlignment="1">
      <alignment horizontal="center" vertical="center" wrapText="1"/>
    </xf>
    <xf numFmtId="3" fontId="30" fillId="3" borderId="16" xfId="0" applyNumberFormat="1" applyFont="1" applyFill="1" applyBorder="1" applyAlignment="1">
      <alignment horizontal="center" vertical="center" wrapText="1"/>
    </xf>
    <xf numFmtId="0" fontId="33" fillId="0" borderId="35" xfId="0" applyFont="1" applyBorder="1" applyAlignment="1">
      <alignment horizontal="left" vertical="center" wrapText="1"/>
    </xf>
    <xf numFmtId="0" fontId="33" fillId="0" borderId="15" xfId="0" applyFont="1" applyBorder="1" applyAlignment="1">
      <alignment horizontal="left" vertical="center" wrapText="1"/>
    </xf>
    <xf numFmtId="0" fontId="34" fillId="0" borderId="0" xfId="0" applyNumberFormat="1" applyFont="1" applyFill="1" applyBorder="1" applyAlignment="1" applyProtection="1">
      <alignment horizontal="left" vertical="center" wrapText="1"/>
      <protection locked="0"/>
    </xf>
    <xf numFmtId="3" fontId="30" fillId="3" borderId="23" xfId="0" applyNumberFormat="1" applyFont="1" applyFill="1" applyBorder="1" applyAlignment="1">
      <alignment horizontal="center" vertical="center" wrapText="1"/>
    </xf>
    <xf numFmtId="3" fontId="30" fillId="3" borderId="36" xfId="0" applyNumberFormat="1" applyFont="1" applyFill="1" applyBorder="1" applyAlignment="1">
      <alignment horizontal="center" vertical="center" wrapText="1"/>
    </xf>
    <xf numFmtId="3" fontId="30" fillId="3" borderId="20" xfId="0" applyNumberFormat="1" applyFont="1" applyFill="1" applyBorder="1" applyAlignment="1">
      <alignment horizontal="center" vertical="center" wrapText="1"/>
    </xf>
    <xf numFmtId="3" fontId="30" fillId="3" borderId="37" xfId="0" applyNumberFormat="1" applyFont="1" applyFill="1" applyBorder="1" applyAlignment="1">
      <alignment horizontal="center" vertical="center" wrapText="1"/>
    </xf>
    <xf numFmtId="3" fontId="23" fillId="3" borderId="34" xfId="0" applyNumberFormat="1" applyFont="1" applyFill="1" applyBorder="1" applyAlignment="1">
      <alignment horizontal="center" vertical="center" wrapText="1"/>
    </xf>
    <xf numFmtId="3" fontId="23" fillId="3" borderId="23" xfId="0" applyNumberFormat="1" applyFont="1" applyFill="1" applyBorder="1" applyAlignment="1">
      <alignment horizontal="center" vertical="center" wrapText="1"/>
    </xf>
    <xf numFmtId="0" fontId="18" fillId="2" borderId="0" xfId="0" applyFont="1" applyFill="1" applyAlignment="1">
      <alignment vertical="center"/>
    </xf>
    <xf numFmtId="0" fontId="18" fillId="2" borderId="38" xfId="0" applyFont="1" applyFill="1" applyBorder="1" applyAlignment="1">
      <alignment vertical="center"/>
    </xf>
    <xf numFmtId="0" fontId="18" fillId="2" borderId="0" xfId="0" applyFont="1" applyFill="1" applyBorder="1" applyAlignment="1">
      <alignment vertical="center"/>
    </xf>
    <xf numFmtId="0" fontId="18" fillId="2" borderId="11" xfId="0" applyFont="1" applyFill="1" applyBorder="1" applyAlignment="1">
      <alignment vertical="center"/>
    </xf>
    <xf numFmtId="0" fontId="18" fillId="2" borderId="12" xfId="0" applyFont="1" applyFill="1" applyBorder="1" applyAlignment="1">
      <alignment vertical="center"/>
    </xf>
    <xf numFmtId="0" fontId="20" fillId="0" borderId="0" xfId="0" applyFont="1" applyAlignment="1">
      <alignment horizontal="left" vertical="center" wrapText="1"/>
    </xf>
    <xf numFmtId="0" fontId="3" fillId="0" borderId="0" xfId="0" applyFont="1" applyAlignment="1">
      <alignment horizontal="left" vertical="center" wrapText="1"/>
    </xf>
    <xf numFmtId="0" fontId="25" fillId="4" borderId="22" xfId="10" applyFont="1" applyFill="1" applyBorder="1" applyAlignment="1">
      <alignment horizontal="center" vertical="center"/>
    </xf>
    <xf numFmtId="0" fontId="25" fillId="4" borderId="32" xfId="10" applyFont="1" applyFill="1" applyBorder="1" applyAlignment="1">
      <alignment horizontal="center" vertical="center"/>
    </xf>
    <xf numFmtId="0" fontId="25" fillId="4" borderId="22" xfId="10" applyFont="1" applyFill="1" applyBorder="1" applyAlignment="1">
      <alignment horizontal="center" vertical="center" wrapText="1"/>
    </xf>
    <xf numFmtId="0" fontId="3" fillId="0" borderId="13" xfId="0" applyFont="1" applyBorder="1" applyAlignment="1">
      <alignment horizontal="left" vertical="center" wrapText="1"/>
    </xf>
    <xf numFmtId="0" fontId="20" fillId="0" borderId="14" xfId="0" applyFont="1" applyBorder="1" applyAlignment="1">
      <alignment horizontal="left" vertical="center" wrapText="1"/>
    </xf>
  </cellXfs>
  <cellStyles count="18">
    <cellStyle name="Lien hypertexte" xfId="1" builtinId="8"/>
    <cellStyle name="Lien hypertexte 2" xfId="2"/>
    <cellStyle name="Lien hypertexte 2 2" xfId="3"/>
    <cellStyle name="Lien hypertexte 3" xfId="4"/>
    <cellStyle name="Lien hypertexte 4" xfId="5"/>
    <cellStyle name="Milliers 2" xfId="6"/>
    <cellStyle name="Milliers 3" xfId="7"/>
    <cellStyle name="Milliers 4" xfId="8"/>
    <cellStyle name="Normal" xfId="0" builtinId="0"/>
    <cellStyle name="Normal 2" xfId="9"/>
    <cellStyle name="Normal 2 4" xfId="17"/>
    <cellStyle name="Normal 3" xfId="10"/>
    <cellStyle name="Normal 4" xfId="11"/>
    <cellStyle name="Normal 5" xfId="12"/>
    <cellStyle name="Normal_primaire dpt" xfId="13"/>
    <cellStyle name="Pourcentage 2" xfId="14"/>
    <cellStyle name="Pourcentage 3" xfId="15"/>
    <cellStyle name="Pourcentage 4" xfId="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6</xdr:col>
      <xdr:colOff>237067</xdr:colOff>
      <xdr:row>21</xdr:row>
      <xdr:rowOff>114300</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04875"/>
          <a:ext cx="4809067" cy="2705100"/>
        </a:xfrm>
        <a:prstGeom prst="rect">
          <a:avLst/>
        </a:prstGeom>
      </xdr:spPr>
    </xdr:pic>
    <xdr:clientData/>
  </xdr:twoCellAnchor>
  <xdr:twoCellAnchor editAs="oneCell">
    <xdr:from>
      <xdr:col>0</xdr:col>
      <xdr:colOff>0</xdr:colOff>
      <xdr:row>28</xdr:row>
      <xdr:rowOff>0</xdr:rowOff>
    </xdr:from>
    <xdr:to>
      <xdr:col>6</xdr:col>
      <xdr:colOff>626535</xdr:colOff>
      <xdr:row>46</xdr:row>
      <xdr:rowOff>9526</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629150"/>
          <a:ext cx="5198535" cy="2924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4</xdr:row>
      <xdr:rowOff>28575</xdr:rowOff>
    </xdr:from>
    <xdr:to>
      <xdr:col>7</xdr:col>
      <xdr:colOff>542925</xdr:colOff>
      <xdr:row>24</xdr:row>
      <xdr:rowOff>47625</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771525"/>
          <a:ext cx="5791200" cy="32575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workbookViewId="0"/>
  </sheetViews>
  <sheetFormatPr baseColWidth="10" defaultRowHeight="12.75" x14ac:dyDescent="0.2"/>
  <cols>
    <col min="10" max="10" width="50.28515625" customWidth="1"/>
  </cols>
  <sheetData>
    <row r="1" spans="1:14" ht="18.75" x14ac:dyDescent="0.3">
      <c r="A1" s="12" t="s">
        <v>60</v>
      </c>
      <c r="B1" s="11"/>
      <c r="C1" s="11"/>
      <c r="D1" s="11"/>
      <c r="E1" s="11"/>
      <c r="F1" s="11"/>
      <c r="G1" s="11"/>
      <c r="H1" s="11"/>
      <c r="I1" s="11"/>
      <c r="J1" s="11"/>
      <c r="K1" s="11"/>
      <c r="L1" s="11"/>
      <c r="M1" s="11"/>
      <c r="N1" s="11"/>
    </row>
    <row r="2" spans="1:14" ht="15" x14ac:dyDescent="0.25">
      <c r="A2" s="11"/>
      <c r="B2" s="14"/>
      <c r="C2" s="14"/>
      <c r="D2" s="14"/>
      <c r="E2" s="14"/>
      <c r="F2" s="14"/>
      <c r="G2" s="14"/>
      <c r="H2" s="14"/>
      <c r="I2" s="14"/>
      <c r="J2" s="14"/>
      <c r="K2" s="14"/>
      <c r="L2" s="14"/>
      <c r="M2" s="14"/>
      <c r="N2" s="13"/>
    </row>
    <row r="3" spans="1:14" ht="15" x14ac:dyDescent="0.25">
      <c r="A3" s="11" t="s">
        <v>61</v>
      </c>
      <c r="B3" s="121" t="s">
        <v>92</v>
      </c>
      <c r="C3" s="121"/>
      <c r="D3" s="121"/>
      <c r="E3" s="121"/>
      <c r="F3" s="121"/>
      <c r="G3" s="121"/>
      <c r="H3" s="121"/>
      <c r="I3" s="121"/>
      <c r="J3" s="14"/>
      <c r="K3" s="14"/>
      <c r="L3" s="14"/>
      <c r="M3" s="14"/>
      <c r="N3" s="13"/>
    </row>
    <row r="4" spans="1:14" ht="15" x14ac:dyDescent="0.25">
      <c r="A4" s="11"/>
      <c r="B4" s="15"/>
      <c r="C4" s="15"/>
      <c r="D4" s="15"/>
      <c r="E4" s="15"/>
      <c r="F4" s="15"/>
      <c r="G4" s="15"/>
      <c r="H4" s="15"/>
      <c r="I4" s="15"/>
      <c r="J4" s="14"/>
      <c r="K4" s="14"/>
      <c r="L4" s="14"/>
      <c r="M4" s="14"/>
      <c r="N4" s="13"/>
    </row>
    <row r="5" spans="1:14" ht="15" x14ac:dyDescent="0.25">
      <c r="A5" s="11" t="s">
        <v>62</v>
      </c>
      <c r="B5" s="121" t="s">
        <v>83</v>
      </c>
      <c r="C5" s="121"/>
      <c r="D5" s="121"/>
      <c r="E5" s="121"/>
      <c r="F5" s="121"/>
      <c r="G5" s="121"/>
      <c r="H5" s="121"/>
      <c r="I5" s="14"/>
      <c r="J5" s="14"/>
      <c r="K5" s="14"/>
      <c r="L5" s="14"/>
      <c r="M5" s="14"/>
      <c r="N5" s="13"/>
    </row>
    <row r="6" spans="1:14" ht="15" x14ac:dyDescent="0.25">
      <c r="A6" s="11"/>
      <c r="B6" s="15"/>
      <c r="C6" s="15"/>
      <c r="D6" s="15"/>
      <c r="E6" s="15"/>
      <c r="F6" s="15"/>
      <c r="G6" s="15"/>
      <c r="H6" s="15"/>
      <c r="I6" s="14"/>
      <c r="J6" s="14"/>
      <c r="K6" s="14"/>
      <c r="L6" s="14"/>
      <c r="M6" s="14"/>
      <c r="N6" s="13"/>
    </row>
    <row r="7" spans="1:14" ht="15" x14ac:dyDescent="0.25">
      <c r="A7" s="11" t="s">
        <v>63</v>
      </c>
      <c r="B7" s="121" t="s">
        <v>84</v>
      </c>
      <c r="C7" s="121"/>
      <c r="D7" s="121"/>
      <c r="E7" s="121"/>
      <c r="F7" s="121"/>
      <c r="G7" s="121"/>
      <c r="H7" s="121"/>
      <c r="I7" s="121"/>
      <c r="J7" s="121"/>
      <c r="K7" s="14"/>
      <c r="L7" s="14"/>
      <c r="M7" s="14"/>
      <c r="N7" s="13"/>
    </row>
    <row r="8" spans="1:14" ht="15" x14ac:dyDescent="0.25">
      <c r="A8" s="11"/>
      <c r="B8" s="121"/>
      <c r="C8" s="121"/>
      <c r="D8" s="121"/>
      <c r="E8" s="121"/>
      <c r="F8" s="121"/>
      <c r="G8" s="121"/>
      <c r="H8" s="121"/>
      <c r="I8" s="121"/>
      <c r="J8" s="121"/>
      <c r="K8" s="14"/>
      <c r="L8" s="14"/>
      <c r="M8" s="14"/>
      <c r="N8" s="13"/>
    </row>
    <row r="9" spans="1:14" ht="15" x14ac:dyDescent="0.25">
      <c r="A9" s="11" t="s">
        <v>64</v>
      </c>
      <c r="B9" s="122" t="s">
        <v>121</v>
      </c>
      <c r="C9" s="121"/>
      <c r="D9" s="121"/>
      <c r="E9" s="121"/>
      <c r="F9" s="121"/>
      <c r="G9" s="121"/>
      <c r="H9" s="121"/>
      <c r="I9" s="121"/>
      <c r="J9" s="121"/>
      <c r="K9" s="121"/>
      <c r="L9" s="121"/>
      <c r="M9" s="121"/>
      <c r="N9" s="13"/>
    </row>
    <row r="10" spans="1:14" ht="15" x14ac:dyDescent="0.25">
      <c r="A10" s="11"/>
      <c r="B10" s="13"/>
      <c r="C10" s="13"/>
      <c r="D10" s="13"/>
      <c r="E10" s="13"/>
      <c r="F10" s="13"/>
      <c r="G10" s="13"/>
      <c r="H10" s="13"/>
      <c r="I10" s="13"/>
      <c r="J10" s="13"/>
      <c r="K10" s="13"/>
      <c r="L10" s="13"/>
      <c r="M10" s="13"/>
      <c r="N10" s="13"/>
    </row>
    <row r="11" spans="1:14" ht="15" x14ac:dyDescent="0.25">
      <c r="A11" s="11" t="s">
        <v>67</v>
      </c>
      <c r="B11" s="37" t="s">
        <v>85</v>
      </c>
    </row>
    <row r="13" spans="1:14" ht="15" x14ac:dyDescent="0.25">
      <c r="A13" s="11" t="s">
        <v>68</v>
      </c>
      <c r="B13" s="37" t="s">
        <v>86</v>
      </c>
    </row>
  </sheetData>
  <mergeCells count="6">
    <mergeCell ref="K9:M9"/>
    <mergeCell ref="B3:I3"/>
    <mergeCell ref="B5:H5"/>
    <mergeCell ref="B7:J7"/>
    <mergeCell ref="B8:J8"/>
    <mergeCell ref="B9:J9"/>
  </mergeCells>
  <hyperlinks>
    <hyperlink ref="B3:I3" location="'Tableau 1'!A1" display="Effectifs dans l'enseignement supérieur"/>
    <hyperlink ref="B5:H5" location="'Tableau 2'!A1" display="Répartition des effectifs en 2022-2023 entre secteurs public et privé "/>
    <hyperlink ref="B7:J7" location="'Tableau 3'!A1" display="Répartition des effectifs en 2022-2023 par région et académie"/>
    <hyperlink ref="B9:I9" location="Cartes!A1" display="Part des étudiants dans l’enseignement privé par académie en 2019-2020 (en %) &amp; Part des étudiants dans les universités par académie en 2019-2020 (en %)"/>
    <hyperlink ref="B11" location="'Annexe 1'!A1" display="Répartition des effectifs en 2022-2023 entre secteurs public et privé (périmètre EPE*)"/>
    <hyperlink ref="B13" location="'Annexe 2'!A1" display="Part des étudiants dans les universités par académie en 2022-2023 ( périmètre EPE*, en %)"/>
    <hyperlink ref="B9:M9" location="Cartes!A1" display="Part des étudiants dans l’enseignement privé par académie en 2022-2023 (en %) &amp; Part des étudiants dans les universités par académie en 2022-2023 (en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zoomScaleNormal="100" workbookViewId="0">
      <selection activeCell="A19" sqref="A19:J19"/>
    </sheetView>
  </sheetViews>
  <sheetFormatPr baseColWidth="10" defaultRowHeight="12.75" x14ac:dyDescent="0.2"/>
  <cols>
    <col min="1" max="1" width="9.5703125" customWidth="1"/>
    <col min="2" max="2" width="27.5703125" customWidth="1"/>
    <col min="3" max="6" width="7.140625" customWidth="1"/>
    <col min="7" max="7" width="10" customWidth="1"/>
    <col min="8" max="8" width="10.42578125" customWidth="1"/>
    <col min="9" max="9" width="11.28515625" customWidth="1"/>
    <col min="10" max="10" width="10.85546875" customWidth="1"/>
    <col min="11" max="11" width="12.42578125" customWidth="1"/>
  </cols>
  <sheetData>
    <row r="1" spans="1:13" x14ac:dyDescent="0.2">
      <c r="A1" s="18" t="s">
        <v>91</v>
      </c>
      <c r="B1" s="2"/>
      <c r="C1" s="2"/>
    </row>
    <row r="2" spans="1:13" x14ac:dyDescent="0.2">
      <c r="A2" s="10"/>
      <c r="B2" s="10"/>
      <c r="C2" s="10"/>
      <c r="D2" s="10"/>
      <c r="E2" s="10"/>
      <c r="F2" s="10"/>
      <c r="G2" s="16"/>
    </row>
    <row r="3" spans="1:13" ht="16.5" customHeight="1" x14ac:dyDescent="0.2">
      <c r="A3" s="128" t="s">
        <v>53</v>
      </c>
      <c r="B3" s="126"/>
      <c r="C3" s="125" t="s">
        <v>3</v>
      </c>
      <c r="D3" s="125"/>
      <c r="E3" s="125"/>
      <c r="F3" s="126"/>
      <c r="G3" s="127" t="s">
        <v>72</v>
      </c>
    </row>
    <row r="4" spans="1:13" ht="41.25" customHeight="1" x14ac:dyDescent="0.2">
      <c r="A4" s="129"/>
      <c r="B4" s="130"/>
      <c r="C4" s="74" t="s">
        <v>87</v>
      </c>
      <c r="D4" s="75" t="s">
        <v>74</v>
      </c>
      <c r="E4" s="75" t="s">
        <v>88</v>
      </c>
      <c r="F4" s="76" t="s">
        <v>89</v>
      </c>
      <c r="G4" s="127"/>
      <c r="J4" s="48"/>
      <c r="K4" s="48"/>
    </row>
    <row r="5" spans="1:13" x14ac:dyDescent="0.2">
      <c r="A5" s="77" t="s">
        <v>75</v>
      </c>
      <c r="B5" s="78"/>
      <c r="C5" s="106">
        <v>1509.6189999999999</v>
      </c>
      <c r="D5" s="106">
        <v>1605.0160000000001</v>
      </c>
      <c r="E5" s="107">
        <v>1631.471</v>
      </c>
      <c r="F5" s="108">
        <v>1706.44</v>
      </c>
      <c r="G5" s="99">
        <f>(E5-D5)/D5*100</f>
        <v>1.6482701730076166</v>
      </c>
      <c r="H5" s="4"/>
      <c r="I5" s="73"/>
      <c r="J5" s="48"/>
      <c r="K5" s="48"/>
    </row>
    <row r="6" spans="1:13" x14ac:dyDescent="0.2">
      <c r="A6" s="77"/>
      <c r="B6" s="78" t="s">
        <v>77</v>
      </c>
      <c r="C6" s="109">
        <v>116.395</v>
      </c>
      <c r="D6" s="109">
        <v>143.97</v>
      </c>
      <c r="E6" s="110">
        <v>146.36199999999999</v>
      </c>
      <c r="F6" s="110">
        <v>146.36199999999999</v>
      </c>
      <c r="G6" s="99">
        <f>(E6-D6)/D6*100</f>
        <v>1.6614572480377829</v>
      </c>
      <c r="H6" s="4"/>
      <c r="I6" s="48"/>
      <c r="J6" s="48"/>
      <c r="K6" s="48"/>
    </row>
    <row r="7" spans="1:13" x14ac:dyDescent="0.2">
      <c r="A7" s="77"/>
      <c r="B7" s="78" t="s">
        <v>71</v>
      </c>
      <c r="C7" s="109">
        <v>26.603000000000002</v>
      </c>
      <c r="D7" s="109">
        <v>30.37</v>
      </c>
      <c r="E7" s="110">
        <v>29.527000000000001</v>
      </c>
      <c r="F7" s="111">
        <v>59.002000000000002</v>
      </c>
      <c r="G7" s="99">
        <f t="shared" ref="G7:G13" si="0">(E7-D7)/D7*100</f>
        <v>-2.7757655581165621</v>
      </c>
      <c r="H7" s="4"/>
      <c r="I7" s="48"/>
      <c r="J7" s="48"/>
      <c r="K7" s="48"/>
    </row>
    <row r="8" spans="1:13" x14ac:dyDescent="0.2">
      <c r="A8" s="77" t="s">
        <v>56</v>
      </c>
      <c r="B8" s="78"/>
      <c r="C8" s="106">
        <v>114.94199999999999</v>
      </c>
      <c r="D8" s="106">
        <v>144.88399999999999</v>
      </c>
      <c r="E8" s="107">
        <v>145.80500000000001</v>
      </c>
      <c r="F8" s="108">
        <v>116.33</v>
      </c>
      <c r="G8" s="99">
        <f t="shared" si="0"/>
        <v>0.63568095855996576</v>
      </c>
      <c r="H8" s="4"/>
      <c r="I8" s="48"/>
      <c r="J8" s="48"/>
      <c r="K8" s="48"/>
    </row>
    <row r="9" spans="1:13" x14ac:dyDescent="0.2">
      <c r="A9" s="77" t="s">
        <v>111</v>
      </c>
      <c r="B9" s="78"/>
      <c r="C9" s="106">
        <v>255.21600000000001</v>
      </c>
      <c r="D9" s="106">
        <v>219.404</v>
      </c>
      <c r="E9" s="107">
        <v>217.69900000000001</v>
      </c>
      <c r="F9" s="107">
        <v>217.69900000000001</v>
      </c>
      <c r="G9" s="99">
        <f t="shared" si="0"/>
        <v>-0.77710524876482845</v>
      </c>
      <c r="H9" s="4"/>
      <c r="I9" s="48"/>
      <c r="J9" s="48"/>
      <c r="K9" s="48"/>
    </row>
    <row r="10" spans="1:13" x14ac:dyDescent="0.2">
      <c r="A10" s="77" t="s">
        <v>112</v>
      </c>
      <c r="B10" s="78"/>
      <c r="C10" s="106">
        <v>58.62</v>
      </c>
      <c r="D10" s="106">
        <v>189.792</v>
      </c>
      <c r="E10" s="107">
        <v>187.5</v>
      </c>
      <c r="F10" s="107">
        <v>187.5</v>
      </c>
      <c r="G10" s="99">
        <f t="shared" si="0"/>
        <v>-1.2076378351036932</v>
      </c>
      <c r="H10" s="4"/>
      <c r="I10" s="73"/>
      <c r="J10" s="48"/>
      <c r="K10" s="48"/>
      <c r="M10" s="101"/>
    </row>
    <row r="11" spans="1:13" x14ac:dyDescent="0.2">
      <c r="A11" s="77" t="s">
        <v>106</v>
      </c>
      <c r="B11" s="78"/>
      <c r="C11" s="106">
        <v>84.046000000000006</v>
      </c>
      <c r="D11" s="106">
        <v>82.391999999999996</v>
      </c>
      <c r="E11" s="107">
        <v>86.941000000000003</v>
      </c>
      <c r="F11" s="107">
        <v>86.941000000000003</v>
      </c>
      <c r="G11" s="99">
        <f t="shared" si="0"/>
        <v>5.5211671036023002</v>
      </c>
      <c r="H11" s="4"/>
      <c r="I11" s="48"/>
      <c r="J11" s="48"/>
      <c r="K11" s="48"/>
      <c r="M11" s="101"/>
    </row>
    <row r="12" spans="1:13" x14ac:dyDescent="0.2">
      <c r="A12" s="77" t="s">
        <v>95</v>
      </c>
      <c r="B12" s="78"/>
      <c r="C12" s="106">
        <v>126.907</v>
      </c>
      <c r="D12" s="106">
        <v>250.239</v>
      </c>
      <c r="E12" s="107">
        <v>257.95100000000002</v>
      </c>
      <c r="F12" s="107">
        <v>257.95100000000002</v>
      </c>
      <c r="G12" s="79">
        <f t="shared" si="0"/>
        <v>3.0818537478170938</v>
      </c>
      <c r="H12" s="4"/>
      <c r="I12" s="48"/>
      <c r="J12" s="48"/>
      <c r="K12" s="48"/>
    </row>
    <row r="13" spans="1:13" x14ac:dyDescent="0.2">
      <c r="A13" s="118" t="s">
        <v>109</v>
      </c>
      <c r="B13" s="78"/>
      <c r="C13" s="106">
        <v>358.45299999999997</v>
      </c>
      <c r="D13" s="106">
        <v>479.971</v>
      </c>
      <c r="E13" s="107">
        <v>485.41899999999998</v>
      </c>
      <c r="F13" s="108">
        <v>439.92500000000001</v>
      </c>
      <c r="G13" s="79">
        <f t="shared" si="0"/>
        <v>1.1350685770598596</v>
      </c>
      <c r="H13" s="4"/>
      <c r="I13" s="48"/>
      <c r="J13" s="48"/>
      <c r="K13" s="48"/>
      <c r="M13" s="104"/>
    </row>
    <row r="14" spans="1:13" ht="7.5" customHeight="1" x14ac:dyDescent="0.2">
      <c r="A14" s="80"/>
      <c r="B14" s="81"/>
      <c r="C14" s="81"/>
      <c r="D14" s="81"/>
      <c r="E14" s="81"/>
      <c r="F14" s="82"/>
      <c r="G14" s="82"/>
      <c r="I14" s="48"/>
      <c r="J14" s="17"/>
    </row>
    <row r="15" spans="1:13" ht="15" customHeight="1" x14ac:dyDescent="0.2">
      <c r="A15" s="131" t="s">
        <v>1</v>
      </c>
      <c r="B15" s="132"/>
      <c r="C15" s="112">
        <f>SUM(C8:C13,C5)</f>
        <v>2507.8029999999999</v>
      </c>
      <c r="D15" s="112">
        <f t="shared" ref="D15:F15" si="1">SUM(D8:D13,D5)</f>
        <v>2971.6980000000003</v>
      </c>
      <c r="E15" s="112">
        <f t="shared" si="1"/>
        <v>3012.7860000000001</v>
      </c>
      <c r="F15" s="112">
        <f t="shared" si="1"/>
        <v>3012.7860000000001</v>
      </c>
      <c r="G15" s="120">
        <f>(E15-D15)/D15*100</f>
        <v>1.3826438621959476</v>
      </c>
      <c r="H15" s="4"/>
      <c r="I15" s="83"/>
      <c r="J15" s="83"/>
      <c r="K15" s="103"/>
    </row>
    <row r="16" spans="1:13" x14ac:dyDescent="0.2">
      <c r="A16" s="84"/>
      <c r="B16" s="84"/>
      <c r="C16" s="85"/>
      <c r="D16" s="86"/>
      <c r="E16" s="86"/>
      <c r="F16" s="86"/>
      <c r="G16" s="87"/>
      <c r="H16" s="4"/>
      <c r="I16" s="48"/>
      <c r="J16" s="88"/>
      <c r="K16" s="16"/>
    </row>
    <row r="17" spans="1:11" ht="46.5" customHeight="1" x14ac:dyDescent="0.2">
      <c r="A17" s="124" t="s">
        <v>76</v>
      </c>
      <c r="B17" s="124"/>
      <c r="C17" s="124"/>
      <c r="D17" s="124"/>
      <c r="E17" s="124"/>
      <c r="F17" s="124"/>
      <c r="G17" s="124"/>
      <c r="H17" s="4"/>
      <c r="K17" s="45"/>
    </row>
    <row r="18" spans="1:11" ht="46.5" customHeight="1" x14ac:dyDescent="0.2">
      <c r="A18" s="124" t="s">
        <v>117</v>
      </c>
      <c r="B18" s="124"/>
      <c r="C18" s="124"/>
      <c r="D18" s="124"/>
      <c r="E18" s="124"/>
      <c r="F18" s="124"/>
      <c r="G18" s="124"/>
      <c r="H18" s="4"/>
      <c r="K18" s="45"/>
    </row>
    <row r="19" spans="1:11" ht="75" customHeight="1" x14ac:dyDescent="0.2">
      <c r="A19" s="133" t="s">
        <v>110</v>
      </c>
      <c r="B19" s="133"/>
      <c r="C19" s="133"/>
      <c r="D19" s="133"/>
      <c r="E19" s="133"/>
      <c r="F19" s="133"/>
      <c r="G19" s="133"/>
      <c r="H19" s="133"/>
      <c r="I19" s="133"/>
      <c r="J19" s="133"/>
    </row>
    <row r="20" spans="1:11" ht="36" customHeight="1" x14ac:dyDescent="0.2">
      <c r="A20" s="133" t="s">
        <v>101</v>
      </c>
      <c r="B20" s="133"/>
      <c r="C20" s="133"/>
      <c r="D20" s="133"/>
      <c r="E20" s="133"/>
      <c r="F20" s="133"/>
      <c r="G20" s="133"/>
      <c r="H20" s="133"/>
      <c r="I20" s="133"/>
      <c r="J20" s="133"/>
    </row>
    <row r="22" spans="1:11" ht="39.75" customHeight="1" x14ac:dyDescent="0.2"/>
    <row r="23" spans="1:11" x14ac:dyDescent="0.2">
      <c r="F23" s="4"/>
    </row>
    <row r="25" spans="1:11" x14ac:dyDescent="0.2">
      <c r="A25" s="123"/>
      <c r="B25" s="123"/>
      <c r="C25" s="123"/>
      <c r="D25" s="123"/>
      <c r="E25" s="123"/>
      <c r="F25" s="123"/>
      <c r="G25" s="123"/>
      <c r="H25" s="123"/>
      <c r="I25" s="123"/>
      <c r="J25" s="123"/>
    </row>
    <row r="26" spans="1:11" x14ac:dyDescent="0.2">
      <c r="F26" s="48"/>
    </row>
    <row r="39" ht="12.75" customHeight="1" x14ac:dyDescent="0.2"/>
    <row r="40" ht="12.75" customHeight="1" x14ac:dyDescent="0.2"/>
  </sheetData>
  <mergeCells count="9">
    <mergeCell ref="A25:J25"/>
    <mergeCell ref="A17:G17"/>
    <mergeCell ref="C3:F3"/>
    <mergeCell ref="G3:G4"/>
    <mergeCell ref="A3:B4"/>
    <mergeCell ref="A15:B15"/>
    <mergeCell ref="A19:J19"/>
    <mergeCell ref="A20:J20"/>
    <mergeCell ref="A18:G18"/>
  </mergeCell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zoomScaleNormal="100" workbookViewId="0">
      <selection activeCell="A10" sqref="A10"/>
    </sheetView>
  </sheetViews>
  <sheetFormatPr baseColWidth="10" defaultRowHeight="12.75" x14ac:dyDescent="0.2"/>
  <cols>
    <col min="1" max="1" width="38.5703125" customWidth="1"/>
    <col min="2" max="2" width="6.85546875" bestFit="1" customWidth="1"/>
    <col min="3" max="3" width="6.42578125" customWidth="1"/>
    <col min="4" max="4" width="6.85546875" bestFit="1" customWidth="1"/>
    <col min="5" max="5" width="12.140625" customWidth="1"/>
  </cols>
  <sheetData>
    <row r="1" spans="1:7" ht="12.95" customHeight="1" x14ac:dyDescent="0.2">
      <c r="A1" s="18" t="s">
        <v>90</v>
      </c>
      <c r="B1" s="2"/>
      <c r="C1" s="2"/>
      <c r="D1" s="2"/>
      <c r="E1" s="2"/>
    </row>
    <row r="2" spans="1:7" x14ac:dyDescent="0.2">
      <c r="A2" s="1"/>
    </row>
    <row r="3" spans="1:7" ht="21.75" customHeight="1" x14ac:dyDescent="0.2">
      <c r="A3" s="134" t="s">
        <v>2</v>
      </c>
      <c r="B3" s="136" t="s">
        <v>4</v>
      </c>
      <c r="C3" s="136" t="s">
        <v>5</v>
      </c>
      <c r="D3" s="136" t="s">
        <v>1</v>
      </c>
      <c r="E3" s="136" t="s">
        <v>59</v>
      </c>
    </row>
    <row r="4" spans="1:7" x14ac:dyDescent="0.2">
      <c r="A4" s="135"/>
      <c r="B4" s="137"/>
      <c r="C4" s="137"/>
      <c r="D4" s="137"/>
      <c r="E4" s="137"/>
    </row>
    <row r="5" spans="1:7" x14ac:dyDescent="0.2">
      <c r="A5" s="89" t="s">
        <v>81</v>
      </c>
      <c r="B5" s="113">
        <v>1631.471</v>
      </c>
      <c r="C5" s="113" t="s">
        <v>7</v>
      </c>
      <c r="D5" s="113">
        <v>1631.471</v>
      </c>
      <c r="E5" s="90" t="s">
        <v>7</v>
      </c>
      <c r="F5" s="116"/>
    </row>
    <row r="6" spans="1:7" x14ac:dyDescent="0.2">
      <c r="A6" s="89" t="s">
        <v>55</v>
      </c>
      <c r="B6" s="113">
        <v>86.123000000000005</v>
      </c>
      <c r="C6" s="113">
        <v>59.682000000000002</v>
      </c>
      <c r="D6" s="113">
        <v>145.80500000000001</v>
      </c>
      <c r="E6" s="91">
        <f t="shared" ref="E6:E11" si="0">C6/D6*100</f>
        <v>40.932752649086105</v>
      </c>
    </row>
    <row r="7" spans="1:7" x14ac:dyDescent="0.2">
      <c r="A7" s="89" t="s">
        <v>113</v>
      </c>
      <c r="B7" s="113">
        <v>158.929</v>
      </c>
      <c r="C7" s="113">
        <v>58.77</v>
      </c>
      <c r="D7" s="113">
        <v>217.69900000000001</v>
      </c>
      <c r="E7" s="91">
        <f t="shared" si="0"/>
        <v>26.99598987592961</v>
      </c>
    </row>
    <row r="8" spans="1:7" x14ac:dyDescent="0.2">
      <c r="A8" s="89" t="s">
        <v>114</v>
      </c>
      <c r="B8" s="113">
        <v>39.091000000000001</v>
      </c>
      <c r="C8" s="113">
        <v>148.40899999999999</v>
      </c>
      <c r="D8" s="113">
        <v>187.5</v>
      </c>
      <c r="E8" s="91">
        <f t="shared" si="0"/>
        <v>79.151466666666664</v>
      </c>
    </row>
    <row r="9" spans="1:7" x14ac:dyDescent="0.2">
      <c r="A9" s="77" t="s">
        <v>106</v>
      </c>
      <c r="B9" s="113">
        <v>73.486000000000004</v>
      </c>
      <c r="C9" s="113">
        <v>13.455</v>
      </c>
      <c r="D9" s="113">
        <v>86.941000000000003</v>
      </c>
      <c r="E9" s="91">
        <f t="shared" si="0"/>
        <v>15.476012468225578</v>
      </c>
    </row>
    <row r="10" spans="1:7" x14ac:dyDescent="0.2">
      <c r="A10" s="89" t="s">
        <v>96</v>
      </c>
      <c r="B10" s="113">
        <v>0.96</v>
      </c>
      <c r="C10" s="113">
        <v>256.99099999999999</v>
      </c>
      <c r="D10" s="113">
        <v>257.95100000000002</v>
      </c>
      <c r="E10" s="91">
        <f t="shared" si="0"/>
        <v>99.627836294490024</v>
      </c>
    </row>
    <row r="11" spans="1:7" x14ac:dyDescent="0.2">
      <c r="A11" s="89" t="s">
        <v>103</v>
      </c>
      <c r="B11" s="113">
        <v>223.05699999999999</v>
      </c>
      <c r="C11" s="113">
        <v>262.36200000000002</v>
      </c>
      <c r="D11" s="113">
        <v>485.41899999999998</v>
      </c>
      <c r="E11" s="91">
        <f t="shared" si="0"/>
        <v>54.048564230077524</v>
      </c>
    </row>
    <row r="12" spans="1:7" x14ac:dyDescent="0.2">
      <c r="A12" s="92"/>
      <c r="B12" s="92"/>
      <c r="C12" s="92"/>
      <c r="D12" s="92"/>
      <c r="E12" s="92"/>
    </row>
    <row r="13" spans="1:7" x14ac:dyDescent="0.2">
      <c r="A13" s="93" t="s">
        <v>1</v>
      </c>
      <c r="B13" s="94">
        <f>SUM(B5:B11)</f>
        <v>2213.1170000000002</v>
      </c>
      <c r="C13" s="94">
        <f>SUM(C5:C11)</f>
        <v>799.6690000000001</v>
      </c>
      <c r="D13" s="94">
        <f>SUM(D5:D11)</f>
        <v>3012.7860000000001</v>
      </c>
      <c r="E13" s="94">
        <f>100*C13/D13</f>
        <v>26.542509159296415</v>
      </c>
    </row>
    <row r="14" spans="1:7" ht="13.15" customHeight="1" x14ac:dyDescent="0.2">
      <c r="A14" s="93" t="s">
        <v>54</v>
      </c>
      <c r="B14" s="95">
        <v>1.5</v>
      </c>
      <c r="C14" s="95">
        <v>1.1000000000000001</v>
      </c>
      <c r="D14" s="95">
        <v>1.4</v>
      </c>
      <c r="E14" s="96" t="s">
        <v>7</v>
      </c>
    </row>
    <row r="15" spans="1:7" ht="13.15" customHeight="1" x14ac:dyDescent="0.2">
      <c r="A15" s="36" t="s">
        <v>70</v>
      </c>
      <c r="B15" s="19"/>
      <c r="C15" s="19"/>
      <c r="D15" s="19"/>
      <c r="E15" s="20"/>
    </row>
    <row r="16" spans="1:7" ht="40.5" customHeight="1" x14ac:dyDescent="0.2">
      <c r="A16" s="124" t="s">
        <v>116</v>
      </c>
      <c r="B16" s="124"/>
      <c r="C16" s="124"/>
      <c r="D16" s="124"/>
      <c r="E16" s="124"/>
      <c r="F16" s="124"/>
      <c r="G16" s="124"/>
    </row>
    <row r="17" spans="1:10" ht="11.25" customHeight="1" x14ac:dyDescent="0.2"/>
    <row r="18" spans="1:10" ht="54" customHeight="1" x14ac:dyDescent="0.2">
      <c r="A18" s="133" t="s">
        <v>115</v>
      </c>
      <c r="B18" s="133"/>
      <c r="C18" s="133"/>
      <c r="D18" s="133"/>
      <c r="E18" s="133"/>
      <c r="F18" s="133"/>
      <c r="G18" s="133"/>
      <c r="H18" s="133"/>
      <c r="I18" s="133"/>
      <c r="J18" s="133"/>
    </row>
    <row r="19" spans="1:10" x14ac:dyDescent="0.2">
      <c r="A19" s="133" t="s">
        <v>101</v>
      </c>
      <c r="B19" s="133"/>
      <c r="C19" s="133"/>
      <c r="D19" s="133"/>
      <c r="E19" s="133"/>
      <c r="F19" s="102"/>
      <c r="G19" s="102"/>
      <c r="H19" s="102"/>
      <c r="I19" s="102"/>
      <c r="J19" s="102"/>
    </row>
    <row r="20" spans="1:10" x14ac:dyDescent="0.2">
      <c r="A20" s="133"/>
      <c r="B20" s="133"/>
      <c r="C20" s="133"/>
      <c r="D20" s="133"/>
      <c r="E20" s="133"/>
    </row>
    <row r="21" spans="1:10" x14ac:dyDescent="0.2">
      <c r="A21" s="133"/>
      <c r="B21" s="133"/>
      <c r="C21" s="133"/>
      <c r="D21" s="133"/>
      <c r="E21" s="133"/>
    </row>
    <row r="22" spans="1:10" x14ac:dyDescent="0.2">
      <c r="A22" s="133"/>
      <c r="B22" s="133"/>
      <c r="C22" s="133"/>
      <c r="D22" s="133"/>
      <c r="E22" s="133"/>
    </row>
  </sheetData>
  <mergeCells count="8">
    <mergeCell ref="A19:E22"/>
    <mergeCell ref="A3:A4"/>
    <mergeCell ref="B3:B4"/>
    <mergeCell ref="C3:C4"/>
    <mergeCell ref="D3:D4"/>
    <mergeCell ref="E3:E4"/>
    <mergeCell ref="A18:J18"/>
    <mergeCell ref="A16:G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showGridLines="0" zoomScaleNormal="100" workbookViewId="0">
      <selection activeCell="E3" sqref="E3"/>
    </sheetView>
  </sheetViews>
  <sheetFormatPr baseColWidth="10" defaultRowHeight="11.65" customHeight="1" x14ac:dyDescent="0.2"/>
  <cols>
    <col min="1" max="1" width="17.7109375" customWidth="1"/>
    <col min="2" max="2" width="9.5703125" customWidth="1"/>
    <col min="3" max="3" width="9.42578125" customWidth="1"/>
    <col min="4" max="4" width="6.42578125" customWidth="1"/>
    <col min="5" max="5" width="8.7109375" bestFit="1" customWidth="1"/>
  </cols>
  <sheetData>
    <row r="1" spans="1:5" ht="11.65" customHeight="1" x14ac:dyDescent="0.2">
      <c r="A1" s="18" t="s">
        <v>94</v>
      </c>
    </row>
    <row r="3" spans="1:5" ht="30.75" customHeight="1" x14ac:dyDescent="0.2">
      <c r="A3" s="41" t="s">
        <v>8</v>
      </c>
      <c r="B3" s="41" t="s">
        <v>9</v>
      </c>
      <c r="C3" s="41" t="s">
        <v>78</v>
      </c>
      <c r="D3" s="41" t="s">
        <v>52</v>
      </c>
      <c r="E3" s="41" t="s">
        <v>120</v>
      </c>
    </row>
    <row r="4" spans="1:5" ht="12.95" customHeight="1" x14ac:dyDescent="0.2">
      <c r="A4" s="140" t="s">
        <v>57</v>
      </c>
      <c r="B4" s="140"/>
      <c r="C4" s="58">
        <v>383145</v>
      </c>
      <c r="D4" s="59">
        <v>12.7</v>
      </c>
      <c r="E4" s="26">
        <v>1.9</v>
      </c>
    </row>
    <row r="5" spans="1:5" ht="12.95" customHeight="1" x14ac:dyDescent="0.2">
      <c r="A5" s="21"/>
      <c r="B5" s="22" t="s">
        <v>10</v>
      </c>
      <c r="C5" s="49">
        <v>51782</v>
      </c>
      <c r="D5" s="50">
        <v>1.7</v>
      </c>
      <c r="E5" s="23">
        <v>1.9</v>
      </c>
    </row>
    <row r="6" spans="1:5" ht="12.95" customHeight="1" x14ac:dyDescent="0.2">
      <c r="A6" s="21"/>
      <c r="B6" s="22" t="s">
        <v>11</v>
      </c>
      <c r="C6" s="49">
        <v>103255</v>
      </c>
      <c r="D6" s="50">
        <v>3.4</v>
      </c>
      <c r="E6" s="23">
        <v>1.2</v>
      </c>
    </row>
    <row r="7" spans="1:5" ht="12.95" customHeight="1" thickBot="1" x14ac:dyDescent="0.25">
      <c r="A7" s="24"/>
      <c r="B7" s="30" t="s">
        <v>12</v>
      </c>
      <c r="C7" s="53">
        <v>228108</v>
      </c>
      <c r="D7" s="54">
        <v>7.6</v>
      </c>
      <c r="E7" s="31">
        <v>2.2000000000000002</v>
      </c>
    </row>
    <row r="8" spans="1:5" ht="12.95" customHeight="1" x14ac:dyDescent="0.2">
      <c r="A8" s="141" t="s">
        <v>13</v>
      </c>
      <c r="B8" s="142"/>
      <c r="C8" s="60">
        <v>84269</v>
      </c>
      <c r="D8" s="61">
        <v>2.8</v>
      </c>
      <c r="E8" s="26">
        <v>-0.8</v>
      </c>
    </row>
    <row r="9" spans="1:5" ht="12.95" customHeight="1" x14ac:dyDescent="0.2">
      <c r="A9" s="21"/>
      <c r="B9" s="22" t="s">
        <v>14</v>
      </c>
      <c r="C9" s="49">
        <v>36178</v>
      </c>
      <c r="D9" s="50">
        <v>1.2</v>
      </c>
      <c r="E9" s="23">
        <v>-0.8</v>
      </c>
    </row>
    <row r="10" spans="1:5" ht="12.95" customHeight="1" thickBot="1" x14ac:dyDescent="0.25">
      <c r="A10" s="24"/>
      <c r="B10" s="30" t="s">
        <v>15</v>
      </c>
      <c r="C10" s="53">
        <v>48091</v>
      </c>
      <c r="D10" s="54">
        <v>1.6</v>
      </c>
      <c r="E10" s="31">
        <v>-0.8</v>
      </c>
    </row>
    <row r="11" spans="1:5" ht="12.95" customHeight="1" thickBot="1" x14ac:dyDescent="0.25">
      <c r="A11" s="27" t="s">
        <v>16</v>
      </c>
      <c r="B11" s="25" t="s">
        <v>17</v>
      </c>
      <c r="C11" s="62">
        <v>148694</v>
      </c>
      <c r="D11" s="63">
        <v>4.9000000000000004</v>
      </c>
      <c r="E11" s="64">
        <v>1.7</v>
      </c>
    </row>
    <row r="12" spans="1:5" ht="12.95" customHeight="1" thickBot="1" x14ac:dyDescent="0.25">
      <c r="A12" s="27" t="s">
        <v>18</v>
      </c>
      <c r="B12" s="25" t="s">
        <v>58</v>
      </c>
      <c r="C12" s="62">
        <v>71504</v>
      </c>
      <c r="D12" s="63">
        <v>2.4</v>
      </c>
      <c r="E12" s="64">
        <v>0.3</v>
      </c>
    </row>
    <row r="13" spans="1:5" ht="12.95" customHeight="1" thickBot="1" x14ac:dyDescent="0.25">
      <c r="A13" s="27" t="s">
        <v>19</v>
      </c>
      <c r="B13" s="25" t="s">
        <v>19</v>
      </c>
      <c r="C13" s="62">
        <v>5661</v>
      </c>
      <c r="D13" s="63">
        <v>0.2</v>
      </c>
      <c r="E13" s="64">
        <v>2.5</v>
      </c>
    </row>
    <row r="14" spans="1:5" ht="12.95" customHeight="1" x14ac:dyDescent="0.2">
      <c r="A14" s="100" t="s">
        <v>20</v>
      </c>
      <c r="B14" s="28"/>
      <c r="C14" s="60">
        <v>218634</v>
      </c>
      <c r="D14" s="61">
        <v>7.3</v>
      </c>
      <c r="E14" s="26">
        <v>0.1</v>
      </c>
    </row>
    <row r="15" spans="1:5" ht="12.95" customHeight="1" x14ac:dyDescent="0.2">
      <c r="A15" s="21"/>
      <c r="B15" s="22" t="s">
        <v>21</v>
      </c>
      <c r="C15" s="49">
        <v>83379</v>
      </c>
      <c r="D15" s="50">
        <v>2.8</v>
      </c>
      <c r="E15" s="23">
        <v>-1.7</v>
      </c>
    </row>
    <row r="16" spans="1:5" ht="12.95" customHeight="1" x14ac:dyDescent="0.2">
      <c r="A16" s="21"/>
      <c r="B16" s="22" t="s">
        <v>22</v>
      </c>
      <c r="C16" s="49">
        <v>46713</v>
      </c>
      <c r="D16" s="50">
        <v>1.6</v>
      </c>
      <c r="E16" s="23">
        <v>1</v>
      </c>
    </row>
    <row r="17" spans="1:5" ht="12.95" customHeight="1" thickBot="1" x14ac:dyDescent="0.25">
      <c r="A17" s="24"/>
      <c r="B17" s="25" t="s">
        <v>23</v>
      </c>
      <c r="C17" s="53">
        <v>88542</v>
      </c>
      <c r="D17" s="54">
        <v>2.9</v>
      </c>
      <c r="E17" s="31">
        <v>1.4</v>
      </c>
    </row>
    <row r="18" spans="1:5" ht="12.95" customHeight="1" x14ac:dyDescent="0.2">
      <c r="A18" s="141" t="s">
        <v>24</v>
      </c>
      <c r="B18" s="141"/>
      <c r="C18" s="60">
        <v>254629</v>
      </c>
      <c r="D18" s="61">
        <v>8.5</v>
      </c>
      <c r="E18" s="26">
        <v>0.7</v>
      </c>
    </row>
    <row r="19" spans="1:5" ht="12.95" customHeight="1" x14ac:dyDescent="0.2">
      <c r="A19" s="21"/>
      <c r="B19" s="22" t="s">
        <v>25</v>
      </c>
      <c r="C19" s="49">
        <v>52353</v>
      </c>
      <c r="D19" s="50">
        <v>1.7</v>
      </c>
      <c r="E19" s="23">
        <v>-0.4</v>
      </c>
    </row>
    <row r="20" spans="1:5" ht="12.95" customHeight="1" thickBot="1" x14ac:dyDescent="0.25">
      <c r="A20" s="24"/>
      <c r="B20" s="25" t="s">
        <v>26</v>
      </c>
      <c r="C20" s="53">
        <v>202276</v>
      </c>
      <c r="D20" s="54">
        <v>6.7</v>
      </c>
      <c r="E20" s="31">
        <v>1</v>
      </c>
    </row>
    <row r="21" spans="1:5" ht="12.95" customHeight="1" x14ac:dyDescent="0.2">
      <c r="A21" s="100" t="s">
        <v>27</v>
      </c>
      <c r="B21" s="28"/>
      <c r="C21" s="60">
        <v>829552</v>
      </c>
      <c r="D21" s="61">
        <v>27.5</v>
      </c>
      <c r="E21" s="26">
        <v>2.2000000000000002</v>
      </c>
    </row>
    <row r="22" spans="1:5" ht="12.95" customHeight="1" x14ac:dyDescent="0.2">
      <c r="A22" s="21"/>
      <c r="B22" s="22" t="s">
        <v>28</v>
      </c>
      <c r="C22" s="49">
        <v>178946</v>
      </c>
      <c r="D22" s="50">
        <v>5.9</v>
      </c>
      <c r="E22" s="23">
        <v>4.2</v>
      </c>
    </row>
    <row r="23" spans="1:5" ht="12.95" customHeight="1" x14ac:dyDescent="0.2">
      <c r="A23" s="21"/>
      <c r="B23" s="22" t="s">
        <v>29</v>
      </c>
      <c r="C23" s="49">
        <v>402878</v>
      </c>
      <c r="D23" s="50">
        <v>13.4</v>
      </c>
      <c r="E23" s="23">
        <v>1.5</v>
      </c>
    </row>
    <row r="24" spans="1:5" ht="12.95" customHeight="1" thickBot="1" x14ac:dyDescent="0.25">
      <c r="A24" s="24"/>
      <c r="B24" s="25" t="s">
        <v>30</v>
      </c>
      <c r="C24" s="53">
        <v>247728</v>
      </c>
      <c r="D24" s="54">
        <v>8.1999999999999993</v>
      </c>
      <c r="E24" s="31">
        <v>1.9</v>
      </c>
    </row>
    <row r="25" spans="1:5" ht="12.95" customHeight="1" thickBot="1" x14ac:dyDescent="0.25">
      <c r="A25" s="100" t="s">
        <v>31</v>
      </c>
      <c r="B25" s="55"/>
      <c r="C25" s="65">
        <v>117924</v>
      </c>
      <c r="D25" s="97">
        <v>3.9</v>
      </c>
      <c r="E25" s="33">
        <v>0.1</v>
      </c>
    </row>
    <row r="26" spans="1:5" ht="12.95" customHeight="1" x14ac:dyDescent="0.2">
      <c r="A26" s="141" t="s">
        <v>32</v>
      </c>
      <c r="B26" s="142"/>
      <c r="C26" s="60">
        <v>220256</v>
      </c>
      <c r="D26" s="61">
        <v>7.3</v>
      </c>
      <c r="E26" s="26">
        <v>0.2</v>
      </c>
    </row>
    <row r="27" spans="1:5" ht="12.95" customHeight="1" x14ac:dyDescent="0.2">
      <c r="A27" s="21"/>
      <c r="B27" s="22" t="s">
        <v>33</v>
      </c>
      <c r="C27" s="49">
        <v>139841</v>
      </c>
      <c r="D27" s="50">
        <v>4.5999999999999996</v>
      </c>
      <c r="E27" s="23">
        <v>0</v>
      </c>
    </row>
    <row r="28" spans="1:5" ht="12.95" customHeight="1" x14ac:dyDescent="0.2">
      <c r="A28" s="21"/>
      <c r="B28" s="22" t="s">
        <v>34</v>
      </c>
      <c r="C28" s="49">
        <v>24893</v>
      </c>
      <c r="D28" s="50">
        <v>0.8</v>
      </c>
      <c r="E28" s="23">
        <v>1.7</v>
      </c>
    </row>
    <row r="29" spans="1:5" ht="12.95" customHeight="1" thickBot="1" x14ac:dyDescent="0.25">
      <c r="A29" s="29"/>
      <c r="B29" s="30" t="s">
        <v>35</v>
      </c>
      <c r="C29" s="53">
        <v>55522</v>
      </c>
      <c r="D29" s="54">
        <v>1.8</v>
      </c>
      <c r="E29" s="31">
        <v>-0.1</v>
      </c>
    </row>
    <row r="30" spans="1:5" ht="12.95" customHeight="1" x14ac:dyDescent="0.2">
      <c r="A30" s="100" t="s">
        <v>36</v>
      </c>
      <c r="B30" s="28"/>
      <c r="C30" s="60">
        <v>277992</v>
      </c>
      <c r="D30" s="61">
        <v>9.1999999999999993</v>
      </c>
      <c r="E30" s="26">
        <v>2.7</v>
      </c>
    </row>
    <row r="31" spans="1:5" ht="12.95" customHeight="1" x14ac:dyDescent="0.2">
      <c r="A31" s="21"/>
      <c r="B31" s="22" t="s">
        <v>37</v>
      </c>
      <c r="C31" s="49">
        <v>125074</v>
      </c>
      <c r="D31" s="50">
        <v>4.2</v>
      </c>
      <c r="E31" s="23">
        <v>2.2000000000000002</v>
      </c>
    </row>
    <row r="32" spans="1:5" ht="12.95" customHeight="1" thickBot="1" x14ac:dyDescent="0.25">
      <c r="A32" s="29"/>
      <c r="B32" s="30" t="s">
        <v>38</v>
      </c>
      <c r="C32" s="53">
        <v>152918</v>
      </c>
      <c r="D32" s="54">
        <v>5.0999999999999996</v>
      </c>
      <c r="E32" s="31">
        <v>3.2</v>
      </c>
    </row>
    <row r="33" spans="1:5" ht="12.95" customHeight="1" thickBot="1" x14ac:dyDescent="0.25">
      <c r="A33" s="32" t="s">
        <v>39</v>
      </c>
      <c r="B33" s="30" t="s">
        <v>40</v>
      </c>
      <c r="C33" s="65">
        <v>154947</v>
      </c>
      <c r="D33" s="97">
        <v>5.0999999999999996</v>
      </c>
      <c r="E33" s="33">
        <v>0.3</v>
      </c>
    </row>
    <row r="34" spans="1:5" ht="12.95" customHeight="1" x14ac:dyDescent="0.2">
      <c r="A34" s="143" t="s">
        <v>41</v>
      </c>
      <c r="B34" s="143"/>
      <c r="C34" s="51">
        <v>191594</v>
      </c>
      <c r="D34" s="52">
        <v>6.4</v>
      </c>
      <c r="E34" s="23">
        <v>1.7</v>
      </c>
    </row>
    <row r="35" spans="1:5" ht="12.95" customHeight="1" x14ac:dyDescent="0.2">
      <c r="A35" s="21"/>
      <c r="B35" s="22" t="s">
        <v>42</v>
      </c>
      <c r="C35" s="49">
        <v>121800</v>
      </c>
      <c r="D35" s="50">
        <v>4</v>
      </c>
      <c r="E35" s="23">
        <v>1.6</v>
      </c>
    </row>
    <row r="36" spans="1:5" ht="12.95" customHeight="1" thickBot="1" x14ac:dyDescent="0.25">
      <c r="A36" s="29"/>
      <c r="B36" s="30" t="s">
        <v>43</v>
      </c>
      <c r="C36" s="53">
        <v>69794</v>
      </c>
      <c r="D36" s="54">
        <v>2.2999999999999998</v>
      </c>
      <c r="E36" s="31">
        <v>1.7</v>
      </c>
    </row>
    <row r="37" spans="1:5" ht="12.95" customHeight="1" thickBot="1" x14ac:dyDescent="0.25">
      <c r="A37" s="144" t="s">
        <v>93</v>
      </c>
      <c r="B37" s="144"/>
      <c r="C37" s="65">
        <v>2958801</v>
      </c>
      <c r="D37" s="97">
        <v>98.2</v>
      </c>
      <c r="E37" s="33">
        <v>1.4</v>
      </c>
    </row>
    <row r="38" spans="1:5" ht="12.95" customHeight="1" x14ac:dyDescent="0.2">
      <c r="A38" s="100" t="s">
        <v>44</v>
      </c>
      <c r="B38" s="22" t="s">
        <v>44</v>
      </c>
      <c r="C38" s="51">
        <v>11403</v>
      </c>
      <c r="D38" s="52">
        <v>0.4</v>
      </c>
      <c r="E38" s="23">
        <v>3</v>
      </c>
    </row>
    <row r="39" spans="1:5" ht="12.95" customHeight="1" x14ac:dyDescent="0.2">
      <c r="A39" s="100" t="s">
        <v>45</v>
      </c>
      <c r="B39" s="22" t="s">
        <v>45</v>
      </c>
      <c r="C39" s="49">
        <v>5029</v>
      </c>
      <c r="D39" s="50">
        <v>0.2</v>
      </c>
      <c r="E39" s="23">
        <v>0.1</v>
      </c>
    </row>
    <row r="40" spans="1:5" ht="12.95" customHeight="1" x14ac:dyDescent="0.2">
      <c r="A40" s="100" t="s">
        <v>46</v>
      </c>
      <c r="B40" s="22" t="s">
        <v>46</v>
      </c>
      <c r="C40" s="49">
        <v>25346</v>
      </c>
      <c r="D40" s="50">
        <v>0.8</v>
      </c>
      <c r="E40" s="23">
        <v>1</v>
      </c>
    </row>
    <row r="41" spans="1:5" ht="12.95" customHeight="1" x14ac:dyDescent="0.2">
      <c r="A41" s="100" t="s">
        <v>47</v>
      </c>
      <c r="B41" s="22" t="s">
        <v>47</v>
      </c>
      <c r="C41" s="49">
        <v>8963</v>
      </c>
      <c r="D41" s="50">
        <v>0.3</v>
      </c>
      <c r="E41" s="23">
        <v>-1.4</v>
      </c>
    </row>
    <row r="42" spans="1:5" ht="12.95" customHeight="1" thickBot="1" x14ac:dyDescent="0.25">
      <c r="A42" s="34" t="s">
        <v>48</v>
      </c>
      <c r="B42" s="25" t="s">
        <v>48</v>
      </c>
      <c r="C42" s="53">
        <v>3244</v>
      </c>
      <c r="D42" s="54">
        <v>0.1</v>
      </c>
      <c r="E42" s="67">
        <v>-5</v>
      </c>
    </row>
    <row r="43" spans="1:5" ht="12.95" customHeight="1" x14ac:dyDescent="0.2">
      <c r="A43" s="100" t="s">
        <v>65</v>
      </c>
      <c r="B43" s="21"/>
      <c r="C43" s="60">
        <v>53985</v>
      </c>
      <c r="D43" s="61">
        <v>1.8</v>
      </c>
      <c r="E43" s="66">
        <v>0.6</v>
      </c>
    </row>
    <row r="44" spans="1:5" ht="12.75" customHeight="1" x14ac:dyDescent="0.2">
      <c r="A44" s="138" t="s">
        <v>102</v>
      </c>
      <c r="B44" s="139"/>
      <c r="C44" s="56">
        <v>3012786</v>
      </c>
      <c r="D44" s="98">
        <v>100</v>
      </c>
      <c r="E44" s="57">
        <v>1.4</v>
      </c>
    </row>
    <row r="45" spans="1:5" ht="11.65" customHeight="1" x14ac:dyDescent="0.2">
      <c r="A45" s="35"/>
      <c r="B45" s="35"/>
      <c r="C45" s="35"/>
      <c r="D45" s="35"/>
      <c r="E45" s="35"/>
    </row>
    <row r="46" spans="1:5" ht="11.65" customHeight="1" x14ac:dyDescent="0.2">
      <c r="A46" s="133" t="s">
        <v>101</v>
      </c>
      <c r="B46" s="133"/>
      <c r="C46" s="133"/>
      <c r="D46" s="133"/>
      <c r="E46" s="133"/>
    </row>
    <row r="47" spans="1:5" ht="11.65" customHeight="1" x14ac:dyDescent="0.2">
      <c r="A47" s="133"/>
      <c r="B47" s="133"/>
      <c r="C47" s="133"/>
      <c r="D47" s="133"/>
      <c r="E47" s="133"/>
    </row>
    <row r="48" spans="1:5" ht="11.65" customHeight="1" x14ac:dyDescent="0.2">
      <c r="A48" s="133"/>
      <c r="B48" s="133"/>
      <c r="C48" s="133"/>
      <c r="D48" s="133"/>
      <c r="E48" s="133"/>
    </row>
    <row r="49" spans="1:5" ht="11.65" customHeight="1" x14ac:dyDescent="0.2">
      <c r="A49" s="133"/>
      <c r="B49" s="133"/>
      <c r="C49" s="133"/>
      <c r="D49" s="133"/>
      <c r="E49" s="133"/>
    </row>
    <row r="50" spans="1:5" ht="11.65" customHeight="1" x14ac:dyDescent="0.2">
      <c r="A50" s="133"/>
      <c r="B50" s="133"/>
      <c r="C50" s="133"/>
      <c r="D50" s="133"/>
      <c r="E50" s="133"/>
    </row>
    <row r="51" spans="1:5" ht="11.65" customHeight="1" x14ac:dyDescent="0.2">
      <c r="A51" s="133"/>
      <c r="B51" s="133"/>
      <c r="C51" s="133"/>
      <c r="D51" s="133"/>
      <c r="E51" s="133"/>
    </row>
    <row r="52" spans="1:5" ht="11.65" customHeight="1" x14ac:dyDescent="0.2">
      <c r="A52" s="133"/>
      <c r="B52" s="133"/>
      <c r="C52" s="133"/>
      <c r="D52" s="133"/>
      <c r="E52" s="133"/>
    </row>
  </sheetData>
  <mergeCells count="8">
    <mergeCell ref="A46:E52"/>
    <mergeCell ref="A44:B44"/>
    <mergeCell ref="A4:B4"/>
    <mergeCell ref="A8:B8"/>
    <mergeCell ref="A18:B18"/>
    <mergeCell ref="A26:B26"/>
    <mergeCell ref="A34:B34"/>
    <mergeCell ref="A37:B3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zoomScaleNormal="100" workbookViewId="0"/>
  </sheetViews>
  <sheetFormatPr baseColWidth="10" defaultRowHeight="12.75" x14ac:dyDescent="0.2"/>
  <cols>
    <col min="8" max="8" width="16.85546875" customWidth="1"/>
    <col min="10" max="10" width="19.7109375" customWidth="1"/>
    <col min="12" max="12" width="19.42578125" customWidth="1"/>
  </cols>
  <sheetData>
    <row r="1" spans="1:12" ht="12.75" customHeight="1" x14ac:dyDescent="0.2"/>
    <row r="2" spans="1:12" ht="12.75" customHeight="1" x14ac:dyDescent="0.2">
      <c r="J2" s="117"/>
    </row>
    <row r="3" spans="1:12" ht="13.5" customHeight="1" thickBot="1" x14ac:dyDescent="0.25"/>
    <row r="4" spans="1:12" ht="19.5" x14ac:dyDescent="0.2">
      <c r="A4" s="72" t="s">
        <v>97</v>
      </c>
      <c r="H4" s="42" t="s">
        <v>51</v>
      </c>
      <c r="I4" s="43" t="s">
        <v>6</v>
      </c>
      <c r="J4" s="46" t="s">
        <v>107</v>
      </c>
      <c r="K4" s="43" t="s">
        <v>66</v>
      </c>
      <c r="L4" s="46" t="s">
        <v>107</v>
      </c>
    </row>
    <row r="5" spans="1:12" x14ac:dyDescent="0.2">
      <c r="A5" s="5"/>
      <c r="H5" s="3" t="s">
        <v>42</v>
      </c>
      <c r="I5" s="7">
        <v>21.5</v>
      </c>
      <c r="J5" s="47">
        <v>0.7</v>
      </c>
      <c r="K5" s="7">
        <v>61.3</v>
      </c>
      <c r="L5" s="47">
        <v>2.2000000000000002</v>
      </c>
    </row>
    <row r="6" spans="1:12" x14ac:dyDescent="0.2">
      <c r="H6" s="3" t="s">
        <v>25</v>
      </c>
      <c r="I6" s="7">
        <v>17.899999999999999</v>
      </c>
      <c r="J6" s="47">
        <v>0.2</v>
      </c>
      <c r="K6" s="7">
        <v>52.9</v>
      </c>
      <c r="L6" s="47">
        <v>-0.1</v>
      </c>
    </row>
    <row r="7" spans="1:12" x14ac:dyDescent="0.2">
      <c r="H7" s="3" t="s">
        <v>14</v>
      </c>
      <c r="I7" s="7">
        <v>10.1</v>
      </c>
      <c r="J7" s="47">
        <v>-2.9</v>
      </c>
      <c r="K7" s="7">
        <v>59.7</v>
      </c>
      <c r="L7" s="47">
        <v>-1.3</v>
      </c>
    </row>
    <row r="8" spans="1:12" x14ac:dyDescent="0.2">
      <c r="H8" s="3" t="s">
        <v>33</v>
      </c>
      <c r="I8" s="7">
        <v>29.5</v>
      </c>
      <c r="J8" s="47">
        <v>-1.5</v>
      </c>
      <c r="K8" s="7">
        <v>52.9</v>
      </c>
      <c r="L8" s="47">
        <v>1.5</v>
      </c>
    </row>
    <row r="9" spans="1:12" x14ac:dyDescent="0.2">
      <c r="H9" s="3" t="s">
        <v>17</v>
      </c>
      <c r="I9" s="7">
        <v>24.4</v>
      </c>
      <c r="J9" s="47">
        <v>-2.6</v>
      </c>
      <c r="K9" s="7">
        <v>58.1</v>
      </c>
      <c r="L9" s="47">
        <v>3.8</v>
      </c>
    </row>
    <row r="10" spans="1:12" x14ac:dyDescent="0.2">
      <c r="H10" s="3" t="s">
        <v>50</v>
      </c>
      <c r="I10" s="7">
        <v>17.600000000000001</v>
      </c>
      <c r="J10" s="47">
        <v>0.8</v>
      </c>
      <c r="K10" s="7">
        <v>59.5</v>
      </c>
      <c r="L10" s="47">
        <v>-0.1</v>
      </c>
    </row>
    <row r="11" spans="1:12" x14ac:dyDescent="0.2">
      <c r="H11" s="3" t="s">
        <v>49</v>
      </c>
      <c r="I11" s="7">
        <v>14.5</v>
      </c>
      <c r="J11" s="47">
        <v>-0.6</v>
      </c>
      <c r="K11" s="7">
        <v>59.4</v>
      </c>
      <c r="L11" s="47">
        <v>1</v>
      </c>
    </row>
    <row r="12" spans="1:12" x14ac:dyDescent="0.2">
      <c r="H12" s="3" t="s">
        <v>19</v>
      </c>
      <c r="I12" s="7">
        <v>8.6</v>
      </c>
      <c r="J12" s="47">
        <v>15.4</v>
      </c>
      <c r="K12" s="7">
        <v>69.900000000000006</v>
      </c>
      <c r="L12" s="47">
        <v>2.1</v>
      </c>
    </row>
    <row r="13" spans="1:12" x14ac:dyDescent="0.2">
      <c r="H13" s="3" t="s">
        <v>28</v>
      </c>
      <c r="I13" s="7">
        <v>25.1</v>
      </c>
      <c r="J13" s="47">
        <v>14.4</v>
      </c>
      <c r="K13" s="7">
        <v>57.9</v>
      </c>
      <c r="L13" s="47">
        <v>1</v>
      </c>
    </row>
    <row r="14" spans="1:12" x14ac:dyDescent="0.2">
      <c r="H14" s="3" t="s">
        <v>15</v>
      </c>
      <c r="I14" s="7">
        <v>16.8</v>
      </c>
      <c r="J14" s="47">
        <v>-2.5</v>
      </c>
      <c r="K14" s="7">
        <v>59.6</v>
      </c>
      <c r="L14" s="47">
        <v>-1</v>
      </c>
    </row>
    <row r="15" spans="1:12" x14ac:dyDescent="0.2">
      <c r="H15" s="3" t="s">
        <v>11</v>
      </c>
      <c r="I15" s="7">
        <v>20.2</v>
      </c>
      <c r="J15" s="47">
        <v>0.6</v>
      </c>
      <c r="K15" s="7">
        <v>56.5</v>
      </c>
      <c r="L15" s="47">
        <v>1.8</v>
      </c>
    </row>
    <row r="16" spans="1:12" x14ac:dyDescent="0.2">
      <c r="H16" s="3" t="s">
        <v>44</v>
      </c>
      <c r="I16" s="7">
        <v>16.2</v>
      </c>
      <c r="J16" s="47">
        <v>10.1</v>
      </c>
      <c r="K16" s="7">
        <v>57.1</v>
      </c>
      <c r="L16" s="47">
        <v>1.3</v>
      </c>
    </row>
    <row r="17" spans="1:12" x14ac:dyDescent="0.2">
      <c r="H17" s="3" t="s">
        <v>45</v>
      </c>
      <c r="I17" s="7">
        <v>14.3</v>
      </c>
      <c r="J17" s="47">
        <v>-10.5</v>
      </c>
      <c r="K17" s="7">
        <v>65.7</v>
      </c>
      <c r="L17" s="47">
        <v>3.3</v>
      </c>
    </row>
    <row r="18" spans="1:12" x14ac:dyDescent="0.2">
      <c r="H18" s="3" t="s">
        <v>46</v>
      </c>
      <c r="I18" s="7">
        <v>10.5</v>
      </c>
      <c r="J18" s="47">
        <v>-1.6</v>
      </c>
      <c r="K18" s="7">
        <v>64.599999999999994</v>
      </c>
      <c r="L18" s="47">
        <v>0.8</v>
      </c>
    </row>
    <row r="19" spans="1:12" x14ac:dyDescent="0.2">
      <c r="H19" s="3" t="s">
        <v>26</v>
      </c>
      <c r="I19" s="7">
        <v>32.299999999999997</v>
      </c>
      <c r="J19" s="47">
        <v>2</v>
      </c>
      <c r="K19" s="7">
        <v>50.9</v>
      </c>
      <c r="L19" s="47">
        <v>0.5</v>
      </c>
    </row>
    <row r="20" spans="1:12" x14ac:dyDescent="0.2">
      <c r="H20" s="3" t="s">
        <v>34</v>
      </c>
      <c r="I20" s="7">
        <v>11.2</v>
      </c>
      <c r="J20" s="47">
        <v>3.5</v>
      </c>
      <c r="K20" s="7">
        <v>66.7</v>
      </c>
      <c r="L20" s="47">
        <v>1.9</v>
      </c>
    </row>
    <row r="21" spans="1:12" x14ac:dyDescent="0.2">
      <c r="H21" s="3" t="s">
        <v>12</v>
      </c>
      <c r="I21" s="7">
        <v>34.6</v>
      </c>
      <c r="J21" s="47">
        <v>2.4</v>
      </c>
      <c r="K21" s="7">
        <v>49.6</v>
      </c>
      <c r="L21" s="47">
        <v>2.1</v>
      </c>
    </row>
    <row r="22" spans="1:12" x14ac:dyDescent="0.2">
      <c r="H22" s="3" t="s">
        <v>47</v>
      </c>
      <c r="I22" s="7">
        <v>14.7</v>
      </c>
      <c r="J22" s="47">
        <v>-4.3</v>
      </c>
      <c r="K22" s="7">
        <v>54.1</v>
      </c>
      <c r="L22" s="47">
        <v>0</v>
      </c>
    </row>
    <row r="23" spans="1:12" x14ac:dyDescent="0.2">
      <c r="H23" s="3" t="s">
        <v>48</v>
      </c>
      <c r="I23" s="7">
        <v>2.8</v>
      </c>
      <c r="J23" s="47">
        <v>-26.6</v>
      </c>
      <c r="K23" s="7">
        <v>50.7</v>
      </c>
      <c r="L23" s="47">
        <v>-3.9</v>
      </c>
    </row>
    <row r="24" spans="1:12" x14ac:dyDescent="0.2">
      <c r="H24" s="3" t="s">
        <v>37</v>
      </c>
      <c r="I24" s="7">
        <v>20.6</v>
      </c>
      <c r="J24" s="47">
        <v>2.5</v>
      </c>
      <c r="K24" s="7">
        <v>64.5</v>
      </c>
      <c r="L24" s="47">
        <v>2.6</v>
      </c>
    </row>
    <row r="25" spans="1:12" x14ac:dyDescent="0.2">
      <c r="H25" s="3" t="s">
        <v>21</v>
      </c>
      <c r="I25" s="7">
        <v>14</v>
      </c>
      <c r="J25" s="47">
        <v>-6.9</v>
      </c>
      <c r="K25" s="7">
        <v>66.900000000000006</v>
      </c>
      <c r="L25" s="47">
        <v>-1</v>
      </c>
    </row>
    <row r="26" spans="1:12" x14ac:dyDescent="0.2">
      <c r="A26" s="6" t="s">
        <v>98</v>
      </c>
      <c r="H26" s="3" t="s">
        <v>43</v>
      </c>
      <c r="I26" s="7">
        <v>26.5</v>
      </c>
      <c r="J26" s="47">
        <v>0.6</v>
      </c>
      <c r="K26" s="7">
        <v>57</v>
      </c>
      <c r="L26" s="47">
        <v>1.7</v>
      </c>
    </row>
    <row r="27" spans="1:12" x14ac:dyDescent="0.2">
      <c r="A27" s="6"/>
      <c r="H27" s="3" t="s">
        <v>31</v>
      </c>
      <c r="I27" s="7">
        <v>22.9</v>
      </c>
      <c r="J27" s="47">
        <v>-2.9</v>
      </c>
      <c r="K27" s="7">
        <v>58.9</v>
      </c>
      <c r="L27" s="47">
        <v>1.3</v>
      </c>
    </row>
    <row r="28" spans="1:12" x14ac:dyDescent="0.2">
      <c r="H28" s="3" t="s">
        <v>29</v>
      </c>
      <c r="I28" s="7">
        <v>36</v>
      </c>
      <c r="J28" s="47">
        <v>-0.1</v>
      </c>
      <c r="K28" s="7">
        <v>43.3</v>
      </c>
      <c r="L28" s="47">
        <v>2.8</v>
      </c>
    </row>
    <row r="29" spans="1:12" x14ac:dyDescent="0.2">
      <c r="H29" s="3" t="s">
        <v>40</v>
      </c>
      <c r="I29" s="7">
        <v>36.299999999999997</v>
      </c>
      <c r="J29" s="47">
        <v>-0.3</v>
      </c>
      <c r="K29" s="7">
        <v>48.6</v>
      </c>
      <c r="L29" s="47">
        <v>1</v>
      </c>
    </row>
    <row r="30" spans="1:12" x14ac:dyDescent="0.2">
      <c r="H30" s="3" t="s">
        <v>35</v>
      </c>
      <c r="I30" s="7">
        <v>20.7</v>
      </c>
      <c r="J30" s="47">
        <v>0.6</v>
      </c>
      <c r="K30" s="7">
        <v>61.6</v>
      </c>
      <c r="L30" s="47">
        <v>-0.4</v>
      </c>
    </row>
    <row r="31" spans="1:12" x14ac:dyDescent="0.2">
      <c r="H31" s="3" t="s">
        <v>22</v>
      </c>
      <c r="I31" s="7">
        <v>24</v>
      </c>
      <c r="J31" s="47">
        <v>6.3</v>
      </c>
      <c r="K31" s="7">
        <v>51.8</v>
      </c>
      <c r="L31" s="47">
        <v>1.3</v>
      </c>
    </row>
    <row r="32" spans="1:12" x14ac:dyDescent="0.2">
      <c r="H32" s="3" t="s">
        <v>23</v>
      </c>
      <c r="I32" s="7">
        <v>12.5</v>
      </c>
      <c r="J32" s="47">
        <v>1.1000000000000001</v>
      </c>
      <c r="K32" s="7">
        <v>70</v>
      </c>
      <c r="L32" s="47">
        <v>2</v>
      </c>
    </row>
    <row r="33" spans="8:17" x14ac:dyDescent="0.2">
      <c r="H33" s="3" t="s">
        <v>38</v>
      </c>
      <c r="I33" s="7">
        <v>22.3</v>
      </c>
      <c r="J33" s="47">
        <v>2.2999999999999998</v>
      </c>
      <c r="K33" s="7">
        <v>55</v>
      </c>
      <c r="L33" s="47">
        <v>4.7</v>
      </c>
    </row>
    <row r="34" spans="8:17" x14ac:dyDescent="0.2">
      <c r="H34" s="3" t="s">
        <v>30</v>
      </c>
      <c r="I34" s="7">
        <v>33.299999999999997</v>
      </c>
      <c r="J34" s="47">
        <v>1.2</v>
      </c>
      <c r="K34" s="7">
        <v>46</v>
      </c>
      <c r="L34" s="47">
        <v>1.5</v>
      </c>
    </row>
    <row r="35" spans="8:17" x14ac:dyDescent="0.2">
      <c r="H35" s="3" t="s">
        <v>79</v>
      </c>
      <c r="I35" s="7">
        <v>26.5</v>
      </c>
      <c r="J35" s="47">
        <v>1.1000000000000001</v>
      </c>
      <c r="K35" s="7">
        <v>54.2</v>
      </c>
      <c r="L35" s="47">
        <v>1.6</v>
      </c>
    </row>
    <row r="36" spans="8:17" x14ac:dyDescent="0.2">
      <c r="H36" s="145" t="s">
        <v>70</v>
      </c>
      <c r="I36" s="145"/>
      <c r="J36" s="145"/>
      <c r="K36" s="145"/>
    </row>
    <row r="37" spans="8:17" ht="12.75" customHeight="1" x14ac:dyDescent="0.2">
      <c r="H37" s="9"/>
      <c r="I37" s="8"/>
      <c r="J37" s="8"/>
      <c r="K37" s="8"/>
      <c r="L37" s="8"/>
    </row>
    <row r="38" spans="8:17" ht="12.75" customHeight="1" x14ac:dyDescent="0.2">
      <c r="H38" s="133" t="s">
        <v>101</v>
      </c>
      <c r="I38" s="133"/>
      <c r="J38" s="133"/>
      <c r="K38" s="133"/>
      <c r="L38" s="133"/>
      <c r="M38" s="102"/>
      <c r="N38" s="102"/>
      <c r="O38" s="102"/>
      <c r="P38" s="102"/>
      <c r="Q38" s="102"/>
    </row>
    <row r="39" spans="8:17" ht="12.75" customHeight="1" x14ac:dyDescent="0.2">
      <c r="H39" s="133"/>
      <c r="I39" s="133"/>
      <c r="J39" s="133"/>
      <c r="K39" s="133"/>
      <c r="L39" s="133"/>
    </row>
    <row r="40" spans="8:17" ht="12.75" customHeight="1" x14ac:dyDescent="0.2">
      <c r="H40" s="133"/>
      <c r="I40" s="133"/>
      <c r="J40" s="133"/>
      <c r="K40" s="133"/>
      <c r="L40" s="133"/>
    </row>
    <row r="41" spans="8:17" x14ac:dyDescent="0.2">
      <c r="H41" s="133"/>
      <c r="I41" s="133"/>
      <c r="J41" s="133"/>
      <c r="K41" s="133"/>
      <c r="L41" s="133"/>
    </row>
    <row r="42" spans="8:17" x14ac:dyDescent="0.2">
      <c r="H42" s="133"/>
      <c r="I42" s="133"/>
      <c r="J42" s="133"/>
      <c r="K42" s="133"/>
      <c r="L42" s="133"/>
      <c r="M42" s="133"/>
      <c r="N42" s="133"/>
      <c r="O42" s="133"/>
      <c r="P42" s="133"/>
      <c r="Q42" s="133"/>
    </row>
    <row r="49" spans="1:1" x14ac:dyDescent="0.2">
      <c r="A49" s="105" t="s">
        <v>80</v>
      </c>
    </row>
  </sheetData>
  <mergeCells count="3">
    <mergeCell ref="H36:K36"/>
    <mergeCell ref="H42:Q42"/>
    <mergeCell ref="H38:L4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115" zoomScaleNormal="115" workbookViewId="0">
      <selection activeCell="A18" sqref="A18:G18"/>
    </sheetView>
  </sheetViews>
  <sheetFormatPr baseColWidth="10" defaultRowHeight="12.75" x14ac:dyDescent="0.2"/>
  <cols>
    <col min="1" max="1" width="39.42578125" customWidth="1"/>
    <col min="8" max="8" width="12.7109375" customWidth="1"/>
  </cols>
  <sheetData>
    <row r="1" spans="1:10" ht="12.95" customHeight="1" x14ac:dyDescent="0.2">
      <c r="A1" s="2" t="s">
        <v>99</v>
      </c>
      <c r="B1" s="2"/>
      <c r="C1" s="2"/>
      <c r="D1" s="2"/>
      <c r="E1" s="2"/>
    </row>
    <row r="2" spans="1:10" x14ac:dyDescent="0.2">
      <c r="A2" s="1"/>
    </row>
    <row r="3" spans="1:10" x14ac:dyDescent="0.2">
      <c r="A3" s="147" t="s">
        <v>2</v>
      </c>
      <c r="B3" s="147" t="s">
        <v>4</v>
      </c>
      <c r="C3" s="147" t="s">
        <v>5</v>
      </c>
      <c r="D3" s="147" t="s">
        <v>1</v>
      </c>
      <c r="E3" s="149" t="s">
        <v>59</v>
      </c>
    </row>
    <row r="4" spans="1:10" x14ac:dyDescent="0.2">
      <c r="A4" s="148"/>
      <c r="B4" s="148"/>
      <c r="C4" s="148"/>
      <c r="D4" s="148"/>
      <c r="E4" s="148"/>
    </row>
    <row r="5" spans="1:10" x14ac:dyDescent="0.2">
      <c r="A5" s="119" t="s">
        <v>105</v>
      </c>
      <c r="B5" s="114">
        <v>1693.299</v>
      </c>
      <c r="C5" s="114">
        <v>13.141</v>
      </c>
      <c r="D5" s="114">
        <v>1706.44</v>
      </c>
      <c r="E5" s="69">
        <f>C5/D5*100</f>
        <v>0.77008274536461874</v>
      </c>
      <c r="F5" s="117"/>
    </row>
    <row r="6" spans="1:10" x14ac:dyDescent="0.2">
      <c r="A6" s="119" t="s">
        <v>104</v>
      </c>
      <c r="B6" s="114">
        <v>63.509</v>
      </c>
      <c r="C6" s="114">
        <v>52.820999999999998</v>
      </c>
      <c r="D6" s="114">
        <v>116.33</v>
      </c>
      <c r="E6" s="69">
        <f t="shared" ref="E6:E13" si="0">C6/D6*100</f>
        <v>45.406172096621674</v>
      </c>
      <c r="F6" s="117"/>
    </row>
    <row r="7" spans="1:10" x14ac:dyDescent="0.2">
      <c r="A7" s="38" t="s">
        <v>118</v>
      </c>
      <c r="B7" s="114">
        <v>158.929</v>
      </c>
      <c r="C7" s="114">
        <v>58.77</v>
      </c>
      <c r="D7" s="114">
        <v>217.69900000000001</v>
      </c>
      <c r="E7" s="69">
        <f t="shared" si="0"/>
        <v>26.99598987592961</v>
      </c>
    </row>
    <row r="8" spans="1:10" x14ac:dyDescent="0.2">
      <c r="A8" s="38" t="s">
        <v>119</v>
      </c>
      <c r="B8" s="114">
        <v>39.091000000000001</v>
      </c>
      <c r="C8" s="114">
        <v>148.40899999999999</v>
      </c>
      <c r="D8" s="114">
        <v>187.5</v>
      </c>
      <c r="E8" s="69">
        <f t="shared" si="0"/>
        <v>79.151466666666664</v>
      </c>
    </row>
    <row r="9" spans="1:10" x14ac:dyDescent="0.2">
      <c r="A9" s="38" t="s">
        <v>108</v>
      </c>
      <c r="B9" s="114">
        <v>73.486000000000004</v>
      </c>
      <c r="C9" s="114">
        <v>13.455</v>
      </c>
      <c r="D9" s="114">
        <v>86.941000000000003</v>
      </c>
      <c r="E9" s="69">
        <f t="shared" si="0"/>
        <v>15.476012468225578</v>
      </c>
    </row>
    <row r="10" spans="1:10" x14ac:dyDescent="0.2">
      <c r="A10" s="38" t="s">
        <v>96</v>
      </c>
      <c r="B10" s="114">
        <v>0.96</v>
      </c>
      <c r="C10" s="114">
        <v>256.99099999999999</v>
      </c>
      <c r="D10" s="114">
        <v>257.95100000000002</v>
      </c>
      <c r="E10" s="69">
        <f t="shared" si="0"/>
        <v>99.627836294490024</v>
      </c>
    </row>
    <row r="11" spans="1:10" x14ac:dyDescent="0.2">
      <c r="A11" s="38" t="s">
        <v>0</v>
      </c>
      <c r="B11" s="114">
        <v>183.84299999999999</v>
      </c>
      <c r="C11" s="114">
        <v>256.08199999999999</v>
      </c>
      <c r="D11" s="114">
        <v>439.92500000000001</v>
      </c>
      <c r="E11" s="69">
        <f t="shared" si="0"/>
        <v>58.210376768767404</v>
      </c>
    </row>
    <row r="12" spans="1:10" x14ac:dyDescent="0.2">
      <c r="A12" s="44"/>
      <c r="B12" s="115"/>
      <c r="C12" s="44"/>
      <c r="D12" s="115"/>
      <c r="E12" s="44"/>
    </row>
    <row r="13" spans="1:10" x14ac:dyDescent="0.2">
      <c r="A13" s="39" t="s">
        <v>1</v>
      </c>
      <c r="B13" s="114">
        <v>2213.1170000000002</v>
      </c>
      <c r="C13" s="114">
        <v>799.66899999999998</v>
      </c>
      <c r="D13" s="114">
        <v>3012.7860000000001</v>
      </c>
      <c r="E13" s="69">
        <f t="shared" si="0"/>
        <v>26.542509159296412</v>
      </c>
    </row>
    <row r="14" spans="1:10" ht="12.75" customHeight="1" x14ac:dyDescent="0.2">
      <c r="A14" s="39" t="s">
        <v>69</v>
      </c>
      <c r="B14" s="70">
        <v>1.5</v>
      </c>
      <c r="C14" s="70">
        <v>1.1000000000000001</v>
      </c>
      <c r="D14" s="70">
        <v>1.4</v>
      </c>
      <c r="E14" s="71" t="s">
        <v>7</v>
      </c>
    </row>
    <row r="15" spans="1:10" ht="9.75" customHeight="1" x14ac:dyDescent="0.2"/>
    <row r="16" spans="1:10" ht="43.5" customHeight="1" x14ac:dyDescent="0.2">
      <c r="A16" s="133" t="s">
        <v>101</v>
      </c>
      <c r="B16" s="133"/>
      <c r="C16" s="133"/>
      <c r="D16" s="133"/>
      <c r="E16" s="133"/>
      <c r="F16" s="102"/>
      <c r="G16" s="102"/>
      <c r="H16" s="102"/>
      <c r="I16" s="102"/>
      <c r="J16" s="102"/>
    </row>
    <row r="17" spans="1:7" ht="39" customHeight="1" x14ac:dyDescent="0.2">
      <c r="A17" s="146" t="s">
        <v>82</v>
      </c>
      <c r="B17" s="146"/>
      <c r="C17" s="146"/>
      <c r="D17" s="146"/>
      <c r="E17" s="146"/>
      <c r="F17" s="40"/>
    </row>
    <row r="18" spans="1:7" ht="35.25" customHeight="1" x14ac:dyDescent="0.2">
      <c r="A18" s="124" t="s">
        <v>117</v>
      </c>
      <c r="B18" s="124"/>
      <c r="C18" s="124"/>
      <c r="D18" s="124"/>
      <c r="E18" s="124"/>
      <c r="F18" s="124"/>
      <c r="G18" s="124"/>
    </row>
  </sheetData>
  <mergeCells count="8">
    <mergeCell ref="A18:G18"/>
    <mergeCell ref="A17:E17"/>
    <mergeCell ref="A3:A4"/>
    <mergeCell ref="B3:B4"/>
    <mergeCell ref="C3:C4"/>
    <mergeCell ref="D3:D4"/>
    <mergeCell ref="E3:E4"/>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election activeCell="D3" sqref="D3"/>
    </sheetView>
  </sheetViews>
  <sheetFormatPr baseColWidth="10" defaultRowHeight="12.75" x14ac:dyDescent="0.2"/>
  <cols>
    <col min="9" max="9" width="26.42578125" bestFit="1" customWidth="1"/>
  </cols>
  <sheetData>
    <row r="1" spans="1:10" ht="12.75" customHeight="1" x14ac:dyDescent="0.2"/>
    <row r="2" spans="1:10" ht="12.75" customHeight="1" x14ac:dyDescent="0.2"/>
    <row r="3" spans="1:10" ht="13.5" thickBot="1" x14ac:dyDescent="0.25"/>
    <row r="4" spans="1:10" ht="19.5" x14ac:dyDescent="0.2">
      <c r="A4" s="6" t="s">
        <v>100</v>
      </c>
      <c r="I4" s="42" t="s">
        <v>51</v>
      </c>
      <c r="J4" s="43" t="s">
        <v>66</v>
      </c>
    </row>
    <row r="5" spans="1:10" x14ac:dyDescent="0.2">
      <c r="I5" s="3" t="s">
        <v>42</v>
      </c>
      <c r="J5" s="7">
        <v>61.3</v>
      </c>
    </row>
    <row r="6" spans="1:10" x14ac:dyDescent="0.2">
      <c r="I6" s="3" t="s">
        <v>25</v>
      </c>
      <c r="J6" s="7">
        <v>52.9</v>
      </c>
    </row>
    <row r="7" spans="1:10" x14ac:dyDescent="0.2">
      <c r="I7" s="3" t="s">
        <v>14</v>
      </c>
      <c r="J7" s="7">
        <v>68.599999999999994</v>
      </c>
    </row>
    <row r="8" spans="1:10" x14ac:dyDescent="0.2">
      <c r="I8" s="3" t="s">
        <v>33</v>
      </c>
      <c r="J8" s="7">
        <v>53.1</v>
      </c>
    </row>
    <row r="9" spans="1:10" x14ac:dyDescent="0.2">
      <c r="I9" s="3" t="s">
        <v>17</v>
      </c>
      <c r="J9" s="7">
        <v>60.6</v>
      </c>
    </row>
    <row r="10" spans="1:10" x14ac:dyDescent="0.2">
      <c r="I10" s="3" t="s">
        <v>50</v>
      </c>
      <c r="J10" s="7">
        <v>59.5</v>
      </c>
    </row>
    <row r="11" spans="1:10" x14ac:dyDescent="0.2">
      <c r="I11" s="3" t="s">
        <v>49</v>
      </c>
      <c r="J11" s="7">
        <v>67.099999999999994</v>
      </c>
    </row>
    <row r="12" spans="1:10" x14ac:dyDescent="0.2">
      <c r="I12" s="3" t="s">
        <v>19</v>
      </c>
      <c r="J12" s="7">
        <v>69.900000000000006</v>
      </c>
    </row>
    <row r="13" spans="1:10" x14ac:dyDescent="0.2">
      <c r="I13" s="3" t="s">
        <v>28</v>
      </c>
      <c r="J13" s="7">
        <v>62.5</v>
      </c>
    </row>
    <row r="14" spans="1:10" x14ac:dyDescent="0.2">
      <c r="I14" s="3" t="s">
        <v>15</v>
      </c>
      <c r="J14" s="7">
        <v>60.2</v>
      </c>
    </row>
    <row r="15" spans="1:10" x14ac:dyDescent="0.2">
      <c r="I15" s="3" t="s">
        <v>11</v>
      </c>
      <c r="J15" s="7">
        <v>64.7</v>
      </c>
    </row>
    <row r="16" spans="1:10" x14ac:dyDescent="0.2">
      <c r="I16" s="3" t="s">
        <v>44</v>
      </c>
      <c r="J16" s="7">
        <v>57.1</v>
      </c>
    </row>
    <row r="17" spans="1:10" x14ac:dyDescent="0.2">
      <c r="I17" s="3" t="s">
        <v>45</v>
      </c>
      <c r="J17" s="7">
        <v>65.7</v>
      </c>
    </row>
    <row r="18" spans="1:10" x14ac:dyDescent="0.2">
      <c r="I18" s="3" t="s">
        <v>46</v>
      </c>
      <c r="J18" s="7">
        <v>64.599999999999994</v>
      </c>
    </row>
    <row r="19" spans="1:10" x14ac:dyDescent="0.2">
      <c r="I19" s="3" t="s">
        <v>26</v>
      </c>
      <c r="J19" s="7">
        <v>53.1</v>
      </c>
    </row>
    <row r="20" spans="1:10" x14ac:dyDescent="0.2">
      <c r="I20" s="3" t="s">
        <v>34</v>
      </c>
      <c r="J20" s="7">
        <v>66.7</v>
      </c>
    </row>
    <row r="21" spans="1:10" x14ac:dyDescent="0.2">
      <c r="I21" s="3" t="s">
        <v>12</v>
      </c>
      <c r="J21" s="7">
        <v>49.8</v>
      </c>
    </row>
    <row r="22" spans="1:10" x14ac:dyDescent="0.2">
      <c r="I22" s="3" t="s">
        <v>47</v>
      </c>
      <c r="J22" s="7">
        <v>54.1</v>
      </c>
    </row>
    <row r="23" spans="1:10" x14ac:dyDescent="0.2">
      <c r="I23" s="3" t="s">
        <v>48</v>
      </c>
      <c r="J23" s="7">
        <v>50.7</v>
      </c>
    </row>
    <row r="24" spans="1:10" x14ac:dyDescent="0.2">
      <c r="I24" s="3" t="s">
        <v>37</v>
      </c>
      <c r="J24" s="7">
        <v>65.7</v>
      </c>
    </row>
    <row r="25" spans="1:10" x14ac:dyDescent="0.2">
      <c r="I25" s="3" t="s">
        <v>21</v>
      </c>
      <c r="J25" s="7">
        <v>67.2</v>
      </c>
    </row>
    <row r="26" spans="1:10" ht="21.75" customHeight="1" x14ac:dyDescent="0.2">
      <c r="A26" s="146" t="s">
        <v>82</v>
      </c>
      <c r="B26" s="146"/>
      <c r="C26" s="146"/>
      <c r="D26" s="146"/>
      <c r="E26" s="146"/>
      <c r="F26" s="146"/>
      <c r="G26" s="146"/>
      <c r="H26" s="150"/>
      <c r="I26" s="3" t="s">
        <v>43</v>
      </c>
      <c r="J26" s="7">
        <v>57.3</v>
      </c>
    </row>
    <row r="27" spans="1:10" x14ac:dyDescent="0.2">
      <c r="A27" s="105" t="s">
        <v>80</v>
      </c>
      <c r="I27" s="3" t="s">
        <v>31</v>
      </c>
      <c r="J27" s="7">
        <v>58.9</v>
      </c>
    </row>
    <row r="28" spans="1:10" x14ac:dyDescent="0.2">
      <c r="I28" s="3" t="s">
        <v>29</v>
      </c>
      <c r="J28" s="7">
        <v>48.3</v>
      </c>
    </row>
    <row r="29" spans="1:10" x14ac:dyDescent="0.2">
      <c r="I29" s="3" t="s">
        <v>40</v>
      </c>
      <c r="J29" s="7">
        <v>51</v>
      </c>
    </row>
    <row r="30" spans="1:10" x14ac:dyDescent="0.2">
      <c r="I30" s="3" t="s">
        <v>35</v>
      </c>
      <c r="J30" s="7">
        <v>61.6</v>
      </c>
    </row>
    <row r="31" spans="1:10" x14ac:dyDescent="0.2">
      <c r="I31" s="3" t="s">
        <v>22</v>
      </c>
      <c r="J31" s="7">
        <v>51.8</v>
      </c>
    </row>
    <row r="32" spans="1:10" x14ac:dyDescent="0.2">
      <c r="I32" s="3" t="s">
        <v>23</v>
      </c>
      <c r="J32" s="7">
        <v>70</v>
      </c>
    </row>
    <row r="33" spans="9:18" x14ac:dyDescent="0.2">
      <c r="I33" s="3" t="s">
        <v>38</v>
      </c>
      <c r="J33" s="7">
        <v>57.4</v>
      </c>
    </row>
    <row r="34" spans="9:18" x14ac:dyDescent="0.2">
      <c r="I34" s="3" t="s">
        <v>30</v>
      </c>
      <c r="J34" s="7">
        <v>50.9</v>
      </c>
    </row>
    <row r="35" spans="9:18" ht="12.75" customHeight="1" x14ac:dyDescent="0.2">
      <c r="I35" s="151" t="s">
        <v>73</v>
      </c>
      <c r="J35" s="151"/>
      <c r="K35" s="68"/>
    </row>
    <row r="36" spans="9:18" ht="12.75" customHeight="1" x14ac:dyDescent="0.2">
      <c r="I36" s="133" t="s">
        <v>101</v>
      </c>
      <c r="J36" s="133"/>
      <c r="K36" s="102"/>
      <c r="L36" s="102"/>
      <c r="M36" s="102"/>
      <c r="N36" s="102"/>
      <c r="O36" s="102"/>
      <c r="P36" s="102"/>
      <c r="Q36" s="102"/>
      <c r="R36" s="102"/>
    </row>
    <row r="37" spans="9:18" ht="12.75" customHeight="1" x14ac:dyDescent="0.2">
      <c r="I37" s="133"/>
      <c r="J37" s="133"/>
    </row>
    <row r="38" spans="9:18" ht="12.75" customHeight="1" x14ac:dyDescent="0.2">
      <c r="I38" s="133"/>
      <c r="J38" s="133"/>
    </row>
    <row r="39" spans="9:18" ht="12.75" customHeight="1" x14ac:dyDescent="0.2">
      <c r="I39" s="133"/>
      <c r="J39" s="133"/>
    </row>
    <row r="40" spans="9:18" ht="12.75" customHeight="1" x14ac:dyDescent="0.2">
      <c r="I40" s="133"/>
      <c r="J40" s="133"/>
    </row>
    <row r="41" spans="9:18" x14ac:dyDescent="0.2">
      <c r="I41" s="133"/>
      <c r="J41" s="133"/>
    </row>
    <row r="42" spans="9:18" x14ac:dyDescent="0.2">
      <c r="I42" s="133"/>
      <c r="J42" s="133"/>
    </row>
    <row r="43" spans="9:18" x14ac:dyDescent="0.2">
      <c r="I43" s="133"/>
      <c r="J43" s="133"/>
    </row>
    <row r="44" spans="9:18" x14ac:dyDescent="0.2">
      <c r="I44" s="133"/>
      <c r="J44" s="133"/>
    </row>
    <row r="45" spans="9:18" x14ac:dyDescent="0.2">
      <c r="I45" s="133"/>
      <c r="J45" s="133"/>
    </row>
    <row r="46" spans="9:18" x14ac:dyDescent="0.2">
      <c r="I46" s="133"/>
      <c r="J46" s="133"/>
    </row>
  </sheetData>
  <mergeCells count="3">
    <mergeCell ref="A26:H26"/>
    <mergeCell ref="I35:J35"/>
    <mergeCell ref="I36:J4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Tableau 1</vt:lpstr>
      <vt:lpstr>Tableau 2</vt:lpstr>
      <vt:lpstr>Tableau 3</vt:lpstr>
      <vt:lpstr>Cartes</vt:lpstr>
      <vt:lpstr>Annexe 1</vt:lpstr>
      <vt:lpstr>Annexe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MENESR-DEPP</dc:creator>
  <cp:lastModifiedBy>Administration centrale</cp:lastModifiedBy>
  <cp:lastPrinted>2016-08-22T13:15:45Z</cp:lastPrinted>
  <dcterms:created xsi:type="dcterms:W3CDTF">1999-07-07T16:14:00Z</dcterms:created>
  <dcterms:modified xsi:type="dcterms:W3CDTF">2025-07-22T06:58:28Z</dcterms:modified>
</cp:coreProperties>
</file>