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rh-a1-1\@@Bureau Dgrha1-1\2023\Trajectoire des EC recrutés\"/>
    </mc:Choice>
  </mc:AlternateContent>
  <bookViews>
    <workbookView xWindow="90" yWindow="795" windowWidth="14595" windowHeight="11880" tabRatio="820" activeTab="4"/>
  </bookViews>
  <sheets>
    <sheet name="PG_0" sheetId="53" r:id="rId1"/>
    <sheet name="tabmat" sheetId="64" r:id="rId2"/>
    <sheet name="PG_1" sheetId="47" r:id="rId3"/>
    <sheet name="TAB_1" sheetId="17" r:id="rId4"/>
    <sheet name="TAB_2" sheetId="18" r:id="rId5"/>
    <sheet name="TAB_3" sheetId="45" r:id="rId6"/>
    <sheet name="PG_2" sheetId="48" r:id="rId7"/>
    <sheet name="TAB_4" sheetId="19" r:id="rId8"/>
    <sheet name="TAB_5" sheetId="1" r:id="rId9"/>
    <sheet name="TAB_6" sheetId="2" r:id="rId10"/>
    <sheet name="TAB_7" sheetId="57" r:id="rId11"/>
    <sheet name="TAB_8" sheetId="4" r:id="rId12"/>
    <sheet name="TAB_9" sheetId="5" r:id="rId13"/>
    <sheet name="TAB_10a" sheetId="6" r:id="rId14"/>
    <sheet name="TAB_10b" sheetId="12" r:id="rId15"/>
    <sheet name="TAB_11" sheetId="22" r:id="rId16"/>
    <sheet name="PG_3" sheetId="49" r:id="rId17"/>
    <sheet name="TAB_12" sheetId="23" r:id="rId18"/>
    <sheet name="TAB_13" sheetId="8" r:id="rId19"/>
    <sheet name="TAB_14" sheetId="24" r:id="rId20"/>
    <sheet name="TAB_15" sheetId="10" r:id="rId21"/>
    <sheet name="PG_4" sheetId="50" r:id="rId22"/>
    <sheet name="TAB_16a" sheetId="25" r:id="rId23"/>
    <sheet name="TAB_16b" sheetId="67" r:id="rId24"/>
    <sheet name="TAB_17" sheetId="26" r:id="rId25"/>
    <sheet name="TAB_18" sheetId="27" r:id="rId26"/>
    <sheet name="TAB_19" sheetId="28" r:id="rId27"/>
    <sheet name="TAB_20" sheetId="34" r:id="rId28"/>
    <sheet name="TAB_21" sheetId="35" r:id="rId29"/>
    <sheet name="PG_5" sheetId="51" r:id="rId30"/>
    <sheet name="TAB_22" sheetId="43" r:id="rId31"/>
    <sheet name="PG_6" sheetId="52" r:id="rId32"/>
    <sheet name="TAB_23" sheetId="37" r:id="rId33"/>
    <sheet name="TAB_24" sheetId="38" r:id="rId34"/>
    <sheet name="TAB_25" sheetId="39" r:id="rId35"/>
    <sheet name="TAB_26" sheetId="41" r:id="rId36"/>
    <sheet name="TAB_27" sheetId="42" r:id="rId37"/>
    <sheet name="PG_7" sheetId="55" r:id="rId38"/>
    <sheet name="TAB_CNU" sheetId="65" r:id="rId39"/>
    <sheet name="PG_8" sheetId="59" r:id="rId40"/>
    <sheet name="A-1 à A-2" sheetId="60" r:id="rId41"/>
    <sheet name="A-3 et A-4" sheetId="61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BD1" localSheetId="0">'[1]Intercalaire 1'!$A$1:$C$62</definedName>
    <definedName name="_BD1" localSheetId="2">'[1]Intercalaire 1'!$A$1:$C$62</definedName>
    <definedName name="_BD1" localSheetId="6">'[1]Intercalaire 1'!$A$1:$C$62</definedName>
    <definedName name="_BD1" localSheetId="16">'[1]Intercalaire 1'!$A$1:$C$62</definedName>
    <definedName name="_BD1" localSheetId="21">'[1]Intercalaire 1'!$A$1:$C$62</definedName>
    <definedName name="_BD1" localSheetId="29">'[2]Intercalaire 1'!$A$1:$C$62</definedName>
    <definedName name="_BD1" localSheetId="31">'[2]Intercalaire 1'!$A$1:$C$62</definedName>
    <definedName name="_BD1" localSheetId="37">'[2]Intercalaire 1'!$A$1:$C$62</definedName>
    <definedName name="_BD1" localSheetId="39">'[2]Intercalaire 1'!$A$1:$C$62</definedName>
    <definedName name="_BD1" localSheetId="32">[3]astra_digital!$A$1:$C$62</definedName>
    <definedName name="_BD1" localSheetId="35">[3]astra_digital!$A$1:$C$62</definedName>
    <definedName name="_BD1" localSheetId="5">[3]astra_digital!$A$1:$C$62</definedName>
    <definedName name="_BD1" localSheetId="1">[4]astra_digital!$A$1:$C$62</definedName>
    <definedName name="_BD1">[5]astra_digital!$A$1:$C$62</definedName>
    <definedName name="_CPT1" localSheetId="0">[6]CPT1!$A$1:$B$211</definedName>
    <definedName name="_CPT1" localSheetId="2">[6]CPT1!$A$1:$B$211</definedName>
    <definedName name="_CPT1" localSheetId="6">[6]CPT1!$A$1:$B$211</definedName>
    <definedName name="_CPT1" localSheetId="16">[6]CPT1!$A$1:$B$211</definedName>
    <definedName name="_CPT1" localSheetId="21">[6]CPT1!$A$1:$B$211</definedName>
    <definedName name="_CPT1" localSheetId="29">[7]CPT1!$A$1:$B$211</definedName>
    <definedName name="_CPT1" localSheetId="31">[7]CPT1!$A$1:$B$211</definedName>
    <definedName name="_CPT1" localSheetId="37">[7]CPT1!$A$1:$B$211</definedName>
    <definedName name="_CPT1" localSheetId="39">[7]CPT1!$A$1:$B$211</definedName>
    <definedName name="_CPT1" localSheetId="32">[8]CPT1!$A$1:$B$211</definedName>
    <definedName name="_CPT1" localSheetId="35">[8]CPT1!$A$1:$B$211</definedName>
    <definedName name="_CPT1" localSheetId="5">[8]CPT1!$A$1:$B$211</definedName>
    <definedName name="_CPT1" localSheetId="1">[8]CPT1!$A$1:$B$211</definedName>
    <definedName name="_CPT1">[9]CPT1!$A$1:$B$211</definedName>
    <definedName name="_xlnm._FilterDatabase" localSheetId="18" hidden="1">TAB_13!$A$9:$AL$37</definedName>
    <definedName name="_xlnm._FilterDatabase" localSheetId="22" hidden="1">TAB_16a!$A$8:$G$9</definedName>
    <definedName name="_xlnm._FilterDatabase" localSheetId="23" hidden="1">TAB_16b!$A$7:$G$8</definedName>
    <definedName name="_xlnm._FilterDatabase" localSheetId="32" hidden="1">TAB_23!$A$8:$AH$84</definedName>
    <definedName name="_xlnm._FilterDatabase" localSheetId="8" hidden="1">TAB_5!$A$9:$I$137</definedName>
    <definedName name="_xlnm._FilterDatabase" localSheetId="11" hidden="1">TAB_8!$A$7:$F$7</definedName>
    <definedName name="_xlnm._FilterDatabase" localSheetId="12" hidden="1">TAB_9!$A$9:$V$146</definedName>
    <definedName name="_FRM1" localSheetId="41">'[5]Tab 1'!#REF!</definedName>
    <definedName name="_FRM1" localSheetId="0">'[1]Intercalaire 1'!#REF!</definedName>
    <definedName name="_FRM1" localSheetId="2">'[1]Intercalaire 1'!#REF!</definedName>
    <definedName name="_FRM1" localSheetId="6">'[1]Intercalaire 1'!#REF!</definedName>
    <definedName name="_FRM1" localSheetId="16">'[1]Intercalaire 1'!#REF!</definedName>
    <definedName name="_FRM1" localSheetId="21">'[1]Intercalaire 1'!#REF!</definedName>
    <definedName name="_FRM1" localSheetId="29">'[2]Intercalaire 1'!#REF!</definedName>
    <definedName name="_FRM1" localSheetId="31">'[2]Intercalaire 1'!#REF!</definedName>
    <definedName name="_FRM1" localSheetId="37">'[2]Intercalaire 1'!#REF!</definedName>
    <definedName name="_FRM1" localSheetId="39">'[2]Intercalaire 1'!#REF!</definedName>
    <definedName name="_FRM1" localSheetId="23">'[5]Tab 1'!#REF!</definedName>
    <definedName name="_FRM1" localSheetId="32">'[3]Tab 1'!#REF!</definedName>
    <definedName name="_FRM1" localSheetId="35">'[3]Tab 1'!#REF!</definedName>
    <definedName name="_FRM1" localSheetId="5">'[3]Tab 1'!#REF!</definedName>
    <definedName name="_FRM1" localSheetId="10">'[5]Tab 1'!#REF!</definedName>
    <definedName name="_FRM1" localSheetId="1">'[4]Tab 1'!#REF!</definedName>
    <definedName name="_FRM1">'[5]Tab 1'!#REF!</definedName>
    <definedName name="_FRM2" localSheetId="41">[10]NBT7!#REF!</definedName>
    <definedName name="_FRM2" localSheetId="0">[11]NBT7!#REF!</definedName>
    <definedName name="_FRM2" localSheetId="2">[11]NBT7!#REF!</definedName>
    <definedName name="_FRM2" localSheetId="6">[11]NBT7!#REF!</definedName>
    <definedName name="_FRM2" localSheetId="16">[11]NBT7!#REF!</definedName>
    <definedName name="_FRM2" localSheetId="21">[11]NBT7!#REF!</definedName>
    <definedName name="_FRM2" localSheetId="29">[11]NBT7!#REF!</definedName>
    <definedName name="_FRM2" localSheetId="31">[11]NBT7!#REF!</definedName>
    <definedName name="_FRM2" localSheetId="37">[11]NBT7!#REF!</definedName>
    <definedName name="_FRM2" localSheetId="39">[11]NBT7!#REF!</definedName>
    <definedName name="_FRM2" localSheetId="23">[10]NBT7!#REF!</definedName>
    <definedName name="_FRM2" localSheetId="32">[12]NBT7!#REF!</definedName>
    <definedName name="_FRM2" localSheetId="35">[12]NBT7!#REF!</definedName>
    <definedName name="_FRM2" localSheetId="5">[12]NBT7!#REF!</definedName>
    <definedName name="_FRM2" localSheetId="10">[10]NBT7!#REF!</definedName>
    <definedName name="_FRM2" localSheetId="1">[11]NBT7!#REF!</definedName>
    <definedName name="_FRM2">[10]NBT7!#REF!</definedName>
    <definedName name="_IMP1" localSheetId="0">'[13]NBT4 92-93'!$A$1:$V$33</definedName>
    <definedName name="_IMP1" localSheetId="2">'[13]NBT4 92-93'!$A$1:$V$33</definedName>
    <definedName name="_IMP1" localSheetId="6">'[13]NBT4 92-93'!$A$1:$V$33</definedName>
    <definedName name="_IMP1" localSheetId="16">'[13]NBT4 92-93'!$A$1:$V$33</definedName>
    <definedName name="_IMP1" localSheetId="21">'[13]NBT4 92-93'!$A$1:$V$33</definedName>
    <definedName name="_IMP1" localSheetId="29">'[13]NBT4 92-93'!$A$1:$V$33</definedName>
    <definedName name="_IMP1" localSheetId="31">'[13]NBT4 92-93'!$A$1:$V$33</definedName>
    <definedName name="_IMP1" localSheetId="37">'[13]NBT4 92-93'!$A$1:$V$33</definedName>
    <definedName name="_IMP1" localSheetId="39">'[13]NBT4 92-93'!$A$1:$V$33</definedName>
    <definedName name="_IMP1" localSheetId="32">'[14]NBT4 92-93'!$A$1:$V$33</definedName>
    <definedName name="_IMP1" localSheetId="35">'[14]NBT4 92-93'!$A$1:$V$33</definedName>
    <definedName name="_IMP1" localSheetId="5">'[14]NBT4 92-93'!$A$1:$V$33</definedName>
    <definedName name="_IMP1" localSheetId="1">'[13]NBT4 92-93'!$A$1:$V$33</definedName>
    <definedName name="_IMP1">'[15]NBT4 92-93'!$A$1:$V$33</definedName>
    <definedName name="_IMP2" localSheetId="0">'[13]NBT4 92-93'!$A$35:$V$85</definedName>
    <definedName name="_IMP2" localSheetId="2">'[13]NBT4 92-93'!$A$35:$V$85</definedName>
    <definedName name="_IMP2" localSheetId="6">'[13]NBT4 92-93'!$A$35:$V$85</definedName>
    <definedName name="_IMP2" localSheetId="16">'[13]NBT4 92-93'!$A$35:$V$85</definedName>
    <definedName name="_IMP2" localSheetId="21">'[13]NBT4 92-93'!$A$35:$V$85</definedName>
    <definedName name="_IMP2" localSheetId="29">'[13]NBT4 92-93'!$A$35:$V$85</definedName>
    <definedName name="_IMP2" localSheetId="31">'[13]NBT4 92-93'!$A$35:$V$85</definedName>
    <definedName name="_IMP2" localSheetId="37">'[13]NBT4 92-93'!$A$35:$V$85</definedName>
    <definedName name="_IMP2" localSheetId="39">'[13]NBT4 92-93'!$A$35:$V$85</definedName>
    <definedName name="_IMP2" localSheetId="32">'[14]NBT4 92-93'!$A$35:$V$85</definedName>
    <definedName name="_IMP2" localSheetId="35">'[14]NBT4 92-93'!$A$35:$V$85</definedName>
    <definedName name="_IMP2" localSheetId="5">'[14]NBT4 92-93'!$A$35:$V$85</definedName>
    <definedName name="_IMP2" localSheetId="1">'[13]NBT4 92-93'!$A$35:$V$85</definedName>
    <definedName name="_IMP2">'[15]NBT4 92-93'!$A$35:$V$85</definedName>
    <definedName name="_lib1" localSheetId="2">[16]libdisc!$A$2:$B$16</definedName>
    <definedName name="_lib1" localSheetId="6">[16]libdisc!$A$2:$B$16</definedName>
    <definedName name="_lib1" localSheetId="16">[16]libdisc!$A$2:$B$16</definedName>
    <definedName name="_lib1" localSheetId="21">[16]libdisc!$A$2:$B$16</definedName>
    <definedName name="_lib1" localSheetId="29">[16]libdisc!$A$2:$B$16</definedName>
    <definedName name="_lib1" localSheetId="31">[16]libdisc!$A$2:$B$16</definedName>
    <definedName name="_lib1" localSheetId="37">[16]libdisc!$A$2:$B$16</definedName>
    <definedName name="_lib1" localSheetId="39">[16]libdisc!$A$2:$B$16</definedName>
    <definedName name="_lib1" localSheetId="32">[16]libdisc!$A$2:$B$16</definedName>
    <definedName name="_lib1" localSheetId="5">[16]libdisc!$A$2:$B$16</definedName>
    <definedName name="_lib1">[16]libdisc!$A$2:$B$16</definedName>
    <definedName name="_mcf1" localSheetId="41">#REF!</definedName>
    <definedName name="_mcf1" localSheetId="0">#REF!</definedName>
    <definedName name="_mcf1" localSheetId="2">#REF!</definedName>
    <definedName name="_mcf1" localSheetId="6">#REF!</definedName>
    <definedName name="_mcf1" localSheetId="16">#REF!</definedName>
    <definedName name="_mcf1" localSheetId="21">#REF!</definedName>
    <definedName name="_mcf1" localSheetId="29">#REF!</definedName>
    <definedName name="_mcf1" localSheetId="31">#REF!</definedName>
    <definedName name="_mcf1" localSheetId="37">#REF!</definedName>
    <definedName name="_mcf1" localSheetId="39">#REF!</definedName>
    <definedName name="_mcf1" localSheetId="23">#REF!</definedName>
    <definedName name="_mcf1" localSheetId="32">#REF!</definedName>
    <definedName name="_mcf1" localSheetId="35">#REF!</definedName>
    <definedName name="_mcf1" localSheetId="5">#REF!</definedName>
    <definedName name="_mcf1" localSheetId="10">#REF!</definedName>
    <definedName name="_mcf1" localSheetId="1">#REF!</definedName>
    <definedName name="_mcf1">#REF!</definedName>
    <definedName name="_mcf2" localSheetId="41">#REF!</definedName>
    <definedName name="_mcf2" localSheetId="0">#REF!</definedName>
    <definedName name="_mcf2" localSheetId="2">#REF!</definedName>
    <definedName name="_mcf2" localSheetId="6">#REF!</definedName>
    <definedName name="_mcf2" localSheetId="16">#REF!</definedName>
    <definedName name="_mcf2" localSheetId="21">#REF!</definedName>
    <definedName name="_mcf2" localSheetId="29">#REF!</definedName>
    <definedName name="_mcf2" localSheetId="31">#REF!</definedName>
    <definedName name="_mcf2" localSheetId="37">#REF!</definedName>
    <definedName name="_mcf2" localSheetId="39">#REF!</definedName>
    <definedName name="_mcf2" localSheetId="23">#REF!</definedName>
    <definedName name="_mcf2" localSheetId="32">#REF!</definedName>
    <definedName name="_mcf2" localSheetId="35">#REF!</definedName>
    <definedName name="_mcf2" localSheetId="5">#REF!</definedName>
    <definedName name="_mcf2" localSheetId="10">#REF!</definedName>
    <definedName name="_mcf2" localSheetId="1">#REF!</definedName>
    <definedName name="_mcf2">#REF!</definedName>
    <definedName name="_mcf3" localSheetId="41">#REF!</definedName>
    <definedName name="_mcf3" localSheetId="0">#REF!</definedName>
    <definedName name="_mcf3" localSheetId="2">#REF!</definedName>
    <definedName name="_mcf3" localSheetId="6">#REF!</definedName>
    <definedName name="_mcf3" localSheetId="16">#REF!</definedName>
    <definedName name="_mcf3" localSheetId="21">#REF!</definedName>
    <definedName name="_mcf3" localSheetId="29">#REF!</definedName>
    <definedName name="_mcf3" localSheetId="31">#REF!</definedName>
    <definedName name="_mcf3" localSheetId="37">#REF!</definedName>
    <definedName name="_mcf3" localSheetId="39">#REF!</definedName>
    <definedName name="_mcf3" localSheetId="23">#REF!</definedName>
    <definedName name="_mcf3" localSheetId="32">#REF!</definedName>
    <definedName name="_mcf3" localSheetId="35">#REF!</definedName>
    <definedName name="_mcf3" localSheetId="5">#REF!</definedName>
    <definedName name="_mcf3" localSheetId="10">#REF!</definedName>
    <definedName name="_mcf3" localSheetId="1">#REF!</definedName>
    <definedName name="_mcf3">#REF!</definedName>
    <definedName name="_pr92" localSheetId="41">[5]astra_digital!#REF!</definedName>
    <definedName name="_pr92" localSheetId="0">'[1]Intercalaire 1'!#REF!</definedName>
    <definedName name="_pr92" localSheetId="2">'[1]Intercalaire 1'!#REF!</definedName>
    <definedName name="_pr92" localSheetId="6">'[1]Intercalaire 1'!#REF!</definedName>
    <definedName name="_pr92" localSheetId="16">'[1]Intercalaire 1'!#REF!</definedName>
    <definedName name="_pr92" localSheetId="21">'[1]Intercalaire 1'!#REF!</definedName>
    <definedName name="_pr92" localSheetId="29">'[2]Intercalaire 1'!#REF!</definedName>
    <definedName name="_pr92" localSheetId="31">'[2]Intercalaire 1'!#REF!</definedName>
    <definedName name="_pr92" localSheetId="37">'[2]Intercalaire 1'!#REF!</definedName>
    <definedName name="_pr92" localSheetId="39">'[2]Intercalaire 1'!#REF!</definedName>
    <definedName name="_pr92" localSheetId="23">[5]astra_digital!#REF!</definedName>
    <definedName name="_pr92" localSheetId="32">[3]astra_digital!#REF!</definedName>
    <definedName name="_pr92" localSheetId="35">[3]astra_digital!#REF!</definedName>
    <definedName name="_pr92" localSheetId="5">[3]astra_digital!#REF!</definedName>
    <definedName name="_pr92" localSheetId="10">[5]astra_digital!#REF!</definedName>
    <definedName name="_pr92" localSheetId="1">[4]astra_digital!#REF!</definedName>
    <definedName name="_pr92">[5]astra_digital!#REF!</definedName>
    <definedName name="_tab1" localSheetId="41">#REF!</definedName>
    <definedName name="_tab1" localSheetId="0">#REF!</definedName>
    <definedName name="_tab1" localSheetId="2">#REF!</definedName>
    <definedName name="_tab1" localSheetId="6">#REF!</definedName>
    <definedName name="_tab1" localSheetId="16">#REF!</definedName>
    <definedName name="_tab1" localSheetId="21">#REF!</definedName>
    <definedName name="_tab1" localSheetId="29">#REF!</definedName>
    <definedName name="_tab1" localSheetId="31">#REF!</definedName>
    <definedName name="_tab1" localSheetId="37">#REF!</definedName>
    <definedName name="_tab1" localSheetId="39">#REF!</definedName>
    <definedName name="_tab1" localSheetId="23">#REF!</definedName>
    <definedName name="_tab1" localSheetId="32">#REF!</definedName>
    <definedName name="_tab1" localSheetId="35">#REF!</definedName>
    <definedName name="_tab1" localSheetId="5">#REF!</definedName>
    <definedName name="_tab1" localSheetId="10">#REF!</definedName>
    <definedName name="_tab1" localSheetId="1">#REF!</definedName>
    <definedName name="_tab1">#REF!</definedName>
    <definedName name="_tab2" localSheetId="41">#REF!</definedName>
    <definedName name="_tab2" localSheetId="0">#REF!</definedName>
    <definedName name="_tab2" localSheetId="2">#REF!</definedName>
    <definedName name="_tab2" localSheetId="6">#REF!</definedName>
    <definedName name="_tab2" localSheetId="16">#REF!</definedName>
    <definedName name="_tab2" localSheetId="21">#REF!</definedName>
    <definedName name="_tab2" localSheetId="29">#REF!</definedName>
    <definedName name="_tab2" localSheetId="31">#REF!</definedName>
    <definedName name="_tab2" localSheetId="37">#REF!</definedName>
    <definedName name="_tab2" localSheetId="39">#REF!</definedName>
    <definedName name="_tab2" localSheetId="23">#REF!</definedName>
    <definedName name="_tab2" localSheetId="32">#REF!</definedName>
    <definedName name="_tab2" localSheetId="35">#REF!</definedName>
    <definedName name="_tab2" localSheetId="5">#REF!</definedName>
    <definedName name="_tab2" localSheetId="10">#REF!</definedName>
    <definedName name="_tab2" localSheetId="1">#REF!</definedName>
    <definedName name="_tab2">#REF!</definedName>
    <definedName name="_tab3" localSheetId="41">#REF!</definedName>
    <definedName name="_tab3" localSheetId="0">#REF!</definedName>
    <definedName name="_tab3" localSheetId="37">#REF!</definedName>
    <definedName name="_tab3" localSheetId="39">#REF!</definedName>
    <definedName name="_tab3" localSheetId="23">#REF!</definedName>
    <definedName name="_tab3" localSheetId="10">#REF!</definedName>
    <definedName name="_tab3" localSheetId="1">#REF!</definedName>
    <definedName name="_tab3">#REF!</definedName>
    <definedName name="_tab7" localSheetId="41">#REF!</definedName>
    <definedName name="_tab7" localSheetId="0">#REF!</definedName>
    <definedName name="_tab7" localSheetId="2">#REF!</definedName>
    <definedName name="_tab7" localSheetId="6">#REF!</definedName>
    <definedName name="_tab7" localSheetId="16">#REF!</definedName>
    <definedName name="_tab7" localSheetId="21">#REF!</definedName>
    <definedName name="_tab7" localSheetId="29">#REF!</definedName>
    <definedName name="_tab7" localSheetId="31">#REF!</definedName>
    <definedName name="_tab7" localSheetId="37">#REF!</definedName>
    <definedName name="_tab7" localSheetId="39">#REF!</definedName>
    <definedName name="_tab7" localSheetId="23">#REF!</definedName>
    <definedName name="_tab7" localSheetId="32">#REF!</definedName>
    <definedName name="_tab7" localSheetId="35">#REF!</definedName>
    <definedName name="_tab7" localSheetId="5">#REF!</definedName>
    <definedName name="_tab7" localSheetId="10">#REF!</definedName>
    <definedName name="_tab7" localSheetId="1">#REF!</definedName>
    <definedName name="_tab7">#REF!</definedName>
    <definedName name="_tab8" localSheetId="41">#REF!</definedName>
    <definedName name="_tab8" localSheetId="0">#REF!</definedName>
    <definedName name="_tab8" localSheetId="2">#REF!</definedName>
    <definedName name="_tab8" localSheetId="6">#REF!</definedName>
    <definedName name="_tab8" localSheetId="16">#REF!</definedName>
    <definedName name="_tab8" localSheetId="21">#REF!</definedName>
    <definedName name="_tab8" localSheetId="29">#REF!</definedName>
    <definedName name="_tab8" localSheetId="31">#REF!</definedName>
    <definedName name="_tab8" localSheetId="37">#REF!</definedName>
    <definedName name="_tab8" localSheetId="39">#REF!</definedName>
    <definedName name="_tab8" localSheetId="23">#REF!</definedName>
    <definedName name="_tab8" localSheetId="32">#REF!</definedName>
    <definedName name="_tab8" localSheetId="35">#REF!</definedName>
    <definedName name="_tab8" localSheetId="5">#REF!</definedName>
    <definedName name="_tab8" localSheetId="10">#REF!</definedName>
    <definedName name="_tab8" localSheetId="1">#REF!</definedName>
    <definedName name="_tab8">#REF!</definedName>
    <definedName name="_tab9" localSheetId="41">#REF!</definedName>
    <definedName name="_tab9" localSheetId="0">#REF!</definedName>
    <definedName name="_tab9" localSheetId="2">#REF!</definedName>
    <definedName name="_tab9" localSheetId="6">#REF!</definedName>
    <definedName name="_tab9" localSheetId="16">#REF!</definedName>
    <definedName name="_tab9" localSheetId="21">#REF!</definedName>
    <definedName name="_tab9" localSheetId="29">#REF!</definedName>
    <definedName name="_tab9" localSheetId="31">#REF!</definedName>
    <definedName name="_tab9" localSheetId="37">#REF!</definedName>
    <definedName name="_tab9" localSheetId="39">#REF!</definedName>
    <definedName name="_tab9" localSheetId="23">#REF!</definedName>
    <definedName name="_tab9" localSheetId="32">#REF!</definedName>
    <definedName name="_tab9" localSheetId="35">#REF!</definedName>
    <definedName name="_tab9" localSheetId="5">#REF!</definedName>
    <definedName name="_tab9" localSheetId="10">#REF!</definedName>
    <definedName name="_tab9" localSheetId="1">#REF!</definedName>
    <definedName name="_tab9">#REF!</definedName>
    <definedName name="aa" localSheetId="41">[5]astra_digital!#REF!</definedName>
    <definedName name="aa" localSheetId="0">'[1]Intercalaire 1'!#REF!</definedName>
    <definedName name="aa" localSheetId="2">'[1]Intercalaire 1'!#REF!</definedName>
    <definedName name="aa" localSheetId="6">'[1]Intercalaire 1'!#REF!</definedName>
    <definedName name="aa" localSheetId="16">'[1]Intercalaire 1'!#REF!</definedName>
    <definedName name="aa" localSheetId="21">'[1]Intercalaire 1'!#REF!</definedName>
    <definedName name="aa" localSheetId="29">'[2]Intercalaire 1'!#REF!</definedName>
    <definedName name="aa" localSheetId="31">'[2]Intercalaire 1'!#REF!</definedName>
    <definedName name="aa" localSheetId="37">'[2]Intercalaire 1'!#REF!</definedName>
    <definedName name="aa" localSheetId="39">'[2]Intercalaire 1'!#REF!</definedName>
    <definedName name="aa" localSheetId="23">[5]astra_digital!#REF!</definedName>
    <definedName name="aa" localSheetId="32">[3]astra_digital!#REF!</definedName>
    <definedName name="aa" localSheetId="35">[3]astra_digital!#REF!</definedName>
    <definedName name="aa" localSheetId="5">[3]astra_digital!#REF!</definedName>
    <definedName name="aa" localSheetId="10">[5]astra_digital!#REF!</definedName>
    <definedName name="aa" localSheetId="1">[4]astra_digital!#REF!</definedName>
    <definedName name="aa">[5]astra_digital!#REF!</definedName>
    <definedName name="ab" localSheetId="41">[5]astra_digital!#REF!</definedName>
    <definedName name="ab" localSheetId="0">'[1]Intercalaire 1'!#REF!</definedName>
    <definedName name="ab" localSheetId="2">'[1]Intercalaire 1'!#REF!</definedName>
    <definedName name="ab" localSheetId="6">'[1]Intercalaire 1'!#REF!</definedName>
    <definedName name="ab" localSheetId="16">'[1]Intercalaire 1'!#REF!</definedName>
    <definedName name="ab" localSheetId="21">'[1]Intercalaire 1'!#REF!</definedName>
    <definedName name="ab" localSheetId="29">'[2]Intercalaire 1'!#REF!</definedName>
    <definedName name="ab" localSheetId="31">'[2]Intercalaire 1'!#REF!</definedName>
    <definedName name="ab" localSheetId="37">'[2]Intercalaire 1'!#REF!</definedName>
    <definedName name="ab" localSheetId="39">'[2]Intercalaire 1'!#REF!</definedName>
    <definedName name="ab" localSheetId="23">[5]astra_digital!#REF!</definedName>
    <definedName name="ab" localSheetId="32">[3]astra_digital!#REF!</definedName>
    <definedName name="ab" localSheetId="35">[3]astra_digital!#REF!</definedName>
    <definedName name="ab" localSheetId="5">[3]astra_digital!#REF!</definedName>
    <definedName name="ab" localSheetId="10">[5]astra_digital!#REF!</definedName>
    <definedName name="ab" localSheetId="1">[4]astra_digital!#REF!</definedName>
    <definedName name="ab">[5]astra_digital!#REF!</definedName>
    <definedName name="an">"donnee99!$B$1"</definedName>
    <definedName name="an_27">"gd98!$B$1"</definedName>
    <definedName name="ASSOCIE_GD">'[17]4_NON_PERMANENTS'!$AD$15:$AE$18</definedName>
    <definedName name="ASSOCIE_GROUPE">'[17]4_NON_PERMANENTS'!$AD$1:$AE$12</definedName>
    <definedName name="ASSOCIE_SECTION">'[17]4_NON_PERMANENTS'!$AA$1:$AB$54</definedName>
    <definedName name="ATER_GD">'[17]4_NON_PERMANENTS'!$L$15:$M$18</definedName>
    <definedName name="ATER_GROUPE">'[17]4_NON_PERMANENTS'!$L$1:$M$13</definedName>
    <definedName name="ATER_SECTION">'[17]4_NON_PERMANENTS'!$I$1:$J$56</definedName>
    <definedName name="azdf" localSheetId="41">#REF!</definedName>
    <definedName name="azdf" localSheetId="0">#REF!</definedName>
    <definedName name="azdf" localSheetId="2">#REF!</definedName>
    <definedName name="azdf" localSheetId="6">#REF!</definedName>
    <definedName name="azdf" localSheetId="16">#REF!</definedName>
    <definedName name="azdf" localSheetId="21">#REF!</definedName>
    <definedName name="azdf" localSheetId="29">#REF!</definedName>
    <definedName name="azdf" localSheetId="31">#REF!</definedName>
    <definedName name="azdf" localSheetId="37">#REF!</definedName>
    <definedName name="azdf" localSheetId="39">#REF!</definedName>
    <definedName name="azdf" localSheetId="23">#REF!</definedName>
    <definedName name="azdf" localSheetId="35">#REF!</definedName>
    <definedName name="azdf" localSheetId="5">#REF!</definedName>
    <definedName name="azdf" localSheetId="10">#REF!</definedName>
    <definedName name="azdf" localSheetId="1">#REF!</definedName>
    <definedName name="azdf">#REF!</definedName>
    <definedName name="_xlnm.Database" localSheetId="41">#REF!</definedName>
    <definedName name="_xlnm.Database" localSheetId="0">#REF!</definedName>
    <definedName name="_xlnm.Database" localSheetId="2">#REF!</definedName>
    <definedName name="_xlnm.Database" localSheetId="6">#REF!</definedName>
    <definedName name="_xlnm.Database" localSheetId="16">#REF!</definedName>
    <definedName name="_xlnm.Database" localSheetId="21">#REF!</definedName>
    <definedName name="_xlnm.Database" localSheetId="29">#REF!</definedName>
    <definedName name="_xlnm.Database" localSheetId="31">#REF!</definedName>
    <definedName name="_xlnm.Database" localSheetId="37">#REF!</definedName>
    <definedName name="_xlnm.Database" localSheetId="39">#REF!</definedName>
    <definedName name="_xlnm.Database" localSheetId="23">#REF!</definedName>
    <definedName name="_xlnm.Database" localSheetId="32">'[18]TAB I'!#REF!</definedName>
    <definedName name="_xlnm.Database" localSheetId="35">#REF!</definedName>
    <definedName name="_xlnm.Database" localSheetId="5">'[18]TAB I'!#REF!</definedName>
    <definedName name="_xlnm.Database" localSheetId="10">#REF!</definedName>
    <definedName name="_xlnm.Database" localSheetId="1">'[18]TAB I'!#REF!</definedName>
    <definedName name="_xlnm.Database">#REF!</definedName>
    <definedName name="bb" localSheetId="41">[5]astra_digital!#REF!</definedName>
    <definedName name="bb" localSheetId="0">'[1]Intercalaire 1'!#REF!</definedName>
    <definedName name="bb" localSheetId="2">'[1]Intercalaire 1'!#REF!</definedName>
    <definedName name="bb" localSheetId="6">'[1]Intercalaire 1'!#REF!</definedName>
    <definedName name="bb" localSheetId="16">'[1]Intercalaire 1'!#REF!</definedName>
    <definedName name="bb" localSheetId="21">'[1]Intercalaire 1'!#REF!</definedName>
    <definedName name="bb" localSheetId="29">'[2]Intercalaire 1'!#REF!</definedName>
    <definedName name="bb" localSheetId="31">'[2]Intercalaire 1'!#REF!</definedName>
    <definedName name="bb" localSheetId="37">'[2]Intercalaire 1'!#REF!</definedName>
    <definedName name="bb" localSheetId="39">'[2]Intercalaire 1'!#REF!</definedName>
    <definedName name="bb" localSheetId="23">[5]astra_digital!#REF!</definedName>
    <definedName name="bb" localSheetId="32">[3]astra_digital!#REF!</definedName>
    <definedName name="bb" localSheetId="35">[3]astra_digital!#REF!</definedName>
    <definedName name="bb" localSheetId="5">[3]astra_digital!#REF!</definedName>
    <definedName name="bb" localSheetId="10">[5]astra_digital!#REF!</definedName>
    <definedName name="bb" localSheetId="1">[4]astra_digital!#REF!</definedName>
    <definedName name="bb">[5]astra_digital!#REF!</definedName>
    <definedName name="bbb" localSheetId="35">'[19]Tableau de données'!$A$2:$B$32</definedName>
    <definedName name="bbb" localSheetId="1">'[19]Tableau de données'!$A$2:$B$32</definedName>
    <definedName name="bbb">'[20]Tableau de données'!$A$2:$B$32</definedName>
    <definedName name="bbcc" localSheetId="35">[21]Feuil1!$A$2:$C$45</definedName>
    <definedName name="bbcc" localSheetId="1">[21]Feuil1!$A$2:$C$45</definedName>
    <definedName name="bbcc">[22]Feuil1!$A$2:$C$45</definedName>
    <definedName name="BCL_REC" localSheetId="41">'[5]Tab 1'!#REF!</definedName>
    <definedName name="BCL_REC" localSheetId="0">'[1]Intercalaire 1'!#REF!</definedName>
    <definedName name="BCL_REC" localSheetId="2">'[1]Intercalaire 1'!#REF!</definedName>
    <definedName name="BCL_REC" localSheetId="6">'[1]Intercalaire 1'!#REF!</definedName>
    <definedName name="BCL_REC" localSheetId="16">'[1]Intercalaire 1'!#REF!</definedName>
    <definedName name="BCL_REC" localSheetId="21">'[1]Intercalaire 1'!#REF!</definedName>
    <definedName name="BCL_REC" localSheetId="29">'[2]Intercalaire 1'!#REF!</definedName>
    <definedName name="BCL_REC" localSheetId="31">'[2]Intercalaire 1'!#REF!</definedName>
    <definedName name="BCL_REC" localSheetId="37">'[2]Intercalaire 1'!#REF!</definedName>
    <definedName name="BCL_REC" localSheetId="39">'[2]Intercalaire 1'!#REF!</definedName>
    <definedName name="BCL_REC" localSheetId="23">'[5]Tab 1'!#REF!</definedName>
    <definedName name="BCL_REC" localSheetId="32">'[3]Tab 1'!#REF!</definedName>
    <definedName name="BCL_REC" localSheetId="35">'[3]Tab 1'!#REF!</definedName>
    <definedName name="BCL_REC" localSheetId="5">'[3]Tab 1'!#REF!</definedName>
    <definedName name="BCL_REC" localSheetId="10">'[5]Tab 1'!#REF!</definedName>
    <definedName name="BCL_REC" localSheetId="1">'[4]Tab 1'!#REF!</definedName>
    <definedName name="BCL_REC">'[5]Tab 1'!#REF!</definedName>
    <definedName name="bd" localSheetId="0">'[1]Intercalaire 1'!$A$1:$C$45</definedName>
    <definedName name="bd" localSheetId="2">'[1]Intercalaire 1'!$A$1:$C$45</definedName>
    <definedName name="bd" localSheetId="6">'[1]Intercalaire 1'!$A$1:$C$45</definedName>
    <definedName name="bd" localSheetId="16">'[1]Intercalaire 1'!$A$1:$C$45</definedName>
    <definedName name="bd" localSheetId="21">'[1]Intercalaire 1'!$A$1:$C$45</definedName>
    <definedName name="bd" localSheetId="29">'[2]Intercalaire 1'!$A$1:$C$45</definedName>
    <definedName name="bd" localSheetId="31">'[2]Intercalaire 1'!$A$1:$C$45</definedName>
    <definedName name="bd" localSheetId="37">'[2]Intercalaire 1'!$A$1:$C$45</definedName>
    <definedName name="bd" localSheetId="39">'[2]Intercalaire 1'!$A$1:$C$45</definedName>
    <definedName name="bd" localSheetId="32">'[3]#REF'!$A$1:$C$45</definedName>
    <definedName name="bd" localSheetId="35">'[3]#REF'!$A$1:$C$45</definedName>
    <definedName name="bd" localSheetId="5">'[3]#REF'!$A$1:$C$45</definedName>
    <definedName name="bd" localSheetId="1">'[4]#REF'!$A$1:$C$45</definedName>
    <definedName name="bd">'[5]#REF'!$A$1:$C$45</definedName>
    <definedName name="bdd" localSheetId="0">[23]GDISC98!$A$1:$N$191</definedName>
    <definedName name="bdd" localSheetId="2">[23]GDISC98!$A$1:$N$191</definedName>
    <definedName name="bdd" localSheetId="6">[23]GDISC98!$A$1:$N$191</definedName>
    <definedName name="bdd" localSheetId="16">[23]GDISC98!$A$1:$N$191</definedName>
    <definedName name="bdd" localSheetId="21">[23]GDISC98!$A$1:$N$191</definedName>
    <definedName name="bdd" localSheetId="29">[23]GDISC98!$A$1:$N$191</definedName>
    <definedName name="bdd" localSheetId="31">[23]GDISC98!$A$1:$N$191</definedName>
    <definedName name="bdd" localSheetId="37">[23]GDISC98!$A$1:$N$191</definedName>
    <definedName name="bdd" localSheetId="39">[23]GDISC98!$A$1:$N$191</definedName>
    <definedName name="bdd" localSheetId="32">#REF!</definedName>
    <definedName name="bdd" localSheetId="35">#REF!</definedName>
    <definedName name="bdd" localSheetId="5">#REF!</definedName>
    <definedName name="bdd" localSheetId="1">#REF!</definedName>
    <definedName name="bdd">[23]GDISC98!$A$1:$N$191</definedName>
    <definedName name="BOX_MCF_GD">'[17]2_2_BOXPLOT'!$B$96:$J$99</definedName>
    <definedName name="BOX_MCF_GROUPE">'[17]2_2_BOXPLOT'!$B$68:$J$80</definedName>
    <definedName name="BOX_PR_GD">'[17]2_2_BOXPLOT'!$B$100:$J$103</definedName>
    <definedName name="BOX_PR_GROUPE">'[17]2_2_BOXPLOT'!$B$81:$J$93</definedName>
    <definedName name="CANDIDATS_MCF_GD">'[17]3_2_CANDIDATS_MCF'!$A$84:$U$88</definedName>
    <definedName name="CANDIDATS_MCF_GROUPE">'[17]3_2_CANDIDATS_MCF'!$A$65:$U$78</definedName>
    <definedName name="CANDIDATS_MCF_SECTION">'[17]3_2_CANDIDATS_MCF'!$A$2:$U$59</definedName>
    <definedName name="CANDIDATS_PR_GD">'[17]3_2_CANDIDATS_PR'!$A$80:$U$85</definedName>
    <definedName name="CANDIDATS_PR_GROUPE">'[17]3_2_CANDIDATS_PR'!$A$63:$U$75</definedName>
    <definedName name="CANDIDATS_PR_SECTION">'[17]3_2_CANDIDATS_PR'!$A$1:$U$59</definedName>
    <definedName name="cb" localSheetId="41">[5]astra_digital!#REF!</definedName>
    <definedName name="cb" localSheetId="0">'[1]Intercalaire 1'!#REF!</definedName>
    <definedName name="cb" localSheetId="2">'[1]Intercalaire 1'!#REF!</definedName>
    <definedName name="cb" localSheetId="6">'[1]Intercalaire 1'!#REF!</definedName>
    <definedName name="cb" localSheetId="16">'[1]Intercalaire 1'!#REF!</definedName>
    <definedName name="cb" localSheetId="21">'[1]Intercalaire 1'!#REF!</definedName>
    <definedName name="cb" localSheetId="29">'[2]Intercalaire 1'!#REF!</definedName>
    <definedName name="cb" localSheetId="31">'[2]Intercalaire 1'!#REF!</definedName>
    <definedName name="cb" localSheetId="37">'[2]Intercalaire 1'!#REF!</definedName>
    <definedName name="cb" localSheetId="39">'[2]Intercalaire 1'!#REF!</definedName>
    <definedName name="cb" localSheetId="23">[5]astra_digital!#REF!</definedName>
    <definedName name="cb" localSheetId="32">[3]astra_digital!#REF!</definedName>
    <definedName name="cb" localSheetId="35">[3]astra_digital!#REF!</definedName>
    <definedName name="cb" localSheetId="5">[3]astra_digital!#REF!</definedName>
    <definedName name="cb" localSheetId="10">[5]astra_digital!#REF!</definedName>
    <definedName name="cb" localSheetId="1">[4]astra_digital!#REF!</definedName>
    <definedName name="cb">[5]astra_digital!#REF!</definedName>
    <definedName name="cc" localSheetId="41">#REF!</definedName>
    <definedName name="cc" localSheetId="0">#REF!</definedName>
    <definedName name="cc" localSheetId="2">#REF!</definedName>
    <definedName name="cc" localSheetId="6">#REF!</definedName>
    <definedName name="cc" localSheetId="16">#REF!</definedName>
    <definedName name="cc" localSheetId="21">#REF!</definedName>
    <definedName name="cc" localSheetId="29">#REF!</definedName>
    <definedName name="cc" localSheetId="31">#REF!</definedName>
    <definedName name="cc" localSheetId="37">#REF!</definedName>
    <definedName name="cc" localSheetId="39">#REF!</definedName>
    <definedName name="cc" localSheetId="23">#REF!</definedName>
    <definedName name="cc" localSheetId="32">#REF!</definedName>
    <definedName name="cc" localSheetId="35">#REF!</definedName>
    <definedName name="cc" localSheetId="5">#REF!</definedName>
    <definedName name="cc" localSheetId="10">#REF!</definedName>
    <definedName name="cc" localSheetId="1">#REF!</definedName>
    <definedName name="cc">#REF!</definedName>
    <definedName name="clecr" localSheetId="0">'[1]Intercalaire 1'!$A$36:$D$1883</definedName>
    <definedName name="clecr" localSheetId="2">'[1]Intercalaire 1'!$A$36:$D$1883</definedName>
    <definedName name="clecr" localSheetId="6">'[1]Intercalaire 1'!$A$36:$D$1883</definedName>
    <definedName name="clecr" localSheetId="16">'[1]Intercalaire 1'!$A$36:$D$1883</definedName>
    <definedName name="clecr" localSheetId="21">'[1]Intercalaire 1'!$A$36:$D$1883</definedName>
    <definedName name="clecr" localSheetId="29">'[2]Intercalaire 1'!$A$36:$D$1883</definedName>
    <definedName name="clecr" localSheetId="31">'[2]Intercalaire 1'!$A$36:$D$1883</definedName>
    <definedName name="clecr" localSheetId="37">'[2]Intercalaire 1'!$A$36:$D$1883</definedName>
    <definedName name="clecr" localSheetId="39">'[2]Intercalaire 1'!$A$36:$D$1883</definedName>
    <definedName name="clecr" localSheetId="32">[24]NAISCRDR!$A$36:$D$1883</definedName>
    <definedName name="clecr" localSheetId="35">[24]NAISCRDR!$A$36:$D$1883</definedName>
    <definedName name="clecr" localSheetId="5">[24]NAISCRDR!$A$36:$D$1883</definedName>
    <definedName name="clecr" localSheetId="1">[24]NAISCRDR!$A$36:$D$1883</definedName>
    <definedName name="clecr">[22]NAISCRDR!$A$36:$D$1883</definedName>
    <definedName name="clecr_27" localSheetId="41">#REF!</definedName>
    <definedName name="clecr_27" localSheetId="0">#REF!</definedName>
    <definedName name="clecr_27" localSheetId="37">#REF!</definedName>
    <definedName name="clecr_27" localSheetId="39">#REF!</definedName>
    <definedName name="clecr_27" localSheetId="23">#REF!</definedName>
    <definedName name="clecr_27" localSheetId="10">#REF!</definedName>
    <definedName name="clecr_27" localSheetId="1">#REF!</definedName>
    <definedName name="clecr_27">#REF!</definedName>
    <definedName name="cledr" localSheetId="0">'[1]Intercalaire 1'!$A$36:$E$1883</definedName>
    <definedName name="cledr" localSheetId="2">'[1]Intercalaire 1'!$A$36:$E$1883</definedName>
    <definedName name="cledr" localSheetId="6">'[1]Intercalaire 1'!$A$36:$E$1883</definedName>
    <definedName name="cledr" localSheetId="16">'[1]Intercalaire 1'!$A$36:$E$1883</definedName>
    <definedName name="cledr" localSheetId="21">'[1]Intercalaire 1'!$A$36:$E$1883</definedName>
    <definedName name="cledr" localSheetId="29">'[2]Intercalaire 1'!$A$36:$E$1883</definedName>
    <definedName name="cledr" localSheetId="31">'[2]Intercalaire 1'!$A$36:$E$1883</definedName>
    <definedName name="cledr" localSheetId="37">'[2]Intercalaire 1'!$A$36:$E$1883</definedName>
    <definedName name="cledr" localSheetId="39">'[2]Intercalaire 1'!$A$36:$E$1883</definedName>
    <definedName name="cledr" localSheetId="32">[24]NAISCRDR!$A$36:$E$1883</definedName>
    <definedName name="cledr" localSheetId="35">[24]NAISCRDR!$A$36:$E$1883</definedName>
    <definedName name="cledr" localSheetId="5">[24]NAISCRDR!$A$36:$E$1883</definedName>
    <definedName name="cledr" localSheetId="1">[24]NAISCRDR!$A$36:$E$1883</definedName>
    <definedName name="cledr">[22]NAISCRDR!$A$36:$E$1883</definedName>
    <definedName name="cledr_27" localSheetId="41">#REF!</definedName>
    <definedName name="cledr_27" localSheetId="0">#REF!</definedName>
    <definedName name="cledr_27" localSheetId="37">#REF!</definedName>
    <definedName name="cledr_27" localSheetId="39">#REF!</definedName>
    <definedName name="cledr_27" localSheetId="23">#REF!</definedName>
    <definedName name="cledr_27" localSheetId="10">#REF!</definedName>
    <definedName name="cledr_27" localSheetId="1">#REF!</definedName>
    <definedName name="cledr_27">#REF!</definedName>
    <definedName name="CPT1_25" localSheetId="41">#REF!</definedName>
    <definedName name="CPT1_25" localSheetId="0">#REF!</definedName>
    <definedName name="CPT1_25" localSheetId="37">#REF!</definedName>
    <definedName name="CPT1_25" localSheetId="39">#REF!</definedName>
    <definedName name="CPT1_25" localSheetId="23">#REF!</definedName>
    <definedName name="CPT1_25" localSheetId="10">#REF!</definedName>
    <definedName name="CPT1_25" localSheetId="1">#REF!</definedName>
    <definedName name="CPT1_25">#REF!</definedName>
    <definedName name="DATE" localSheetId="0">'[13]NBT4 92-93'!$V$3</definedName>
    <definedName name="DATE" localSheetId="2">'[13]NBT4 92-93'!$V$3</definedName>
    <definedName name="DATE" localSheetId="6">'[13]NBT4 92-93'!$V$3</definedName>
    <definedName name="DATE" localSheetId="16">'[13]NBT4 92-93'!$V$3</definedName>
    <definedName name="DATE" localSheetId="21">'[13]NBT4 92-93'!$V$3</definedName>
    <definedName name="DATE" localSheetId="29">'[13]NBT4 92-93'!$V$3</definedName>
    <definedName name="DATE" localSheetId="31">'[13]NBT4 92-93'!$V$3</definedName>
    <definedName name="DATE" localSheetId="37">'[13]NBT4 92-93'!$V$3</definedName>
    <definedName name="DATE" localSheetId="39">'[13]NBT4 92-93'!$V$3</definedName>
    <definedName name="DATE" localSheetId="32">'[14]NBT4 92-93'!$V$3</definedName>
    <definedName name="DATE" localSheetId="35">'[14]NBT4 92-93'!$V$3</definedName>
    <definedName name="DATE" localSheetId="5">'[14]NBT4 92-93'!$V$3</definedName>
    <definedName name="DATE" localSheetId="1">'[13]NBT4 92-93'!$V$3</definedName>
    <definedName name="DATE">'[15]NBT4 92-93'!$V$3</definedName>
    <definedName name="DC_GD">'[17]4_NON_PERMANENTS'!$E$19:$G$24</definedName>
    <definedName name="DC_GROUPE">'[17]4_NON_PERMANENTS'!$E$3:$G$17</definedName>
    <definedName name="DC_SECTION">'[17]4_NON_PERMANENTS'!$A$3:$C$60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>'[17]5_EFFECTIF_PR'!$A$3:$EQ$61</definedName>
    <definedName name="EFFECTIF_MCF_ETAB">'[17]5_EFFECTIF_MCF'!$A$2:$EQ$61</definedName>
    <definedName name="Effectifs_en_Activité" localSheetId="41">#REF!</definedName>
    <definedName name="Effectifs_en_Activité" localSheetId="0">#REF!</definedName>
    <definedName name="Effectifs_en_Activité" localSheetId="2">#REF!</definedName>
    <definedName name="Effectifs_en_Activité" localSheetId="6">#REF!</definedName>
    <definedName name="Effectifs_en_Activité" localSheetId="16">#REF!</definedName>
    <definedName name="Effectifs_en_Activité" localSheetId="21">#REF!</definedName>
    <definedName name="Effectifs_en_Activité" localSheetId="29">#REF!</definedName>
    <definedName name="Effectifs_en_Activité" localSheetId="31">#REF!</definedName>
    <definedName name="Effectifs_en_Activité" localSheetId="37">#REF!</definedName>
    <definedName name="Effectifs_en_Activité" localSheetId="39">#REF!</definedName>
    <definedName name="Effectifs_en_Activité" localSheetId="23">#REF!</definedName>
    <definedName name="Effectifs_en_Activité" localSheetId="32">#REF!</definedName>
    <definedName name="Effectifs_en_Activité" localSheetId="35">#REF!</definedName>
    <definedName name="Effectifs_en_Activité" localSheetId="5">#REF!</definedName>
    <definedName name="Effectifs_en_Activité" localSheetId="10">#REF!</definedName>
    <definedName name="Effectifs_en_Activité" localSheetId="1">#REF!</definedName>
    <definedName name="Effectifs_en_Activité">#REF!</definedName>
    <definedName name="Enseigndec2000" localSheetId="41">'[25]Intercalaire 1'!#REF!</definedName>
    <definedName name="Enseigndec2000" localSheetId="0">'[1]Intercalaire 1'!#REF!</definedName>
    <definedName name="Enseigndec2000" localSheetId="2">'[1]Intercalaire 1'!#REF!</definedName>
    <definedName name="Enseigndec2000" localSheetId="6">'[1]Intercalaire 1'!#REF!</definedName>
    <definedName name="Enseigndec2000" localSheetId="16">'[1]Intercalaire 1'!#REF!</definedName>
    <definedName name="Enseigndec2000" localSheetId="21">'[1]Intercalaire 1'!#REF!</definedName>
    <definedName name="Enseigndec2000" localSheetId="29">'[2]Intercalaire 1'!#REF!</definedName>
    <definedName name="Enseigndec2000" localSheetId="31">'[2]Intercalaire 1'!#REF!</definedName>
    <definedName name="Enseigndec2000" localSheetId="37">'[2]Intercalaire 1'!#REF!</definedName>
    <definedName name="Enseigndec2000" localSheetId="39">'[2]Intercalaire 1'!#REF!</definedName>
    <definedName name="Enseigndec2000" localSheetId="23">'[25]Intercalaire 1'!#REF!</definedName>
    <definedName name="Enseigndec2000" localSheetId="32">'[26]Intercalaire 1'!#REF!</definedName>
    <definedName name="Enseigndec2000" localSheetId="35">'[26]Intercalaire 1'!#REF!</definedName>
    <definedName name="Enseigndec2000" localSheetId="5">'[26]Intercalaire 1'!#REF!</definedName>
    <definedName name="Enseigndec2000" localSheetId="10">'[25]Intercalaire 1'!#REF!</definedName>
    <definedName name="Enseigndec2000" localSheetId="1">'[26]Intercalaire 1'!#REF!</definedName>
    <definedName name="Enseigndec2000">'[25]Intercalaire 1'!#REF!</definedName>
    <definedName name="enseigntotaldec2000" localSheetId="41">'[25]Intercalaire 1'!#REF!</definedName>
    <definedName name="enseigntotaldec2000" localSheetId="0">'[1]Intercalaire 1'!#REF!</definedName>
    <definedName name="enseigntotaldec2000" localSheetId="2">'[1]Intercalaire 1'!#REF!</definedName>
    <definedName name="enseigntotaldec2000" localSheetId="6">'[1]Intercalaire 1'!#REF!</definedName>
    <definedName name="enseigntotaldec2000" localSheetId="16">'[1]Intercalaire 1'!#REF!</definedName>
    <definedName name="enseigntotaldec2000" localSheetId="21">'[1]Intercalaire 1'!#REF!</definedName>
    <definedName name="enseigntotaldec2000" localSheetId="29">'[2]Intercalaire 1'!#REF!</definedName>
    <definedName name="enseigntotaldec2000" localSheetId="31">'[2]Intercalaire 1'!#REF!</definedName>
    <definedName name="enseigntotaldec2000" localSheetId="37">'[2]Intercalaire 1'!#REF!</definedName>
    <definedName name="enseigntotaldec2000" localSheetId="39">'[2]Intercalaire 1'!#REF!</definedName>
    <definedName name="enseigntotaldec2000" localSheetId="23">'[25]Intercalaire 1'!#REF!</definedName>
    <definedName name="enseigntotaldec2000" localSheetId="32">'[26]Intercalaire 1'!#REF!</definedName>
    <definedName name="enseigntotaldec2000" localSheetId="35">'[26]Intercalaire 1'!#REF!</definedName>
    <definedName name="enseigntotaldec2000" localSheetId="5">'[26]Intercalaire 1'!#REF!</definedName>
    <definedName name="enseigntotaldec2000" localSheetId="10">'[25]Intercalaire 1'!#REF!</definedName>
    <definedName name="enseigntotaldec2000" localSheetId="1">'[26]Intercalaire 1'!#REF!</definedName>
    <definedName name="enseigntotaldec2000">'[25]Intercalaire 1'!#REF!</definedName>
    <definedName name="erhgherh" localSheetId="41">#REF!</definedName>
    <definedName name="erhgherh" localSheetId="0">#REF!</definedName>
    <definedName name="erhgherh" localSheetId="37">#REF!</definedName>
    <definedName name="erhgherh" localSheetId="39">#REF!</definedName>
    <definedName name="erhgherh" localSheetId="23">#REF!</definedName>
    <definedName name="erhgherh" localSheetId="10">#REF!</definedName>
    <definedName name="erhgherh" localSheetId="1">#REF!</definedName>
    <definedName name="erhgherh">#REF!</definedName>
    <definedName name="etudiants_etab">[27]EFF_ETUDIANTS!$G$2:$H$145</definedName>
    <definedName name="etudiants_typo">[27]EFF_ETUDIANTS!$A$1:$B$11</definedName>
    <definedName name="Excel_BuiltIn_Database">NA()</definedName>
    <definedName name="Excel_BuiltIn_Database_14" localSheetId="41">#REF!</definedName>
    <definedName name="Excel_BuiltIn_Database_14" localSheetId="0">#REF!</definedName>
    <definedName name="Excel_BuiltIn_Database_14" localSheetId="37">#REF!</definedName>
    <definedName name="Excel_BuiltIn_Database_14" localSheetId="39">#REF!</definedName>
    <definedName name="Excel_BuiltIn_Database_14" localSheetId="23">#REF!</definedName>
    <definedName name="Excel_BuiltIn_Database_14" localSheetId="10">#REF!</definedName>
    <definedName name="Excel_BuiltIn_Database_14" localSheetId="1">#REF!</definedName>
    <definedName name="Excel_BuiltIn_Database_14">#REF!</definedName>
    <definedName name="Excel_BuiltIn_Database_15" localSheetId="41">#REF!</definedName>
    <definedName name="Excel_BuiltIn_Database_15" localSheetId="0">#REF!</definedName>
    <definedName name="Excel_BuiltIn_Database_15" localSheetId="37">#REF!</definedName>
    <definedName name="Excel_BuiltIn_Database_15" localSheetId="39">#REF!</definedName>
    <definedName name="Excel_BuiltIn_Database_15" localSheetId="23">#REF!</definedName>
    <definedName name="Excel_BuiltIn_Database_15" localSheetId="10">#REF!</definedName>
    <definedName name="Excel_BuiltIn_Database_15" localSheetId="1">#REF!</definedName>
    <definedName name="Excel_BuiltIn_Database_15">#REF!</definedName>
    <definedName name="Excel_BuiltIn_Database_16" localSheetId="41">#REF!</definedName>
    <definedName name="Excel_BuiltIn_Database_16" localSheetId="0">#REF!</definedName>
    <definedName name="Excel_BuiltIn_Database_16" localSheetId="37">#REF!</definedName>
    <definedName name="Excel_BuiltIn_Database_16" localSheetId="39">#REF!</definedName>
    <definedName name="Excel_BuiltIn_Database_16" localSheetId="23">#REF!</definedName>
    <definedName name="Excel_BuiltIn_Database_16" localSheetId="10">#REF!</definedName>
    <definedName name="Excel_BuiltIn_Database_16" localSheetId="1">#REF!</definedName>
    <definedName name="Excel_BuiltIn_Database_16">#REF!</definedName>
    <definedName name="Excel_BuiltIn_Database_17" localSheetId="41">#REF!</definedName>
    <definedName name="Excel_BuiltIn_Database_17" localSheetId="0">#REF!</definedName>
    <definedName name="Excel_BuiltIn_Database_17" localSheetId="37">#REF!</definedName>
    <definedName name="Excel_BuiltIn_Database_17" localSheetId="39">#REF!</definedName>
    <definedName name="Excel_BuiltIn_Database_17" localSheetId="23">#REF!</definedName>
    <definedName name="Excel_BuiltIn_Database_17" localSheetId="10">#REF!</definedName>
    <definedName name="Excel_BuiltIn_Database_17" localSheetId="1">#REF!</definedName>
    <definedName name="Excel_BuiltIn_Database_17">#REF!</definedName>
    <definedName name="Excel_BuiltIn_Database_18" localSheetId="41">#REF!</definedName>
    <definedName name="Excel_BuiltIn_Database_18" localSheetId="0">#REF!</definedName>
    <definedName name="Excel_BuiltIn_Database_18" localSheetId="37">#REF!</definedName>
    <definedName name="Excel_BuiltIn_Database_18" localSheetId="39">#REF!</definedName>
    <definedName name="Excel_BuiltIn_Database_18" localSheetId="23">#REF!</definedName>
    <definedName name="Excel_BuiltIn_Database_18" localSheetId="10">#REF!</definedName>
    <definedName name="Excel_BuiltIn_Database_18" localSheetId="1">#REF!</definedName>
    <definedName name="Excel_BuiltIn_Database_18">#REF!</definedName>
    <definedName name="Excel_BuiltIn_Database_19" localSheetId="41">#REF!</definedName>
    <definedName name="Excel_BuiltIn_Database_19" localSheetId="0">#REF!</definedName>
    <definedName name="Excel_BuiltIn_Database_19" localSheetId="37">#REF!</definedName>
    <definedName name="Excel_BuiltIn_Database_19" localSheetId="39">#REF!</definedName>
    <definedName name="Excel_BuiltIn_Database_19" localSheetId="23">#REF!</definedName>
    <definedName name="Excel_BuiltIn_Database_19" localSheetId="10">#REF!</definedName>
    <definedName name="Excel_BuiltIn_Database_19" localSheetId="1">#REF!</definedName>
    <definedName name="Excel_BuiltIn_Database_19">#REF!</definedName>
    <definedName name="Excel_BuiltIn_Database_21" localSheetId="41">#REF!</definedName>
    <definedName name="Excel_BuiltIn_Database_21" localSheetId="0">#REF!</definedName>
    <definedName name="Excel_BuiltIn_Database_21" localSheetId="37">#REF!</definedName>
    <definedName name="Excel_BuiltIn_Database_21" localSheetId="39">#REF!</definedName>
    <definedName name="Excel_BuiltIn_Database_21" localSheetId="23">#REF!</definedName>
    <definedName name="Excel_BuiltIn_Database_21" localSheetId="10">#REF!</definedName>
    <definedName name="Excel_BuiltIn_Database_21" localSheetId="1">#REF!</definedName>
    <definedName name="Excel_BuiltIn_Database_21">#REF!</definedName>
    <definedName name="Excel_BuiltIn_Database_23" localSheetId="41">'[28]non candidats'!#REF!</definedName>
    <definedName name="Excel_BuiltIn_Database_23" localSheetId="0">'[28]non candidats'!#REF!</definedName>
    <definedName name="Excel_BuiltIn_Database_23" localSheetId="37">'[28]non candidats'!#REF!</definedName>
    <definedName name="Excel_BuiltIn_Database_23" localSheetId="39">'[28]non candidats'!#REF!</definedName>
    <definedName name="Excel_BuiltIn_Database_23" localSheetId="23">'[28]non candidats'!#REF!</definedName>
    <definedName name="Excel_BuiltIn_Database_23" localSheetId="10">'[28]non candidats'!#REF!</definedName>
    <definedName name="Excel_BuiltIn_Database_23" localSheetId="1">'[28]non candidats'!#REF!</definedName>
    <definedName name="Excel_BuiltIn_Database_23">'[28]non candidats'!#REF!</definedName>
    <definedName name="Excel_BuiltIn_Database_24" localSheetId="41">#REF!</definedName>
    <definedName name="Excel_BuiltIn_Database_24" localSheetId="0">#REF!</definedName>
    <definedName name="Excel_BuiltIn_Database_24" localSheetId="37">#REF!</definedName>
    <definedName name="Excel_BuiltIn_Database_24" localSheetId="39">#REF!</definedName>
    <definedName name="Excel_BuiltIn_Database_24" localSheetId="23">#REF!</definedName>
    <definedName name="Excel_BuiltIn_Database_24" localSheetId="10">#REF!</definedName>
    <definedName name="Excel_BuiltIn_Database_24" localSheetId="1">#REF!</definedName>
    <definedName name="Excel_BuiltIn_Database_24">#REF!</definedName>
    <definedName name="Excel_BuiltIn_Database_25" localSheetId="41">#REF!</definedName>
    <definedName name="Excel_BuiltIn_Database_25" localSheetId="0">#REF!</definedName>
    <definedName name="Excel_BuiltIn_Database_25" localSheetId="37">#REF!</definedName>
    <definedName name="Excel_BuiltIn_Database_25" localSheetId="39">#REF!</definedName>
    <definedName name="Excel_BuiltIn_Database_25" localSheetId="23">#REF!</definedName>
    <definedName name="Excel_BuiltIn_Database_25" localSheetId="10">#REF!</definedName>
    <definedName name="Excel_BuiltIn_Database_25" localSheetId="1">#REF!</definedName>
    <definedName name="Excel_BuiltIn_Database_25">#REF!</definedName>
    <definedName name="Excel_BuiltIn_Database_27" localSheetId="41">#REF!</definedName>
    <definedName name="Excel_BuiltIn_Database_27" localSheetId="0">#REF!</definedName>
    <definedName name="Excel_BuiltIn_Database_27" localSheetId="37">#REF!</definedName>
    <definedName name="Excel_BuiltIn_Database_27" localSheetId="39">#REF!</definedName>
    <definedName name="Excel_BuiltIn_Database_27" localSheetId="23">#REF!</definedName>
    <definedName name="Excel_BuiltIn_Database_27" localSheetId="10">#REF!</definedName>
    <definedName name="Excel_BuiltIn_Database_27" localSheetId="1">#REF!</definedName>
    <definedName name="Excel_BuiltIn_Database_27">#REF!</definedName>
    <definedName name="Excel_BuiltIn_Database_6" localSheetId="41">'[28]tableau qualifications'!#REF!</definedName>
    <definedName name="Excel_BuiltIn_Database_6" localSheetId="0">'[28]tableau qualifications'!#REF!</definedName>
    <definedName name="Excel_BuiltIn_Database_6" localSheetId="37">'[28]tableau qualifications'!#REF!</definedName>
    <definedName name="Excel_BuiltIn_Database_6" localSheetId="39">'[28]tableau qualifications'!#REF!</definedName>
    <definedName name="Excel_BuiltIn_Database_6" localSheetId="23">'[28]tableau qualifications'!#REF!</definedName>
    <definedName name="Excel_BuiltIn_Database_6" localSheetId="10">'[28]tableau qualifications'!#REF!</definedName>
    <definedName name="Excel_BuiltIn_Database_6" localSheetId="1">'[28]tableau qualifications'!#REF!</definedName>
    <definedName name="Excel_BuiltIn_Database_6">'[28]tableau qualifications'!#REF!</definedName>
    <definedName name="Excel_BuiltIn_Database_7" localSheetId="41">#REF!</definedName>
    <definedName name="Excel_BuiltIn_Database_7" localSheetId="0">#REF!</definedName>
    <definedName name="Excel_BuiltIn_Database_7" localSheetId="37">#REF!</definedName>
    <definedName name="Excel_BuiltIn_Database_7" localSheetId="39">#REF!</definedName>
    <definedName name="Excel_BuiltIn_Database_7" localSheetId="23">#REF!</definedName>
    <definedName name="Excel_BuiltIn_Database_7" localSheetId="10">#REF!</definedName>
    <definedName name="Excel_BuiltIn_Database_7" localSheetId="1">#REF!</definedName>
    <definedName name="Excel_BuiltIn_Database_7">#REF!</definedName>
    <definedName name="FORMAT" localSheetId="41">'[5]Tab 1'!#REF!</definedName>
    <definedName name="FORMAT" localSheetId="0">'[1]Intercalaire 1'!#REF!</definedName>
    <definedName name="FORMAT" localSheetId="2">'[1]Intercalaire 1'!#REF!</definedName>
    <definedName name="FORMAT" localSheetId="6">'[1]Intercalaire 1'!#REF!</definedName>
    <definedName name="FORMAT" localSheetId="16">'[1]Intercalaire 1'!#REF!</definedName>
    <definedName name="FORMAT" localSheetId="21">'[1]Intercalaire 1'!#REF!</definedName>
    <definedName name="FORMAT" localSheetId="29">'[2]Intercalaire 1'!#REF!</definedName>
    <definedName name="FORMAT" localSheetId="31">'[2]Intercalaire 1'!#REF!</definedName>
    <definedName name="FORMAT" localSheetId="37">'[2]Intercalaire 1'!#REF!</definedName>
    <definedName name="FORMAT" localSheetId="39">'[2]Intercalaire 1'!#REF!</definedName>
    <definedName name="FORMAT" localSheetId="23">'[5]Tab 1'!#REF!</definedName>
    <definedName name="FORMAT" localSheetId="32">'[3]Tab 1'!#REF!</definedName>
    <definedName name="FORMAT" localSheetId="35">'[3]Tab 1'!#REF!</definedName>
    <definedName name="FORMAT" localSheetId="5">'[3]Tab 1'!#REF!</definedName>
    <definedName name="FORMAT" localSheetId="10">'[5]Tab 1'!#REF!</definedName>
    <definedName name="FORMAT" localSheetId="1">'[4]Tab 1'!#REF!</definedName>
    <definedName name="FORMAT">'[5]Tab 1'!#REF!</definedName>
    <definedName name="FORMAT2" localSheetId="41">'[5]Tab 1'!#REF!</definedName>
    <definedName name="FORMAT2" localSheetId="0">'[1]Intercalaire 1'!#REF!</definedName>
    <definedName name="FORMAT2" localSheetId="2">'[1]Intercalaire 1'!#REF!</definedName>
    <definedName name="FORMAT2" localSheetId="6">'[1]Intercalaire 1'!#REF!</definedName>
    <definedName name="FORMAT2" localSheetId="16">'[1]Intercalaire 1'!#REF!</definedName>
    <definedName name="FORMAT2" localSheetId="21">'[1]Intercalaire 1'!#REF!</definedName>
    <definedName name="FORMAT2" localSheetId="29">'[2]Intercalaire 1'!#REF!</definedName>
    <definedName name="FORMAT2" localSheetId="31">'[2]Intercalaire 1'!#REF!</definedName>
    <definedName name="FORMAT2" localSheetId="37">'[2]Intercalaire 1'!#REF!</definedName>
    <definedName name="FORMAT2" localSheetId="39">'[2]Intercalaire 1'!#REF!</definedName>
    <definedName name="FORMAT2" localSheetId="23">'[5]Tab 1'!#REF!</definedName>
    <definedName name="FORMAT2" localSheetId="32">'[3]Tab 1'!#REF!</definedName>
    <definedName name="FORMAT2" localSheetId="35">'[3]Tab 1'!#REF!</definedName>
    <definedName name="FORMAT2" localSheetId="5">'[3]Tab 1'!#REF!</definedName>
    <definedName name="FORMAT2" localSheetId="10">'[5]Tab 1'!#REF!</definedName>
    <definedName name="FORMAT2" localSheetId="1">'[4]Tab 1'!#REF!</definedName>
    <definedName name="FORMAT2">'[5]Tab 1'!#REF!</definedName>
    <definedName name="gd98_cum_mcf" localSheetId="0">[29]gd98!$A$11:$O$251</definedName>
    <definedName name="gd98_cum_mcf" localSheetId="2">[29]gd98!$A$11:$O$251</definedName>
    <definedName name="gd98_cum_mcf" localSheetId="6">[29]gd98!$A$11:$O$251</definedName>
    <definedName name="gd98_cum_mcf" localSheetId="16">[29]gd98!$A$11:$O$251</definedName>
    <definedName name="gd98_cum_mcf" localSheetId="21">[29]gd98!$A$11:$O$251</definedName>
    <definedName name="gd98_cum_mcf" localSheetId="29">[30]gd98!$A$11:$O$251</definedName>
    <definedName name="gd98_cum_mcf" localSheetId="31">[30]gd98!$A$11:$O$251</definedName>
    <definedName name="gd98_cum_mcf" localSheetId="37">[30]gd98!$A$11:$O$251</definedName>
    <definedName name="gd98_cum_mcf" localSheetId="39">[30]gd98!$A$11:$O$251</definedName>
    <definedName name="gd98_cum_mcf" localSheetId="32">[31]gd98!$A$11:$O$251</definedName>
    <definedName name="gd98_cum_mcf" localSheetId="35">[31]gd98!$A$11:$O$251</definedName>
    <definedName name="gd98_cum_mcf" localSheetId="5">[31]gd98!$A$11:$O$251</definedName>
    <definedName name="gd98_cum_mcf" localSheetId="1">[32]gd98!$A$11:$O$251</definedName>
    <definedName name="gd98_cum_mcf">[33]gd98!$A$11:$O$251</definedName>
    <definedName name="gd98_cum_pr" localSheetId="0">[29]gd98!$A$11:$N$251</definedName>
    <definedName name="gd98_cum_pr" localSheetId="2">[29]gd98!$A$11:$N$251</definedName>
    <definedName name="gd98_cum_pr" localSheetId="6">[29]gd98!$A$11:$N$251</definedName>
    <definedName name="gd98_cum_pr" localSheetId="16">[29]gd98!$A$11:$N$251</definedName>
    <definedName name="gd98_cum_pr" localSheetId="21">[29]gd98!$A$11:$N$251</definedName>
    <definedName name="gd98_cum_pr" localSheetId="29">[30]gd98!$A$11:$N$251</definedName>
    <definedName name="gd98_cum_pr" localSheetId="31">[30]gd98!$A$11:$N$251</definedName>
    <definedName name="gd98_cum_pr" localSheetId="37">[30]gd98!$A$11:$N$251</definedName>
    <definedName name="gd98_cum_pr" localSheetId="39">[30]gd98!$A$11:$N$251</definedName>
    <definedName name="gd98_cum_pr" localSheetId="32">[31]gd98!$A$11:$N$251</definedName>
    <definedName name="gd98_cum_pr" localSheetId="35">[31]gd98!$A$11:$N$251</definedName>
    <definedName name="gd98_cum_pr" localSheetId="5">[31]gd98!$A$11:$N$251</definedName>
    <definedName name="gd98_cum_pr" localSheetId="1">[32]gd98!$A$11:$N$251</definedName>
    <definedName name="gd98_cum_pr">[33]gd98!$A$11:$N$251</definedName>
    <definedName name="gd98_cum_tot" localSheetId="0">[29]gd98!$A$11:$P$251</definedName>
    <definedName name="gd98_cum_tot" localSheetId="2">[29]gd98!$A$11:$P$251</definedName>
    <definedName name="gd98_cum_tot" localSheetId="6">[29]gd98!$A$11:$P$251</definedName>
    <definedName name="gd98_cum_tot" localSheetId="16">[29]gd98!$A$11:$P$251</definedName>
    <definedName name="gd98_cum_tot" localSheetId="21">[29]gd98!$A$11:$P$251</definedName>
    <definedName name="gd98_cum_tot" localSheetId="29">[30]gd98!$A$11:$P$251</definedName>
    <definedName name="gd98_cum_tot" localSheetId="31">[30]gd98!$A$11:$P$251</definedName>
    <definedName name="gd98_cum_tot" localSheetId="37">[30]gd98!$A$11:$P$251</definedName>
    <definedName name="gd98_cum_tot" localSheetId="39">[30]gd98!$A$11:$P$251</definedName>
    <definedName name="gd98_cum_tot" localSheetId="32">[31]gd98!$A$11:$P$251</definedName>
    <definedName name="gd98_cum_tot" localSheetId="35">[31]gd98!$A$11:$P$251</definedName>
    <definedName name="gd98_cum_tot" localSheetId="5">[31]gd98!$A$11:$P$251</definedName>
    <definedName name="gd98_cum_tot" localSheetId="1">[32]gd98!$A$11:$P$251</definedName>
    <definedName name="gd98_cum_tot">[33]gd98!$A$11:$P$251</definedName>
    <definedName name="gd98_eff_moyen" localSheetId="0">[29]gd98!$A$11:$Q$251</definedName>
    <definedName name="gd98_eff_moyen" localSheetId="2">[29]gd98!$A$11:$Q$251</definedName>
    <definedName name="gd98_eff_moyen" localSheetId="6">[29]gd98!$A$11:$Q$251</definedName>
    <definedName name="gd98_eff_moyen" localSheetId="16">[29]gd98!$A$11:$Q$251</definedName>
    <definedName name="gd98_eff_moyen" localSheetId="21">[29]gd98!$A$11:$Q$251</definedName>
    <definedName name="gd98_eff_moyen" localSheetId="29">[30]gd98!$A$11:$Q$251</definedName>
    <definedName name="gd98_eff_moyen" localSheetId="31">[30]gd98!$A$11:$Q$251</definedName>
    <definedName name="gd98_eff_moyen" localSheetId="37">[30]gd98!$A$11:$Q$251</definedName>
    <definedName name="gd98_eff_moyen" localSheetId="39">[30]gd98!$A$11:$Q$251</definedName>
    <definedName name="gd98_eff_moyen" localSheetId="32">[31]gd98!$A$11:$Q$251</definedName>
    <definedName name="gd98_eff_moyen" localSheetId="35">[31]gd98!$A$11:$Q$251</definedName>
    <definedName name="gd98_eff_moyen" localSheetId="5">[31]gd98!$A$11:$Q$251</definedName>
    <definedName name="gd98_eff_moyen" localSheetId="1">[32]gd98!$A$11:$Q$251</definedName>
    <definedName name="gd98_eff_moyen">[33]gd98!$A$11:$Q$251</definedName>
    <definedName name="gd98_mcf_tot" localSheetId="0">[29]gd98!$A$11:$I$251</definedName>
    <definedName name="gd98_mcf_tot" localSheetId="2">[29]gd98!$A$11:$I$251</definedName>
    <definedName name="gd98_mcf_tot" localSheetId="6">[29]gd98!$A$11:$I$251</definedName>
    <definedName name="gd98_mcf_tot" localSheetId="16">[29]gd98!$A$11:$I$251</definedName>
    <definedName name="gd98_mcf_tot" localSheetId="21">[29]gd98!$A$11:$I$251</definedName>
    <definedName name="gd98_mcf_tot" localSheetId="29">[30]gd98!$A$11:$I$251</definedName>
    <definedName name="gd98_mcf_tot" localSheetId="31">[30]gd98!$A$11:$I$251</definedName>
    <definedName name="gd98_mcf_tot" localSheetId="37">[30]gd98!$A$11:$I$251</definedName>
    <definedName name="gd98_mcf_tot" localSheetId="39">[30]gd98!$A$11:$I$251</definedName>
    <definedName name="gd98_mcf_tot" localSheetId="32">[31]gd98!$A$11:$I$251</definedName>
    <definedName name="gd98_mcf_tot" localSheetId="35">[31]gd98!$A$11:$I$251</definedName>
    <definedName name="gd98_mcf_tot" localSheetId="5">[31]gd98!$A$11:$I$251</definedName>
    <definedName name="gd98_mcf_tot" localSheetId="1">[32]gd98!$A$11:$I$251</definedName>
    <definedName name="gd98_mcf_tot">[33]gd98!$A$11:$I$251</definedName>
    <definedName name="gd98_median_mcf" localSheetId="0">[29]gd98!$A$11:$X$252</definedName>
    <definedName name="gd98_median_mcf" localSheetId="2">[29]gd98!$A$11:$X$252</definedName>
    <definedName name="gd98_median_mcf" localSheetId="6">[29]gd98!$A$11:$X$252</definedName>
    <definedName name="gd98_median_mcf" localSheetId="16">[29]gd98!$A$11:$X$252</definedName>
    <definedName name="gd98_median_mcf" localSheetId="21">[29]gd98!$A$11:$X$252</definedName>
    <definedName name="gd98_median_mcf" localSheetId="29">[30]gd98!$A$11:$X$252</definedName>
    <definedName name="gd98_median_mcf" localSheetId="31">[30]gd98!$A$11:$X$252</definedName>
    <definedName name="gd98_median_mcf" localSheetId="37">[30]gd98!$A$11:$X$252</definedName>
    <definedName name="gd98_median_mcf" localSheetId="39">[30]gd98!$A$11:$X$252</definedName>
    <definedName name="gd98_median_mcf" localSheetId="32">[31]gd98!$A$11:$X$252</definedName>
    <definedName name="gd98_median_mcf" localSheetId="35">[31]gd98!$A$11:$X$252</definedName>
    <definedName name="gd98_median_mcf" localSheetId="5">[31]gd98!$A$11:$X$252</definedName>
    <definedName name="gd98_median_mcf" localSheetId="1">[32]gd98!$A$11:$X$252</definedName>
    <definedName name="gd98_median_mcf">[33]gd98!$A$11:$X$252</definedName>
    <definedName name="gd98_median_pr" localSheetId="0">[29]gd98!$A$11:$U$252</definedName>
    <definedName name="gd98_median_pr" localSheetId="2">[29]gd98!$A$11:$U$252</definedName>
    <definedName name="gd98_median_pr" localSheetId="6">[29]gd98!$A$11:$U$252</definedName>
    <definedName name="gd98_median_pr" localSheetId="16">[29]gd98!$A$11:$U$252</definedName>
    <definedName name="gd98_median_pr" localSheetId="21">[29]gd98!$A$11:$U$252</definedName>
    <definedName name="gd98_median_pr" localSheetId="29">[30]gd98!$A$11:$U$252</definedName>
    <definedName name="gd98_median_pr" localSheetId="31">[30]gd98!$A$11:$U$252</definedName>
    <definedName name="gd98_median_pr" localSheetId="37">[30]gd98!$A$11:$U$252</definedName>
    <definedName name="gd98_median_pr" localSheetId="39">[30]gd98!$A$11:$U$252</definedName>
    <definedName name="gd98_median_pr" localSheetId="32">[31]gd98!$A$11:$U$252</definedName>
    <definedName name="gd98_median_pr" localSheetId="35">[31]gd98!$A$11:$U$252</definedName>
    <definedName name="gd98_median_pr" localSheetId="5">[31]gd98!$A$11:$U$252</definedName>
    <definedName name="gd98_median_pr" localSheetId="1">[32]gd98!$A$11:$U$252</definedName>
    <definedName name="gd98_median_pr">[33]gd98!$A$11:$U$252</definedName>
    <definedName name="gd98_median_tot" localSheetId="0">[29]gd98!$A$11:$AA$252</definedName>
    <definedName name="gd98_median_tot" localSheetId="2">[29]gd98!$A$11:$AA$252</definedName>
    <definedName name="gd98_median_tot" localSheetId="6">[29]gd98!$A$11:$AA$252</definedName>
    <definedName name="gd98_median_tot" localSheetId="16">[29]gd98!$A$11:$AA$252</definedName>
    <definedName name="gd98_median_tot" localSheetId="21">[29]gd98!$A$11:$AA$252</definedName>
    <definedName name="gd98_median_tot" localSheetId="29">[30]gd98!$A$11:$AA$252</definedName>
    <definedName name="gd98_median_tot" localSheetId="31">[30]gd98!$A$11:$AA$252</definedName>
    <definedName name="gd98_median_tot" localSheetId="37">[30]gd98!$A$11:$AA$252</definedName>
    <definedName name="gd98_median_tot" localSheetId="39">[30]gd98!$A$11:$AA$252</definedName>
    <definedName name="gd98_median_tot" localSheetId="32">[31]gd98!$A$11:$AA$252</definedName>
    <definedName name="gd98_median_tot" localSheetId="35">[31]gd98!$A$11:$AA$252</definedName>
    <definedName name="gd98_median_tot" localSheetId="5">[31]gd98!$A$11:$AA$252</definedName>
    <definedName name="gd98_median_tot" localSheetId="1">[32]gd98!$A$11:$AA$252</definedName>
    <definedName name="gd98_median_tot">[33]gd98!$A$11:$AA$252</definedName>
    <definedName name="gd98_pr_tot" localSheetId="0">[29]gd98!$A$11:$F$251</definedName>
    <definedName name="gd98_pr_tot" localSheetId="2">[29]gd98!$A$11:$F$251</definedName>
    <definedName name="gd98_pr_tot" localSheetId="6">[29]gd98!$A$11:$F$251</definedName>
    <definedName name="gd98_pr_tot" localSheetId="16">[29]gd98!$A$11:$F$251</definedName>
    <definedName name="gd98_pr_tot" localSheetId="21">[29]gd98!$A$11:$F$251</definedName>
    <definedName name="gd98_pr_tot" localSheetId="29">[30]gd98!$A$11:$F$251</definedName>
    <definedName name="gd98_pr_tot" localSheetId="31">[30]gd98!$A$11:$F$251</definedName>
    <definedName name="gd98_pr_tot" localSheetId="37">[30]gd98!$A$11:$F$251</definedName>
    <definedName name="gd98_pr_tot" localSheetId="39">[30]gd98!$A$11:$F$251</definedName>
    <definedName name="gd98_pr_tot" localSheetId="32">[31]gd98!$A$11:$F$251</definedName>
    <definedName name="gd98_pr_tot" localSheetId="35">[31]gd98!$A$11:$F$251</definedName>
    <definedName name="gd98_pr_tot" localSheetId="5">[31]gd98!$A$11:$F$251</definedName>
    <definedName name="gd98_pr_tot" localSheetId="1">[32]gd98!$A$11:$F$251</definedName>
    <definedName name="gd98_pr_tot">[33]gd98!$A$11:$F$251</definedName>
    <definedName name="gd98_tot_tot" localSheetId="0">[29]gd98!$A$11:$L$251</definedName>
    <definedName name="gd98_tot_tot" localSheetId="2">[29]gd98!$A$11:$L$251</definedName>
    <definedName name="gd98_tot_tot" localSheetId="6">[29]gd98!$A$11:$L$251</definedName>
    <definedName name="gd98_tot_tot" localSheetId="16">[29]gd98!$A$11:$L$251</definedName>
    <definedName name="gd98_tot_tot" localSheetId="21">[29]gd98!$A$11:$L$251</definedName>
    <definedName name="gd98_tot_tot" localSheetId="29">[30]gd98!$A$11:$L$251</definedName>
    <definedName name="gd98_tot_tot" localSheetId="31">[30]gd98!$A$11:$L$251</definedName>
    <definedName name="gd98_tot_tot" localSheetId="37">[30]gd98!$A$11:$L$251</definedName>
    <definedName name="gd98_tot_tot" localSheetId="39">[30]gd98!$A$11:$L$251</definedName>
    <definedName name="gd98_tot_tot" localSheetId="32">[31]gd98!$A$11:$L$251</definedName>
    <definedName name="gd98_tot_tot" localSheetId="35">[31]gd98!$A$11:$L$251</definedName>
    <definedName name="gd98_tot_tot" localSheetId="5">[31]gd98!$A$11:$L$251</definedName>
    <definedName name="gd98_tot_tot" localSheetId="1">[32]gd98!$A$11:$L$251</definedName>
    <definedName name="gd98_tot_tot">[33]gd98!$A$11:$L$251</definedName>
    <definedName name="gp98_cum_mcf" localSheetId="41">#REF!</definedName>
    <definedName name="gp98_cum_mcf" localSheetId="0">#REF!</definedName>
    <definedName name="gp98_cum_mcf" localSheetId="2">#REF!</definedName>
    <definedName name="gp98_cum_mcf" localSheetId="6">#REF!</definedName>
    <definedName name="gp98_cum_mcf" localSheetId="16">#REF!</definedName>
    <definedName name="gp98_cum_mcf" localSheetId="21">#REF!</definedName>
    <definedName name="gp98_cum_mcf" localSheetId="29">#REF!</definedName>
    <definedName name="gp98_cum_mcf" localSheetId="31">#REF!</definedName>
    <definedName name="gp98_cum_mcf" localSheetId="37">#REF!</definedName>
    <definedName name="gp98_cum_mcf" localSheetId="39">#REF!</definedName>
    <definedName name="gp98_cum_mcf" localSheetId="23">#REF!</definedName>
    <definedName name="gp98_cum_mcf" localSheetId="32">#REF!</definedName>
    <definedName name="gp98_cum_mcf" localSheetId="35">#REF!</definedName>
    <definedName name="gp98_cum_mcf" localSheetId="5">#REF!</definedName>
    <definedName name="gp98_cum_mcf" localSheetId="10">#REF!</definedName>
    <definedName name="gp98_cum_mcf" localSheetId="1">#REF!</definedName>
    <definedName name="gp98_cum_mcf">#REF!</definedName>
    <definedName name="gp98_cum_mcf_19" localSheetId="41">#REF!</definedName>
    <definedName name="gp98_cum_mcf_19" localSheetId="0">#REF!</definedName>
    <definedName name="gp98_cum_mcf_19" localSheetId="37">#REF!</definedName>
    <definedName name="gp98_cum_mcf_19" localSheetId="39">#REF!</definedName>
    <definedName name="gp98_cum_mcf_19" localSheetId="23">#REF!</definedName>
    <definedName name="gp98_cum_mcf_19" localSheetId="10">#REF!</definedName>
    <definedName name="gp98_cum_mcf_19" localSheetId="1">#REF!</definedName>
    <definedName name="gp98_cum_mcf_19">#REF!</definedName>
    <definedName name="gp98_cum_mcf_21" localSheetId="41">#REF!</definedName>
    <definedName name="gp98_cum_mcf_21" localSheetId="0">#REF!</definedName>
    <definedName name="gp98_cum_mcf_21" localSheetId="37">#REF!</definedName>
    <definedName name="gp98_cum_mcf_21" localSheetId="39">#REF!</definedName>
    <definedName name="gp98_cum_mcf_21" localSheetId="23">#REF!</definedName>
    <definedName name="gp98_cum_mcf_21" localSheetId="10">#REF!</definedName>
    <definedName name="gp98_cum_mcf_21" localSheetId="1">#REF!</definedName>
    <definedName name="gp98_cum_mcf_21">#REF!</definedName>
    <definedName name="gp98_cum_mcf_23" localSheetId="41">#REF!</definedName>
    <definedName name="gp98_cum_mcf_23" localSheetId="0">#REF!</definedName>
    <definedName name="gp98_cum_mcf_23" localSheetId="37">#REF!</definedName>
    <definedName name="gp98_cum_mcf_23" localSheetId="39">#REF!</definedName>
    <definedName name="gp98_cum_mcf_23" localSheetId="23">#REF!</definedName>
    <definedName name="gp98_cum_mcf_23" localSheetId="10">#REF!</definedName>
    <definedName name="gp98_cum_mcf_23" localSheetId="1">#REF!</definedName>
    <definedName name="gp98_cum_mcf_23">#REF!</definedName>
    <definedName name="gp98_cum_mcf_25" localSheetId="41">#REF!</definedName>
    <definedName name="gp98_cum_mcf_25" localSheetId="0">#REF!</definedName>
    <definedName name="gp98_cum_mcf_25" localSheetId="37">#REF!</definedName>
    <definedName name="gp98_cum_mcf_25" localSheetId="39">#REF!</definedName>
    <definedName name="gp98_cum_mcf_25" localSheetId="23">#REF!</definedName>
    <definedName name="gp98_cum_mcf_25" localSheetId="10">#REF!</definedName>
    <definedName name="gp98_cum_mcf_25" localSheetId="1">#REF!</definedName>
    <definedName name="gp98_cum_mcf_25">#REF!</definedName>
    <definedName name="gp98_cum_mcf_27" localSheetId="41">#REF!</definedName>
    <definedName name="gp98_cum_mcf_27" localSheetId="0">#REF!</definedName>
    <definedName name="gp98_cum_mcf_27" localSheetId="37">#REF!</definedName>
    <definedName name="gp98_cum_mcf_27" localSheetId="39">#REF!</definedName>
    <definedName name="gp98_cum_mcf_27" localSheetId="23">#REF!</definedName>
    <definedName name="gp98_cum_mcf_27" localSheetId="10">#REF!</definedName>
    <definedName name="gp98_cum_mcf_27" localSheetId="1">#REF!</definedName>
    <definedName name="gp98_cum_mcf_27">#REF!</definedName>
    <definedName name="gp98_cum_mcf_6" localSheetId="41">#REF!</definedName>
    <definedName name="gp98_cum_mcf_6" localSheetId="0">#REF!</definedName>
    <definedName name="gp98_cum_mcf_6" localSheetId="37">#REF!</definedName>
    <definedName name="gp98_cum_mcf_6" localSheetId="39">#REF!</definedName>
    <definedName name="gp98_cum_mcf_6" localSheetId="23">#REF!</definedName>
    <definedName name="gp98_cum_mcf_6" localSheetId="10">#REF!</definedName>
    <definedName name="gp98_cum_mcf_6" localSheetId="1">#REF!</definedName>
    <definedName name="gp98_cum_mcf_6">#REF!</definedName>
    <definedName name="gp98_cum_pr" localSheetId="41">#REF!</definedName>
    <definedName name="gp98_cum_pr" localSheetId="0">#REF!</definedName>
    <definedName name="gp98_cum_pr" localSheetId="2">#REF!</definedName>
    <definedName name="gp98_cum_pr" localSheetId="6">#REF!</definedName>
    <definedName name="gp98_cum_pr" localSheetId="16">#REF!</definedName>
    <definedName name="gp98_cum_pr" localSheetId="21">#REF!</definedName>
    <definedName name="gp98_cum_pr" localSheetId="29">#REF!</definedName>
    <definedName name="gp98_cum_pr" localSheetId="31">#REF!</definedName>
    <definedName name="gp98_cum_pr" localSheetId="37">#REF!</definedName>
    <definedName name="gp98_cum_pr" localSheetId="39">#REF!</definedName>
    <definedName name="gp98_cum_pr" localSheetId="23">#REF!</definedName>
    <definedName name="gp98_cum_pr" localSheetId="32">#REF!</definedName>
    <definedName name="gp98_cum_pr" localSheetId="35">#REF!</definedName>
    <definedName name="gp98_cum_pr" localSheetId="5">#REF!</definedName>
    <definedName name="gp98_cum_pr" localSheetId="10">#REF!</definedName>
    <definedName name="gp98_cum_pr" localSheetId="1">#REF!</definedName>
    <definedName name="gp98_cum_pr">#REF!</definedName>
    <definedName name="gp98_cum_pr_19" localSheetId="41">#REF!</definedName>
    <definedName name="gp98_cum_pr_19" localSheetId="0">#REF!</definedName>
    <definedName name="gp98_cum_pr_19" localSheetId="37">#REF!</definedName>
    <definedName name="gp98_cum_pr_19" localSheetId="39">#REF!</definedName>
    <definedName name="gp98_cum_pr_19" localSheetId="23">#REF!</definedName>
    <definedName name="gp98_cum_pr_19" localSheetId="10">#REF!</definedName>
    <definedName name="gp98_cum_pr_19" localSheetId="1">#REF!</definedName>
    <definedName name="gp98_cum_pr_19">#REF!</definedName>
    <definedName name="gp98_cum_pr_21" localSheetId="41">#REF!</definedName>
    <definedName name="gp98_cum_pr_21" localSheetId="0">#REF!</definedName>
    <definedName name="gp98_cum_pr_21" localSheetId="37">#REF!</definedName>
    <definedName name="gp98_cum_pr_21" localSheetId="39">#REF!</definedName>
    <definedName name="gp98_cum_pr_21" localSheetId="23">#REF!</definedName>
    <definedName name="gp98_cum_pr_21" localSheetId="10">#REF!</definedName>
    <definedName name="gp98_cum_pr_21" localSheetId="1">#REF!</definedName>
    <definedName name="gp98_cum_pr_21">#REF!</definedName>
    <definedName name="gp98_cum_pr_23" localSheetId="41">#REF!</definedName>
    <definedName name="gp98_cum_pr_23" localSheetId="0">#REF!</definedName>
    <definedName name="gp98_cum_pr_23" localSheetId="37">#REF!</definedName>
    <definedName name="gp98_cum_pr_23" localSheetId="39">#REF!</definedName>
    <definedName name="gp98_cum_pr_23" localSheetId="23">#REF!</definedName>
    <definedName name="gp98_cum_pr_23" localSheetId="10">#REF!</definedName>
    <definedName name="gp98_cum_pr_23" localSheetId="1">#REF!</definedName>
    <definedName name="gp98_cum_pr_23">#REF!</definedName>
    <definedName name="gp98_cum_pr_25" localSheetId="41">#REF!</definedName>
    <definedName name="gp98_cum_pr_25" localSheetId="0">#REF!</definedName>
    <definedName name="gp98_cum_pr_25" localSheetId="37">#REF!</definedName>
    <definedName name="gp98_cum_pr_25" localSheetId="39">#REF!</definedName>
    <definedName name="gp98_cum_pr_25" localSheetId="23">#REF!</definedName>
    <definedName name="gp98_cum_pr_25" localSheetId="10">#REF!</definedName>
    <definedName name="gp98_cum_pr_25" localSheetId="1">#REF!</definedName>
    <definedName name="gp98_cum_pr_25">#REF!</definedName>
    <definedName name="gp98_cum_pr_27" localSheetId="41">#REF!</definedName>
    <definedName name="gp98_cum_pr_27" localSheetId="0">#REF!</definedName>
    <definedName name="gp98_cum_pr_27" localSheetId="37">#REF!</definedName>
    <definedName name="gp98_cum_pr_27" localSheetId="39">#REF!</definedName>
    <definedName name="gp98_cum_pr_27" localSheetId="23">#REF!</definedName>
    <definedName name="gp98_cum_pr_27" localSheetId="10">#REF!</definedName>
    <definedName name="gp98_cum_pr_27" localSheetId="1">#REF!</definedName>
    <definedName name="gp98_cum_pr_27">#REF!</definedName>
    <definedName name="gp98_cum_pr_6" localSheetId="41">#REF!</definedName>
    <definedName name="gp98_cum_pr_6" localSheetId="0">#REF!</definedName>
    <definedName name="gp98_cum_pr_6" localSheetId="37">#REF!</definedName>
    <definedName name="gp98_cum_pr_6" localSheetId="39">#REF!</definedName>
    <definedName name="gp98_cum_pr_6" localSheetId="23">#REF!</definedName>
    <definedName name="gp98_cum_pr_6" localSheetId="10">#REF!</definedName>
    <definedName name="gp98_cum_pr_6" localSheetId="1">#REF!</definedName>
    <definedName name="gp98_cum_pr_6">#REF!</definedName>
    <definedName name="gp98_cum_tot" localSheetId="41">#REF!</definedName>
    <definedName name="gp98_cum_tot" localSheetId="0">#REF!</definedName>
    <definedName name="gp98_cum_tot" localSheetId="2">#REF!</definedName>
    <definedName name="gp98_cum_tot" localSheetId="6">#REF!</definedName>
    <definedName name="gp98_cum_tot" localSheetId="16">#REF!</definedName>
    <definedName name="gp98_cum_tot" localSheetId="21">#REF!</definedName>
    <definedName name="gp98_cum_tot" localSheetId="29">#REF!</definedName>
    <definedName name="gp98_cum_tot" localSheetId="31">#REF!</definedName>
    <definedName name="gp98_cum_tot" localSheetId="37">#REF!</definedName>
    <definedName name="gp98_cum_tot" localSheetId="39">#REF!</definedName>
    <definedName name="gp98_cum_tot" localSheetId="23">#REF!</definedName>
    <definedName name="gp98_cum_tot" localSheetId="32">#REF!</definedName>
    <definedName name="gp98_cum_tot" localSheetId="35">#REF!</definedName>
    <definedName name="gp98_cum_tot" localSheetId="5">#REF!</definedName>
    <definedName name="gp98_cum_tot" localSheetId="10">#REF!</definedName>
    <definedName name="gp98_cum_tot" localSheetId="1">#REF!</definedName>
    <definedName name="gp98_cum_tot">#REF!</definedName>
    <definedName name="gp98_cum_tot_19" localSheetId="41">#REF!</definedName>
    <definedName name="gp98_cum_tot_19" localSheetId="0">#REF!</definedName>
    <definedName name="gp98_cum_tot_19" localSheetId="37">#REF!</definedName>
    <definedName name="gp98_cum_tot_19" localSheetId="39">#REF!</definedName>
    <definedName name="gp98_cum_tot_19" localSheetId="23">#REF!</definedName>
    <definedName name="gp98_cum_tot_19" localSheetId="10">#REF!</definedName>
    <definedName name="gp98_cum_tot_19" localSheetId="1">#REF!</definedName>
    <definedName name="gp98_cum_tot_19">#REF!</definedName>
    <definedName name="gp98_cum_tot_21" localSheetId="41">#REF!</definedName>
    <definedName name="gp98_cum_tot_21" localSheetId="0">#REF!</definedName>
    <definedName name="gp98_cum_tot_21" localSheetId="37">#REF!</definedName>
    <definedName name="gp98_cum_tot_21" localSheetId="39">#REF!</definedName>
    <definedName name="gp98_cum_tot_21" localSheetId="23">#REF!</definedName>
    <definedName name="gp98_cum_tot_21" localSheetId="10">#REF!</definedName>
    <definedName name="gp98_cum_tot_21" localSheetId="1">#REF!</definedName>
    <definedName name="gp98_cum_tot_21">#REF!</definedName>
    <definedName name="gp98_cum_tot_23" localSheetId="41">#REF!</definedName>
    <definedName name="gp98_cum_tot_23" localSheetId="0">#REF!</definedName>
    <definedName name="gp98_cum_tot_23" localSheetId="37">#REF!</definedName>
    <definedName name="gp98_cum_tot_23" localSheetId="39">#REF!</definedName>
    <definedName name="gp98_cum_tot_23" localSheetId="23">#REF!</definedName>
    <definedName name="gp98_cum_tot_23" localSheetId="10">#REF!</definedName>
    <definedName name="gp98_cum_tot_23" localSheetId="1">#REF!</definedName>
    <definedName name="gp98_cum_tot_23">#REF!</definedName>
    <definedName name="gp98_cum_tot_25" localSheetId="41">#REF!</definedName>
    <definedName name="gp98_cum_tot_25" localSheetId="0">#REF!</definedName>
    <definedName name="gp98_cum_tot_25" localSheetId="37">#REF!</definedName>
    <definedName name="gp98_cum_tot_25" localSheetId="39">#REF!</definedName>
    <definedName name="gp98_cum_tot_25" localSheetId="23">#REF!</definedName>
    <definedName name="gp98_cum_tot_25" localSheetId="10">#REF!</definedName>
    <definedName name="gp98_cum_tot_25" localSheetId="1">#REF!</definedName>
    <definedName name="gp98_cum_tot_25">#REF!</definedName>
    <definedName name="gp98_cum_tot_27" localSheetId="41">#REF!</definedName>
    <definedName name="gp98_cum_tot_27" localSheetId="0">#REF!</definedName>
    <definedName name="gp98_cum_tot_27" localSheetId="37">#REF!</definedName>
    <definedName name="gp98_cum_tot_27" localSheetId="39">#REF!</definedName>
    <definedName name="gp98_cum_tot_27" localSheetId="23">#REF!</definedName>
    <definedName name="gp98_cum_tot_27" localSheetId="10">#REF!</definedName>
    <definedName name="gp98_cum_tot_27" localSheetId="1">#REF!</definedName>
    <definedName name="gp98_cum_tot_27">#REF!</definedName>
    <definedName name="gp98_cum_tot_6" localSheetId="41">#REF!</definedName>
    <definedName name="gp98_cum_tot_6" localSheetId="0">#REF!</definedName>
    <definedName name="gp98_cum_tot_6" localSheetId="37">#REF!</definedName>
    <definedName name="gp98_cum_tot_6" localSheetId="39">#REF!</definedName>
    <definedName name="gp98_cum_tot_6" localSheetId="23">#REF!</definedName>
    <definedName name="gp98_cum_tot_6" localSheetId="10">#REF!</definedName>
    <definedName name="gp98_cum_tot_6" localSheetId="1">#REF!</definedName>
    <definedName name="gp98_cum_tot_6">#REF!</definedName>
    <definedName name="gp98_eff_moyen" localSheetId="41">#REF!</definedName>
    <definedName name="gp98_eff_moyen" localSheetId="0">#REF!</definedName>
    <definedName name="gp98_eff_moyen" localSheetId="2">#REF!</definedName>
    <definedName name="gp98_eff_moyen" localSheetId="6">#REF!</definedName>
    <definedName name="gp98_eff_moyen" localSheetId="16">#REF!</definedName>
    <definedName name="gp98_eff_moyen" localSheetId="21">#REF!</definedName>
    <definedName name="gp98_eff_moyen" localSheetId="29">#REF!</definedName>
    <definedName name="gp98_eff_moyen" localSheetId="31">#REF!</definedName>
    <definedName name="gp98_eff_moyen" localSheetId="37">#REF!</definedName>
    <definedName name="gp98_eff_moyen" localSheetId="39">#REF!</definedName>
    <definedName name="gp98_eff_moyen" localSheetId="23">#REF!</definedName>
    <definedName name="gp98_eff_moyen" localSheetId="32">#REF!</definedName>
    <definedName name="gp98_eff_moyen" localSheetId="35">#REF!</definedName>
    <definedName name="gp98_eff_moyen" localSheetId="5">#REF!</definedName>
    <definedName name="gp98_eff_moyen" localSheetId="10">#REF!</definedName>
    <definedName name="gp98_eff_moyen" localSheetId="1">#REF!</definedName>
    <definedName name="gp98_eff_moyen">#REF!</definedName>
    <definedName name="gp98_eff_moyen_19" localSheetId="41">#REF!</definedName>
    <definedName name="gp98_eff_moyen_19" localSheetId="0">#REF!</definedName>
    <definedName name="gp98_eff_moyen_19" localSheetId="37">#REF!</definedName>
    <definedName name="gp98_eff_moyen_19" localSheetId="39">#REF!</definedName>
    <definedName name="gp98_eff_moyen_19" localSheetId="23">#REF!</definedName>
    <definedName name="gp98_eff_moyen_19" localSheetId="10">#REF!</definedName>
    <definedName name="gp98_eff_moyen_19" localSheetId="1">#REF!</definedName>
    <definedName name="gp98_eff_moyen_19">#REF!</definedName>
    <definedName name="gp98_eff_moyen_21" localSheetId="41">#REF!</definedName>
    <definedName name="gp98_eff_moyen_21" localSheetId="0">#REF!</definedName>
    <definedName name="gp98_eff_moyen_21" localSheetId="37">#REF!</definedName>
    <definedName name="gp98_eff_moyen_21" localSheetId="39">#REF!</definedName>
    <definedName name="gp98_eff_moyen_21" localSheetId="23">#REF!</definedName>
    <definedName name="gp98_eff_moyen_21" localSheetId="10">#REF!</definedName>
    <definedName name="gp98_eff_moyen_21" localSheetId="1">#REF!</definedName>
    <definedName name="gp98_eff_moyen_21">#REF!</definedName>
    <definedName name="gp98_eff_moyen_23" localSheetId="41">#REF!</definedName>
    <definedName name="gp98_eff_moyen_23" localSheetId="0">#REF!</definedName>
    <definedName name="gp98_eff_moyen_23" localSheetId="37">#REF!</definedName>
    <definedName name="gp98_eff_moyen_23" localSheetId="39">#REF!</definedName>
    <definedName name="gp98_eff_moyen_23" localSheetId="23">#REF!</definedName>
    <definedName name="gp98_eff_moyen_23" localSheetId="10">#REF!</definedName>
    <definedName name="gp98_eff_moyen_23" localSheetId="1">#REF!</definedName>
    <definedName name="gp98_eff_moyen_23">#REF!</definedName>
    <definedName name="gp98_eff_moyen_25" localSheetId="41">#REF!</definedName>
    <definedName name="gp98_eff_moyen_25" localSheetId="0">#REF!</definedName>
    <definedName name="gp98_eff_moyen_25" localSheetId="37">#REF!</definedName>
    <definedName name="gp98_eff_moyen_25" localSheetId="39">#REF!</definedName>
    <definedName name="gp98_eff_moyen_25" localSheetId="23">#REF!</definedName>
    <definedName name="gp98_eff_moyen_25" localSheetId="10">#REF!</definedName>
    <definedName name="gp98_eff_moyen_25" localSheetId="1">#REF!</definedName>
    <definedName name="gp98_eff_moyen_25">#REF!</definedName>
    <definedName name="gp98_eff_moyen_27" localSheetId="41">#REF!</definedName>
    <definedName name="gp98_eff_moyen_27" localSheetId="0">#REF!</definedName>
    <definedName name="gp98_eff_moyen_27" localSheetId="37">#REF!</definedName>
    <definedName name="gp98_eff_moyen_27" localSheetId="39">#REF!</definedName>
    <definedName name="gp98_eff_moyen_27" localSheetId="23">#REF!</definedName>
    <definedName name="gp98_eff_moyen_27" localSheetId="10">#REF!</definedName>
    <definedName name="gp98_eff_moyen_27" localSheetId="1">#REF!</definedName>
    <definedName name="gp98_eff_moyen_27">#REF!</definedName>
    <definedName name="gp98_eff_moyen_6" localSheetId="41">#REF!</definedName>
    <definedName name="gp98_eff_moyen_6" localSheetId="0">#REF!</definedName>
    <definedName name="gp98_eff_moyen_6" localSheetId="37">#REF!</definedName>
    <definedName name="gp98_eff_moyen_6" localSheetId="39">#REF!</definedName>
    <definedName name="gp98_eff_moyen_6" localSheetId="23">#REF!</definedName>
    <definedName name="gp98_eff_moyen_6" localSheetId="10">#REF!</definedName>
    <definedName name="gp98_eff_moyen_6" localSheetId="1">#REF!</definedName>
    <definedName name="gp98_eff_moyen_6">#REF!</definedName>
    <definedName name="gp98_mcf_tot" localSheetId="41">#REF!</definedName>
    <definedName name="gp98_mcf_tot" localSheetId="0">#REF!</definedName>
    <definedName name="gp98_mcf_tot" localSheetId="2">#REF!</definedName>
    <definedName name="gp98_mcf_tot" localSheetId="6">#REF!</definedName>
    <definedName name="gp98_mcf_tot" localSheetId="16">#REF!</definedName>
    <definedName name="gp98_mcf_tot" localSheetId="21">#REF!</definedName>
    <definedName name="gp98_mcf_tot" localSheetId="29">#REF!</definedName>
    <definedName name="gp98_mcf_tot" localSheetId="31">#REF!</definedName>
    <definedName name="gp98_mcf_tot" localSheetId="37">#REF!</definedName>
    <definedName name="gp98_mcf_tot" localSheetId="39">#REF!</definedName>
    <definedName name="gp98_mcf_tot" localSheetId="23">#REF!</definedName>
    <definedName name="gp98_mcf_tot" localSheetId="32">#REF!</definedName>
    <definedName name="gp98_mcf_tot" localSheetId="35">#REF!</definedName>
    <definedName name="gp98_mcf_tot" localSheetId="5">#REF!</definedName>
    <definedName name="gp98_mcf_tot" localSheetId="10">#REF!</definedName>
    <definedName name="gp98_mcf_tot" localSheetId="1">#REF!</definedName>
    <definedName name="gp98_mcf_tot">#REF!</definedName>
    <definedName name="gp98_mcf_tot_19" localSheetId="41">#REF!</definedName>
    <definedName name="gp98_mcf_tot_19" localSheetId="0">#REF!</definedName>
    <definedName name="gp98_mcf_tot_19" localSheetId="37">#REF!</definedName>
    <definedName name="gp98_mcf_tot_19" localSheetId="39">#REF!</definedName>
    <definedName name="gp98_mcf_tot_19" localSheetId="23">#REF!</definedName>
    <definedName name="gp98_mcf_tot_19" localSheetId="10">#REF!</definedName>
    <definedName name="gp98_mcf_tot_19" localSheetId="1">#REF!</definedName>
    <definedName name="gp98_mcf_tot_19">#REF!</definedName>
    <definedName name="gp98_mcf_tot_21" localSheetId="41">#REF!</definedName>
    <definedName name="gp98_mcf_tot_21" localSheetId="0">#REF!</definedName>
    <definedName name="gp98_mcf_tot_21" localSheetId="37">#REF!</definedName>
    <definedName name="gp98_mcf_tot_21" localSheetId="39">#REF!</definedName>
    <definedName name="gp98_mcf_tot_21" localSheetId="23">#REF!</definedName>
    <definedName name="gp98_mcf_tot_21" localSheetId="10">#REF!</definedName>
    <definedName name="gp98_mcf_tot_21" localSheetId="1">#REF!</definedName>
    <definedName name="gp98_mcf_tot_21">#REF!</definedName>
    <definedName name="gp98_mcf_tot_23" localSheetId="41">#REF!</definedName>
    <definedName name="gp98_mcf_tot_23" localSheetId="0">#REF!</definedName>
    <definedName name="gp98_mcf_tot_23" localSheetId="37">#REF!</definedName>
    <definedName name="gp98_mcf_tot_23" localSheetId="39">#REF!</definedName>
    <definedName name="gp98_mcf_tot_23" localSheetId="23">#REF!</definedName>
    <definedName name="gp98_mcf_tot_23" localSheetId="10">#REF!</definedName>
    <definedName name="gp98_mcf_tot_23" localSheetId="1">#REF!</definedName>
    <definedName name="gp98_mcf_tot_23">#REF!</definedName>
    <definedName name="gp98_mcf_tot_25" localSheetId="41">#REF!</definedName>
    <definedName name="gp98_mcf_tot_25" localSheetId="0">#REF!</definedName>
    <definedName name="gp98_mcf_tot_25" localSheetId="37">#REF!</definedName>
    <definedName name="gp98_mcf_tot_25" localSheetId="39">#REF!</definedName>
    <definedName name="gp98_mcf_tot_25" localSheetId="23">#REF!</definedName>
    <definedName name="gp98_mcf_tot_25" localSheetId="10">#REF!</definedName>
    <definedName name="gp98_mcf_tot_25" localSheetId="1">#REF!</definedName>
    <definedName name="gp98_mcf_tot_25">#REF!</definedName>
    <definedName name="gp98_mcf_tot_27" localSheetId="41">#REF!</definedName>
    <definedName name="gp98_mcf_tot_27" localSheetId="0">#REF!</definedName>
    <definedName name="gp98_mcf_tot_27" localSheetId="37">#REF!</definedName>
    <definedName name="gp98_mcf_tot_27" localSheetId="39">#REF!</definedName>
    <definedName name="gp98_mcf_tot_27" localSheetId="23">#REF!</definedName>
    <definedName name="gp98_mcf_tot_27" localSheetId="10">#REF!</definedName>
    <definedName name="gp98_mcf_tot_27" localSheetId="1">#REF!</definedName>
    <definedName name="gp98_mcf_tot_27">#REF!</definedName>
    <definedName name="gp98_mcf_tot_6" localSheetId="41">#REF!</definedName>
    <definedName name="gp98_mcf_tot_6" localSheetId="0">#REF!</definedName>
    <definedName name="gp98_mcf_tot_6" localSheetId="37">#REF!</definedName>
    <definedName name="gp98_mcf_tot_6" localSheetId="39">#REF!</definedName>
    <definedName name="gp98_mcf_tot_6" localSheetId="23">#REF!</definedName>
    <definedName name="gp98_mcf_tot_6" localSheetId="10">#REF!</definedName>
    <definedName name="gp98_mcf_tot_6" localSheetId="1">#REF!</definedName>
    <definedName name="gp98_mcf_tot_6">#REF!</definedName>
    <definedName name="gp98_median_mcf" localSheetId="41">#REF!</definedName>
    <definedName name="gp98_median_mcf" localSheetId="0">#REF!</definedName>
    <definedName name="gp98_median_mcf" localSheetId="2">#REF!</definedName>
    <definedName name="gp98_median_mcf" localSheetId="6">#REF!</definedName>
    <definedName name="gp98_median_mcf" localSheetId="16">#REF!</definedName>
    <definedName name="gp98_median_mcf" localSheetId="21">#REF!</definedName>
    <definedName name="gp98_median_mcf" localSheetId="29">#REF!</definedName>
    <definedName name="gp98_median_mcf" localSheetId="31">#REF!</definedName>
    <definedName name="gp98_median_mcf" localSheetId="37">#REF!</definedName>
    <definedName name="gp98_median_mcf" localSheetId="39">#REF!</definedName>
    <definedName name="gp98_median_mcf" localSheetId="23">#REF!</definedName>
    <definedName name="gp98_median_mcf" localSheetId="32">#REF!</definedName>
    <definedName name="gp98_median_mcf" localSheetId="35">#REF!</definedName>
    <definedName name="gp98_median_mcf" localSheetId="5">#REF!</definedName>
    <definedName name="gp98_median_mcf" localSheetId="10">#REF!</definedName>
    <definedName name="gp98_median_mcf" localSheetId="1">#REF!</definedName>
    <definedName name="gp98_median_mcf">#REF!</definedName>
    <definedName name="gp98_median_mcf_19" localSheetId="41">#REF!</definedName>
    <definedName name="gp98_median_mcf_19" localSheetId="0">#REF!</definedName>
    <definedName name="gp98_median_mcf_19" localSheetId="37">#REF!</definedName>
    <definedName name="gp98_median_mcf_19" localSheetId="39">#REF!</definedName>
    <definedName name="gp98_median_mcf_19" localSheetId="23">#REF!</definedName>
    <definedName name="gp98_median_mcf_19" localSheetId="10">#REF!</definedName>
    <definedName name="gp98_median_mcf_19" localSheetId="1">#REF!</definedName>
    <definedName name="gp98_median_mcf_19">#REF!</definedName>
    <definedName name="gp98_median_mcf_21" localSheetId="41">#REF!</definedName>
    <definedName name="gp98_median_mcf_21" localSheetId="0">#REF!</definedName>
    <definedName name="gp98_median_mcf_21" localSheetId="37">#REF!</definedName>
    <definedName name="gp98_median_mcf_21" localSheetId="39">#REF!</definedName>
    <definedName name="gp98_median_mcf_21" localSheetId="23">#REF!</definedName>
    <definedName name="gp98_median_mcf_21" localSheetId="10">#REF!</definedName>
    <definedName name="gp98_median_mcf_21" localSheetId="1">#REF!</definedName>
    <definedName name="gp98_median_mcf_21">#REF!</definedName>
    <definedName name="gp98_median_mcf_23" localSheetId="41">#REF!</definedName>
    <definedName name="gp98_median_mcf_23" localSheetId="0">#REF!</definedName>
    <definedName name="gp98_median_mcf_23" localSheetId="37">#REF!</definedName>
    <definedName name="gp98_median_mcf_23" localSheetId="39">#REF!</definedName>
    <definedName name="gp98_median_mcf_23" localSheetId="23">#REF!</definedName>
    <definedName name="gp98_median_mcf_23" localSheetId="10">#REF!</definedName>
    <definedName name="gp98_median_mcf_23" localSheetId="1">#REF!</definedName>
    <definedName name="gp98_median_mcf_23">#REF!</definedName>
    <definedName name="gp98_median_mcf_25" localSheetId="41">#REF!</definedName>
    <definedName name="gp98_median_mcf_25" localSheetId="0">#REF!</definedName>
    <definedName name="gp98_median_mcf_25" localSheetId="37">#REF!</definedName>
    <definedName name="gp98_median_mcf_25" localSheetId="39">#REF!</definedName>
    <definedName name="gp98_median_mcf_25" localSheetId="23">#REF!</definedName>
    <definedName name="gp98_median_mcf_25" localSheetId="10">#REF!</definedName>
    <definedName name="gp98_median_mcf_25" localSheetId="1">#REF!</definedName>
    <definedName name="gp98_median_mcf_25">#REF!</definedName>
    <definedName name="gp98_median_mcf_27" localSheetId="41">#REF!</definedName>
    <definedName name="gp98_median_mcf_27" localSheetId="0">#REF!</definedName>
    <definedName name="gp98_median_mcf_27" localSheetId="37">#REF!</definedName>
    <definedName name="gp98_median_mcf_27" localSheetId="39">#REF!</definedName>
    <definedName name="gp98_median_mcf_27" localSheetId="23">#REF!</definedName>
    <definedName name="gp98_median_mcf_27" localSheetId="10">#REF!</definedName>
    <definedName name="gp98_median_mcf_27" localSheetId="1">#REF!</definedName>
    <definedName name="gp98_median_mcf_27">#REF!</definedName>
    <definedName name="gp98_median_mcf_6" localSheetId="41">#REF!</definedName>
    <definedName name="gp98_median_mcf_6" localSheetId="0">#REF!</definedName>
    <definedName name="gp98_median_mcf_6" localSheetId="37">#REF!</definedName>
    <definedName name="gp98_median_mcf_6" localSheetId="39">#REF!</definedName>
    <definedName name="gp98_median_mcf_6" localSheetId="23">#REF!</definedName>
    <definedName name="gp98_median_mcf_6" localSheetId="10">#REF!</definedName>
    <definedName name="gp98_median_mcf_6" localSheetId="1">#REF!</definedName>
    <definedName name="gp98_median_mcf_6">#REF!</definedName>
    <definedName name="gp98_median_pr" localSheetId="41">#REF!</definedName>
    <definedName name="gp98_median_pr" localSheetId="0">#REF!</definedName>
    <definedName name="gp98_median_pr" localSheetId="2">#REF!</definedName>
    <definedName name="gp98_median_pr" localSheetId="6">#REF!</definedName>
    <definedName name="gp98_median_pr" localSheetId="16">#REF!</definedName>
    <definedName name="gp98_median_pr" localSheetId="21">#REF!</definedName>
    <definedName name="gp98_median_pr" localSheetId="29">#REF!</definedName>
    <definedName name="gp98_median_pr" localSheetId="31">#REF!</definedName>
    <definedName name="gp98_median_pr" localSheetId="37">#REF!</definedName>
    <definedName name="gp98_median_pr" localSheetId="39">#REF!</definedName>
    <definedName name="gp98_median_pr" localSheetId="23">#REF!</definedName>
    <definedName name="gp98_median_pr" localSheetId="32">#REF!</definedName>
    <definedName name="gp98_median_pr" localSheetId="35">#REF!</definedName>
    <definedName name="gp98_median_pr" localSheetId="5">#REF!</definedName>
    <definedName name="gp98_median_pr" localSheetId="10">#REF!</definedName>
    <definedName name="gp98_median_pr" localSheetId="1">#REF!</definedName>
    <definedName name="gp98_median_pr">#REF!</definedName>
    <definedName name="gp98_median_pr_19" localSheetId="41">#REF!</definedName>
    <definedName name="gp98_median_pr_19" localSheetId="0">#REF!</definedName>
    <definedName name="gp98_median_pr_19" localSheetId="37">#REF!</definedName>
    <definedName name="gp98_median_pr_19" localSheetId="39">#REF!</definedName>
    <definedName name="gp98_median_pr_19" localSheetId="23">#REF!</definedName>
    <definedName name="gp98_median_pr_19" localSheetId="10">#REF!</definedName>
    <definedName name="gp98_median_pr_19" localSheetId="1">#REF!</definedName>
    <definedName name="gp98_median_pr_19">#REF!</definedName>
    <definedName name="gp98_median_pr_21" localSheetId="41">#REF!</definedName>
    <definedName name="gp98_median_pr_21" localSheetId="0">#REF!</definedName>
    <definedName name="gp98_median_pr_21" localSheetId="37">#REF!</definedName>
    <definedName name="gp98_median_pr_21" localSheetId="39">#REF!</definedName>
    <definedName name="gp98_median_pr_21" localSheetId="23">#REF!</definedName>
    <definedName name="gp98_median_pr_21" localSheetId="10">#REF!</definedName>
    <definedName name="gp98_median_pr_21" localSheetId="1">#REF!</definedName>
    <definedName name="gp98_median_pr_21">#REF!</definedName>
    <definedName name="gp98_median_pr_23" localSheetId="41">#REF!</definedName>
    <definedName name="gp98_median_pr_23" localSheetId="0">#REF!</definedName>
    <definedName name="gp98_median_pr_23" localSheetId="37">#REF!</definedName>
    <definedName name="gp98_median_pr_23" localSheetId="39">#REF!</definedName>
    <definedName name="gp98_median_pr_23" localSheetId="23">#REF!</definedName>
    <definedName name="gp98_median_pr_23" localSheetId="10">#REF!</definedName>
    <definedName name="gp98_median_pr_23" localSheetId="1">#REF!</definedName>
    <definedName name="gp98_median_pr_23">#REF!</definedName>
    <definedName name="gp98_median_pr_25" localSheetId="41">#REF!</definedName>
    <definedName name="gp98_median_pr_25" localSheetId="0">#REF!</definedName>
    <definedName name="gp98_median_pr_25" localSheetId="37">#REF!</definedName>
    <definedName name="gp98_median_pr_25" localSheetId="39">#REF!</definedName>
    <definedName name="gp98_median_pr_25" localSheetId="23">#REF!</definedName>
    <definedName name="gp98_median_pr_25" localSheetId="10">#REF!</definedName>
    <definedName name="gp98_median_pr_25" localSheetId="1">#REF!</definedName>
    <definedName name="gp98_median_pr_25">#REF!</definedName>
    <definedName name="gp98_median_pr_27" localSheetId="41">#REF!</definedName>
    <definedName name="gp98_median_pr_27" localSheetId="0">#REF!</definedName>
    <definedName name="gp98_median_pr_27" localSheetId="37">#REF!</definedName>
    <definedName name="gp98_median_pr_27" localSheetId="39">#REF!</definedName>
    <definedName name="gp98_median_pr_27" localSheetId="23">#REF!</definedName>
    <definedName name="gp98_median_pr_27" localSheetId="10">#REF!</definedName>
    <definedName name="gp98_median_pr_27" localSheetId="1">#REF!</definedName>
    <definedName name="gp98_median_pr_27">#REF!</definedName>
    <definedName name="gp98_median_pr_6" localSheetId="41">#REF!</definedName>
    <definedName name="gp98_median_pr_6" localSheetId="0">#REF!</definedName>
    <definedName name="gp98_median_pr_6" localSheetId="37">#REF!</definedName>
    <definedName name="gp98_median_pr_6" localSheetId="39">#REF!</definedName>
    <definedName name="gp98_median_pr_6" localSheetId="23">#REF!</definedName>
    <definedName name="gp98_median_pr_6" localSheetId="10">#REF!</definedName>
    <definedName name="gp98_median_pr_6" localSheetId="1">#REF!</definedName>
    <definedName name="gp98_median_pr_6">#REF!</definedName>
    <definedName name="gp98_median_tot" localSheetId="41">#REF!</definedName>
    <definedName name="gp98_median_tot" localSheetId="0">#REF!</definedName>
    <definedName name="gp98_median_tot" localSheetId="2">#REF!</definedName>
    <definedName name="gp98_median_tot" localSheetId="6">#REF!</definedName>
    <definedName name="gp98_median_tot" localSheetId="16">#REF!</definedName>
    <definedName name="gp98_median_tot" localSheetId="21">#REF!</definedName>
    <definedName name="gp98_median_tot" localSheetId="29">#REF!</definedName>
    <definedName name="gp98_median_tot" localSheetId="31">#REF!</definedName>
    <definedName name="gp98_median_tot" localSheetId="37">#REF!</definedName>
    <definedName name="gp98_median_tot" localSheetId="39">#REF!</definedName>
    <definedName name="gp98_median_tot" localSheetId="23">#REF!</definedName>
    <definedName name="gp98_median_tot" localSheetId="32">#REF!</definedName>
    <definedName name="gp98_median_tot" localSheetId="35">#REF!</definedName>
    <definedName name="gp98_median_tot" localSheetId="5">#REF!</definedName>
    <definedName name="gp98_median_tot" localSheetId="10">#REF!</definedName>
    <definedName name="gp98_median_tot" localSheetId="1">#REF!</definedName>
    <definedName name="gp98_median_tot">#REF!</definedName>
    <definedName name="gp98_median_tot_19" localSheetId="41">#REF!</definedName>
    <definedName name="gp98_median_tot_19" localSheetId="0">#REF!</definedName>
    <definedName name="gp98_median_tot_19" localSheetId="37">#REF!</definedName>
    <definedName name="gp98_median_tot_19" localSheetId="39">#REF!</definedName>
    <definedName name="gp98_median_tot_19" localSheetId="23">#REF!</definedName>
    <definedName name="gp98_median_tot_19" localSheetId="10">#REF!</definedName>
    <definedName name="gp98_median_tot_19" localSheetId="1">#REF!</definedName>
    <definedName name="gp98_median_tot_19">#REF!</definedName>
    <definedName name="gp98_median_tot_21" localSheetId="41">#REF!</definedName>
    <definedName name="gp98_median_tot_21" localSheetId="0">#REF!</definedName>
    <definedName name="gp98_median_tot_21" localSheetId="37">#REF!</definedName>
    <definedName name="gp98_median_tot_21" localSheetId="39">#REF!</definedName>
    <definedName name="gp98_median_tot_21" localSheetId="23">#REF!</definedName>
    <definedName name="gp98_median_tot_21" localSheetId="10">#REF!</definedName>
    <definedName name="gp98_median_tot_21" localSheetId="1">#REF!</definedName>
    <definedName name="gp98_median_tot_21">#REF!</definedName>
    <definedName name="gp98_median_tot_23" localSheetId="41">#REF!</definedName>
    <definedName name="gp98_median_tot_23" localSheetId="0">#REF!</definedName>
    <definedName name="gp98_median_tot_23" localSheetId="37">#REF!</definedName>
    <definedName name="gp98_median_tot_23" localSheetId="39">#REF!</definedName>
    <definedName name="gp98_median_tot_23" localSheetId="23">#REF!</definedName>
    <definedName name="gp98_median_tot_23" localSheetId="10">#REF!</definedName>
    <definedName name="gp98_median_tot_23" localSheetId="1">#REF!</definedName>
    <definedName name="gp98_median_tot_23">#REF!</definedName>
    <definedName name="gp98_median_tot_25" localSheetId="41">#REF!</definedName>
    <definedName name="gp98_median_tot_25" localSheetId="0">#REF!</definedName>
    <definedName name="gp98_median_tot_25" localSheetId="37">#REF!</definedName>
    <definedName name="gp98_median_tot_25" localSheetId="39">#REF!</definedName>
    <definedName name="gp98_median_tot_25" localSheetId="23">#REF!</definedName>
    <definedName name="gp98_median_tot_25" localSheetId="10">#REF!</definedName>
    <definedName name="gp98_median_tot_25" localSheetId="1">#REF!</definedName>
    <definedName name="gp98_median_tot_25">#REF!</definedName>
    <definedName name="gp98_median_tot_27" localSheetId="41">#REF!</definedName>
    <definedName name="gp98_median_tot_27" localSheetId="0">#REF!</definedName>
    <definedName name="gp98_median_tot_27" localSheetId="37">#REF!</definedName>
    <definedName name="gp98_median_tot_27" localSheetId="39">#REF!</definedName>
    <definedName name="gp98_median_tot_27" localSheetId="23">#REF!</definedName>
    <definedName name="gp98_median_tot_27" localSheetId="10">#REF!</definedName>
    <definedName name="gp98_median_tot_27" localSheetId="1">#REF!</definedName>
    <definedName name="gp98_median_tot_27">#REF!</definedName>
    <definedName name="gp98_median_tot_6" localSheetId="41">#REF!</definedName>
    <definedName name="gp98_median_tot_6" localSheetId="0">#REF!</definedName>
    <definedName name="gp98_median_tot_6" localSheetId="37">#REF!</definedName>
    <definedName name="gp98_median_tot_6" localSheetId="39">#REF!</definedName>
    <definedName name="gp98_median_tot_6" localSheetId="23">#REF!</definedName>
    <definedName name="gp98_median_tot_6" localSheetId="10">#REF!</definedName>
    <definedName name="gp98_median_tot_6" localSheetId="1">#REF!</definedName>
    <definedName name="gp98_median_tot_6">#REF!</definedName>
    <definedName name="gp98_pr_tot" localSheetId="41">#REF!</definedName>
    <definedName name="gp98_pr_tot" localSheetId="0">#REF!</definedName>
    <definedName name="gp98_pr_tot" localSheetId="2">#REF!</definedName>
    <definedName name="gp98_pr_tot" localSheetId="6">#REF!</definedName>
    <definedName name="gp98_pr_tot" localSheetId="16">#REF!</definedName>
    <definedName name="gp98_pr_tot" localSheetId="21">#REF!</definedName>
    <definedName name="gp98_pr_tot" localSheetId="29">#REF!</definedName>
    <definedName name="gp98_pr_tot" localSheetId="31">#REF!</definedName>
    <definedName name="gp98_pr_tot" localSheetId="37">#REF!</definedName>
    <definedName name="gp98_pr_tot" localSheetId="39">#REF!</definedName>
    <definedName name="gp98_pr_tot" localSheetId="23">#REF!</definedName>
    <definedName name="gp98_pr_tot" localSheetId="32">#REF!</definedName>
    <definedName name="gp98_pr_tot" localSheetId="35">#REF!</definedName>
    <definedName name="gp98_pr_tot" localSheetId="5">#REF!</definedName>
    <definedName name="gp98_pr_tot" localSheetId="10">#REF!</definedName>
    <definedName name="gp98_pr_tot" localSheetId="1">#REF!</definedName>
    <definedName name="gp98_pr_tot">#REF!</definedName>
    <definedName name="gp98_pr_tot_19" localSheetId="41">#REF!</definedName>
    <definedName name="gp98_pr_tot_19" localSheetId="0">#REF!</definedName>
    <definedName name="gp98_pr_tot_19" localSheetId="37">#REF!</definedName>
    <definedName name="gp98_pr_tot_19" localSheetId="39">#REF!</definedName>
    <definedName name="gp98_pr_tot_19" localSheetId="23">#REF!</definedName>
    <definedName name="gp98_pr_tot_19" localSheetId="10">#REF!</definedName>
    <definedName name="gp98_pr_tot_19" localSheetId="1">#REF!</definedName>
    <definedName name="gp98_pr_tot_19">#REF!</definedName>
    <definedName name="gp98_pr_tot_21" localSheetId="41">#REF!</definedName>
    <definedName name="gp98_pr_tot_21" localSheetId="0">#REF!</definedName>
    <definedName name="gp98_pr_tot_21" localSheetId="37">#REF!</definedName>
    <definedName name="gp98_pr_tot_21" localSheetId="39">#REF!</definedName>
    <definedName name="gp98_pr_tot_21" localSheetId="23">#REF!</definedName>
    <definedName name="gp98_pr_tot_21" localSheetId="10">#REF!</definedName>
    <definedName name="gp98_pr_tot_21" localSheetId="1">#REF!</definedName>
    <definedName name="gp98_pr_tot_21">#REF!</definedName>
    <definedName name="gp98_pr_tot_23" localSheetId="41">#REF!</definedName>
    <definedName name="gp98_pr_tot_23" localSheetId="0">#REF!</definedName>
    <definedName name="gp98_pr_tot_23" localSheetId="37">#REF!</definedName>
    <definedName name="gp98_pr_tot_23" localSheetId="39">#REF!</definedName>
    <definedName name="gp98_pr_tot_23" localSheetId="23">#REF!</definedName>
    <definedName name="gp98_pr_tot_23" localSheetId="10">#REF!</definedName>
    <definedName name="gp98_pr_tot_23" localSheetId="1">#REF!</definedName>
    <definedName name="gp98_pr_tot_23">#REF!</definedName>
    <definedName name="gp98_pr_tot_25" localSheetId="41">#REF!</definedName>
    <definedName name="gp98_pr_tot_25" localSheetId="0">#REF!</definedName>
    <definedName name="gp98_pr_tot_25" localSheetId="37">#REF!</definedName>
    <definedName name="gp98_pr_tot_25" localSheetId="39">#REF!</definedName>
    <definedName name="gp98_pr_tot_25" localSheetId="23">#REF!</definedName>
    <definedName name="gp98_pr_tot_25" localSheetId="10">#REF!</definedName>
    <definedName name="gp98_pr_tot_25" localSheetId="1">#REF!</definedName>
    <definedName name="gp98_pr_tot_25">#REF!</definedName>
    <definedName name="gp98_pr_tot_27" localSheetId="41">#REF!</definedName>
    <definedName name="gp98_pr_tot_27" localSheetId="0">#REF!</definedName>
    <definedName name="gp98_pr_tot_27" localSheetId="37">#REF!</definedName>
    <definedName name="gp98_pr_tot_27" localSheetId="39">#REF!</definedName>
    <definedName name="gp98_pr_tot_27" localSheetId="23">#REF!</definedName>
    <definedName name="gp98_pr_tot_27" localSheetId="10">#REF!</definedName>
    <definedName name="gp98_pr_tot_27" localSheetId="1">#REF!</definedName>
    <definedName name="gp98_pr_tot_27">#REF!</definedName>
    <definedName name="gp98_pr_tot_6" localSheetId="41">#REF!</definedName>
    <definedName name="gp98_pr_tot_6" localSheetId="0">#REF!</definedName>
    <definedName name="gp98_pr_tot_6" localSheetId="37">#REF!</definedName>
    <definedName name="gp98_pr_tot_6" localSheetId="39">#REF!</definedName>
    <definedName name="gp98_pr_tot_6" localSheetId="23">#REF!</definedName>
    <definedName name="gp98_pr_tot_6" localSheetId="10">#REF!</definedName>
    <definedName name="gp98_pr_tot_6" localSheetId="1">#REF!</definedName>
    <definedName name="gp98_pr_tot_6">#REF!</definedName>
    <definedName name="gp98_tot_tot" localSheetId="41">#REF!</definedName>
    <definedName name="gp98_tot_tot" localSheetId="0">#REF!</definedName>
    <definedName name="gp98_tot_tot" localSheetId="2">#REF!</definedName>
    <definedName name="gp98_tot_tot" localSheetId="6">#REF!</definedName>
    <definedName name="gp98_tot_tot" localSheetId="16">#REF!</definedName>
    <definedName name="gp98_tot_tot" localSheetId="21">#REF!</definedName>
    <definedName name="gp98_tot_tot" localSheetId="29">#REF!</definedName>
    <definedName name="gp98_tot_tot" localSheetId="31">#REF!</definedName>
    <definedName name="gp98_tot_tot" localSheetId="37">#REF!</definedName>
    <definedName name="gp98_tot_tot" localSheetId="39">#REF!</definedName>
    <definedName name="gp98_tot_tot" localSheetId="23">#REF!</definedName>
    <definedName name="gp98_tot_tot" localSheetId="32">#REF!</definedName>
    <definedName name="gp98_tot_tot" localSheetId="35">#REF!</definedName>
    <definedName name="gp98_tot_tot" localSheetId="5">#REF!</definedName>
    <definedName name="gp98_tot_tot" localSheetId="10">#REF!</definedName>
    <definedName name="gp98_tot_tot" localSheetId="1">#REF!</definedName>
    <definedName name="gp98_tot_tot">#REF!</definedName>
    <definedName name="gp98_tot_tot_19" localSheetId="41">#REF!</definedName>
    <definedName name="gp98_tot_tot_19" localSheetId="0">#REF!</definedName>
    <definedName name="gp98_tot_tot_19" localSheetId="37">#REF!</definedName>
    <definedName name="gp98_tot_tot_19" localSheetId="39">#REF!</definedName>
    <definedName name="gp98_tot_tot_19" localSheetId="23">#REF!</definedName>
    <definedName name="gp98_tot_tot_19" localSheetId="10">#REF!</definedName>
    <definedName name="gp98_tot_tot_19" localSheetId="1">#REF!</definedName>
    <definedName name="gp98_tot_tot_19">#REF!</definedName>
    <definedName name="gp98_tot_tot_21" localSheetId="41">#REF!</definedName>
    <definedName name="gp98_tot_tot_21" localSheetId="0">#REF!</definedName>
    <definedName name="gp98_tot_tot_21" localSheetId="37">#REF!</definedName>
    <definedName name="gp98_tot_tot_21" localSheetId="39">#REF!</definedName>
    <definedName name="gp98_tot_tot_21" localSheetId="23">#REF!</definedName>
    <definedName name="gp98_tot_tot_21" localSheetId="10">#REF!</definedName>
    <definedName name="gp98_tot_tot_21" localSheetId="1">#REF!</definedName>
    <definedName name="gp98_tot_tot_21">#REF!</definedName>
    <definedName name="gp98_tot_tot_23" localSheetId="41">#REF!</definedName>
    <definedName name="gp98_tot_tot_23" localSheetId="0">#REF!</definedName>
    <definedName name="gp98_tot_tot_23" localSheetId="37">#REF!</definedName>
    <definedName name="gp98_tot_tot_23" localSheetId="39">#REF!</definedName>
    <definedName name="gp98_tot_tot_23" localSheetId="23">#REF!</definedName>
    <definedName name="gp98_tot_tot_23" localSheetId="10">#REF!</definedName>
    <definedName name="gp98_tot_tot_23" localSheetId="1">#REF!</definedName>
    <definedName name="gp98_tot_tot_23">#REF!</definedName>
    <definedName name="gp98_tot_tot_25" localSheetId="41">#REF!</definedName>
    <definedName name="gp98_tot_tot_25" localSheetId="0">#REF!</definedName>
    <definedName name="gp98_tot_tot_25" localSheetId="37">#REF!</definedName>
    <definedName name="gp98_tot_tot_25" localSheetId="39">#REF!</definedName>
    <definedName name="gp98_tot_tot_25" localSheetId="23">#REF!</definedName>
    <definedName name="gp98_tot_tot_25" localSheetId="10">#REF!</definedName>
    <definedName name="gp98_tot_tot_25" localSheetId="1">#REF!</definedName>
    <definedName name="gp98_tot_tot_25">#REF!</definedName>
    <definedName name="gp98_tot_tot_27" localSheetId="41">#REF!</definedName>
    <definedName name="gp98_tot_tot_27" localSheetId="0">#REF!</definedName>
    <definedName name="gp98_tot_tot_27" localSheetId="37">#REF!</definedName>
    <definedName name="gp98_tot_tot_27" localSheetId="39">#REF!</definedName>
    <definedName name="gp98_tot_tot_27" localSheetId="23">#REF!</definedName>
    <definedName name="gp98_tot_tot_27" localSheetId="10">#REF!</definedName>
    <definedName name="gp98_tot_tot_27" localSheetId="1">#REF!</definedName>
    <definedName name="gp98_tot_tot_27">#REF!</definedName>
    <definedName name="gp98_tot_tot_6" localSheetId="41">#REF!</definedName>
    <definedName name="gp98_tot_tot_6" localSheetId="0">#REF!</definedName>
    <definedName name="gp98_tot_tot_6" localSheetId="37">#REF!</definedName>
    <definedName name="gp98_tot_tot_6" localSheetId="39">#REF!</definedName>
    <definedName name="gp98_tot_tot_6" localSheetId="23">#REF!</definedName>
    <definedName name="gp98_tot_tot_6" localSheetId="10">#REF!</definedName>
    <definedName name="gp98_tot_tot_6" localSheetId="1">#REF!</definedName>
    <definedName name="gp98_tot_tot_6">#REF!</definedName>
    <definedName name="groupe" localSheetId="0">'[1]Intercalaire 1'!$A$1:$C$62</definedName>
    <definedName name="groupe" localSheetId="2">'[1]Intercalaire 1'!$A$1:$C$62</definedName>
    <definedName name="groupe" localSheetId="6">'[1]Intercalaire 1'!$A$1:$C$62</definedName>
    <definedName name="groupe" localSheetId="16">'[1]Intercalaire 1'!$A$1:$C$62</definedName>
    <definedName name="groupe" localSheetId="21">'[1]Intercalaire 1'!$A$1:$C$62</definedName>
    <definedName name="groupe" localSheetId="29">'[2]Intercalaire 1'!$A$1:$C$62</definedName>
    <definedName name="groupe" localSheetId="31">'[2]Intercalaire 1'!$A$1:$C$62</definedName>
    <definedName name="groupe" localSheetId="37">'[2]Intercalaire 1'!$A$1:$C$62</definedName>
    <definedName name="groupe" localSheetId="39">'[2]Intercalaire 1'!$A$1:$C$62</definedName>
    <definedName name="groupe" localSheetId="32">[3]astra_digital!$A$1:$C$62</definedName>
    <definedName name="groupe" localSheetId="35">[3]astra_digital!$A$1:$C$62</definedName>
    <definedName name="groupe" localSheetId="5">[3]astra_digital!$A$1:$C$62</definedName>
    <definedName name="groupe" localSheetId="1">[4]astra_digital!$A$1:$C$62</definedName>
    <definedName name="groupe">[5]astra_digital!$A$1:$C$62</definedName>
    <definedName name="groupe_2008">[27]REDEPLOIEMENT!$A$158:$O$302</definedName>
    <definedName name="groupe_2012">[27]REDEPLOIEMENT!$A$5:$O$151</definedName>
    <definedName name="HISTO_GD">[17]HISTORI!$N$20:$X$26</definedName>
    <definedName name="HISTO_GROUPE">[17]HISTORI!$N$1:$X$16</definedName>
    <definedName name="HISTO_SECTION">[17]HISTORI!$A$3:$K$60</definedName>
    <definedName name="IMP" localSheetId="41">'[5]Tab 3'!#REF!</definedName>
    <definedName name="IMP" localSheetId="0">'[1]Intercalaire 1'!#REF!</definedName>
    <definedName name="IMP" localSheetId="2">'[1]Intercalaire 1'!#REF!</definedName>
    <definedName name="IMP" localSheetId="6">'[1]Intercalaire 1'!#REF!</definedName>
    <definedName name="IMP" localSheetId="16">'[1]Intercalaire 1'!#REF!</definedName>
    <definedName name="IMP" localSheetId="21">'[1]Intercalaire 1'!#REF!</definedName>
    <definedName name="IMP" localSheetId="29">'[2]Intercalaire 1'!#REF!</definedName>
    <definedName name="IMP" localSheetId="31">'[2]Intercalaire 1'!#REF!</definedName>
    <definedName name="IMP" localSheetId="37">'[2]Intercalaire 1'!#REF!</definedName>
    <definedName name="IMP" localSheetId="39">'[2]Intercalaire 1'!#REF!</definedName>
    <definedName name="IMP" localSheetId="23">'[5]Tab 3'!#REF!</definedName>
    <definedName name="IMP" localSheetId="32">'[3]Tab 3'!#REF!</definedName>
    <definedName name="IMP" localSheetId="35">'[3]Tab 3'!#REF!</definedName>
    <definedName name="IMP" localSheetId="5">'[3]Tab 3'!#REF!</definedName>
    <definedName name="IMP" localSheetId="10">'[5]Tab 3'!#REF!</definedName>
    <definedName name="IMP" localSheetId="1">'[4]Tab 3'!#REF!</definedName>
    <definedName name="IMP">'[5]Tab 3'!#REF!</definedName>
    <definedName name="_xlnm.Print_Titles" localSheetId="13">TAB_10a!$6:$7</definedName>
    <definedName name="_xlnm.Print_Titles" localSheetId="14">TAB_10b!$6:$7</definedName>
    <definedName name="_xlnm.Print_Titles" localSheetId="18">TAB_13!$7:$8</definedName>
    <definedName name="_xlnm.Print_Titles" localSheetId="20">TAB_15!$8:$10</definedName>
    <definedName name="_xlnm.Print_Titles" localSheetId="22">TAB_16a!$8:$10</definedName>
    <definedName name="_xlnm.Print_Titles" localSheetId="23">TAB_16b!$7:$9</definedName>
    <definedName name="_xlnm.Print_Titles" localSheetId="24">TAB_17!$7:$9</definedName>
    <definedName name="_xlnm.Print_Titles" localSheetId="32">TAB_23!$8:$10</definedName>
    <definedName name="_xlnm.Print_Titles" localSheetId="35">TAB_26!$5:$6</definedName>
    <definedName name="_xlnm.Print_Titles" localSheetId="36">TAB_27!$4:$6</definedName>
    <definedName name="_xlnm.Print_Titles" localSheetId="8">TAB_5!$5:$7</definedName>
    <definedName name="_xlnm.Print_Titles" localSheetId="9">TAB_6!$5:$6</definedName>
    <definedName name="_xlnm.Print_Titles" localSheetId="10">TAB_7!$6:$7</definedName>
    <definedName name="_xlnm.Print_Titles" localSheetId="11">TAB_8!$7:$7</definedName>
    <definedName name="_xlnm.Print_Titles" localSheetId="12">TAB_9!$7:$8</definedName>
    <definedName name="INVITE_GD">'[17]4_NON_PERMANENTS'!$X$15:$Y$18</definedName>
    <definedName name="INVITE_GROUPE">'[17]4_NON_PERMANENTS'!$X$1:$Y$13</definedName>
    <definedName name="INVITE_SECTION">'[17]4_NON_PERMANENTS'!$U$1:$V$56</definedName>
    <definedName name="lib_section" localSheetId="0">'[1]Intercalaire 1'!$A$2:$B$43</definedName>
    <definedName name="lib_section" localSheetId="2">'[1]Intercalaire 1'!$A$2:$B$43</definedName>
    <definedName name="lib_section" localSheetId="6">'[1]Intercalaire 1'!$A$2:$B$43</definedName>
    <definedName name="lib_section" localSheetId="16">'[1]Intercalaire 1'!$A$2:$B$43</definedName>
    <definedName name="lib_section" localSheetId="21">'[1]Intercalaire 1'!$A$2:$B$43</definedName>
    <definedName name="lib_section" localSheetId="29">'[2]Intercalaire 1'!$A$2:$B$43</definedName>
    <definedName name="lib_section" localSheetId="31">'[2]Intercalaire 1'!$A$2:$B$43</definedName>
    <definedName name="lib_section" localSheetId="37">'[2]Intercalaire 1'!$A$2:$B$43</definedName>
    <definedName name="lib_section" localSheetId="39">'[2]Intercalaire 1'!$A$2:$B$43</definedName>
    <definedName name="lib_section" localSheetId="32">[24]Section!$A$2:$B$43</definedName>
    <definedName name="lib_section" localSheetId="35">[24]Section!$A$2:$B$43</definedName>
    <definedName name="lib_section" localSheetId="5">[24]Section!$A$2:$B$43</definedName>
    <definedName name="lib_section" localSheetId="1">[24]Section!$A$2:$B$43</definedName>
    <definedName name="lib_section">[22]Section!$A$2:$B$43</definedName>
    <definedName name="lib_section_27" localSheetId="41">#REF!</definedName>
    <definedName name="lib_section_27" localSheetId="0">#REF!</definedName>
    <definedName name="lib_section_27" localSheetId="37">#REF!</definedName>
    <definedName name="lib_section_27" localSheetId="39">#REF!</definedName>
    <definedName name="lib_section_27" localSheetId="23">#REF!</definedName>
    <definedName name="lib_section_27" localSheetId="10">#REF!</definedName>
    <definedName name="lib_section_27" localSheetId="1">#REF!</definedName>
    <definedName name="lib_section_27">#REF!</definedName>
    <definedName name="LIEN_CNU">[17]P1!$T$1</definedName>
    <definedName name="LIEN_GD">[17]P1!$V$1</definedName>
    <definedName name="LIEN_GROUPE">[17]P1!$U$1</definedName>
    <definedName name="LISTE_SECTION">[17]LISTE_SECTION!$A$2:$E$58</definedName>
    <definedName name="LML_GD">'[17]4_NON_PERMANENTS'!$R$17:$S$20</definedName>
    <definedName name="LML_GROUPE">'[17]4_NON_PERMANENTS'!$R$1:$S$13</definedName>
    <definedName name="LML_SECTION">'[17]4_NON_PERMANENTS'!$O$1:$P$56</definedName>
    <definedName name="MED_MCF_FEMME">'[17]2_2_MEDIANE'!$C$62:$E$118</definedName>
    <definedName name="MED_MCF_HOMME">'[17]2_2_MEDIANE'!$I$62:$K$118</definedName>
    <definedName name="MED_MCF_TOTAL">'[17]2_2_MEDIANE'!$O$62:$Q$118</definedName>
    <definedName name="MED_PR_FEMME">'[17]2_2_MEDIANE'!$C$2:$E$58</definedName>
    <definedName name="MED_PR_HOMME">'[17]2_2_MEDIANE'!$I$1:$K$58</definedName>
    <definedName name="MED_PR_TOTAL">'[17]2_2_MEDIANE'!$O$2:$Q$58</definedName>
    <definedName name="Medecine" localSheetId="41">[5]astra_digital!#REF!</definedName>
    <definedName name="Medecine" localSheetId="0">'[1]Intercalaire 1'!#REF!</definedName>
    <definedName name="Medecine" localSheetId="2">'[1]Intercalaire 1'!#REF!</definedName>
    <definedName name="Medecine" localSheetId="6">'[1]Intercalaire 1'!#REF!</definedName>
    <definedName name="Medecine" localSheetId="16">'[1]Intercalaire 1'!#REF!</definedName>
    <definedName name="Medecine" localSheetId="21">'[1]Intercalaire 1'!#REF!</definedName>
    <definedName name="Medecine" localSheetId="29">'[2]Intercalaire 1'!#REF!</definedName>
    <definedName name="Medecine" localSheetId="31">'[2]Intercalaire 1'!#REF!</definedName>
    <definedName name="Medecine" localSheetId="37">'[2]Intercalaire 1'!#REF!</definedName>
    <definedName name="Medecine" localSheetId="39">'[2]Intercalaire 1'!#REF!</definedName>
    <definedName name="Medecine" localSheetId="23">[5]astra_digital!#REF!</definedName>
    <definedName name="Medecine" localSheetId="32">[3]astra_digital!#REF!</definedName>
    <definedName name="Medecine" localSheetId="35">[3]astra_digital!#REF!</definedName>
    <definedName name="Medecine" localSheetId="5">[3]astra_digital!#REF!</definedName>
    <definedName name="Medecine" localSheetId="10">[5]astra_digital!#REF!</definedName>
    <definedName name="Medecine" localSheetId="1">[4]astra_digital!#REF!</definedName>
    <definedName name="Medecine">[5]astra_digital!#REF!</definedName>
    <definedName name="Médecine" localSheetId="41">[5]astra_digital!#REF!</definedName>
    <definedName name="Médecine" localSheetId="0">'[1]Intercalaire 1'!#REF!</definedName>
    <definedName name="Médecine" localSheetId="2">'[1]Intercalaire 1'!#REF!</definedName>
    <definedName name="Médecine" localSheetId="6">'[1]Intercalaire 1'!#REF!</definedName>
    <definedName name="Médecine" localSheetId="16">'[1]Intercalaire 1'!#REF!</definedName>
    <definedName name="Médecine" localSheetId="21">'[1]Intercalaire 1'!#REF!</definedName>
    <definedName name="Médecine" localSheetId="29">'[2]Intercalaire 1'!#REF!</definedName>
    <definedName name="Médecine" localSheetId="31">'[2]Intercalaire 1'!#REF!</definedName>
    <definedName name="Médecine" localSheetId="37">'[2]Intercalaire 1'!#REF!</definedName>
    <definedName name="Médecine" localSheetId="39">'[2]Intercalaire 1'!#REF!</definedName>
    <definedName name="Médecine" localSheetId="23">[5]astra_digital!#REF!</definedName>
    <definedName name="Médecine" localSheetId="32">[3]astra_digital!#REF!</definedName>
    <definedName name="Médecine" localSheetId="35">[3]astra_digital!#REF!</definedName>
    <definedName name="Médecine" localSheetId="5">[3]astra_digital!#REF!</definedName>
    <definedName name="Médecine" localSheetId="10">[5]astra_digital!#REF!</definedName>
    <definedName name="Médecine" localSheetId="1">[4]astra_digital!#REF!</definedName>
    <definedName name="Médecine">[5]astra_digital!#REF!</definedName>
    <definedName name="moy" localSheetId="41">#REF!</definedName>
    <definedName name="moy" localSheetId="0">#REF!</definedName>
    <definedName name="moy" localSheetId="2">#REF!</definedName>
    <definedName name="moy" localSheetId="6">#REF!</definedName>
    <definedName name="moy" localSheetId="16">#REF!</definedName>
    <definedName name="moy" localSheetId="21">#REF!</definedName>
    <definedName name="moy" localSheetId="29">#REF!</definedName>
    <definedName name="moy" localSheetId="31">#REF!</definedName>
    <definedName name="moy" localSheetId="37">#REF!</definedName>
    <definedName name="moy" localSheetId="39">#REF!</definedName>
    <definedName name="moy" localSheetId="23">#REF!</definedName>
    <definedName name="moy" localSheetId="32">#REF!</definedName>
    <definedName name="moy" localSheetId="35">#REF!</definedName>
    <definedName name="moy" localSheetId="5">#REF!</definedName>
    <definedName name="moy" localSheetId="10">#REF!</definedName>
    <definedName name="moy" localSheetId="1">#REF!</definedName>
    <definedName name="moy">#REF!</definedName>
    <definedName name="nnn" localSheetId="35">[21]Feuil1!$A$2:$B$45</definedName>
    <definedName name="nnn" localSheetId="1">[21]Feuil1!$A$2:$B$45</definedName>
    <definedName name="nnn">[22]Feuil1!$A$2:$B$45</definedName>
    <definedName name="Odonto" localSheetId="41">[5]astra_digital!#REF!</definedName>
    <definedName name="Odonto" localSheetId="0">'[1]Intercalaire 1'!#REF!</definedName>
    <definedName name="Odonto" localSheetId="2">'[1]Intercalaire 1'!#REF!</definedName>
    <definedName name="Odonto" localSheetId="6">'[1]Intercalaire 1'!#REF!</definedName>
    <definedName name="Odonto" localSheetId="16">'[1]Intercalaire 1'!#REF!</definedName>
    <definedName name="Odonto" localSheetId="21">'[1]Intercalaire 1'!#REF!</definedName>
    <definedName name="Odonto" localSheetId="29">'[2]Intercalaire 1'!#REF!</definedName>
    <definedName name="Odonto" localSheetId="31">'[2]Intercalaire 1'!#REF!</definedName>
    <definedName name="Odonto" localSheetId="37">'[2]Intercalaire 1'!#REF!</definedName>
    <definedName name="Odonto" localSheetId="39">'[2]Intercalaire 1'!#REF!</definedName>
    <definedName name="Odonto" localSheetId="23">[5]astra_digital!#REF!</definedName>
    <definedName name="Odonto" localSheetId="32">[3]astra_digital!#REF!</definedName>
    <definedName name="Odonto" localSheetId="35">[3]astra_digital!#REF!</definedName>
    <definedName name="Odonto" localSheetId="5">[3]astra_digital!#REF!</definedName>
    <definedName name="Odonto" localSheetId="10">[5]astra_digital!#REF!</definedName>
    <definedName name="Odonto" localSheetId="1">[4]astra_digital!#REF!</definedName>
    <definedName name="Odonto">[5]astra_digital!#REF!</definedName>
    <definedName name="Odontologie" localSheetId="41">[5]astra_digital!#REF!</definedName>
    <definedName name="Odontologie" localSheetId="0">'[1]Intercalaire 1'!#REF!</definedName>
    <definedName name="Odontologie" localSheetId="2">'[1]Intercalaire 1'!#REF!</definedName>
    <definedName name="Odontologie" localSheetId="6">'[1]Intercalaire 1'!#REF!</definedName>
    <definedName name="Odontologie" localSheetId="16">'[1]Intercalaire 1'!#REF!</definedName>
    <definedName name="Odontologie" localSheetId="21">'[1]Intercalaire 1'!#REF!</definedName>
    <definedName name="Odontologie" localSheetId="29">'[2]Intercalaire 1'!#REF!</definedName>
    <definedName name="Odontologie" localSheetId="31">'[2]Intercalaire 1'!#REF!</definedName>
    <definedName name="Odontologie" localSheetId="37">'[2]Intercalaire 1'!#REF!</definedName>
    <definedName name="Odontologie" localSheetId="39">'[2]Intercalaire 1'!#REF!</definedName>
    <definedName name="Odontologie" localSheetId="23">[5]astra_digital!#REF!</definedName>
    <definedName name="Odontologie" localSheetId="32">[3]astra_digital!#REF!</definedName>
    <definedName name="Odontologie" localSheetId="35">[3]astra_digital!#REF!</definedName>
    <definedName name="Odontologie" localSheetId="5">[3]astra_digital!#REF!</definedName>
    <definedName name="Odontologie" localSheetId="10">[5]astra_digital!#REF!</definedName>
    <definedName name="Odontologie" localSheetId="1">[4]astra_digital!#REF!</definedName>
    <definedName name="Odontologie">[5]astra_digital!#REF!</definedName>
    <definedName name="p" localSheetId="41">#REF!</definedName>
    <definedName name="p" localSheetId="0">#REF!</definedName>
    <definedName name="p" localSheetId="37">#REF!</definedName>
    <definedName name="p" localSheetId="39">#REF!</definedName>
    <definedName name="p" localSheetId="23">#REF!</definedName>
    <definedName name="p" localSheetId="10">#REF!</definedName>
    <definedName name="p" localSheetId="1">#REF!</definedName>
    <definedName name="p">#REF!</definedName>
    <definedName name="Pharma" localSheetId="41">[5]astra_digital!#REF!</definedName>
    <definedName name="Pharma" localSheetId="0">'[1]Intercalaire 1'!#REF!</definedName>
    <definedName name="Pharma" localSheetId="2">'[1]Intercalaire 1'!#REF!</definedName>
    <definedName name="Pharma" localSheetId="6">'[1]Intercalaire 1'!#REF!</definedName>
    <definedName name="Pharma" localSheetId="16">'[1]Intercalaire 1'!#REF!</definedName>
    <definedName name="Pharma" localSheetId="21">'[1]Intercalaire 1'!#REF!</definedName>
    <definedName name="Pharma" localSheetId="29">'[2]Intercalaire 1'!#REF!</definedName>
    <definedName name="Pharma" localSheetId="31">'[2]Intercalaire 1'!#REF!</definedName>
    <definedName name="Pharma" localSheetId="37">'[2]Intercalaire 1'!#REF!</definedName>
    <definedName name="Pharma" localSheetId="39">'[2]Intercalaire 1'!#REF!</definedName>
    <definedName name="Pharma" localSheetId="23">[5]astra_digital!#REF!</definedName>
    <definedName name="Pharma" localSheetId="32">[3]astra_digital!#REF!</definedName>
    <definedName name="Pharma" localSheetId="35">[3]astra_digital!#REF!</definedName>
    <definedName name="Pharma" localSheetId="5">[3]astra_digital!#REF!</definedName>
    <definedName name="Pharma" localSheetId="10">[5]astra_digital!#REF!</definedName>
    <definedName name="Pharma" localSheetId="1">[4]astra_digital!#REF!</definedName>
    <definedName name="Pharma">[5]astra_digital!#REF!</definedName>
    <definedName name="Pharmacie" localSheetId="41">[5]astra_digital!#REF!</definedName>
    <definedName name="Pharmacie" localSheetId="0">'[1]Intercalaire 1'!#REF!</definedName>
    <definedName name="Pharmacie" localSheetId="2">'[1]Intercalaire 1'!#REF!</definedName>
    <definedName name="Pharmacie" localSheetId="6">'[1]Intercalaire 1'!#REF!</definedName>
    <definedName name="Pharmacie" localSheetId="16">'[1]Intercalaire 1'!#REF!</definedName>
    <definedName name="Pharmacie" localSheetId="21">'[1]Intercalaire 1'!#REF!</definedName>
    <definedName name="Pharmacie" localSheetId="29">'[2]Intercalaire 1'!#REF!</definedName>
    <definedName name="Pharmacie" localSheetId="31">'[2]Intercalaire 1'!#REF!</definedName>
    <definedName name="Pharmacie" localSheetId="37">'[2]Intercalaire 1'!#REF!</definedName>
    <definedName name="Pharmacie" localSheetId="39">'[2]Intercalaire 1'!#REF!</definedName>
    <definedName name="Pharmacie" localSheetId="23">[5]astra_digital!#REF!</definedName>
    <definedName name="Pharmacie" localSheetId="32">[3]astra_digital!#REF!</definedName>
    <definedName name="Pharmacie" localSheetId="35">[3]astra_digital!#REF!</definedName>
    <definedName name="Pharmacie" localSheetId="5">[3]astra_digital!#REF!</definedName>
    <definedName name="Pharmacie" localSheetId="10">[5]astra_digital!#REF!</definedName>
    <definedName name="Pharmacie" localSheetId="1">[4]astra_digital!#REF!</definedName>
    <definedName name="Pharmacie">[5]astra_digital!#REF!</definedName>
    <definedName name="PLOT_MCF_SECTION">'[17]2_2_BOXPLOT'!$O$2:$W$58</definedName>
    <definedName name="PLOT_PR_SECTION">'[17]2_2_BOXPLOT'!$C$2:$K$58</definedName>
    <definedName name="POSTES_PUBLIES">'[17]3_2_PUBLIES'!$A$2:$L$63</definedName>
    <definedName name="POSTES_PUBLIES_GD">'[17]3_2_PUBLIES'!$A$67:$K$72</definedName>
    <definedName name="POSTES_PUBLIES_GROUPE">'[17]3_2_PUBLIES'!$A$76:$K$89</definedName>
    <definedName name="POURVUS_MCF_GD">'[17]3_2_POURVUS_MCF'!$A$80:$U$86</definedName>
    <definedName name="POURVUS_MCF_GROUPE">'[17]3_2_POURVUS_MCF'!$A$63:$U$78</definedName>
    <definedName name="POURVUS_MCF_SECTION">'[17]3_2_POURVUS_MCF'!$A$1:$U$60</definedName>
    <definedName name="POURVUS_PR_GD">'[17]3_2_POURVUS_PR'!$A$85:$U$89</definedName>
    <definedName name="POURVUS_PR_GROUPE">'[17]3_2_POURVUS_PR'!$A$68:$U$82</definedName>
    <definedName name="POURVUS_PR_SECTION">'[17]3_2_POURVUS_PR'!$A$1:$U$63</definedName>
    <definedName name="PREVISION_RETRAITE_GD">'[17]2_3_PREVISION_AGE'!$N$19:$X$25</definedName>
    <definedName name="PREVISION_RETRAITE_GROUPE">'[17]2_3_PREVISION_AGE'!$N$1:$X$15</definedName>
    <definedName name="PREVISION_RETRAITE_SECTION">'[17]2_3_PREVISION_AGE'!$A$1:$K$59</definedName>
    <definedName name="PRINCIPAL" localSheetId="41">'[5]Tab 1'!#REF!</definedName>
    <definedName name="PRINCIPAL" localSheetId="0">'[1]Intercalaire 1'!#REF!</definedName>
    <definedName name="PRINCIPAL" localSheetId="2">'[1]Intercalaire 1'!#REF!</definedName>
    <definedName name="PRINCIPAL" localSheetId="6">'[1]Intercalaire 1'!#REF!</definedName>
    <definedName name="PRINCIPAL" localSheetId="16">'[1]Intercalaire 1'!#REF!</definedName>
    <definedName name="PRINCIPAL" localSheetId="21">'[1]Intercalaire 1'!#REF!</definedName>
    <definedName name="PRINCIPAL" localSheetId="29">'[2]Intercalaire 1'!#REF!</definedName>
    <definedName name="PRINCIPAL" localSheetId="31">'[2]Intercalaire 1'!#REF!</definedName>
    <definedName name="PRINCIPAL" localSheetId="37">'[2]Intercalaire 1'!#REF!</definedName>
    <definedName name="PRINCIPAL" localSheetId="39">'[2]Intercalaire 1'!#REF!</definedName>
    <definedName name="PRINCIPAL" localSheetId="23">'[5]Tab 1'!#REF!</definedName>
    <definedName name="PRINCIPAL" localSheetId="32">'[3]Tab 1'!#REF!</definedName>
    <definedName name="PRINCIPAL" localSheetId="35">'[3]Tab 1'!#REF!</definedName>
    <definedName name="PRINCIPAL" localSheetId="5">'[3]Tab 1'!#REF!</definedName>
    <definedName name="PRINCIPAL" localSheetId="10">'[5]Tab 1'!#REF!</definedName>
    <definedName name="PRINCIPAL" localSheetId="1">'[4]Tab 1'!#REF!</definedName>
    <definedName name="PRINCIPAL">'[5]Tab 1'!#REF!</definedName>
    <definedName name="PYRAMIDE_MCF">'[17]2_1_PYRAMIDE'!$L$1:$U$59</definedName>
    <definedName name="PYRAMIDE_PR">'[17]2_1_PYRAMIDE'!$A$1:$J$59</definedName>
    <definedName name="qual06" localSheetId="0">[34]Feuil2!$A$1:$E$8035</definedName>
    <definedName name="qual06" localSheetId="2">[34]Feuil2!$A$1:$E$8035</definedName>
    <definedName name="qual06" localSheetId="6">[34]Feuil2!$A$1:$E$8035</definedName>
    <definedName name="qual06" localSheetId="16">[34]Feuil2!$A$1:$E$8035</definedName>
    <definedName name="qual06" localSheetId="21">[34]Feuil2!$A$1:$E$8035</definedName>
    <definedName name="qual06" localSheetId="29">[35]Feuil2!$A$1:$E$8035</definedName>
    <definedName name="qual06" localSheetId="31">[35]Feuil2!$A$1:$E$8035</definedName>
    <definedName name="qual06" localSheetId="37">[35]Feuil2!$A$1:$E$8035</definedName>
    <definedName name="qual06" localSheetId="39">[35]Feuil2!$A$1:$E$8035</definedName>
    <definedName name="qual06" localSheetId="32">[36]Feuil2!$A$1:$E$8035</definedName>
    <definedName name="qual06" localSheetId="35">[36]Feuil2!$A$1:$E$8035</definedName>
    <definedName name="qual06" localSheetId="5">[36]Feuil2!$A$1:$E$8035</definedName>
    <definedName name="qual06" localSheetId="1">[36]Feuil2!$A$1:$E$8035</definedName>
    <definedName name="qual06">[37]Feuil2!$A$1:$E$8035</definedName>
    <definedName name="qual06_25" localSheetId="41">#REF!</definedName>
    <definedName name="qual06_25" localSheetId="0">#REF!</definedName>
    <definedName name="qual06_25" localSheetId="37">#REF!</definedName>
    <definedName name="qual06_25" localSheetId="39">#REF!</definedName>
    <definedName name="qual06_25" localSheetId="23">#REF!</definedName>
    <definedName name="qual06_25" localSheetId="10">#REF!</definedName>
    <definedName name="qual06_25" localSheetId="1">#REF!</definedName>
    <definedName name="qual06_25">#REF!</definedName>
    <definedName name="QUALIF_CANDID_MCF_GD">'[17]3_1_QUALIF_MCF'!$A$79:$U$85</definedName>
    <definedName name="QUALIF_CANDID_MCF_GROUPE">'[17]3_1_QUALIF_MCF'!$A$62:$U$76</definedName>
    <definedName name="QUALIF_CANDID_MCF_SECTION">'[17]3_1_QUALIF_MCF'!$A$1:$U$59</definedName>
    <definedName name="QUALIF_CANDID_PR_GD">'[17]3_1_QUALIF_PR'!$A$83:$U$89</definedName>
    <definedName name="QUALIF_CANDID_PR_GROUPE">'[17]3_1_QUALIF_PR'!$A$65:$U$80</definedName>
    <definedName name="QUALIF_CANDID_PR_SECTION">'[17]3_1_QUALIF_PR'!$A$1:$U$60</definedName>
    <definedName name="QUALIF_OK_MCF_GD">'[17]3_1_RESULT_MCF'!$A$79:$U$85</definedName>
    <definedName name="QUALIF_OK_MCF_GROUPE">'[17]3_1_RESULT_MCF'!$A$62:$U$76</definedName>
    <definedName name="QUALIF_OK_MCF_SECTION">'[17]3_1_RESULT_MCF'!$A$1:$U$59</definedName>
    <definedName name="QUALIF_OK_PR_GD">'[17]3_1_RESULT_PR'!$A$78:$U$84</definedName>
    <definedName name="QUALIF_OK_PR_GROUPE">'[17]3_1_RESULT_PR'!$A$60:$U$74</definedName>
    <definedName name="QUALIF_OK_PR_SECTION">'[17]3_1_RESULT_PR'!$A$1:$U$57</definedName>
    <definedName name="qualif06" localSheetId="0">[34]Feuil2!$A$1:$E$8035</definedName>
    <definedName name="qualif06" localSheetId="2">[34]Feuil2!$A$1:$E$8035</definedName>
    <definedName name="qualif06" localSheetId="6">[34]Feuil2!$A$1:$E$8035</definedName>
    <definedName name="qualif06" localSheetId="16">[34]Feuil2!$A$1:$E$8035</definedName>
    <definedName name="qualif06" localSheetId="21">[34]Feuil2!$A$1:$E$8035</definedName>
    <definedName name="qualif06" localSheetId="29">[35]Feuil2!$A$1:$E$8035</definedName>
    <definedName name="qualif06" localSheetId="31">[35]Feuil2!$A$1:$E$8035</definedName>
    <definedName name="qualif06" localSheetId="37">[35]Feuil2!$A$1:$E$8035</definedName>
    <definedName name="qualif06" localSheetId="39">[35]Feuil2!$A$1:$E$8035</definedName>
    <definedName name="qualif06" localSheetId="32">[36]Feuil2!$A$1:$E$8035</definedName>
    <definedName name="qualif06" localSheetId="35">[36]Feuil2!$A$1:$E$8035</definedName>
    <definedName name="qualif06" localSheetId="5">[36]Feuil2!$A$1:$E$8035</definedName>
    <definedName name="qualif06" localSheetId="1">[36]Feuil2!$A$1:$E$8035</definedName>
    <definedName name="qualif06">[37]Feuil2!$A$1:$E$8035</definedName>
    <definedName name="qualif06_25" localSheetId="41">#REF!</definedName>
    <definedName name="qualif06_25" localSheetId="0">#REF!</definedName>
    <definedName name="qualif06_25" localSheetId="37">#REF!</definedName>
    <definedName name="qualif06_25" localSheetId="39">#REF!</definedName>
    <definedName name="qualif06_25" localSheetId="23">#REF!</definedName>
    <definedName name="qualif06_25" localSheetId="10">#REF!</definedName>
    <definedName name="qualif06_25" localSheetId="1">#REF!</definedName>
    <definedName name="qualif06_25">#REF!</definedName>
    <definedName name="redeploiement_typo">[27]REDEPLOIEMENT_TYPO!$A$2:$B$11</definedName>
    <definedName name="RETRAITES_GD">'[17]2_3_RETRAITES'!$F$18:$H$22</definedName>
    <definedName name="RETRAITES_GROUPE">'[17]2_3_RETRAITES'!$F$1:$H$14</definedName>
    <definedName name="RETRAITES_SECTION">'[17]2_3_RETRAITES'!$A$1:$C$61</definedName>
    <definedName name="Sciences" localSheetId="41">[5]astra_digital!#REF!</definedName>
    <definedName name="Sciences" localSheetId="0">'[1]Intercalaire 1'!#REF!</definedName>
    <definedName name="Sciences" localSheetId="2">'[1]Intercalaire 1'!#REF!</definedName>
    <definedName name="Sciences" localSheetId="6">'[1]Intercalaire 1'!#REF!</definedName>
    <definedName name="Sciences" localSheetId="16">'[1]Intercalaire 1'!#REF!</definedName>
    <definedName name="Sciences" localSheetId="21">'[1]Intercalaire 1'!#REF!</definedName>
    <definedName name="Sciences" localSheetId="29">'[2]Intercalaire 1'!#REF!</definedName>
    <definedName name="Sciences" localSheetId="31">'[2]Intercalaire 1'!#REF!</definedName>
    <definedName name="Sciences" localSheetId="37">'[2]Intercalaire 1'!#REF!</definedName>
    <definedName name="Sciences" localSheetId="39">'[2]Intercalaire 1'!#REF!</definedName>
    <definedName name="Sciences" localSheetId="23">[5]astra_digital!#REF!</definedName>
    <definedName name="Sciences" localSheetId="32">[3]astra_digital!#REF!</definedName>
    <definedName name="Sciences" localSheetId="35">[3]astra_digital!#REF!</definedName>
    <definedName name="Sciences" localSheetId="5">[3]astra_digital!#REF!</definedName>
    <definedName name="Sciences" localSheetId="10">[5]astra_digital!#REF!</definedName>
    <definedName name="Sciences" localSheetId="1">[4]astra_digital!#REF!</definedName>
    <definedName name="Sciences">[5]astra_digital!#REF!</definedName>
    <definedName name="STAPS" localSheetId="41">[5]astra_digital!#REF!</definedName>
    <definedName name="STAPS" localSheetId="0">'[1]Intercalaire 1'!#REF!</definedName>
    <definedName name="STAPS" localSheetId="2">'[1]Intercalaire 1'!#REF!</definedName>
    <definedName name="STAPS" localSheetId="6">'[1]Intercalaire 1'!#REF!</definedName>
    <definedName name="STAPS" localSheetId="16">'[1]Intercalaire 1'!#REF!</definedName>
    <definedName name="STAPS" localSheetId="21">'[1]Intercalaire 1'!#REF!</definedName>
    <definedName name="STAPS" localSheetId="29">'[2]Intercalaire 1'!#REF!</definedName>
    <definedName name="STAPS" localSheetId="31">'[2]Intercalaire 1'!#REF!</definedName>
    <definedName name="STAPS" localSheetId="37">'[2]Intercalaire 1'!#REF!</definedName>
    <definedName name="STAPS" localSheetId="39">'[2]Intercalaire 1'!#REF!</definedName>
    <definedName name="STAPS" localSheetId="23">[5]astra_digital!#REF!</definedName>
    <definedName name="STAPS" localSheetId="32">[3]astra_digital!#REF!</definedName>
    <definedName name="STAPS" localSheetId="35">[3]astra_digital!#REF!</definedName>
    <definedName name="STAPS" localSheetId="5">[3]astra_digital!#REF!</definedName>
    <definedName name="STAPS" localSheetId="10">[5]astra_digital!#REF!</definedName>
    <definedName name="STAPS" localSheetId="1">[4]astra_digital!#REF!</definedName>
    <definedName name="STAPS">[5]astra_digital!#REF!</definedName>
    <definedName name="tabcod" localSheetId="41">#REF!</definedName>
    <definedName name="tabcod" localSheetId="0">#REF!</definedName>
    <definedName name="tabcod" localSheetId="2">#REF!</definedName>
    <definedName name="tabcod" localSheetId="6">#REF!</definedName>
    <definedName name="tabcod" localSheetId="16">#REF!</definedName>
    <definedName name="tabcod" localSheetId="21">#REF!</definedName>
    <definedName name="tabcod" localSheetId="29">#REF!</definedName>
    <definedName name="tabcod" localSheetId="31">#REF!</definedName>
    <definedName name="tabcod" localSheetId="37">#REF!</definedName>
    <definedName name="tabcod" localSheetId="39">#REF!</definedName>
    <definedName name="tabcod" localSheetId="23">#REF!</definedName>
    <definedName name="tabcod" localSheetId="35">#REF!</definedName>
    <definedName name="tabcod" localSheetId="5">#REF!</definedName>
    <definedName name="tabcod" localSheetId="10">#REF!</definedName>
    <definedName name="tabcod" localSheetId="1">#REF!</definedName>
    <definedName name="tabcod">#REF!</definedName>
    <definedName name="TABDS" localSheetId="0">'[1]Intercalaire 1'!$A$2:$B$32</definedName>
    <definedName name="TABDS" localSheetId="2">'[1]Intercalaire 1'!$A$2:$B$32</definedName>
    <definedName name="TABDS" localSheetId="6">'[1]Intercalaire 1'!$A$2:$B$32</definedName>
    <definedName name="TABDS" localSheetId="16">'[1]Intercalaire 1'!$A$2:$B$32</definedName>
    <definedName name="TABDS" localSheetId="21">'[1]Intercalaire 1'!$A$2:$B$32</definedName>
    <definedName name="TABDS" localSheetId="29">'[2]Intercalaire 1'!$A$2:$B$32</definedName>
    <definedName name="TABDS" localSheetId="31">'[2]Intercalaire 1'!$A$2:$B$32</definedName>
    <definedName name="TABDS" localSheetId="37">'[2]Intercalaire 1'!$A$2:$B$32</definedName>
    <definedName name="TABDS" localSheetId="39">'[2]Intercalaire 1'!$A$2:$B$32</definedName>
    <definedName name="TABDS" localSheetId="32">'[38]Tableau de données'!$A$2:$B$32</definedName>
    <definedName name="TABDS" localSheetId="35">'[38]Tableau de données'!$A$2:$B$32</definedName>
    <definedName name="TABDS" localSheetId="5">'[38]Tableau de données'!$A$2:$B$32</definedName>
    <definedName name="TABDS" localSheetId="1">'[38]Tableau de données'!$A$2:$B$32</definedName>
    <definedName name="TABDS">'[20]Tableau de données'!$A$2:$B$32</definedName>
    <definedName name="TABDS_27" localSheetId="41">#REF!</definedName>
    <definedName name="TABDS_27" localSheetId="0">#REF!</definedName>
    <definedName name="TABDS_27" localSheetId="37">#REF!</definedName>
    <definedName name="TABDS_27" localSheetId="39">#REF!</definedName>
    <definedName name="TABDS_27" localSheetId="23">#REF!</definedName>
    <definedName name="TABDS_27" localSheetId="10">#REF!</definedName>
    <definedName name="TABDS_27" localSheetId="1">#REF!</definedName>
    <definedName name="TABDS_27">#REF!</definedName>
    <definedName name="TABLE">'[39]table  origines professionelles'!$B$3:$C$42</definedName>
    <definedName name="TCNU" localSheetId="0">'[1]Intercalaire 1'!$A$1:$B$118</definedName>
    <definedName name="TCNU" localSheetId="2">'[1]Intercalaire 1'!$A$1:$B$118</definedName>
    <definedName name="TCNU" localSheetId="6">'[1]Intercalaire 1'!$A$1:$B$118</definedName>
    <definedName name="TCNU" localSheetId="16">'[1]Intercalaire 1'!$A$1:$B$118</definedName>
    <definedName name="TCNU" localSheetId="21">'[1]Intercalaire 1'!$A$1:$B$118</definedName>
    <definedName name="TCNU" localSheetId="29">'[2]Intercalaire 1'!$A$1:$B$118</definedName>
    <definedName name="TCNU" localSheetId="31">'[2]Intercalaire 1'!$A$1:$B$118</definedName>
    <definedName name="TCNU" localSheetId="37">'[2]Intercalaire 1'!$A$1:$B$118</definedName>
    <definedName name="TCNU" localSheetId="39">'[2]Intercalaire 1'!$A$1:$B$118</definedName>
    <definedName name="TCNU" localSheetId="32">'[3]#REF'!$A$1:$B$118</definedName>
    <definedName name="TCNU" localSheetId="35">'[3]#REF'!$A$1:$B$118</definedName>
    <definedName name="TCNU" localSheetId="5">'[3]#REF'!$A$1:$B$118</definedName>
    <definedName name="TCNU" localSheetId="1">'[4]#REF'!$A$1:$B$118</definedName>
    <definedName name="TCNU">'[5]#REF'!$A$1:$B$118</definedName>
    <definedName name="TDIORIG" localSheetId="41">#REF!</definedName>
    <definedName name="TDIORIG" localSheetId="0">#REF!</definedName>
    <definedName name="TDIORIG" localSheetId="2">#REF!</definedName>
    <definedName name="TDIORIG" localSheetId="6">#REF!</definedName>
    <definedName name="TDIORIG" localSheetId="16">#REF!</definedName>
    <definedName name="TDIORIG" localSheetId="21">#REF!</definedName>
    <definedName name="TDIORIG" localSheetId="29">#REF!</definedName>
    <definedName name="TDIORIG" localSheetId="31">#REF!</definedName>
    <definedName name="TDIORIG" localSheetId="37">#REF!</definedName>
    <definedName name="TDIORIG" localSheetId="39">#REF!</definedName>
    <definedName name="TDIORIG" localSheetId="23">#REF!</definedName>
    <definedName name="TDIORIG" localSheetId="32">#REF!</definedName>
    <definedName name="TDIORIG" localSheetId="35">#REF!</definedName>
    <definedName name="TDIORIG" localSheetId="5">#REF!</definedName>
    <definedName name="TDIORIG" localSheetId="10">#REF!</definedName>
    <definedName name="TDIORIG" localSheetId="1">#REF!</definedName>
    <definedName name="TDIORIG">#REF!</definedName>
    <definedName name="TDIORIG_25" localSheetId="41">#REF!</definedName>
    <definedName name="TDIORIG_25" localSheetId="0">#REF!</definedName>
    <definedName name="TDIORIG_25" localSheetId="37">#REF!</definedName>
    <definedName name="TDIORIG_25" localSheetId="39">#REF!</definedName>
    <definedName name="TDIORIG_25" localSheetId="23">#REF!</definedName>
    <definedName name="TDIORIG_25" localSheetId="10">#REF!</definedName>
    <definedName name="TDIORIG_25" localSheetId="1">#REF!</definedName>
    <definedName name="TDIORIG_25">#REF!</definedName>
    <definedName name="TE_Droit" localSheetId="41">[5]astra_digital!#REF!</definedName>
    <definedName name="TE_Droit" localSheetId="0">'[1]Intercalaire 1'!#REF!</definedName>
    <definedName name="TE_Droit" localSheetId="2">'[1]Intercalaire 1'!#REF!</definedName>
    <definedName name="TE_Droit" localSheetId="6">'[1]Intercalaire 1'!#REF!</definedName>
    <definedName name="TE_Droit" localSheetId="16">'[1]Intercalaire 1'!#REF!</definedName>
    <definedName name="TE_Droit" localSheetId="21">'[1]Intercalaire 1'!#REF!</definedName>
    <definedName name="TE_Droit" localSheetId="29">'[2]Intercalaire 1'!#REF!</definedName>
    <definedName name="TE_Droit" localSheetId="31">'[2]Intercalaire 1'!#REF!</definedName>
    <definedName name="TE_Droit" localSheetId="37">'[2]Intercalaire 1'!#REF!</definedName>
    <definedName name="TE_Droit" localSheetId="39">'[2]Intercalaire 1'!#REF!</definedName>
    <definedName name="TE_Droit" localSheetId="23">[5]astra_digital!#REF!</definedName>
    <definedName name="TE_Droit" localSheetId="32">[3]astra_digital!#REF!</definedName>
    <definedName name="TE_Droit" localSheetId="35">[3]astra_digital!#REF!</definedName>
    <definedName name="TE_Droit" localSheetId="5">[3]astra_digital!#REF!</definedName>
    <definedName name="TE_Droit" localSheetId="10">[5]astra_digital!#REF!</definedName>
    <definedName name="TE_Droit" localSheetId="1">[4]astra_digital!#REF!</definedName>
    <definedName name="TE_Droit">[5]astra_digital!#REF!</definedName>
    <definedName name="TE_Lettres" localSheetId="41">[5]astra_digital!#REF!</definedName>
    <definedName name="TE_Lettres" localSheetId="0">'[1]Intercalaire 1'!#REF!</definedName>
    <definedName name="TE_Lettres" localSheetId="2">'[1]Intercalaire 1'!#REF!</definedName>
    <definedName name="TE_Lettres" localSheetId="6">'[1]Intercalaire 1'!#REF!</definedName>
    <definedName name="TE_Lettres" localSheetId="16">'[1]Intercalaire 1'!#REF!</definedName>
    <definedName name="TE_Lettres" localSheetId="21">'[1]Intercalaire 1'!#REF!</definedName>
    <definedName name="TE_Lettres" localSheetId="29">'[2]Intercalaire 1'!#REF!</definedName>
    <definedName name="TE_Lettres" localSheetId="31">'[2]Intercalaire 1'!#REF!</definedName>
    <definedName name="TE_Lettres" localSheetId="37">'[2]Intercalaire 1'!#REF!</definedName>
    <definedName name="TE_Lettres" localSheetId="39">'[2]Intercalaire 1'!#REF!</definedName>
    <definedName name="TE_Lettres" localSheetId="23">[5]astra_digital!#REF!</definedName>
    <definedName name="TE_Lettres" localSheetId="32">[3]astra_digital!#REF!</definedName>
    <definedName name="TE_Lettres" localSheetId="35">[3]astra_digital!#REF!</definedName>
    <definedName name="TE_Lettres" localSheetId="5">[3]astra_digital!#REF!</definedName>
    <definedName name="TE_Lettres" localSheetId="10">[5]astra_digital!#REF!</definedName>
    <definedName name="TE_Lettres" localSheetId="1">[4]astra_digital!#REF!</definedName>
    <definedName name="TE_Lettres">[5]astra_digital!#REF!</definedName>
    <definedName name="TE_Médecine" localSheetId="41">[5]astra_digital!#REF!</definedName>
    <definedName name="TE_Médecine" localSheetId="0">'[1]Intercalaire 1'!#REF!</definedName>
    <definedName name="TE_Médecine" localSheetId="2">'[1]Intercalaire 1'!#REF!</definedName>
    <definedName name="TE_Médecine" localSheetId="6">'[1]Intercalaire 1'!#REF!</definedName>
    <definedName name="TE_Médecine" localSheetId="16">'[1]Intercalaire 1'!#REF!</definedName>
    <definedName name="TE_Médecine" localSheetId="21">'[1]Intercalaire 1'!#REF!</definedName>
    <definedName name="TE_Médecine" localSheetId="29">'[2]Intercalaire 1'!#REF!</definedName>
    <definedName name="TE_Médecine" localSheetId="31">'[2]Intercalaire 1'!#REF!</definedName>
    <definedName name="TE_Médecine" localSheetId="37">'[2]Intercalaire 1'!#REF!</definedName>
    <definedName name="TE_Médecine" localSheetId="39">'[2]Intercalaire 1'!#REF!</definedName>
    <definedName name="TE_Médecine" localSheetId="23">[5]astra_digital!#REF!</definedName>
    <definedName name="TE_Médecine" localSheetId="32">[3]astra_digital!#REF!</definedName>
    <definedName name="TE_Médecine" localSheetId="35">[3]astra_digital!#REF!</definedName>
    <definedName name="TE_Médecine" localSheetId="5">[3]astra_digital!#REF!</definedName>
    <definedName name="TE_Médecine" localSheetId="10">[5]astra_digital!#REF!</definedName>
    <definedName name="TE_Médecine" localSheetId="1">[4]astra_digital!#REF!</definedName>
    <definedName name="TE_Médecine">[5]astra_digital!#REF!</definedName>
    <definedName name="TE_Odonto" localSheetId="41">[5]astra_digital!#REF!</definedName>
    <definedName name="TE_Odonto" localSheetId="0">'[1]Intercalaire 1'!#REF!</definedName>
    <definedName name="TE_Odonto" localSheetId="2">'[1]Intercalaire 1'!#REF!</definedName>
    <definedName name="TE_Odonto" localSheetId="6">'[1]Intercalaire 1'!#REF!</definedName>
    <definedName name="TE_Odonto" localSheetId="16">'[1]Intercalaire 1'!#REF!</definedName>
    <definedName name="TE_Odonto" localSheetId="21">'[1]Intercalaire 1'!#REF!</definedName>
    <definedName name="TE_Odonto" localSheetId="29">'[2]Intercalaire 1'!#REF!</definedName>
    <definedName name="TE_Odonto" localSheetId="31">'[2]Intercalaire 1'!#REF!</definedName>
    <definedName name="TE_Odonto" localSheetId="37">'[2]Intercalaire 1'!#REF!</definedName>
    <definedName name="TE_Odonto" localSheetId="39">'[2]Intercalaire 1'!#REF!</definedName>
    <definedName name="TE_Odonto" localSheetId="23">[5]astra_digital!#REF!</definedName>
    <definedName name="TE_Odonto" localSheetId="32">[3]astra_digital!#REF!</definedName>
    <definedName name="TE_Odonto" localSheetId="35">[3]astra_digital!#REF!</definedName>
    <definedName name="TE_Odonto" localSheetId="5">[3]astra_digital!#REF!</definedName>
    <definedName name="TE_Odonto" localSheetId="10">[5]astra_digital!#REF!</definedName>
    <definedName name="TE_Odonto" localSheetId="1">[4]astra_digital!#REF!</definedName>
    <definedName name="TE_Odonto">[5]astra_digital!#REF!</definedName>
    <definedName name="TE_Pharma" localSheetId="41">[5]astra_digital!#REF!</definedName>
    <definedName name="TE_Pharma" localSheetId="0">'[1]Intercalaire 1'!#REF!</definedName>
    <definedName name="TE_Pharma" localSheetId="2">'[1]Intercalaire 1'!#REF!</definedName>
    <definedName name="TE_Pharma" localSheetId="6">'[1]Intercalaire 1'!#REF!</definedName>
    <definedName name="TE_Pharma" localSheetId="16">'[1]Intercalaire 1'!#REF!</definedName>
    <definedName name="TE_Pharma" localSheetId="21">'[1]Intercalaire 1'!#REF!</definedName>
    <definedName name="TE_Pharma" localSheetId="29">'[2]Intercalaire 1'!#REF!</definedName>
    <definedName name="TE_Pharma" localSheetId="31">'[2]Intercalaire 1'!#REF!</definedName>
    <definedName name="TE_Pharma" localSheetId="37">'[2]Intercalaire 1'!#REF!</definedName>
    <definedName name="TE_Pharma" localSheetId="39">'[2]Intercalaire 1'!#REF!</definedName>
    <definedName name="TE_Pharma" localSheetId="23">[5]astra_digital!#REF!</definedName>
    <definedName name="TE_Pharma" localSheetId="32">[3]astra_digital!#REF!</definedName>
    <definedName name="TE_Pharma" localSheetId="35">[3]astra_digital!#REF!</definedName>
    <definedName name="TE_Pharma" localSheetId="5">[3]astra_digital!#REF!</definedName>
    <definedName name="TE_Pharma" localSheetId="10">[5]astra_digital!#REF!</definedName>
    <definedName name="TE_Pharma" localSheetId="1">[4]astra_digital!#REF!</definedName>
    <definedName name="TE_Pharma">[5]astra_digital!#REF!</definedName>
    <definedName name="TE_Sciences" localSheetId="41">[5]astra_digital!#REF!</definedName>
    <definedName name="TE_Sciences" localSheetId="0">'[1]Intercalaire 1'!#REF!</definedName>
    <definedName name="TE_Sciences" localSheetId="2">'[1]Intercalaire 1'!#REF!</definedName>
    <definedName name="TE_Sciences" localSheetId="6">'[1]Intercalaire 1'!#REF!</definedName>
    <definedName name="TE_Sciences" localSheetId="16">'[1]Intercalaire 1'!#REF!</definedName>
    <definedName name="TE_Sciences" localSheetId="21">'[1]Intercalaire 1'!#REF!</definedName>
    <definedName name="TE_Sciences" localSheetId="29">'[2]Intercalaire 1'!#REF!</definedName>
    <definedName name="TE_Sciences" localSheetId="31">'[2]Intercalaire 1'!#REF!</definedName>
    <definedName name="TE_Sciences" localSheetId="37">'[2]Intercalaire 1'!#REF!</definedName>
    <definedName name="TE_Sciences" localSheetId="39">'[2]Intercalaire 1'!#REF!</definedName>
    <definedName name="TE_Sciences" localSheetId="23">[5]astra_digital!#REF!</definedName>
    <definedName name="TE_Sciences" localSheetId="32">[3]astra_digital!#REF!</definedName>
    <definedName name="TE_Sciences" localSheetId="35">[3]astra_digital!#REF!</definedName>
    <definedName name="TE_Sciences" localSheetId="5">[3]astra_digital!#REF!</definedName>
    <definedName name="TE_Sciences" localSheetId="10">[5]astra_digital!#REF!</definedName>
    <definedName name="TE_Sciences" localSheetId="1">[4]astra_digital!#REF!</definedName>
    <definedName name="TE_Sciences">[5]astra_digital!#REF!</definedName>
    <definedName name="tetab" localSheetId="0">'[1]Intercalaire 1'!$B$3:$K$182</definedName>
    <definedName name="tetab" localSheetId="2">'[1]Intercalaire 1'!$B$3:$K$182</definedName>
    <definedName name="tetab" localSheetId="6">'[1]Intercalaire 1'!$B$3:$K$182</definedName>
    <definedName name="tetab" localSheetId="16">'[1]Intercalaire 1'!$B$3:$K$182</definedName>
    <definedName name="tetab" localSheetId="21">'[1]Intercalaire 1'!$B$3:$K$182</definedName>
    <definedName name="tetab" localSheetId="29">'[2]Intercalaire 1'!$B$3:$K$182</definedName>
    <definedName name="tetab" localSheetId="31">'[2]Intercalaire 1'!$B$3:$K$182</definedName>
    <definedName name="tetab" localSheetId="37">'[2]Intercalaire 1'!$B$3:$K$182</definedName>
    <definedName name="tetab" localSheetId="39">'[2]Intercalaire 1'!$B$3:$K$182</definedName>
    <definedName name="tetab" localSheetId="32">'[3]Etabt-corps (DLSP)'!$B$3:$K$182</definedName>
    <definedName name="tetab" localSheetId="35">'[3]Etabt-corps (DLSP)'!$B$3:$K$182</definedName>
    <definedName name="tetab" localSheetId="5">'[3]Etabt-corps (DLSP)'!$B$3:$K$182</definedName>
    <definedName name="tetab" localSheetId="1">'[4]Etabt-corps (DLSP)'!$B$3:$K$182</definedName>
    <definedName name="tetab">'[5]Etabt-corps (DLSP)'!$B$3:$K$182</definedName>
    <definedName name="TGD" localSheetId="0">'[1]Intercalaire 1'!$A$2:$B$7</definedName>
    <definedName name="TGD" localSheetId="2">'[1]Intercalaire 1'!$A$2:$B$7</definedName>
    <definedName name="TGD" localSheetId="6">'[1]Intercalaire 1'!$A$2:$B$7</definedName>
    <definedName name="TGD" localSheetId="16">'[1]Intercalaire 1'!$A$2:$B$7</definedName>
    <definedName name="TGD" localSheetId="21">'[1]Intercalaire 1'!$A$2:$B$7</definedName>
    <definedName name="TGD" localSheetId="29">'[2]Intercalaire 1'!$A$2:$B$7</definedName>
    <definedName name="TGD" localSheetId="31">'[2]Intercalaire 1'!$A$2:$B$7</definedName>
    <definedName name="TGD" localSheetId="37">'[2]Intercalaire 1'!$A$2:$B$7</definedName>
    <definedName name="TGD" localSheetId="39">'[2]Intercalaire 1'!$A$2:$B$7</definedName>
    <definedName name="TGD" localSheetId="32">'[3]#REF'!$A$2:$B$7</definedName>
    <definedName name="TGD" localSheetId="35">'[3]#REF'!$A$2:$B$7</definedName>
    <definedName name="TGD" localSheetId="5">'[3]#REF'!$A$2:$B$7</definedName>
    <definedName name="TGD" localSheetId="1">'[4]#REF'!$A$2:$B$7</definedName>
    <definedName name="TGD">'[5]#REF'!$A$2:$B$7</definedName>
    <definedName name="tgrade" localSheetId="0">'[1]Intercalaire 1'!$A$1:$C$62</definedName>
    <definedName name="tgrade" localSheetId="2">'[1]Intercalaire 1'!$A$1:$C$62</definedName>
    <definedName name="tgrade" localSheetId="6">'[1]Intercalaire 1'!$A$1:$C$62</definedName>
    <definedName name="tgrade" localSheetId="16">'[1]Intercalaire 1'!$A$1:$C$62</definedName>
    <definedName name="tgrade" localSheetId="21">'[1]Intercalaire 1'!$A$1:$C$62</definedName>
    <definedName name="tgrade" localSheetId="29">'[2]Intercalaire 1'!$A$1:$C$62</definedName>
    <definedName name="tgrade" localSheetId="31">'[2]Intercalaire 1'!$A$1:$C$62</definedName>
    <definedName name="tgrade" localSheetId="37">'[2]Intercalaire 1'!$A$1:$C$62</definedName>
    <definedName name="tgrade" localSheetId="39">'[2]Intercalaire 1'!$A$1:$C$62</definedName>
    <definedName name="tgrade" localSheetId="32">[3]CORPS!$A$1:$C$62</definedName>
    <definedName name="tgrade" localSheetId="35">[3]CORPS!$A$1:$C$62</definedName>
    <definedName name="tgrade" localSheetId="5">[3]CORPS!$A$1:$C$62</definedName>
    <definedName name="tgrade" localSheetId="1">[4]CORPS!$A$1:$C$62</definedName>
    <definedName name="tgrade">[5]CORPS!$A$1:$C$62</definedName>
    <definedName name="titi" localSheetId="41">'[40]TAB I'!#REF!</definedName>
    <definedName name="titi" localSheetId="0">'[1]Intercalaire 1'!$A$8:$N$19</definedName>
    <definedName name="titi" localSheetId="2">'[1]Intercalaire 1'!$A$8:$N$19</definedName>
    <definedName name="titi" localSheetId="6">'[1]Intercalaire 1'!$A$8:$N$19</definedName>
    <definedName name="titi" localSheetId="16">'[1]Intercalaire 1'!$A$8:$N$19</definedName>
    <definedName name="titi" localSheetId="21">'[1]Intercalaire 1'!$A$8:$N$19</definedName>
    <definedName name="titi" localSheetId="29">'[2]Intercalaire 1'!$A$8:$N$19</definedName>
    <definedName name="titi" localSheetId="31">'[2]Intercalaire 1'!$A$8:$N$19</definedName>
    <definedName name="titi" localSheetId="37">'[2]Intercalaire 1'!$A$8:$N$19</definedName>
    <definedName name="titi" localSheetId="39">'[2]Intercalaire 1'!$A$8:$N$19</definedName>
    <definedName name="titi" localSheetId="23">'[40]TAB I'!#REF!</definedName>
    <definedName name="titi" localSheetId="32">'[40]TAB I'!#REF!</definedName>
    <definedName name="titi" localSheetId="35">#REF!</definedName>
    <definedName name="titi" localSheetId="5">'[40]TAB I'!#REF!</definedName>
    <definedName name="titi" localSheetId="10">'[40]TAB I'!#REF!</definedName>
    <definedName name="titi" localSheetId="1">'[40]TAB I'!#REF!</definedName>
    <definedName name="titi">'[40]TAB I'!#REF!</definedName>
    <definedName name="titi_27" localSheetId="41">#REF!</definedName>
    <definedName name="titi_27" localSheetId="0">#REF!</definedName>
    <definedName name="titi_27" localSheetId="37">#REF!</definedName>
    <definedName name="titi_27" localSheetId="39">#REF!</definedName>
    <definedName name="titi_27" localSheetId="23">#REF!</definedName>
    <definedName name="titi_27" localSheetId="10">#REF!</definedName>
    <definedName name="titi_27" localSheetId="1">#REF!</definedName>
    <definedName name="titi_27">#REF!</definedName>
    <definedName name="tlibc" localSheetId="41">#REF!</definedName>
    <definedName name="tlibc" localSheetId="0">#REF!</definedName>
    <definedName name="tlibc" localSheetId="2">#REF!</definedName>
    <definedName name="tlibc" localSheetId="6">#REF!</definedName>
    <definedName name="tlibc" localSheetId="16">#REF!</definedName>
    <definedName name="tlibc" localSheetId="21">#REF!</definedName>
    <definedName name="tlibc" localSheetId="29">#REF!</definedName>
    <definedName name="tlibc" localSheetId="31">#REF!</definedName>
    <definedName name="tlibc" localSheetId="37">#REF!</definedName>
    <definedName name="tlibc" localSheetId="39">#REF!</definedName>
    <definedName name="tlibc" localSheetId="23">#REF!</definedName>
    <definedName name="tlibc" localSheetId="32">#REF!</definedName>
    <definedName name="tlibc" localSheetId="35">#REF!</definedName>
    <definedName name="tlibc" localSheetId="5">#REF!</definedName>
    <definedName name="tlibc" localSheetId="10">#REF!</definedName>
    <definedName name="tlibc" localSheetId="1">#REF!</definedName>
    <definedName name="tlibc">#REF!</definedName>
    <definedName name="tlibc_25" localSheetId="41">#REF!</definedName>
    <definedName name="tlibc_25" localSheetId="0">#REF!</definedName>
    <definedName name="tlibc_25" localSheetId="37">#REF!</definedName>
    <definedName name="tlibc_25" localSheetId="39">#REF!</definedName>
    <definedName name="tlibc_25" localSheetId="23">#REF!</definedName>
    <definedName name="tlibc_25" localSheetId="10">#REF!</definedName>
    <definedName name="tlibc_25" localSheetId="1">#REF!</definedName>
    <definedName name="tlibc_25">#REF!</definedName>
    <definedName name="tnom" localSheetId="41">#REF!</definedName>
    <definedName name="tnom" localSheetId="0">#REF!</definedName>
    <definedName name="tnom" localSheetId="2">#REF!</definedName>
    <definedName name="tnom" localSheetId="6">#REF!</definedName>
    <definedName name="tnom" localSheetId="16">#REF!</definedName>
    <definedName name="tnom" localSheetId="21">#REF!</definedName>
    <definedName name="tnom" localSheetId="29">#REF!</definedName>
    <definedName name="tnom" localSheetId="31">#REF!</definedName>
    <definedName name="tnom" localSheetId="37">#REF!</definedName>
    <definedName name="tnom" localSheetId="39">#REF!</definedName>
    <definedName name="tnom" localSheetId="23">#REF!</definedName>
    <definedName name="tnom" localSheetId="32">#REF!</definedName>
    <definedName name="tnom" localSheetId="35">#REF!</definedName>
    <definedName name="tnom" localSheetId="5">#REF!</definedName>
    <definedName name="tnom" localSheetId="10">#REF!</definedName>
    <definedName name="tnom" localSheetId="1">#REF!</definedName>
    <definedName name="tnom">#REF!</definedName>
    <definedName name="tnomm" localSheetId="41">#REF!</definedName>
    <definedName name="tnomm" localSheetId="0">#REF!</definedName>
    <definedName name="tnomm" localSheetId="2">#REF!</definedName>
    <definedName name="tnomm" localSheetId="6">#REF!</definedName>
    <definedName name="tnomm" localSheetId="16">#REF!</definedName>
    <definedName name="tnomm" localSheetId="21">#REF!</definedName>
    <definedName name="tnomm" localSheetId="29">#REF!</definedName>
    <definedName name="tnomm" localSheetId="31">#REF!</definedName>
    <definedName name="tnomm" localSheetId="37">#REF!</definedName>
    <definedName name="tnomm" localSheetId="39">#REF!</definedName>
    <definedName name="tnomm" localSheetId="23">#REF!</definedName>
    <definedName name="tnomm" localSheetId="32">#REF!</definedName>
    <definedName name="tnomm" localSheetId="35">#REF!</definedName>
    <definedName name="tnomm" localSheetId="5">#REF!</definedName>
    <definedName name="tnomm" localSheetId="10">#REF!</definedName>
    <definedName name="tnomm" localSheetId="1">#REF!</definedName>
    <definedName name="tnomm">#REF!</definedName>
    <definedName name="tnumetab" localSheetId="41">#REF!</definedName>
    <definedName name="tnumetab" localSheetId="0">#REF!</definedName>
    <definedName name="tnumetab" localSheetId="2">#REF!</definedName>
    <definedName name="tnumetab" localSheetId="6">#REF!</definedName>
    <definedName name="tnumetab" localSheetId="16">#REF!</definedName>
    <definedName name="tnumetab" localSheetId="21">#REF!</definedName>
    <definedName name="tnumetab" localSheetId="29">#REF!</definedName>
    <definedName name="tnumetab" localSheetId="31">#REF!</definedName>
    <definedName name="tnumetab" localSheetId="37">#REF!</definedName>
    <definedName name="tnumetab" localSheetId="39">#REF!</definedName>
    <definedName name="tnumetab" localSheetId="23">#REF!</definedName>
    <definedName name="tnumetab" localSheetId="32">#REF!</definedName>
    <definedName name="tnumetab" localSheetId="35">#REF!</definedName>
    <definedName name="tnumetab" localSheetId="5">#REF!</definedName>
    <definedName name="tnumetab" localSheetId="10">#REF!</definedName>
    <definedName name="tnumetab" localSheetId="1">#REF!</definedName>
    <definedName name="tnumetab">#REF!</definedName>
    <definedName name="tnumetab_25" localSheetId="41">#REF!</definedName>
    <definedName name="tnumetab_25" localSheetId="0">#REF!</definedName>
    <definedName name="tnumetab_25" localSheetId="37">#REF!</definedName>
    <definedName name="tnumetab_25" localSheetId="39">#REF!</definedName>
    <definedName name="tnumetab_25" localSheetId="23">#REF!</definedName>
    <definedName name="tnumetab_25" localSheetId="10">#REF!</definedName>
    <definedName name="tnumetab_25" localSheetId="1">#REF!</definedName>
    <definedName name="tnumetab_25">#REF!</definedName>
    <definedName name="tot_cr" localSheetId="0">'[1]Intercalaire 1'!$A$2:$C$45</definedName>
    <definedName name="tot_cr" localSheetId="2">'[1]Intercalaire 1'!$A$2:$C$45</definedName>
    <definedName name="tot_cr" localSheetId="6">'[1]Intercalaire 1'!$A$2:$C$45</definedName>
    <definedName name="tot_cr" localSheetId="16">'[1]Intercalaire 1'!$A$2:$C$45</definedName>
    <definedName name="tot_cr" localSheetId="21">'[1]Intercalaire 1'!$A$2:$C$45</definedName>
    <definedName name="tot_cr" localSheetId="29">'[2]Intercalaire 1'!$A$2:$C$45</definedName>
    <definedName name="tot_cr" localSheetId="31">'[2]Intercalaire 1'!$A$2:$C$45</definedName>
    <definedName name="tot_cr" localSheetId="37">'[2]Intercalaire 1'!$A$2:$C$45</definedName>
    <definedName name="tot_cr" localSheetId="39">'[2]Intercalaire 1'!$A$2:$C$45</definedName>
    <definedName name="tot_cr" localSheetId="32">[24]Feuil1!$A$2:$C$45</definedName>
    <definedName name="tot_cr" localSheetId="35">[24]Feuil1!$A$2:$C$45</definedName>
    <definedName name="tot_cr" localSheetId="5">[24]Feuil1!$A$2:$C$45</definedName>
    <definedName name="tot_cr" localSheetId="1">[24]Feuil1!$A$2:$C$45</definedName>
    <definedName name="tot_cr">[22]Feuil1!$A$2:$C$45</definedName>
    <definedName name="tot_cr_27" localSheetId="41">#REF!</definedName>
    <definedName name="tot_cr_27" localSheetId="0">#REF!</definedName>
    <definedName name="tot_cr_27" localSheetId="37">#REF!</definedName>
    <definedName name="tot_cr_27" localSheetId="39">#REF!</definedName>
    <definedName name="tot_cr_27" localSheetId="23">#REF!</definedName>
    <definedName name="tot_cr_27" localSheetId="10">#REF!</definedName>
    <definedName name="tot_cr_27" localSheetId="1">#REF!</definedName>
    <definedName name="tot_cr_27">#REF!</definedName>
    <definedName name="tot_dr" localSheetId="0">'[1]Intercalaire 1'!$A$2:$B$45</definedName>
    <definedName name="tot_dr" localSheetId="2">'[1]Intercalaire 1'!$A$2:$B$45</definedName>
    <definedName name="tot_dr" localSheetId="6">'[1]Intercalaire 1'!$A$2:$B$45</definedName>
    <definedName name="tot_dr" localSheetId="16">'[1]Intercalaire 1'!$A$2:$B$45</definedName>
    <definedName name="tot_dr" localSheetId="21">'[1]Intercalaire 1'!$A$2:$B$45</definedName>
    <definedName name="tot_dr" localSheetId="29">'[2]Intercalaire 1'!$A$2:$B$45</definedName>
    <definedName name="tot_dr" localSheetId="31">'[2]Intercalaire 1'!$A$2:$B$45</definedName>
    <definedName name="tot_dr" localSheetId="37">'[2]Intercalaire 1'!$A$2:$B$45</definedName>
    <definedName name="tot_dr" localSheetId="39">'[2]Intercalaire 1'!$A$2:$B$45</definedName>
    <definedName name="tot_dr" localSheetId="32">[24]Feuil1!$A$2:$B$45</definedName>
    <definedName name="tot_dr" localSheetId="35">[24]Feuil1!$A$2:$B$45</definedName>
    <definedName name="tot_dr" localSheetId="5">[24]Feuil1!$A$2:$B$45</definedName>
    <definedName name="tot_dr" localSheetId="1">[24]Feuil1!$A$2:$B$45</definedName>
    <definedName name="tot_dr">[22]Feuil1!$A$2:$B$45</definedName>
    <definedName name="tot_dr_27" localSheetId="41">#REF!</definedName>
    <definedName name="tot_dr_27" localSheetId="0">#REF!</definedName>
    <definedName name="tot_dr_27" localSheetId="37">#REF!</definedName>
    <definedName name="tot_dr_27" localSheetId="39">#REF!</definedName>
    <definedName name="tot_dr_27" localSheetId="23">#REF!</definedName>
    <definedName name="tot_dr_27" localSheetId="10">#REF!</definedName>
    <definedName name="tot_dr_27" localSheetId="1">#REF!</definedName>
    <definedName name="tot_dr_27">#REF!</definedName>
    <definedName name="total_aut" localSheetId="0">'[1]Intercalaire 1'!$K$37</definedName>
    <definedName name="total_aut" localSheetId="2">'[1]Intercalaire 1'!$K$37</definedName>
    <definedName name="total_aut" localSheetId="6">'[1]Intercalaire 1'!$K$37</definedName>
    <definedName name="total_aut" localSheetId="16">'[1]Intercalaire 1'!$K$37</definedName>
    <definedName name="total_aut" localSheetId="21">'[1]Intercalaire 1'!$K$37</definedName>
    <definedName name="total_aut" localSheetId="29">'[2]Intercalaire 1'!$K$37</definedName>
    <definedName name="total_aut" localSheetId="31">'[2]Intercalaire 1'!$K$37</definedName>
    <definedName name="total_aut" localSheetId="37">'[2]Intercalaire 1'!$K$37</definedName>
    <definedName name="total_aut" localSheetId="39">'[2]Intercalaire 1'!$K$37</definedName>
    <definedName name="total_aut" localSheetId="32">'[26]Intercalaire 1'!$K$37</definedName>
    <definedName name="total_aut" localSheetId="35">'[26]Intercalaire 1'!$K$37</definedName>
    <definedName name="total_aut" localSheetId="5">'[26]Intercalaire 1'!$K$37</definedName>
    <definedName name="total_aut" localSheetId="1">'[26]Intercalaire 1'!$K$37</definedName>
    <definedName name="total_aut">'[25]Intercalaire 1'!$K$37</definedName>
    <definedName name="totalagre" localSheetId="41">#REF!</definedName>
    <definedName name="totalagre" localSheetId="0">#REF!</definedName>
    <definedName name="totalagre" localSheetId="2">#REF!</definedName>
    <definedName name="totalagre" localSheetId="6">#REF!</definedName>
    <definedName name="totalagre" localSheetId="16">#REF!</definedName>
    <definedName name="totalagre" localSheetId="21">#REF!</definedName>
    <definedName name="totalagre" localSheetId="29">#REF!</definedName>
    <definedName name="totalagre" localSheetId="31">#REF!</definedName>
    <definedName name="totalagre" localSheetId="37">#REF!</definedName>
    <definedName name="totalagre" localSheetId="39">#REF!</definedName>
    <definedName name="totalagre" localSheetId="23">#REF!</definedName>
    <definedName name="totalagre" localSheetId="32">#REF!</definedName>
    <definedName name="totalagre" localSheetId="35">#REF!</definedName>
    <definedName name="totalagre" localSheetId="5">#REF!</definedName>
    <definedName name="totalagre" localSheetId="10">#REF!</definedName>
    <definedName name="totalagre" localSheetId="1">#REF!</definedName>
    <definedName name="totalagre">#REF!</definedName>
    <definedName name="totalaut" localSheetId="41">#REF!</definedName>
    <definedName name="totalaut" localSheetId="0">#REF!</definedName>
    <definedName name="totalaut" localSheetId="2">#REF!</definedName>
    <definedName name="totalaut" localSheetId="6">#REF!</definedName>
    <definedName name="totalaut" localSheetId="16">#REF!</definedName>
    <definedName name="totalaut" localSheetId="21">#REF!</definedName>
    <definedName name="totalaut" localSheetId="29">#REF!</definedName>
    <definedName name="totalaut" localSheetId="31">#REF!</definedName>
    <definedName name="totalaut" localSheetId="37">#REF!</definedName>
    <definedName name="totalaut" localSheetId="39">#REF!</definedName>
    <definedName name="totalaut" localSheetId="23">#REF!</definedName>
    <definedName name="totalaut" localSheetId="32">#REF!</definedName>
    <definedName name="totalaut" localSheetId="35">#REF!</definedName>
    <definedName name="totalaut" localSheetId="5">#REF!</definedName>
    <definedName name="totalaut" localSheetId="10">#REF!</definedName>
    <definedName name="totalaut" localSheetId="1">#REF!</definedName>
    <definedName name="totalaut">#REF!</definedName>
    <definedName name="totalcert" localSheetId="41">#REF!</definedName>
    <definedName name="totalcert" localSheetId="0">#REF!</definedName>
    <definedName name="totalcert" localSheetId="2">#REF!</definedName>
    <definedName name="totalcert" localSheetId="6">#REF!</definedName>
    <definedName name="totalcert" localSheetId="16">#REF!</definedName>
    <definedName name="totalcert" localSheetId="21">#REF!</definedName>
    <definedName name="totalcert" localSheetId="29">#REF!</definedName>
    <definedName name="totalcert" localSheetId="31">#REF!</definedName>
    <definedName name="totalcert" localSheetId="37">#REF!</definedName>
    <definedName name="totalcert" localSheetId="39">#REF!</definedName>
    <definedName name="totalcert" localSheetId="23">#REF!</definedName>
    <definedName name="totalcert" localSheetId="32">#REF!</definedName>
    <definedName name="totalcert" localSheetId="35">#REF!</definedName>
    <definedName name="totalcert" localSheetId="5">#REF!</definedName>
    <definedName name="totalcert" localSheetId="10">#REF!</definedName>
    <definedName name="totalcert" localSheetId="1">#REF!</definedName>
    <definedName name="totalcert">#REF!</definedName>
    <definedName name="totalfrance" localSheetId="41">#REF!</definedName>
    <definedName name="totalfrance" localSheetId="0">#REF!</definedName>
    <definedName name="totalfrance" localSheetId="2">#REF!</definedName>
    <definedName name="totalfrance" localSheetId="6">#REF!</definedName>
    <definedName name="totalfrance" localSheetId="16">#REF!</definedName>
    <definedName name="totalfrance" localSheetId="21">#REF!</definedName>
    <definedName name="totalfrance" localSheetId="29">#REF!</definedName>
    <definedName name="totalfrance" localSheetId="31">#REF!</definedName>
    <definedName name="totalfrance" localSheetId="37">#REF!</definedName>
    <definedName name="totalfrance" localSheetId="39">#REF!</definedName>
    <definedName name="totalfrance" localSheetId="23">#REF!</definedName>
    <definedName name="totalfrance" localSheetId="32">#REF!</definedName>
    <definedName name="totalfrance" localSheetId="35">#REF!</definedName>
    <definedName name="totalfrance" localSheetId="5">#REF!</definedName>
    <definedName name="totalfrance" localSheetId="10">#REF!</definedName>
    <definedName name="totalfrance" localSheetId="1">#REF!</definedName>
    <definedName name="totalfrance">#REF!</definedName>
    <definedName name="totalplp" localSheetId="41">#REF!</definedName>
    <definedName name="totalplp" localSheetId="0">#REF!</definedName>
    <definedName name="totalplp" localSheetId="2">#REF!</definedName>
    <definedName name="totalplp" localSheetId="6">#REF!</definedName>
    <definedName name="totalplp" localSheetId="16">#REF!</definedName>
    <definedName name="totalplp" localSheetId="21">#REF!</definedName>
    <definedName name="totalplp" localSheetId="29">#REF!</definedName>
    <definedName name="totalplp" localSheetId="31">#REF!</definedName>
    <definedName name="totalplp" localSheetId="37">#REF!</definedName>
    <definedName name="totalplp" localSheetId="39">#REF!</definedName>
    <definedName name="totalplp" localSheetId="23">#REF!</definedName>
    <definedName name="totalplp" localSheetId="32">#REF!</definedName>
    <definedName name="totalplp" localSheetId="35">#REF!</definedName>
    <definedName name="totalplp" localSheetId="5">#REF!</definedName>
    <definedName name="totalplp" localSheetId="10">#REF!</definedName>
    <definedName name="totalplp" localSheetId="1">#REF!</definedName>
    <definedName name="totalplp">#REF!</definedName>
    <definedName name="toto" localSheetId="41">'[41]TAB I'!#REF!</definedName>
    <definedName name="toto" localSheetId="0">'[1]Intercalaire 1'!#REF!</definedName>
    <definedName name="toto" localSheetId="2">'[1]Intercalaire 1'!#REF!</definedName>
    <definedName name="toto" localSheetId="6">'[1]Intercalaire 1'!#REF!</definedName>
    <definedName name="toto" localSheetId="16">'[1]Intercalaire 1'!#REF!</definedName>
    <definedName name="toto" localSheetId="21">'[1]Intercalaire 1'!#REF!</definedName>
    <definedName name="toto" localSheetId="29">'[2]Intercalaire 1'!#REF!</definedName>
    <definedName name="toto" localSheetId="31">'[2]Intercalaire 1'!#REF!</definedName>
    <definedName name="toto" localSheetId="37">'[2]Intercalaire 1'!#REF!</definedName>
    <definedName name="toto" localSheetId="39">'[2]Intercalaire 1'!#REF!</definedName>
    <definedName name="toto" localSheetId="23">'[41]TAB I'!#REF!</definedName>
    <definedName name="TOTO" localSheetId="32">'[42]Tableau de données'!$A$2:$B$32</definedName>
    <definedName name="TOTO" localSheetId="35">'[42]Tableau de données'!$A$2:$B$32</definedName>
    <definedName name="TOTO" localSheetId="5">'[42]Tableau de données'!$A$2:$B$32</definedName>
    <definedName name="toto" localSheetId="10">'[41]TAB I'!#REF!</definedName>
    <definedName name="TOTO" localSheetId="1">'[42]Tableau de données'!$A$2:$B$32</definedName>
    <definedName name="toto">'[41]TAB I'!#REF!</definedName>
    <definedName name="tprenom" localSheetId="41">#REF!</definedName>
    <definedName name="tprenom" localSheetId="0">#REF!</definedName>
    <definedName name="tprenom" localSheetId="2">#REF!</definedName>
    <definedName name="tprenom" localSheetId="6">#REF!</definedName>
    <definedName name="tprenom" localSheetId="16">#REF!</definedName>
    <definedName name="tprenom" localSheetId="21">#REF!</definedName>
    <definedName name="tprenom" localSheetId="29">#REF!</definedName>
    <definedName name="tprenom" localSheetId="31">#REF!</definedName>
    <definedName name="tprenom" localSheetId="37">#REF!</definedName>
    <definedName name="tprenom" localSheetId="39">#REF!</definedName>
    <definedName name="tprenom" localSheetId="23">#REF!</definedName>
    <definedName name="tprenom" localSheetId="32">#REF!</definedName>
    <definedName name="tprenom" localSheetId="35">#REF!</definedName>
    <definedName name="tprenom" localSheetId="5">#REF!</definedName>
    <definedName name="tprenom" localSheetId="10">#REF!</definedName>
    <definedName name="tprenom" localSheetId="1">#REF!</definedName>
    <definedName name="tprenom">#REF!</definedName>
    <definedName name="TPROMO" localSheetId="0">[43]Tables!$A$25:$B$28</definedName>
    <definedName name="TPROMO" localSheetId="2">[43]Tables!$A$25:$B$28</definedName>
    <definedName name="TPROMO" localSheetId="6">[43]Tables!$A$25:$B$28</definedName>
    <definedName name="TPROMO" localSheetId="16">[43]Tables!$A$25:$B$28</definedName>
    <definedName name="TPROMO" localSheetId="21">[43]Tables!$A$25:$B$28</definedName>
    <definedName name="TPROMO" localSheetId="29">[44]Tables!$A$25:$B$28</definedName>
    <definedName name="TPROMO" localSheetId="31">[44]Tables!$A$25:$B$28</definedName>
    <definedName name="TPROMO" localSheetId="37">[44]Tables!$A$25:$B$28</definedName>
    <definedName name="TPROMO" localSheetId="39">[44]Tables!$A$25:$B$28</definedName>
    <definedName name="TPROMO" localSheetId="35">[45]Tables!$A$25:$B$28</definedName>
    <definedName name="TPROMO" localSheetId="1">[44]Tables!$A$25:$B$28</definedName>
    <definedName name="TPROMO">[46]Tables!$A$25:$B$28</definedName>
    <definedName name="TRACE1" localSheetId="41">'[5]Tab 1'!#REF!</definedName>
    <definedName name="TRACE1" localSheetId="0">'[1]Intercalaire 1'!#REF!</definedName>
    <definedName name="TRACE1" localSheetId="2">'[1]Intercalaire 1'!#REF!</definedName>
    <definedName name="TRACE1" localSheetId="6">'[1]Intercalaire 1'!#REF!</definedName>
    <definedName name="TRACE1" localSheetId="16">'[1]Intercalaire 1'!#REF!</definedName>
    <definedName name="TRACE1" localSheetId="21">'[1]Intercalaire 1'!#REF!</definedName>
    <definedName name="TRACE1" localSheetId="29">'[2]Intercalaire 1'!#REF!</definedName>
    <definedName name="TRACE1" localSheetId="31">'[2]Intercalaire 1'!#REF!</definedName>
    <definedName name="TRACE1" localSheetId="37">'[2]Intercalaire 1'!#REF!</definedName>
    <definedName name="TRACE1" localSheetId="39">'[2]Intercalaire 1'!#REF!</definedName>
    <definedName name="TRACE1" localSheetId="23">'[5]Tab 1'!#REF!</definedName>
    <definedName name="TRACE1" localSheetId="32">'[3]Tab 1'!#REF!</definedName>
    <definedName name="TRACE1" localSheetId="35">'[3]Tab 1'!#REF!</definedName>
    <definedName name="TRACE1" localSheetId="5">'[3]Tab 1'!#REF!</definedName>
    <definedName name="TRACE1" localSheetId="10">'[5]Tab 1'!#REF!</definedName>
    <definedName name="TRACE1" localSheetId="1">'[4]Tab 1'!#REF!</definedName>
    <definedName name="TRACE1">'[5]Tab 1'!#REF!</definedName>
    <definedName name="TRACE2" localSheetId="41">'[5]Tab 1'!#REF!</definedName>
    <definedName name="TRACE2" localSheetId="0">'[1]Intercalaire 1'!#REF!</definedName>
    <definedName name="TRACE2" localSheetId="2">'[1]Intercalaire 1'!#REF!</definedName>
    <definedName name="TRACE2" localSheetId="6">'[1]Intercalaire 1'!#REF!</definedName>
    <definedName name="TRACE2" localSheetId="16">'[1]Intercalaire 1'!#REF!</definedName>
    <definedName name="TRACE2" localSheetId="21">'[1]Intercalaire 1'!#REF!</definedName>
    <definedName name="TRACE2" localSheetId="29">'[2]Intercalaire 1'!#REF!</definedName>
    <definedName name="TRACE2" localSheetId="31">'[2]Intercalaire 1'!#REF!</definedName>
    <definedName name="TRACE2" localSheetId="37">'[2]Intercalaire 1'!#REF!</definedName>
    <definedName name="TRACE2" localSheetId="39">'[2]Intercalaire 1'!#REF!</definedName>
    <definedName name="TRACE2" localSheetId="23">'[5]Tab 1'!#REF!</definedName>
    <definedName name="TRACE2" localSheetId="32">'[3]Tab 1'!#REF!</definedName>
    <definedName name="TRACE2" localSheetId="35">'[3]Tab 1'!#REF!</definedName>
    <definedName name="TRACE2" localSheetId="5">'[3]Tab 1'!#REF!</definedName>
    <definedName name="TRACE2" localSheetId="10">'[5]Tab 1'!#REF!</definedName>
    <definedName name="TRACE2" localSheetId="1">'[4]Tab 1'!#REF!</definedName>
    <definedName name="TRACE2">'[5]Tab 1'!#REF!</definedName>
    <definedName name="TRANCHE_MCF">'[17]2_2_TRANCHE'!$U$2:$AM$60</definedName>
    <definedName name="TRANCHE_PR">'[17]2_2_TRANCHE'!$A$1:$S$61</definedName>
    <definedName name="Ttypepromo" localSheetId="0">[43]Tables!$A$52:$B$54</definedName>
    <definedName name="Ttypepromo" localSheetId="2">[43]Tables!$A$52:$B$54</definedName>
    <definedName name="Ttypepromo" localSheetId="6">[43]Tables!$A$52:$B$54</definedName>
    <definedName name="Ttypepromo" localSheetId="16">[43]Tables!$A$52:$B$54</definedName>
    <definedName name="Ttypepromo" localSheetId="21">[43]Tables!$A$52:$B$54</definedName>
    <definedName name="Ttypepromo" localSheetId="29">[44]Tables!$A$52:$B$54</definedName>
    <definedName name="Ttypepromo" localSheetId="31">[44]Tables!$A$52:$B$54</definedName>
    <definedName name="Ttypepromo" localSheetId="37">[44]Tables!$A$52:$B$54</definedName>
    <definedName name="Ttypepromo" localSheetId="39">[44]Tables!$A$52:$B$54</definedName>
    <definedName name="Ttypepromo" localSheetId="35">[45]Tables!$A$52:$B$54</definedName>
    <definedName name="Ttypepromo" localSheetId="1">[44]Tables!$A$52:$B$54</definedName>
    <definedName name="Ttypepromo">[46]Tables!$A$52:$B$54</definedName>
    <definedName name="vv" localSheetId="35">[21]Section!$A$2:$B$43</definedName>
    <definedName name="vv" localSheetId="1">[21]Section!$A$2:$B$43</definedName>
    <definedName name="vv">[22]Section!$A$2:$B$43</definedName>
    <definedName name="xxxx" localSheetId="0">[47]x!$A$1:$C$58</definedName>
    <definedName name="xxxx" localSheetId="2">[47]x!$A$1:$C$58</definedName>
    <definedName name="xxxx" localSheetId="6">[47]x!$A$1:$C$58</definedName>
    <definedName name="xxxx" localSheetId="16">[47]x!$A$1:$C$58</definedName>
    <definedName name="xxxx" localSheetId="21">[47]x!$A$1:$C$58</definedName>
    <definedName name="xxxx" localSheetId="29">[48]x!$A$1:$C$58</definedName>
    <definedName name="xxxx" localSheetId="31">[48]x!$A$1:$C$58</definedName>
    <definedName name="xxxx" localSheetId="37">[48]x!$A$1:$C$58</definedName>
    <definedName name="xxxx" localSheetId="39">[48]x!$A$1:$C$58</definedName>
    <definedName name="xxxx" localSheetId="32">[49]x!$A$1:$C$58</definedName>
    <definedName name="xxxx" localSheetId="35">[49]x!$A$1:$C$58</definedName>
    <definedName name="xxxx" localSheetId="5">[49]x!$A$1:$C$58</definedName>
    <definedName name="xxxx" localSheetId="1">[49]x!$A$1:$C$58</definedName>
    <definedName name="xxxx">[50]x!$A$1:$C$58</definedName>
    <definedName name="xxxx_25" localSheetId="41">#REF!</definedName>
    <definedName name="xxxx_25" localSheetId="0">#REF!</definedName>
    <definedName name="xxxx_25" localSheetId="37">#REF!</definedName>
    <definedName name="xxxx_25" localSheetId="39">#REF!</definedName>
    <definedName name="xxxx_25" localSheetId="23">#REF!</definedName>
    <definedName name="xxxx_25" localSheetId="10">#REF!</definedName>
    <definedName name="xxxx_25" localSheetId="1">#REF!</definedName>
    <definedName name="xxxx_25">#REF!</definedName>
    <definedName name="_xlnm.Print_Area" localSheetId="0">PG_0!$A$1:$I$54</definedName>
    <definedName name="_xlnm.Print_Area" localSheetId="2">PG_1!$A$1:$J$59</definedName>
    <definedName name="_xlnm.Print_Area" localSheetId="6">PG_2!$A$1:$J$56</definedName>
    <definedName name="_xlnm.Print_Area" localSheetId="16">PG_3!$A$1:$J$59</definedName>
    <definedName name="_xlnm.Print_Area" localSheetId="21">PG_4!$A$1:$J$54</definedName>
    <definedName name="_xlnm.Print_Area" localSheetId="29">PG_5!$A$1:$J$54</definedName>
    <definedName name="_xlnm.Print_Area" localSheetId="31">PG_6!$A$1:$J$55</definedName>
    <definedName name="_xlnm.Print_Area" localSheetId="37">PG_7!$A$1:$J$55</definedName>
    <definedName name="_xlnm.Print_Area" localSheetId="39">PG_8!$A$1:$J$55</definedName>
    <definedName name="_xlnm.Print_Area" localSheetId="3">TAB_1!$A$1:$I$23</definedName>
    <definedName name="_xlnm.Print_Area" localSheetId="13">TAB_10a!$A$1:$H$121</definedName>
    <definedName name="_xlnm.Print_Area" localSheetId="14">TAB_10b!$A$1:$K$72</definedName>
    <definedName name="_xlnm.Print_Area" localSheetId="15">TAB_11!$A$1:$H$31</definedName>
    <definedName name="_xlnm.Print_Area" localSheetId="17">TAB_12!$A$1:$I$31</definedName>
    <definedName name="_xlnm.Print_Area" localSheetId="18">TAB_13!$A$1:$AK$43</definedName>
    <definedName name="_xlnm.Print_Area" localSheetId="19">TAB_14!$A$1:$U$52</definedName>
    <definedName name="_xlnm.Print_Area" localSheetId="20">TAB_15!$A$1:$J$91</definedName>
    <definedName name="_xlnm.Print_Area" localSheetId="22">TAB_16a!$A$1:$G$90</definedName>
    <definedName name="_xlnm.Print_Area" localSheetId="23">TAB_16b!$A$1:$G$26</definedName>
    <definedName name="_xlnm.Print_Area" localSheetId="24">TAB_17!$A$1:$G$89</definedName>
    <definedName name="_xlnm.Print_Area" localSheetId="25">TAB_18!$A$1:$O$47</definedName>
    <definedName name="_xlnm.Print_Area" localSheetId="26">TAB_19!$A$1:$K$18</definedName>
    <definedName name="_xlnm.Print_Area" localSheetId="4">TAB_2!$A$1:$H$31</definedName>
    <definedName name="_xlnm.Print_Area" localSheetId="27">TAB_20!$A$1:$P$21</definedName>
    <definedName name="_xlnm.Print_Area" localSheetId="28">TAB_21!$A$1:$P$30</definedName>
    <definedName name="_xlnm.Print_Area" localSheetId="32">TAB_23!$A$1:$AH$95</definedName>
    <definedName name="_xlnm.Print_Area" localSheetId="33">TAB_24!$A$1:$R$37</definedName>
    <definedName name="_xlnm.Print_Area" localSheetId="34">TAB_25!$A$1:$R$25</definedName>
    <definedName name="_xlnm.Print_Area" localSheetId="35">TAB_26!$A$1:$K$105</definedName>
    <definedName name="_xlnm.Print_Area" localSheetId="36">TAB_27!$A$1:$T$62</definedName>
    <definedName name="_xlnm.Print_Area" localSheetId="5">TAB_3!$A$1:$K$50</definedName>
    <definedName name="_xlnm.Print_Area" localSheetId="7">TAB_4!$A$1:$I$38</definedName>
    <definedName name="_xlnm.Print_Area" localSheetId="8">TAB_5!$A$1:$I$146</definedName>
    <definedName name="_xlnm.Print_Area" localSheetId="9">TAB_6!$A$1:$J$113</definedName>
    <definedName name="_xlnm.Print_Area" localSheetId="10">TAB_7!$A$1:$J$70</definedName>
    <definedName name="_xlnm.Print_Area" localSheetId="11">TAB_8!$A$1:$H$149</definedName>
    <definedName name="_xlnm.Print_Area" localSheetId="12">TAB_9!$A$1:$V$149</definedName>
    <definedName name="_xlnm.Print_Area" localSheetId="38">TAB_CNU!$A$1:$E$69</definedName>
    <definedName name="_xlnm.Print_Area" localSheetId="1">tabmat!$A$1:$A$54</definedName>
  </definedNames>
  <calcPr calcId="162913"/>
</workbook>
</file>

<file path=xl/calcChain.xml><?xml version="1.0" encoding="utf-8"?>
<calcChain xmlns="http://schemas.openxmlformats.org/spreadsheetml/2006/main">
  <c r="F16" i="17" l="1"/>
  <c r="B19" i="17"/>
  <c r="C19" i="17"/>
  <c r="D19" i="17"/>
  <c r="E19" i="17"/>
  <c r="F14" i="18" l="1"/>
  <c r="F15" i="18"/>
  <c r="AI15" i="8" l="1"/>
  <c r="AK15" i="8" s="1"/>
  <c r="AC15" i="8"/>
  <c r="AG15" i="8"/>
  <c r="U43" i="8"/>
  <c r="V43" i="8"/>
  <c r="AG29" i="8"/>
  <c r="AC29" i="8"/>
  <c r="AI29" i="8" l="1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C146" i="5"/>
  <c r="D146" i="5"/>
  <c r="B146" i="5"/>
  <c r="V91" i="5"/>
  <c r="V90" i="5"/>
  <c r="V89" i="5"/>
  <c r="V88" i="5"/>
  <c r="V87" i="5"/>
  <c r="V86" i="5"/>
  <c r="V146" i="5" s="1"/>
  <c r="C146" i="4"/>
  <c r="D146" i="4"/>
  <c r="E146" i="4"/>
  <c r="F146" i="4"/>
  <c r="B146" i="4"/>
  <c r="H90" i="4"/>
  <c r="H89" i="4"/>
  <c r="H88" i="4"/>
  <c r="H87" i="4"/>
  <c r="H86" i="4"/>
  <c r="H85" i="4"/>
  <c r="I135" i="1"/>
  <c r="C135" i="1"/>
  <c r="D135" i="1"/>
  <c r="E135" i="1"/>
  <c r="F135" i="1"/>
  <c r="G135" i="1"/>
  <c r="H135" i="1"/>
  <c r="B135" i="1"/>
  <c r="P9" i="39" l="1"/>
  <c r="P10" i="39"/>
  <c r="P11" i="39"/>
  <c r="P12" i="39"/>
  <c r="P13" i="39"/>
  <c r="P14" i="39"/>
  <c r="P8" i="39"/>
  <c r="I9" i="39"/>
  <c r="I10" i="39"/>
  <c r="I11" i="39"/>
  <c r="I12" i="39"/>
  <c r="I13" i="39"/>
  <c r="I14" i="39"/>
  <c r="I8" i="39"/>
  <c r="R17" i="39"/>
  <c r="R27" i="38"/>
  <c r="R19" i="38"/>
  <c r="R20" i="38"/>
  <c r="I16" i="38"/>
  <c r="P16" i="38"/>
  <c r="R16" i="38" s="1"/>
  <c r="I17" i="42" l="1"/>
  <c r="T17" i="42" s="1"/>
  <c r="P17" i="42"/>
  <c r="I60" i="42" l="1"/>
  <c r="R46" i="42"/>
  <c r="R56" i="42"/>
  <c r="Q56" i="42"/>
  <c r="B56" i="42"/>
  <c r="P40" i="42"/>
  <c r="P41" i="42"/>
  <c r="P42" i="42"/>
  <c r="P43" i="42"/>
  <c r="P44" i="42"/>
  <c r="P45" i="42"/>
  <c r="B46" i="42"/>
  <c r="R34" i="42"/>
  <c r="Q34" i="42"/>
  <c r="J98" i="41" l="1"/>
  <c r="I98" i="41"/>
  <c r="H98" i="41"/>
  <c r="G98" i="41"/>
  <c r="F98" i="41"/>
  <c r="J84" i="41"/>
  <c r="I84" i="41"/>
  <c r="H84" i="41"/>
  <c r="G84" i="41"/>
  <c r="F84" i="41"/>
  <c r="J66" i="41"/>
  <c r="I66" i="41"/>
  <c r="H66" i="41"/>
  <c r="G66" i="41"/>
  <c r="F66" i="41"/>
  <c r="J42" i="41"/>
  <c r="I42" i="41"/>
  <c r="H42" i="41"/>
  <c r="G42" i="41"/>
  <c r="F42" i="41"/>
  <c r="J30" i="41"/>
  <c r="I30" i="41"/>
  <c r="H30" i="41"/>
  <c r="G30" i="41"/>
  <c r="F30" i="41"/>
  <c r="F43" i="41" l="1"/>
  <c r="F105" i="41" s="1"/>
  <c r="G43" i="41"/>
  <c r="G105" i="41" s="1"/>
  <c r="H43" i="41"/>
  <c r="H105" i="41" s="1"/>
  <c r="I43" i="41"/>
  <c r="I105" i="41" s="1"/>
  <c r="J43" i="41"/>
  <c r="J105" i="41" s="1"/>
  <c r="AA94" i="37" l="1"/>
  <c r="Z94" i="37"/>
  <c r="X94" i="37"/>
  <c r="W94" i="37"/>
  <c r="AB93" i="37"/>
  <c r="Y93" i="37"/>
  <c r="AB92" i="37"/>
  <c r="Y92" i="37"/>
  <c r="AB91" i="37"/>
  <c r="Y91" i="37"/>
  <c r="AB90" i="37"/>
  <c r="AB94" i="37" s="1"/>
  <c r="Y90" i="37"/>
  <c r="Y94" i="37" s="1"/>
  <c r="AB89" i="37"/>
  <c r="Y89" i="37"/>
  <c r="AB88" i="37"/>
  <c r="Y88" i="37"/>
  <c r="AB87" i="37"/>
  <c r="Y87" i="37"/>
  <c r="AB86" i="37"/>
  <c r="Y86" i="37"/>
  <c r="AB85" i="37"/>
  <c r="Y85" i="37"/>
  <c r="AB84" i="37"/>
  <c r="Y84" i="37"/>
  <c r="AB83" i="37"/>
  <c r="Y83" i="37"/>
  <c r="AB82" i="37"/>
  <c r="Y82" i="37"/>
  <c r="AB81" i="37"/>
  <c r="Y81" i="37"/>
  <c r="AB80" i="37"/>
  <c r="Y80" i="37"/>
  <c r="AB79" i="37"/>
  <c r="Y79" i="37"/>
  <c r="AB78" i="37"/>
  <c r="Y78" i="37"/>
  <c r="AB77" i="37"/>
  <c r="Y77" i="37"/>
  <c r="AB76" i="37"/>
  <c r="Y76" i="37"/>
  <c r="AB75" i="37"/>
  <c r="Y75" i="37"/>
  <c r="AB74" i="37"/>
  <c r="Y74" i="37"/>
  <c r="AB73" i="37"/>
  <c r="Y73" i="37"/>
  <c r="AB72" i="37"/>
  <c r="Y72" i="37"/>
  <c r="AB71" i="37"/>
  <c r="Y71" i="37"/>
  <c r="AB70" i="37"/>
  <c r="Y70" i="37"/>
  <c r="AB69" i="37"/>
  <c r="Y69" i="37"/>
  <c r="AB68" i="37"/>
  <c r="Y68" i="37"/>
  <c r="AB67" i="37"/>
  <c r="Y67" i="37"/>
  <c r="AB66" i="37"/>
  <c r="Y66" i="37"/>
  <c r="AB65" i="37"/>
  <c r="Y65" i="37"/>
  <c r="AB64" i="37"/>
  <c r="Y64" i="37"/>
  <c r="AB63" i="37"/>
  <c r="Y63" i="37"/>
  <c r="AB62" i="37"/>
  <c r="Y62" i="37"/>
  <c r="AB61" i="37"/>
  <c r="Y61" i="37"/>
  <c r="AB60" i="37"/>
  <c r="Y60" i="37"/>
  <c r="AB59" i="37"/>
  <c r="Y59" i="37"/>
  <c r="AB58" i="37"/>
  <c r="Y58" i="37"/>
  <c r="AB57" i="37"/>
  <c r="Y57" i="37"/>
  <c r="AB56" i="37"/>
  <c r="Y56" i="37"/>
  <c r="AB55" i="37"/>
  <c r="Y55" i="37"/>
  <c r="AB54" i="37"/>
  <c r="Y54" i="37"/>
  <c r="AB53" i="37"/>
  <c r="Y53" i="37"/>
  <c r="AB52" i="37"/>
  <c r="Y52" i="37"/>
  <c r="AB51" i="37"/>
  <c r="Y51" i="37"/>
  <c r="AB50" i="37"/>
  <c r="Y50" i="37"/>
  <c r="AB49" i="37"/>
  <c r="Y49" i="37"/>
  <c r="AB48" i="37"/>
  <c r="Y48" i="37"/>
  <c r="AB47" i="37"/>
  <c r="Y47" i="37"/>
  <c r="AB46" i="37"/>
  <c r="Y46" i="37"/>
  <c r="AB45" i="37"/>
  <c r="Y45" i="37"/>
  <c r="AB44" i="37"/>
  <c r="Y44" i="37"/>
  <c r="AB43" i="37"/>
  <c r="Y43" i="37"/>
  <c r="AB42" i="37"/>
  <c r="Y42" i="37"/>
  <c r="AB41" i="37"/>
  <c r="Y41" i="37"/>
  <c r="AB40" i="37"/>
  <c r="Y40" i="37"/>
  <c r="AB39" i="37"/>
  <c r="Y39" i="37"/>
  <c r="AB38" i="37"/>
  <c r="Y38" i="37"/>
  <c r="AB37" i="37"/>
  <c r="Y37" i="37"/>
  <c r="AB36" i="37"/>
  <c r="Y36" i="37"/>
  <c r="AB35" i="37"/>
  <c r="Y35" i="37"/>
  <c r="AB34" i="37"/>
  <c r="Y34" i="37"/>
  <c r="AB33" i="37"/>
  <c r="Y33" i="37"/>
  <c r="AB32" i="37"/>
  <c r="Y32" i="37"/>
  <c r="AB31" i="37"/>
  <c r="Y31" i="37"/>
  <c r="AB30" i="37"/>
  <c r="Y30" i="37"/>
  <c r="AB29" i="37"/>
  <c r="Y29" i="37"/>
  <c r="AB28" i="37"/>
  <c r="Y28" i="37"/>
  <c r="AB27" i="37"/>
  <c r="Y27" i="37"/>
  <c r="AB26" i="37"/>
  <c r="Y26" i="37"/>
  <c r="AB25" i="37"/>
  <c r="Y25" i="37"/>
  <c r="AB24" i="37"/>
  <c r="Y24" i="37"/>
  <c r="AB23" i="37"/>
  <c r="Y23" i="37"/>
  <c r="AB22" i="37"/>
  <c r="Y22" i="37"/>
  <c r="AB21" i="37"/>
  <c r="Y21" i="37"/>
  <c r="AB20" i="37"/>
  <c r="Y20" i="37"/>
  <c r="AB19" i="37"/>
  <c r="Y19" i="37"/>
  <c r="AB18" i="37"/>
  <c r="Y18" i="37"/>
  <c r="AB17" i="37"/>
  <c r="Y17" i="37"/>
  <c r="AB16" i="37"/>
  <c r="Y16" i="37"/>
  <c r="AB15" i="37"/>
  <c r="Y15" i="37"/>
  <c r="AB14" i="37"/>
  <c r="Y14" i="37"/>
  <c r="AB13" i="37"/>
  <c r="Y13" i="37"/>
  <c r="AB12" i="37"/>
  <c r="Y12" i="37"/>
  <c r="AB11" i="37"/>
  <c r="Y11" i="37"/>
  <c r="O38" i="27" l="1"/>
  <c r="U27" i="24" l="1"/>
  <c r="F109" i="6" l="1"/>
  <c r="H109" i="6" s="1"/>
  <c r="F110" i="6"/>
  <c r="H110" i="6" s="1"/>
  <c r="H62" i="12" l="1"/>
  <c r="K62" i="12" s="1"/>
  <c r="H55" i="12"/>
  <c r="H61" i="12"/>
  <c r="K61" i="12" s="1"/>
  <c r="J62" i="12" l="1"/>
  <c r="J61" i="12"/>
  <c r="V93" i="5" l="1"/>
  <c r="V92" i="5"/>
  <c r="V85" i="5"/>
  <c r="V43" i="5"/>
  <c r="V39" i="5"/>
  <c r="V36" i="5"/>
  <c r="H38" i="4"/>
  <c r="H35" i="4"/>
  <c r="H10" i="4"/>
  <c r="H92" i="4"/>
  <c r="H91" i="4"/>
  <c r="H58" i="57" l="1"/>
  <c r="J58" i="57" s="1"/>
  <c r="H107" i="2" l="1"/>
  <c r="J107" i="2" s="1"/>
  <c r="I13" i="19" l="1"/>
  <c r="I14" i="19"/>
  <c r="I15" i="19"/>
  <c r="I12" i="19"/>
  <c r="J50" i="45" l="1"/>
  <c r="I50" i="45"/>
  <c r="H50" i="45"/>
  <c r="J49" i="45"/>
  <c r="I49" i="45"/>
  <c r="H49" i="45"/>
  <c r="J48" i="45"/>
  <c r="I48" i="45"/>
  <c r="H48" i="45"/>
  <c r="J46" i="45"/>
  <c r="I46" i="45"/>
  <c r="H46" i="45"/>
  <c r="G46" i="45"/>
  <c r="J35" i="45"/>
  <c r="I35" i="45"/>
  <c r="H35" i="45"/>
  <c r="J34" i="45"/>
  <c r="I34" i="45"/>
  <c r="H34" i="45"/>
  <c r="J33" i="45"/>
  <c r="I33" i="45"/>
  <c r="H33" i="45"/>
  <c r="J31" i="45"/>
  <c r="I31" i="45"/>
  <c r="H31" i="45"/>
  <c r="J20" i="45"/>
  <c r="I20" i="45"/>
  <c r="H20" i="45"/>
  <c r="G20" i="45"/>
  <c r="F20" i="45"/>
  <c r="E20" i="45"/>
  <c r="D20" i="45"/>
  <c r="J19" i="45"/>
  <c r="I19" i="45"/>
  <c r="H19" i="45"/>
  <c r="G19" i="45"/>
  <c r="F19" i="45"/>
  <c r="E19" i="45"/>
  <c r="D19" i="45"/>
  <c r="J18" i="45"/>
  <c r="I18" i="45"/>
  <c r="H18" i="45"/>
  <c r="G18" i="45"/>
  <c r="F18" i="45"/>
  <c r="E18" i="45"/>
  <c r="D18" i="45"/>
  <c r="J16" i="45"/>
  <c r="I16" i="45"/>
  <c r="H16" i="45"/>
  <c r="G16" i="45"/>
  <c r="F16" i="45"/>
  <c r="E16" i="45"/>
  <c r="D16" i="45"/>
  <c r="C16" i="45"/>
  <c r="B16" i="45"/>
  <c r="J41" i="27" l="1"/>
  <c r="T23" i="42" l="1"/>
  <c r="K56" i="42"/>
  <c r="L56" i="42"/>
  <c r="M56" i="42"/>
  <c r="N56" i="42"/>
  <c r="O56" i="42"/>
  <c r="J56" i="42"/>
  <c r="I56" i="42"/>
  <c r="F56" i="42"/>
  <c r="G56" i="42"/>
  <c r="H56" i="42"/>
  <c r="E56" i="42"/>
  <c r="C56" i="42"/>
  <c r="P50" i="42"/>
  <c r="P51" i="42"/>
  <c r="P52" i="42"/>
  <c r="P53" i="42"/>
  <c r="P54" i="42"/>
  <c r="T54" i="42" s="1"/>
  <c r="P55" i="42"/>
  <c r="T55" i="42" s="1"/>
  <c r="P49" i="42"/>
  <c r="P48" i="42"/>
  <c r="P47" i="42"/>
  <c r="P39" i="42"/>
  <c r="P38" i="42"/>
  <c r="P37" i="42"/>
  <c r="P36" i="42"/>
  <c r="P35" i="42"/>
  <c r="M46" i="42"/>
  <c r="N46" i="42"/>
  <c r="O46" i="42"/>
  <c r="P33" i="42"/>
  <c r="P32" i="42"/>
  <c r="P31" i="42"/>
  <c r="P30" i="42"/>
  <c r="P29" i="42"/>
  <c r="P28" i="42"/>
  <c r="P27" i="42"/>
  <c r="P8" i="42"/>
  <c r="P9" i="42"/>
  <c r="P10" i="42"/>
  <c r="P11" i="42"/>
  <c r="P12" i="42"/>
  <c r="P13" i="42"/>
  <c r="P14" i="42"/>
  <c r="P15" i="42"/>
  <c r="P16" i="42"/>
  <c r="P18" i="42"/>
  <c r="P7" i="42"/>
  <c r="P60" i="42"/>
  <c r="I9" i="42"/>
  <c r="I10" i="42"/>
  <c r="I11" i="42"/>
  <c r="I12" i="42"/>
  <c r="I13" i="42"/>
  <c r="I14" i="42"/>
  <c r="I15" i="42"/>
  <c r="I16" i="42"/>
  <c r="I18" i="42"/>
  <c r="I8" i="42"/>
  <c r="I7" i="42"/>
  <c r="K34" i="42"/>
  <c r="L34" i="42"/>
  <c r="M34" i="42"/>
  <c r="N34" i="42"/>
  <c r="O34" i="42"/>
  <c r="J34" i="42"/>
  <c r="S34" i="42"/>
  <c r="I34" i="42"/>
  <c r="F34" i="42"/>
  <c r="G34" i="42"/>
  <c r="E34" i="42"/>
  <c r="D34" i="42"/>
  <c r="C34" i="42"/>
  <c r="D56" i="42"/>
  <c r="R18" i="39"/>
  <c r="R16" i="39"/>
  <c r="K15" i="39"/>
  <c r="L15" i="39"/>
  <c r="M15" i="39"/>
  <c r="N15" i="39"/>
  <c r="O15" i="39"/>
  <c r="R24" i="38"/>
  <c r="P35" i="38"/>
  <c r="I35" i="38"/>
  <c r="M17" i="38"/>
  <c r="N17" i="38"/>
  <c r="O17" i="38"/>
  <c r="L17" i="38"/>
  <c r="K17" i="38"/>
  <c r="J17" i="38"/>
  <c r="Q23" i="38"/>
  <c r="Q37" i="38" s="1"/>
  <c r="R22" i="38"/>
  <c r="R21" i="38"/>
  <c r="R18" i="38"/>
  <c r="P9" i="38"/>
  <c r="P10" i="38"/>
  <c r="P11" i="38"/>
  <c r="P12" i="38"/>
  <c r="P13" i="38"/>
  <c r="P14" i="38"/>
  <c r="P15" i="38"/>
  <c r="P8" i="38"/>
  <c r="I9" i="38"/>
  <c r="I10" i="38"/>
  <c r="I11" i="38"/>
  <c r="I12" i="38"/>
  <c r="I13" i="38"/>
  <c r="I14" i="38"/>
  <c r="I15" i="38"/>
  <c r="I8" i="38"/>
  <c r="P56" i="42" l="1"/>
  <c r="P34" i="42"/>
  <c r="K20" i="43" l="1"/>
  <c r="J20" i="43"/>
  <c r="I20" i="43"/>
  <c r="H22" i="43"/>
  <c r="G22" i="43"/>
  <c r="F22" i="43"/>
  <c r="E22" i="43"/>
  <c r="D22" i="43"/>
  <c r="C22" i="43"/>
  <c r="I10" i="43"/>
  <c r="I8" i="43"/>
  <c r="J22" i="43" l="1"/>
  <c r="I22" i="43"/>
  <c r="K22" i="43"/>
  <c r="O45" i="27"/>
  <c r="C41" i="27" l="1"/>
  <c r="D41" i="27"/>
  <c r="E41" i="27"/>
  <c r="F41" i="27"/>
  <c r="G41" i="27"/>
  <c r="H41" i="27"/>
  <c r="I41" i="27"/>
  <c r="K41" i="27"/>
  <c r="L41" i="27"/>
  <c r="M41" i="27"/>
  <c r="N41" i="27"/>
  <c r="B41" i="27"/>
  <c r="O10" i="27"/>
  <c r="O43" i="27" l="1"/>
  <c r="O44" i="27"/>
  <c r="O42" i="27"/>
  <c r="S28" i="24" l="1"/>
  <c r="C22" i="24"/>
  <c r="D22" i="24"/>
  <c r="E22" i="24"/>
  <c r="B22" i="24"/>
  <c r="O19" i="24"/>
  <c r="P19" i="24"/>
  <c r="Q19" i="24"/>
  <c r="I19" i="24"/>
  <c r="J19" i="24"/>
  <c r="K19" i="24"/>
  <c r="L19" i="24"/>
  <c r="C19" i="24"/>
  <c r="D19" i="24"/>
  <c r="D23" i="24" s="1"/>
  <c r="E19" i="24"/>
  <c r="E23" i="24" s="1"/>
  <c r="B19" i="24"/>
  <c r="C35" i="24"/>
  <c r="D35" i="24"/>
  <c r="E35" i="24"/>
  <c r="F35" i="24"/>
  <c r="B35" i="24"/>
  <c r="U37" i="24"/>
  <c r="U36" i="24"/>
  <c r="U17" i="24"/>
  <c r="P43" i="8"/>
  <c r="Q43" i="8"/>
  <c r="AG11" i="8"/>
  <c r="AG12" i="8"/>
  <c r="AG13" i="8"/>
  <c r="AG14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30" i="8"/>
  <c r="AG31" i="8"/>
  <c r="AG32" i="8"/>
  <c r="AG33" i="8"/>
  <c r="AG34" i="8"/>
  <c r="AG35" i="8"/>
  <c r="AG36" i="8"/>
  <c r="AG37" i="8"/>
  <c r="AC11" i="8"/>
  <c r="AC12" i="8"/>
  <c r="AC13" i="8"/>
  <c r="AC14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30" i="8"/>
  <c r="AC31" i="8"/>
  <c r="AI31" i="8" s="1"/>
  <c r="AC32" i="8"/>
  <c r="AC33" i="8"/>
  <c r="AC34" i="8"/>
  <c r="AC35" i="8"/>
  <c r="AC36" i="8"/>
  <c r="AC37" i="8"/>
  <c r="AI22" i="8" l="1"/>
  <c r="AI26" i="8"/>
  <c r="AI34" i="8"/>
  <c r="AI17" i="8"/>
  <c r="AI33" i="8"/>
  <c r="AI24" i="8"/>
  <c r="AI16" i="8"/>
  <c r="AI25" i="8"/>
  <c r="AI32" i="8"/>
  <c r="AI23" i="8"/>
  <c r="AI14" i="8"/>
  <c r="AI35" i="8"/>
  <c r="AI36" i="8"/>
  <c r="AI20" i="8"/>
  <c r="AI12" i="8"/>
  <c r="AI28" i="8"/>
  <c r="AI27" i="8"/>
  <c r="AI19" i="8"/>
  <c r="AI11" i="8"/>
  <c r="AI18" i="8"/>
  <c r="AI37" i="8"/>
  <c r="AI30" i="8"/>
  <c r="AI21" i="8"/>
  <c r="AI13" i="8"/>
  <c r="C23" i="24"/>
  <c r="B23" i="24"/>
  <c r="B39" i="24" s="1"/>
  <c r="H41" i="57" l="1"/>
  <c r="J41" i="57" s="1"/>
  <c r="H72" i="2"/>
  <c r="J72" i="2" s="1"/>
  <c r="H73" i="2"/>
  <c r="J73" i="2" s="1"/>
  <c r="H74" i="2"/>
  <c r="J74" i="2" s="1"/>
  <c r="H8" i="2"/>
  <c r="J8" i="2" s="1"/>
  <c r="H9" i="2"/>
  <c r="J9" i="2" s="1"/>
  <c r="H53" i="2"/>
  <c r="J53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28" i="2"/>
  <c r="J28" i="2" s="1"/>
  <c r="H29" i="2"/>
  <c r="J29" i="2" s="1"/>
  <c r="H30" i="2"/>
  <c r="J30" i="2" s="1"/>
  <c r="F33" i="6" l="1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4" i="6"/>
  <c r="H24" i="6" s="1"/>
  <c r="V138" i="5" l="1"/>
  <c r="V139" i="5"/>
  <c r="V140" i="5"/>
  <c r="V141" i="5"/>
  <c r="V142" i="5"/>
  <c r="V143" i="5"/>
  <c r="V144" i="5"/>
  <c r="V133" i="5"/>
  <c r="V134" i="5"/>
  <c r="V135" i="5"/>
  <c r="V122" i="5"/>
  <c r="V123" i="5"/>
  <c r="V124" i="5"/>
  <c r="V103" i="5"/>
  <c r="V104" i="5"/>
  <c r="V105" i="5"/>
  <c r="V65" i="5"/>
  <c r="V66" i="5"/>
  <c r="V67" i="5"/>
  <c r="V54" i="5"/>
  <c r="V55" i="5"/>
  <c r="V12" i="5"/>
  <c r="V70" i="5"/>
  <c r="V69" i="5"/>
  <c r="H138" i="4"/>
  <c r="H139" i="4"/>
  <c r="H140" i="4"/>
  <c r="H141" i="4"/>
  <c r="H142" i="4"/>
  <c r="H132" i="4"/>
  <c r="H133" i="4"/>
  <c r="H134" i="4"/>
  <c r="H118" i="4"/>
  <c r="H119" i="4"/>
  <c r="H120" i="4"/>
  <c r="H121" i="4"/>
  <c r="H122" i="4"/>
  <c r="H102" i="4"/>
  <c r="H103" i="4"/>
  <c r="H69" i="4"/>
  <c r="H68" i="4"/>
  <c r="H65" i="4"/>
  <c r="H66" i="4"/>
  <c r="H136" i="4"/>
  <c r="H123" i="4"/>
  <c r="B34" i="42" l="1"/>
  <c r="T28" i="42"/>
  <c r="T29" i="42"/>
  <c r="T30" i="42"/>
  <c r="T31" i="42"/>
  <c r="T32" i="42"/>
  <c r="T33" i="42"/>
  <c r="T9" i="42"/>
  <c r="T10" i="42"/>
  <c r="T11" i="42"/>
  <c r="T12" i="42"/>
  <c r="T13" i="42"/>
  <c r="T14" i="42"/>
  <c r="T15" i="42"/>
  <c r="S19" i="42"/>
  <c r="P19" i="42"/>
  <c r="R19" i="42"/>
  <c r="Q19" i="42"/>
  <c r="N19" i="42"/>
  <c r="O19" i="42"/>
  <c r="M19" i="42"/>
  <c r="L19" i="42"/>
  <c r="K19" i="42"/>
  <c r="J19" i="42"/>
  <c r="I19" i="42"/>
  <c r="G19" i="42"/>
  <c r="H19" i="42"/>
  <c r="H26" i="42" s="1"/>
  <c r="H62" i="42" s="1"/>
  <c r="F19" i="42"/>
  <c r="E19" i="42"/>
  <c r="D19" i="42"/>
  <c r="C19" i="42"/>
  <c r="B19" i="42"/>
  <c r="S46" i="42"/>
  <c r="S25" i="42"/>
  <c r="Q46" i="42"/>
  <c r="R25" i="42"/>
  <c r="Q25" i="42"/>
  <c r="T50" i="42"/>
  <c r="T51" i="42"/>
  <c r="T52" i="42"/>
  <c r="T53" i="42"/>
  <c r="T18" i="42"/>
  <c r="R26" i="42" l="1"/>
  <c r="R62" i="42" s="1"/>
  <c r="S26" i="42"/>
  <c r="S62" i="42" s="1"/>
  <c r="Q26" i="42"/>
  <c r="Q62" i="42" s="1"/>
  <c r="M23" i="38" l="1"/>
  <c r="R25" i="39"/>
  <c r="R10" i="39"/>
  <c r="R11" i="39"/>
  <c r="R33" i="38"/>
  <c r="R32" i="38"/>
  <c r="R30" i="38"/>
  <c r="AG88" i="37"/>
  <c r="AF88" i="37"/>
  <c r="AE88" i="37"/>
  <c r="AH88" i="37" s="1"/>
  <c r="AG87" i="37"/>
  <c r="AF87" i="37"/>
  <c r="AE87" i="37"/>
  <c r="AH87" i="37" s="1"/>
  <c r="AG86" i="37"/>
  <c r="AF86" i="37"/>
  <c r="AE86" i="37"/>
  <c r="AH86" i="37" s="1"/>
  <c r="AG85" i="37"/>
  <c r="AF85" i="37"/>
  <c r="AE85" i="37"/>
  <c r="AH85" i="37" s="1"/>
  <c r="O39" i="27" l="1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11" i="27"/>
  <c r="O41" i="27" l="1"/>
  <c r="U24" i="24"/>
  <c r="U15" i="24"/>
  <c r="J87" i="10" l="1"/>
  <c r="J88" i="10"/>
  <c r="G43" i="8" l="1"/>
  <c r="AC10" i="8"/>
  <c r="AC39" i="8"/>
  <c r="AC41" i="8"/>
  <c r="C70" i="12"/>
  <c r="D70" i="12"/>
  <c r="E70" i="12"/>
  <c r="F70" i="12"/>
  <c r="G70" i="12"/>
  <c r="B70" i="12"/>
  <c r="H63" i="12"/>
  <c r="J63" i="12" s="1"/>
  <c r="H42" i="12"/>
  <c r="J42" i="12" s="1"/>
  <c r="H67" i="12"/>
  <c r="J67" i="12" s="1"/>
  <c r="H68" i="12"/>
  <c r="J68" i="12" s="1"/>
  <c r="F8" i="6"/>
  <c r="H8" i="6" s="1"/>
  <c r="V113" i="5"/>
  <c r="V30" i="5"/>
  <c r="V29" i="5"/>
  <c r="V28" i="5"/>
  <c r="K63" i="12" l="1"/>
  <c r="K42" i="12"/>
  <c r="K68" i="12"/>
  <c r="K67" i="12"/>
  <c r="H112" i="4"/>
  <c r="H84" i="4"/>
  <c r="H29" i="4"/>
  <c r="H28" i="4"/>
  <c r="H27" i="4"/>
  <c r="C66" i="57" l="1"/>
  <c r="D66" i="57"/>
  <c r="E66" i="57"/>
  <c r="F66" i="57"/>
  <c r="B66" i="57"/>
  <c r="H63" i="57"/>
  <c r="J63" i="57" s="1"/>
  <c r="H64" i="57"/>
  <c r="J64" i="57" s="1"/>
  <c r="C110" i="2"/>
  <c r="D110" i="2"/>
  <c r="E110" i="2"/>
  <c r="F110" i="2"/>
  <c r="B110" i="2"/>
  <c r="H7" i="2"/>
  <c r="J7" i="2" s="1"/>
  <c r="C11" i="19" l="1"/>
  <c r="D11" i="19"/>
  <c r="E11" i="19"/>
  <c r="B11" i="19"/>
  <c r="P46" i="42" l="1"/>
  <c r="I46" i="42"/>
  <c r="D46" i="42"/>
  <c r="L46" i="42"/>
  <c r="K46" i="42"/>
  <c r="J46" i="42"/>
  <c r="F46" i="42"/>
  <c r="G46" i="42"/>
  <c r="E46" i="42"/>
  <c r="C46" i="42"/>
  <c r="P25" i="42"/>
  <c r="I25" i="42"/>
  <c r="D25" i="42"/>
  <c r="M25" i="42"/>
  <c r="N25" i="42"/>
  <c r="O25" i="42"/>
  <c r="L25" i="42"/>
  <c r="K25" i="42"/>
  <c r="J25" i="42"/>
  <c r="G25" i="42"/>
  <c r="F25" i="42"/>
  <c r="E25" i="42"/>
  <c r="C25" i="42"/>
  <c r="B25" i="42"/>
  <c r="T44" i="42"/>
  <c r="T45" i="42"/>
  <c r="T16" i="42"/>
  <c r="K98" i="41" l="1"/>
  <c r="K84" i="41"/>
  <c r="K66" i="41"/>
  <c r="K42" i="41"/>
  <c r="K30" i="41"/>
  <c r="K43" i="41" l="1"/>
  <c r="R23" i="39"/>
  <c r="R29" i="39"/>
  <c r="R21" i="39"/>
  <c r="M19" i="39"/>
  <c r="M31" i="39" s="1"/>
  <c r="P15" i="39"/>
  <c r="O19" i="39"/>
  <c r="O31" i="39" s="1"/>
  <c r="N19" i="39"/>
  <c r="N31" i="39" s="1"/>
  <c r="L19" i="39"/>
  <c r="L31" i="39" s="1"/>
  <c r="K19" i="39"/>
  <c r="K31" i="39" s="1"/>
  <c r="J15" i="39"/>
  <c r="J19" i="39" s="1"/>
  <c r="J31" i="39" s="1"/>
  <c r="I15" i="39"/>
  <c r="I19" i="39" s="1"/>
  <c r="I31" i="39" s="1"/>
  <c r="G15" i="39"/>
  <c r="G19" i="39" s="1"/>
  <c r="G31" i="39" s="1"/>
  <c r="F15" i="39"/>
  <c r="F19" i="39" s="1"/>
  <c r="F31" i="39" s="1"/>
  <c r="E15" i="39"/>
  <c r="E19" i="39" s="1"/>
  <c r="E31" i="39" s="1"/>
  <c r="D15" i="39"/>
  <c r="D19" i="39" s="1"/>
  <c r="D31" i="39" s="1"/>
  <c r="C15" i="39"/>
  <c r="C19" i="39" s="1"/>
  <c r="C31" i="39" s="1"/>
  <c r="B15" i="39"/>
  <c r="B19" i="39" s="1"/>
  <c r="B31" i="39" s="1"/>
  <c r="R14" i="39"/>
  <c r="R9" i="39"/>
  <c r="R8" i="39"/>
  <c r="R15" i="39" l="1"/>
  <c r="R19" i="39" s="1"/>
  <c r="P19" i="39"/>
  <c r="P31" i="39" s="1"/>
  <c r="R31" i="39" s="1"/>
  <c r="N14" i="34" l="1"/>
  <c r="O14" i="34"/>
  <c r="P14" i="34"/>
  <c r="M12" i="35"/>
  <c r="L12" i="35"/>
  <c r="K12" i="35"/>
  <c r="F18" i="28"/>
  <c r="U42" i="24"/>
  <c r="R22" i="24"/>
  <c r="Q22" i="24"/>
  <c r="P22" i="24"/>
  <c r="O22" i="24"/>
  <c r="N22" i="24"/>
  <c r="I22" i="24"/>
  <c r="I23" i="24" s="1"/>
  <c r="J22" i="24"/>
  <c r="J23" i="24" s="1"/>
  <c r="K22" i="24"/>
  <c r="K23" i="24" s="1"/>
  <c r="L22" i="24"/>
  <c r="H22" i="24"/>
  <c r="F22" i="24"/>
  <c r="M22" i="24"/>
  <c r="G22" i="24"/>
  <c r="G35" i="24"/>
  <c r="S22" i="24"/>
  <c r="U28" i="24"/>
  <c r="G19" i="24"/>
  <c r="M19" i="24"/>
  <c r="R19" i="24"/>
  <c r="N19" i="24"/>
  <c r="H19" i="24"/>
  <c r="F19" i="24"/>
  <c r="F23" i="24" s="1"/>
  <c r="U21" i="24"/>
  <c r="P23" i="24" l="1"/>
  <c r="J86" i="10"/>
  <c r="J85" i="10"/>
  <c r="V82" i="5" l="1"/>
  <c r="H81" i="4" l="1"/>
  <c r="H19" i="57" l="1"/>
  <c r="J19" i="57" s="1"/>
  <c r="H20" i="57"/>
  <c r="J20" i="57" s="1"/>
  <c r="H21" i="57"/>
  <c r="J21" i="57" s="1"/>
  <c r="H22" i="57"/>
  <c r="H23" i="57"/>
  <c r="H24" i="57"/>
  <c r="H25" i="57"/>
  <c r="H26" i="57"/>
  <c r="H27" i="57"/>
  <c r="H68" i="2"/>
  <c r="J68" i="2" s="1"/>
  <c r="H69" i="2"/>
  <c r="J69" i="2" s="1"/>
  <c r="H70" i="2"/>
  <c r="J70" i="2" s="1"/>
  <c r="H71" i="2"/>
  <c r="J71" i="2" s="1"/>
  <c r="H75" i="2"/>
  <c r="J75" i="2" s="1"/>
  <c r="H76" i="2"/>
  <c r="J76" i="2" s="1"/>
  <c r="H77" i="2"/>
  <c r="J77" i="2" s="1"/>
  <c r="H78" i="2"/>
  <c r="J78" i="2" s="1"/>
  <c r="H79" i="2"/>
  <c r="J79" i="2" s="1"/>
  <c r="H80" i="2"/>
  <c r="J80" i="2" s="1"/>
  <c r="H54" i="2"/>
  <c r="J54" i="2" s="1"/>
  <c r="E11" i="18" l="1"/>
  <c r="T34" i="42" l="1"/>
  <c r="T49" i="42"/>
  <c r="T48" i="42"/>
  <c r="T47" i="42"/>
  <c r="T21" i="42"/>
  <c r="T24" i="42"/>
  <c r="M26" i="42"/>
  <c r="K26" i="42"/>
  <c r="K62" i="42" s="1"/>
  <c r="J26" i="42"/>
  <c r="I26" i="42"/>
  <c r="I62" i="42" s="1"/>
  <c r="G26" i="42"/>
  <c r="G62" i="42" s="1"/>
  <c r="E26" i="42"/>
  <c r="B26" i="42"/>
  <c r="B62" i="42" s="1"/>
  <c r="M37" i="38"/>
  <c r="P21" i="35"/>
  <c r="B18" i="35"/>
  <c r="C18" i="35"/>
  <c r="D18" i="35"/>
  <c r="E18" i="35"/>
  <c r="F18" i="35"/>
  <c r="G18" i="35"/>
  <c r="H18" i="35"/>
  <c r="I18" i="35"/>
  <c r="J18" i="35"/>
  <c r="S35" i="24"/>
  <c r="R35" i="24"/>
  <c r="Q35" i="24"/>
  <c r="P35" i="24"/>
  <c r="P39" i="24" s="1"/>
  <c r="O35" i="24"/>
  <c r="N35" i="24"/>
  <c r="M35" i="24"/>
  <c r="I35" i="24"/>
  <c r="J35" i="24"/>
  <c r="K35" i="24"/>
  <c r="L35" i="24"/>
  <c r="H35" i="24"/>
  <c r="U20" i="24"/>
  <c r="U29" i="24"/>
  <c r="U46" i="24"/>
  <c r="U48" i="24" s="1"/>
  <c r="AF43" i="8"/>
  <c r="AE43" i="8"/>
  <c r="AD43" i="8"/>
  <c r="F43" i="8"/>
  <c r="H43" i="8"/>
  <c r="I43" i="8"/>
  <c r="J43" i="8"/>
  <c r="K43" i="8"/>
  <c r="L43" i="8"/>
  <c r="M43" i="8"/>
  <c r="N43" i="8"/>
  <c r="O43" i="8"/>
  <c r="R43" i="8"/>
  <c r="S43" i="8"/>
  <c r="T43" i="8"/>
  <c r="W43" i="8"/>
  <c r="X43" i="8"/>
  <c r="Y43" i="8"/>
  <c r="Z43" i="8"/>
  <c r="AA43" i="8"/>
  <c r="AB43" i="8"/>
  <c r="C43" i="8"/>
  <c r="D43" i="8"/>
  <c r="E43" i="8"/>
  <c r="B43" i="8"/>
  <c r="B18" i="23"/>
  <c r="C18" i="23"/>
  <c r="D18" i="23"/>
  <c r="E18" i="23"/>
  <c r="F18" i="23"/>
  <c r="G18" i="23"/>
  <c r="H18" i="23"/>
  <c r="H15" i="12"/>
  <c r="K15" i="12" s="1"/>
  <c r="H16" i="12"/>
  <c r="J16" i="12" s="1"/>
  <c r="H17" i="12"/>
  <c r="K17" i="12" s="1"/>
  <c r="H18" i="12"/>
  <c r="J18" i="12" s="1"/>
  <c r="H19" i="12"/>
  <c r="K19" i="12" s="1"/>
  <c r="H20" i="12"/>
  <c r="J20" i="12" s="1"/>
  <c r="H21" i="12"/>
  <c r="K21" i="12" s="1"/>
  <c r="H22" i="12"/>
  <c r="J22" i="12" s="1"/>
  <c r="H23" i="12"/>
  <c r="K23" i="12" s="1"/>
  <c r="H24" i="12"/>
  <c r="J24" i="12" s="1"/>
  <c r="H25" i="12"/>
  <c r="K25" i="12" s="1"/>
  <c r="H26" i="12"/>
  <c r="J26" i="12" s="1"/>
  <c r="H27" i="12"/>
  <c r="K27" i="12" s="1"/>
  <c r="H28" i="12"/>
  <c r="J28" i="12" s="1"/>
  <c r="H29" i="12"/>
  <c r="K29" i="12" s="1"/>
  <c r="H30" i="12"/>
  <c r="J30" i="12" s="1"/>
  <c r="H31" i="12"/>
  <c r="J31" i="12" s="1"/>
  <c r="H32" i="12"/>
  <c r="J32" i="12" s="1"/>
  <c r="H33" i="12"/>
  <c r="K33" i="12" s="1"/>
  <c r="H34" i="12"/>
  <c r="J34" i="12" s="1"/>
  <c r="H35" i="12"/>
  <c r="K35" i="12" s="1"/>
  <c r="H36" i="12"/>
  <c r="J36" i="12" s="1"/>
  <c r="H37" i="12"/>
  <c r="K37" i="12" s="1"/>
  <c r="H38" i="12"/>
  <c r="J38" i="12" s="1"/>
  <c r="H39" i="12"/>
  <c r="J39" i="12" s="1"/>
  <c r="H40" i="12"/>
  <c r="J40" i="12" s="1"/>
  <c r="H41" i="12"/>
  <c r="K41" i="12" s="1"/>
  <c r="H43" i="12"/>
  <c r="K43" i="12" s="1"/>
  <c r="H44" i="12"/>
  <c r="K44" i="12" s="1"/>
  <c r="H45" i="12"/>
  <c r="K45" i="12" s="1"/>
  <c r="H46" i="12"/>
  <c r="K46" i="12" s="1"/>
  <c r="H47" i="12"/>
  <c r="K47" i="12" s="1"/>
  <c r="H48" i="12"/>
  <c r="K48" i="12" s="1"/>
  <c r="H49" i="12"/>
  <c r="K49" i="12" s="1"/>
  <c r="H50" i="12"/>
  <c r="K50" i="12" s="1"/>
  <c r="H51" i="12"/>
  <c r="K51" i="12" s="1"/>
  <c r="H52" i="12"/>
  <c r="K52" i="12" s="1"/>
  <c r="H53" i="12"/>
  <c r="K53" i="12" s="1"/>
  <c r="H54" i="12"/>
  <c r="K54" i="12" s="1"/>
  <c r="K55" i="12"/>
  <c r="H56" i="12"/>
  <c r="K56" i="12" s="1"/>
  <c r="H57" i="12"/>
  <c r="K57" i="12" s="1"/>
  <c r="H58" i="12"/>
  <c r="K58" i="12" s="1"/>
  <c r="H59" i="12"/>
  <c r="K59" i="12" s="1"/>
  <c r="H60" i="12"/>
  <c r="K60" i="12" s="1"/>
  <c r="H64" i="12"/>
  <c r="J64" i="12" s="1"/>
  <c r="H65" i="12"/>
  <c r="J65" i="12" s="1"/>
  <c r="H66" i="12"/>
  <c r="J66" i="12" s="1"/>
  <c r="H11" i="12"/>
  <c r="K11" i="12" s="1"/>
  <c r="H12" i="12"/>
  <c r="J12" i="12" s="1"/>
  <c r="H13" i="12"/>
  <c r="K13" i="12" s="1"/>
  <c r="H14" i="12"/>
  <c r="J14" i="12" s="1"/>
  <c r="H10" i="12"/>
  <c r="K10" i="12" s="1"/>
  <c r="H9" i="12"/>
  <c r="F10" i="6"/>
  <c r="H10" i="6" s="1"/>
  <c r="F11" i="6"/>
  <c r="H11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F34" i="6"/>
  <c r="H34" i="6" s="1"/>
  <c r="F35" i="6"/>
  <c r="H35" i="6" s="1"/>
  <c r="F36" i="6"/>
  <c r="H36" i="6" s="1"/>
  <c r="F37" i="6"/>
  <c r="H37" i="6" s="1"/>
  <c r="F38" i="6"/>
  <c r="H38" i="6" s="1"/>
  <c r="F39" i="6"/>
  <c r="H39" i="6" s="1"/>
  <c r="F40" i="6"/>
  <c r="H40" i="6" s="1"/>
  <c r="F41" i="6"/>
  <c r="H41" i="6" s="1"/>
  <c r="F42" i="6"/>
  <c r="H42" i="6" s="1"/>
  <c r="F43" i="6"/>
  <c r="H43" i="6" s="1"/>
  <c r="F44" i="6"/>
  <c r="H44" i="6" s="1"/>
  <c r="F45" i="6"/>
  <c r="H45" i="6" s="1"/>
  <c r="F46" i="6"/>
  <c r="H46" i="6" s="1"/>
  <c r="F47" i="6"/>
  <c r="H47" i="6" s="1"/>
  <c r="F48" i="6"/>
  <c r="H48" i="6" s="1"/>
  <c r="F49" i="6"/>
  <c r="H49" i="6" s="1"/>
  <c r="F50" i="6"/>
  <c r="H50" i="6" s="1"/>
  <c r="F51" i="6"/>
  <c r="H51" i="6" s="1"/>
  <c r="F52" i="6"/>
  <c r="H52" i="6" s="1"/>
  <c r="F53" i="6"/>
  <c r="H53" i="6" s="1"/>
  <c r="F54" i="6"/>
  <c r="H54" i="6" s="1"/>
  <c r="F55" i="6"/>
  <c r="H55" i="6" s="1"/>
  <c r="F56" i="6"/>
  <c r="H56" i="6" s="1"/>
  <c r="F57" i="6"/>
  <c r="H57" i="6" s="1"/>
  <c r="F58" i="6"/>
  <c r="H58" i="6" s="1"/>
  <c r="F59" i="6"/>
  <c r="H59" i="6" s="1"/>
  <c r="F60" i="6"/>
  <c r="H60" i="6" s="1"/>
  <c r="F61" i="6"/>
  <c r="H61" i="6" s="1"/>
  <c r="F62" i="6"/>
  <c r="H62" i="6" s="1"/>
  <c r="F63" i="6"/>
  <c r="H63" i="6" s="1"/>
  <c r="F64" i="6"/>
  <c r="H64" i="6" s="1"/>
  <c r="F65" i="6"/>
  <c r="H65" i="6" s="1"/>
  <c r="F66" i="6"/>
  <c r="H66" i="6" s="1"/>
  <c r="F67" i="6"/>
  <c r="H67" i="6" s="1"/>
  <c r="F68" i="6"/>
  <c r="H68" i="6" s="1"/>
  <c r="F69" i="6"/>
  <c r="H69" i="6" s="1"/>
  <c r="F70" i="6"/>
  <c r="H70" i="6" s="1"/>
  <c r="F71" i="6"/>
  <c r="H71" i="6" s="1"/>
  <c r="F72" i="6"/>
  <c r="H72" i="6" s="1"/>
  <c r="F73" i="6"/>
  <c r="H73" i="6" s="1"/>
  <c r="F74" i="6"/>
  <c r="H74" i="6" s="1"/>
  <c r="F75" i="6"/>
  <c r="H75" i="6" s="1"/>
  <c r="F76" i="6"/>
  <c r="H76" i="6" s="1"/>
  <c r="F77" i="6"/>
  <c r="H77" i="6" s="1"/>
  <c r="F78" i="6"/>
  <c r="H78" i="6" s="1"/>
  <c r="F79" i="6"/>
  <c r="H79" i="6" s="1"/>
  <c r="F80" i="6"/>
  <c r="H80" i="6" s="1"/>
  <c r="F81" i="6"/>
  <c r="H81" i="6" s="1"/>
  <c r="F82" i="6"/>
  <c r="H82" i="6" s="1"/>
  <c r="F83" i="6"/>
  <c r="H83" i="6" s="1"/>
  <c r="F84" i="6"/>
  <c r="H84" i="6" s="1"/>
  <c r="F85" i="6"/>
  <c r="H85" i="6" s="1"/>
  <c r="F86" i="6"/>
  <c r="F87" i="6"/>
  <c r="H87" i="6" s="1"/>
  <c r="F88" i="6"/>
  <c r="H88" i="6" s="1"/>
  <c r="F89" i="6"/>
  <c r="H89" i="6" s="1"/>
  <c r="F90" i="6"/>
  <c r="H90" i="6" s="1"/>
  <c r="F91" i="6"/>
  <c r="F92" i="6"/>
  <c r="H92" i="6" s="1"/>
  <c r="F93" i="6"/>
  <c r="H93" i="6" s="1"/>
  <c r="F94" i="6"/>
  <c r="F95" i="6"/>
  <c r="H95" i="6" s="1"/>
  <c r="F96" i="6"/>
  <c r="H96" i="6" s="1"/>
  <c r="F97" i="6"/>
  <c r="H97" i="6" s="1"/>
  <c r="F98" i="6"/>
  <c r="H98" i="6" s="1"/>
  <c r="F99" i="6"/>
  <c r="H99" i="6" s="1"/>
  <c r="F100" i="6"/>
  <c r="H100" i="6" s="1"/>
  <c r="F101" i="6"/>
  <c r="H101" i="6" s="1"/>
  <c r="F102" i="6"/>
  <c r="F103" i="6"/>
  <c r="H103" i="6" s="1"/>
  <c r="F104" i="6"/>
  <c r="H104" i="6" s="1"/>
  <c r="F105" i="6"/>
  <c r="H105" i="6" s="1"/>
  <c r="F106" i="6"/>
  <c r="H106" i="6" s="1"/>
  <c r="F107" i="6"/>
  <c r="H107" i="6" s="1"/>
  <c r="F108" i="6"/>
  <c r="H108" i="6" s="1"/>
  <c r="F111" i="6"/>
  <c r="H111" i="6" s="1"/>
  <c r="F112" i="6"/>
  <c r="F113" i="6"/>
  <c r="F114" i="6"/>
  <c r="H114" i="6" s="1"/>
  <c r="F115" i="6"/>
  <c r="H115" i="6" s="1"/>
  <c r="F9" i="6"/>
  <c r="H9" i="6" s="1"/>
  <c r="V130" i="5"/>
  <c r="V131" i="5"/>
  <c r="V44" i="5"/>
  <c r="V24" i="5"/>
  <c r="V10" i="5"/>
  <c r="V11" i="5"/>
  <c r="V14" i="5"/>
  <c r="V15" i="5"/>
  <c r="V16" i="5"/>
  <c r="V17" i="5"/>
  <c r="V18" i="5"/>
  <c r="V19" i="5"/>
  <c r="V20" i="5"/>
  <c r="V21" i="5"/>
  <c r="V22" i="5"/>
  <c r="V23" i="5"/>
  <c r="V25" i="5"/>
  <c r="V26" i="5"/>
  <c r="V27" i="5"/>
  <c r="V31" i="5"/>
  <c r="V32" i="5"/>
  <c r="V33" i="5"/>
  <c r="V34" i="5"/>
  <c r="V35" i="5"/>
  <c r="V37" i="5"/>
  <c r="V38" i="5"/>
  <c r="V40" i="5"/>
  <c r="V41" i="5"/>
  <c r="V42" i="5"/>
  <c r="V45" i="5"/>
  <c r="V46" i="5"/>
  <c r="V47" i="5"/>
  <c r="V48" i="5"/>
  <c r="V49" i="5"/>
  <c r="V50" i="5"/>
  <c r="V51" i="5"/>
  <c r="V52" i="5"/>
  <c r="V53" i="5"/>
  <c r="V56" i="5"/>
  <c r="V57" i="5"/>
  <c r="V58" i="5"/>
  <c r="V59" i="5"/>
  <c r="V60" i="5"/>
  <c r="V61" i="5"/>
  <c r="V62" i="5"/>
  <c r="V63" i="5"/>
  <c r="V64" i="5"/>
  <c r="V68" i="5"/>
  <c r="V71" i="5"/>
  <c r="V72" i="5"/>
  <c r="V73" i="5"/>
  <c r="V74" i="5"/>
  <c r="V75" i="5"/>
  <c r="V76" i="5"/>
  <c r="V77" i="5"/>
  <c r="V78" i="5"/>
  <c r="V79" i="5"/>
  <c r="V80" i="5"/>
  <c r="V81" i="5"/>
  <c r="V83" i="5"/>
  <c r="V84" i="5"/>
  <c r="V94" i="5"/>
  <c r="V95" i="5"/>
  <c r="V96" i="5"/>
  <c r="V97" i="5"/>
  <c r="V98" i="5"/>
  <c r="V99" i="5"/>
  <c r="V100" i="5"/>
  <c r="V101" i="5"/>
  <c r="V102" i="5"/>
  <c r="V106" i="5"/>
  <c r="V109" i="5"/>
  <c r="V110" i="5"/>
  <c r="V111" i="5"/>
  <c r="V112" i="5"/>
  <c r="V114" i="5"/>
  <c r="V115" i="5"/>
  <c r="V116" i="5"/>
  <c r="V117" i="5"/>
  <c r="V118" i="5"/>
  <c r="V119" i="5"/>
  <c r="V120" i="5"/>
  <c r="V121" i="5"/>
  <c r="V125" i="5"/>
  <c r="V126" i="5"/>
  <c r="V127" i="5"/>
  <c r="V128" i="5"/>
  <c r="V129" i="5"/>
  <c r="V132" i="5"/>
  <c r="V136" i="5"/>
  <c r="V137" i="5"/>
  <c r="H129" i="4"/>
  <c r="H130" i="4"/>
  <c r="H131" i="4"/>
  <c r="H43" i="4"/>
  <c r="H23" i="4"/>
  <c r="H24" i="4"/>
  <c r="H110" i="4"/>
  <c r="H15" i="4"/>
  <c r="H57" i="57"/>
  <c r="J57" i="57" s="1"/>
  <c r="H105" i="2"/>
  <c r="J105" i="2" s="1"/>
  <c r="H106" i="2"/>
  <c r="J106" i="2" s="1"/>
  <c r="H108" i="2"/>
  <c r="J108" i="2" s="1"/>
  <c r="H61" i="2"/>
  <c r="J61" i="2" s="1"/>
  <c r="H62" i="2"/>
  <c r="J62" i="2" s="1"/>
  <c r="H63" i="2"/>
  <c r="J63" i="2" s="1"/>
  <c r="H64" i="2"/>
  <c r="J64" i="2" s="1"/>
  <c r="H65" i="2"/>
  <c r="J65" i="2" s="1"/>
  <c r="H66" i="2"/>
  <c r="J66" i="2" s="1"/>
  <c r="H67" i="2"/>
  <c r="J67" i="2" s="1"/>
  <c r="H81" i="2"/>
  <c r="J81" i="2" s="1"/>
  <c r="H82" i="2"/>
  <c r="J82" i="2" s="1"/>
  <c r="H83" i="2"/>
  <c r="J83" i="2" s="1"/>
  <c r="H84" i="2"/>
  <c r="J84" i="2" s="1"/>
  <c r="H85" i="2"/>
  <c r="J85" i="2" s="1"/>
  <c r="H86" i="2"/>
  <c r="J86" i="2" s="1"/>
  <c r="H87" i="2"/>
  <c r="J87" i="2" s="1"/>
  <c r="H88" i="2"/>
  <c r="J88" i="2" s="1"/>
  <c r="H32" i="2"/>
  <c r="J32" i="2" s="1"/>
  <c r="H11" i="2"/>
  <c r="J11" i="2" s="1"/>
  <c r="H12" i="2"/>
  <c r="J12" i="2" s="1"/>
  <c r="H13" i="2"/>
  <c r="J13" i="2" s="1"/>
  <c r="H14" i="2"/>
  <c r="J14" i="2" s="1"/>
  <c r="D136" i="1"/>
  <c r="F136" i="1"/>
  <c r="H136" i="1"/>
  <c r="F18" i="22"/>
  <c r="K46" i="45"/>
  <c r="K31" i="45"/>
  <c r="K48" i="45"/>
  <c r="K49" i="45"/>
  <c r="K50" i="45"/>
  <c r="K33" i="45"/>
  <c r="K34" i="45"/>
  <c r="K35" i="45"/>
  <c r="K16" i="45"/>
  <c r="K18" i="45"/>
  <c r="K19" i="45"/>
  <c r="K20" i="45"/>
  <c r="T56" i="42"/>
  <c r="T46" i="42"/>
  <c r="T60" i="42"/>
  <c r="T39" i="42"/>
  <c r="T38" i="42"/>
  <c r="T37" i="42"/>
  <c r="T36" i="42"/>
  <c r="T35" i="42"/>
  <c r="T27" i="42"/>
  <c r="N26" i="42"/>
  <c r="N62" i="42" s="1"/>
  <c r="O26" i="42"/>
  <c r="O62" i="42" s="1"/>
  <c r="L26" i="42"/>
  <c r="L62" i="42" s="1"/>
  <c r="F26" i="42"/>
  <c r="D26" i="42"/>
  <c r="T25" i="42"/>
  <c r="T22" i="42"/>
  <c r="T20" i="42"/>
  <c r="T8" i="42"/>
  <c r="T7" i="42"/>
  <c r="R35" i="38"/>
  <c r="R31" i="38"/>
  <c r="R25" i="38"/>
  <c r="R29" i="38"/>
  <c r="R28" i="38"/>
  <c r="P17" i="38"/>
  <c r="P23" i="38" s="1"/>
  <c r="P37" i="38" s="1"/>
  <c r="N23" i="38"/>
  <c r="O23" i="38"/>
  <c r="L23" i="38"/>
  <c r="K23" i="38"/>
  <c r="J23" i="38"/>
  <c r="I17" i="38"/>
  <c r="I23" i="38" s="1"/>
  <c r="R9" i="38"/>
  <c r="R10" i="38"/>
  <c r="R11" i="38"/>
  <c r="R12" i="38"/>
  <c r="R13" i="38"/>
  <c r="R14" i="38"/>
  <c r="R15" i="38"/>
  <c r="R8" i="38"/>
  <c r="AG41" i="8"/>
  <c r="AG39" i="8"/>
  <c r="AG10" i="8"/>
  <c r="M22" i="35"/>
  <c r="M28" i="35" s="1"/>
  <c r="L22" i="35"/>
  <c r="K22" i="35"/>
  <c r="K28" i="35" s="1"/>
  <c r="J22" i="35"/>
  <c r="I22" i="35"/>
  <c r="H22" i="35"/>
  <c r="G22" i="35"/>
  <c r="F22" i="35"/>
  <c r="E22" i="35"/>
  <c r="D22" i="35"/>
  <c r="C22" i="35"/>
  <c r="B22" i="35"/>
  <c r="J12" i="35"/>
  <c r="G12" i="35"/>
  <c r="D12" i="35"/>
  <c r="I12" i="35"/>
  <c r="H12" i="35"/>
  <c r="F12" i="35"/>
  <c r="E12" i="35"/>
  <c r="C12" i="35"/>
  <c r="B12" i="35"/>
  <c r="N16" i="34"/>
  <c r="N15" i="34"/>
  <c r="S19" i="24"/>
  <c r="S23" i="24" s="1"/>
  <c r="S39" i="24" s="1"/>
  <c r="C39" i="24"/>
  <c r="O23" i="24"/>
  <c r="M23" i="24"/>
  <c r="H23" i="24"/>
  <c r="J84" i="10"/>
  <c r="J83" i="10"/>
  <c r="J82" i="10"/>
  <c r="J78" i="10"/>
  <c r="J79" i="10"/>
  <c r="J77" i="10"/>
  <c r="J76" i="10"/>
  <c r="J75" i="10"/>
  <c r="J74" i="10"/>
  <c r="J72" i="10"/>
  <c r="J71" i="10"/>
  <c r="J70" i="10"/>
  <c r="J69" i="10"/>
  <c r="J67" i="10"/>
  <c r="J66" i="10"/>
  <c r="J65" i="10"/>
  <c r="J64" i="10"/>
  <c r="J62" i="10"/>
  <c r="J61" i="10"/>
  <c r="J60" i="10"/>
  <c r="J58" i="10"/>
  <c r="J57" i="10"/>
  <c r="J56" i="10"/>
  <c r="J54" i="10"/>
  <c r="J53" i="10"/>
  <c r="J52" i="10"/>
  <c r="J49" i="10"/>
  <c r="J48" i="10"/>
  <c r="J36" i="10"/>
  <c r="J37" i="10"/>
  <c r="J38" i="10"/>
  <c r="J39" i="10"/>
  <c r="J40" i="10"/>
  <c r="J46" i="10"/>
  <c r="J45" i="10"/>
  <c r="J44" i="10"/>
  <c r="J43" i="10"/>
  <c r="J42" i="10"/>
  <c r="J35" i="10"/>
  <c r="J34" i="10"/>
  <c r="J33" i="10"/>
  <c r="J32" i="10"/>
  <c r="J81" i="10"/>
  <c r="J80" i="10"/>
  <c r="J68" i="10"/>
  <c r="J63" i="10"/>
  <c r="J59" i="10"/>
  <c r="J55" i="10"/>
  <c r="J51" i="10"/>
  <c r="J50" i="10"/>
  <c r="J47" i="10"/>
  <c r="J41" i="10"/>
  <c r="J31" i="10"/>
  <c r="J26" i="10"/>
  <c r="J27" i="10"/>
  <c r="J28" i="10"/>
  <c r="J29" i="10"/>
  <c r="J30" i="10"/>
  <c r="J25" i="10"/>
  <c r="J24" i="10"/>
  <c r="J23" i="10"/>
  <c r="J22" i="10"/>
  <c r="J21" i="10"/>
  <c r="J20" i="10"/>
  <c r="J19" i="10"/>
  <c r="J18" i="10"/>
  <c r="J17" i="10"/>
  <c r="J14" i="10"/>
  <c r="J15" i="10"/>
  <c r="J16" i="10"/>
  <c r="J13" i="10"/>
  <c r="J12" i="10"/>
  <c r="J11" i="10"/>
  <c r="C22" i="23"/>
  <c r="D22" i="23"/>
  <c r="E22" i="23"/>
  <c r="F22" i="23"/>
  <c r="G22" i="23"/>
  <c r="H22" i="23"/>
  <c r="B22" i="23"/>
  <c r="C12" i="23"/>
  <c r="D12" i="23"/>
  <c r="E12" i="23"/>
  <c r="F12" i="23"/>
  <c r="G12" i="23"/>
  <c r="H12" i="23"/>
  <c r="B12" i="23"/>
  <c r="I25" i="23"/>
  <c r="I24" i="23"/>
  <c r="I23" i="23"/>
  <c r="I21" i="23"/>
  <c r="I20" i="23"/>
  <c r="I19" i="23"/>
  <c r="I14" i="23"/>
  <c r="I15" i="23"/>
  <c r="I16" i="23"/>
  <c r="I17" i="23"/>
  <c r="I26" i="23"/>
  <c r="I13" i="23"/>
  <c r="I11" i="23"/>
  <c r="I10" i="23"/>
  <c r="C18" i="22"/>
  <c r="D18" i="22"/>
  <c r="E18" i="22"/>
  <c r="B18" i="22"/>
  <c r="C22" i="22"/>
  <c r="D22" i="22"/>
  <c r="E22" i="22"/>
  <c r="F22" i="22"/>
  <c r="B22" i="22"/>
  <c r="C12" i="22"/>
  <c r="D12" i="22"/>
  <c r="E12" i="22"/>
  <c r="F12" i="22"/>
  <c r="B12" i="22"/>
  <c r="H143" i="4"/>
  <c r="H44" i="57"/>
  <c r="J44" i="57" s="1"/>
  <c r="H45" i="57"/>
  <c r="J45" i="57" s="1"/>
  <c r="H36" i="57"/>
  <c r="J36" i="57" s="1"/>
  <c r="H37" i="57"/>
  <c r="J37" i="57" s="1"/>
  <c r="C17" i="18"/>
  <c r="D17" i="18"/>
  <c r="E17" i="18"/>
  <c r="B17" i="18"/>
  <c r="B21" i="18"/>
  <c r="B11" i="18"/>
  <c r="C21" i="18"/>
  <c r="D21" i="18"/>
  <c r="E21" i="18"/>
  <c r="D11" i="18"/>
  <c r="C11" i="18"/>
  <c r="AG90" i="37"/>
  <c r="AF90" i="37"/>
  <c r="AG89" i="37"/>
  <c r="AF89" i="37"/>
  <c r="AG84" i="37"/>
  <c r="AF84" i="37"/>
  <c r="AG83" i="37"/>
  <c r="AF83" i="37"/>
  <c r="AG82" i="37"/>
  <c r="AF82" i="37"/>
  <c r="AG81" i="37"/>
  <c r="AF81" i="37"/>
  <c r="AG80" i="37"/>
  <c r="AF80" i="37"/>
  <c r="AG79" i="37"/>
  <c r="AF79" i="37"/>
  <c r="AG78" i="37"/>
  <c r="AF78" i="37"/>
  <c r="AG77" i="37"/>
  <c r="AF77" i="37"/>
  <c r="AG76" i="37"/>
  <c r="AF76" i="37"/>
  <c r="AG75" i="37"/>
  <c r="AF75" i="37"/>
  <c r="AG74" i="37"/>
  <c r="AF74" i="37"/>
  <c r="AG73" i="37"/>
  <c r="AF73" i="37"/>
  <c r="AG72" i="37"/>
  <c r="AF72" i="37"/>
  <c r="AG71" i="37"/>
  <c r="AF71" i="37"/>
  <c r="AG70" i="37"/>
  <c r="AF70" i="37"/>
  <c r="AG69" i="37"/>
  <c r="AF69" i="37"/>
  <c r="AG68" i="37"/>
  <c r="AF68" i="37"/>
  <c r="AG67" i="37"/>
  <c r="AF67" i="37"/>
  <c r="AG66" i="37"/>
  <c r="AF66" i="37"/>
  <c r="AG65" i="37"/>
  <c r="AF65" i="37"/>
  <c r="AG64" i="37"/>
  <c r="AF64" i="37"/>
  <c r="AG63" i="37"/>
  <c r="AF63" i="37"/>
  <c r="AG62" i="37"/>
  <c r="AF62" i="37"/>
  <c r="AG61" i="37"/>
  <c r="AF61" i="37"/>
  <c r="AG60" i="37"/>
  <c r="AF60" i="37"/>
  <c r="AG59" i="37"/>
  <c r="AF59" i="37"/>
  <c r="AG58" i="37"/>
  <c r="AF58" i="37"/>
  <c r="AG57" i="37"/>
  <c r="AF57" i="37"/>
  <c r="AG56" i="37"/>
  <c r="AF56" i="37"/>
  <c r="AG55" i="37"/>
  <c r="AF55" i="37"/>
  <c r="AG54" i="37"/>
  <c r="AF54" i="37"/>
  <c r="AG53" i="37"/>
  <c r="AF53" i="37"/>
  <c r="AG52" i="37"/>
  <c r="AF52" i="37"/>
  <c r="AG51" i="37"/>
  <c r="AF51" i="37"/>
  <c r="AG50" i="37"/>
  <c r="AF50" i="37"/>
  <c r="AG49" i="37"/>
  <c r="AF49" i="37"/>
  <c r="AG48" i="37"/>
  <c r="AF48" i="37"/>
  <c r="AG47" i="37"/>
  <c r="AF47" i="37"/>
  <c r="AG46" i="37"/>
  <c r="AF46" i="37"/>
  <c r="AG45" i="37"/>
  <c r="AF45" i="37"/>
  <c r="AG44" i="37"/>
  <c r="AF44" i="37"/>
  <c r="AG43" i="37"/>
  <c r="AF43" i="37"/>
  <c r="AG42" i="37"/>
  <c r="AF42" i="37"/>
  <c r="AG41" i="37"/>
  <c r="AF41" i="37"/>
  <c r="AG40" i="37"/>
  <c r="AF40" i="37"/>
  <c r="AG39" i="37"/>
  <c r="AF39" i="37"/>
  <c r="AG38" i="37"/>
  <c r="AF38" i="37"/>
  <c r="AG37" i="37"/>
  <c r="AF37" i="37"/>
  <c r="AG36" i="37"/>
  <c r="AF36" i="37"/>
  <c r="AG35" i="37"/>
  <c r="AF35" i="37"/>
  <c r="AG34" i="37"/>
  <c r="AF34" i="37"/>
  <c r="AG33" i="37"/>
  <c r="AF33" i="37"/>
  <c r="AG32" i="37"/>
  <c r="AF32" i="37"/>
  <c r="AG31" i="37"/>
  <c r="AF31" i="37"/>
  <c r="AG30" i="37"/>
  <c r="AF30" i="37"/>
  <c r="AG29" i="37"/>
  <c r="AF29" i="37"/>
  <c r="AG28" i="37"/>
  <c r="AF28" i="37"/>
  <c r="AG27" i="37"/>
  <c r="AF27" i="37"/>
  <c r="AG26" i="37"/>
  <c r="AF26" i="37"/>
  <c r="AG25" i="37"/>
  <c r="AF25" i="37"/>
  <c r="AG24" i="37"/>
  <c r="AF24" i="37"/>
  <c r="AG23" i="37"/>
  <c r="AF23" i="37"/>
  <c r="AG22" i="37"/>
  <c r="AF22" i="37"/>
  <c r="AG21" i="37"/>
  <c r="AF21" i="37"/>
  <c r="AG20" i="37"/>
  <c r="AF20" i="37"/>
  <c r="AG19" i="37"/>
  <c r="AF19" i="37"/>
  <c r="AG18" i="37"/>
  <c r="AF18" i="37"/>
  <c r="AG17" i="37"/>
  <c r="AF17" i="37"/>
  <c r="AG16" i="37"/>
  <c r="AF16" i="37"/>
  <c r="AG15" i="37"/>
  <c r="AF15" i="37"/>
  <c r="AG14" i="37"/>
  <c r="AF14" i="37"/>
  <c r="AG13" i="37"/>
  <c r="AF13" i="37"/>
  <c r="AG12" i="37"/>
  <c r="AF12" i="37"/>
  <c r="AG11" i="37"/>
  <c r="AF11" i="37"/>
  <c r="AE93" i="37"/>
  <c r="AE92" i="37"/>
  <c r="AE91" i="37"/>
  <c r="AE90" i="37"/>
  <c r="AH90" i="37" s="1"/>
  <c r="AE89" i="37"/>
  <c r="AH89" i="37" s="1"/>
  <c r="AE84" i="37"/>
  <c r="AH84" i="37" s="1"/>
  <c r="AE83" i="37"/>
  <c r="AH83" i="37" s="1"/>
  <c r="AE82" i="37"/>
  <c r="AH82" i="37" s="1"/>
  <c r="AE81" i="37"/>
  <c r="AH81" i="37" s="1"/>
  <c r="AE80" i="37"/>
  <c r="AH80" i="37" s="1"/>
  <c r="AE79" i="37"/>
  <c r="AH79" i="37" s="1"/>
  <c r="AE78" i="37"/>
  <c r="AH78" i="37" s="1"/>
  <c r="AE77" i="37"/>
  <c r="AH77" i="37" s="1"/>
  <c r="AE76" i="37"/>
  <c r="AH76" i="37" s="1"/>
  <c r="AE75" i="37"/>
  <c r="AH75" i="37" s="1"/>
  <c r="AE74" i="37"/>
  <c r="AH74" i="37" s="1"/>
  <c r="AE73" i="37"/>
  <c r="AH73" i="37" s="1"/>
  <c r="AE72" i="37"/>
  <c r="AH72" i="37" s="1"/>
  <c r="AE71" i="37"/>
  <c r="AH71" i="37" s="1"/>
  <c r="AE70" i="37"/>
  <c r="AH70" i="37" s="1"/>
  <c r="AE69" i="37"/>
  <c r="AH69" i="37" s="1"/>
  <c r="AE68" i="37"/>
  <c r="AH68" i="37" s="1"/>
  <c r="AE67" i="37"/>
  <c r="AH67" i="37" s="1"/>
  <c r="AE66" i="37"/>
  <c r="AH66" i="37" s="1"/>
  <c r="AE65" i="37"/>
  <c r="AH65" i="37" s="1"/>
  <c r="AE64" i="37"/>
  <c r="AH64" i="37" s="1"/>
  <c r="AE63" i="37"/>
  <c r="AH63" i="37" s="1"/>
  <c r="AE62" i="37"/>
  <c r="AH62" i="37" s="1"/>
  <c r="AE61" i="37"/>
  <c r="AH61" i="37" s="1"/>
  <c r="AE60" i="37"/>
  <c r="AH60" i="37" s="1"/>
  <c r="AE59" i="37"/>
  <c r="AH59" i="37" s="1"/>
  <c r="AE58" i="37"/>
  <c r="AH58" i="37" s="1"/>
  <c r="AE57" i="37"/>
  <c r="AH57" i="37" s="1"/>
  <c r="AE56" i="37"/>
  <c r="AH56" i="37" s="1"/>
  <c r="AE55" i="37"/>
  <c r="AH55" i="37" s="1"/>
  <c r="AE54" i="37"/>
  <c r="AH54" i="37" s="1"/>
  <c r="AE53" i="37"/>
  <c r="AH53" i="37" s="1"/>
  <c r="AE52" i="37"/>
  <c r="AH52" i="37" s="1"/>
  <c r="AE51" i="37"/>
  <c r="AH51" i="37" s="1"/>
  <c r="AE50" i="37"/>
  <c r="AH50" i="37" s="1"/>
  <c r="AE49" i="37"/>
  <c r="AH49" i="37" s="1"/>
  <c r="AE48" i="37"/>
  <c r="AH48" i="37" s="1"/>
  <c r="AE47" i="37"/>
  <c r="AH47" i="37" s="1"/>
  <c r="AE46" i="37"/>
  <c r="AH46" i="37" s="1"/>
  <c r="AE45" i="37"/>
  <c r="AH45" i="37" s="1"/>
  <c r="AE44" i="37"/>
  <c r="AH44" i="37" s="1"/>
  <c r="AE43" i="37"/>
  <c r="AH43" i="37" s="1"/>
  <c r="AE42" i="37"/>
  <c r="AH42" i="37" s="1"/>
  <c r="AE41" i="37"/>
  <c r="AH41" i="37" s="1"/>
  <c r="AE40" i="37"/>
  <c r="AH40" i="37" s="1"/>
  <c r="AE39" i="37"/>
  <c r="AH39" i="37" s="1"/>
  <c r="AE38" i="37"/>
  <c r="AH38" i="37" s="1"/>
  <c r="AE37" i="37"/>
  <c r="AH37" i="37" s="1"/>
  <c r="AE36" i="37"/>
  <c r="AH36" i="37" s="1"/>
  <c r="AE35" i="37"/>
  <c r="AH35" i="37" s="1"/>
  <c r="AE34" i="37"/>
  <c r="AH34" i="37" s="1"/>
  <c r="AE33" i="37"/>
  <c r="AH33" i="37" s="1"/>
  <c r="AE32" i="37"/>
  <c r="AH32" i="37" s="1"/>
  <c r="AE31" i="37"/>
  <c r="AH31" i="37" s="1"/>
  <c r="AE30" i="37"/>
  <c r="AH30" i="37" s="1"/>
  <c r="AE29" i="37"/>
  <c r="AH29" i="37" s="1"/>
  <c r="AE28" i="37"/>
  <c r="AH28" i="37" s="1"/>
  <c r="AE27" i="37"/>
  <c r="AH27" i="37" s="1"/>
  <c r="AE26" i="37"/>
  <c r="AH26" i="37" s="1"/>
  <c r="AE25" i="37"/>
  <c r="AH25" i="37" s="1"/>
  <c r="AE24" i="37"/>
  <c r="AH24" i="37" s="1"/>
  <c r="AE23" i="37"/>
  <c r="AH23" i="37" s="1"/>
  <c r="AE22" i="37"/>
  <c r="AH22" i="37" s="1"/>
  <c r="AE21" i="37"/>
  <c r="AH21" i="37" s="1"/>
  <c r="AE20" i="37"/>
  <c r="AH20" i="37" s="1"/>
  <c r="AE19" i="37"/>
  <c r="AH19" i="37" s="1"/>
  <c r="AE18" i="37"/>
  <c r="AH18" i="37" s="1"/>
  <c r="AE17" i="37"/>
  <c r="AH17" i="37" s="1"/>
  <c r="AE16" i="37"/>
  <c r="AH16" i="37" s="1"/>
  <c r="AE15" i="37"/>
  <c r="AH15" i="37" s="1"/>
  <c r="AE14" i="37"/>
  <c r="AH14" i="37" s="1"/>
  <c r="AE13" i="37"/>
  <c r="AH13" i="37" s="1"/>
  <c r="AE12" i="37"/>
  <c r="AH12" i="37" s="1"/>
  <c r="AE11" i="37"/>
  <c r="AH11" i="37" s="1"/>
  <c r="AD94" i="37"/>
  <c r="AC94" i="37"/>
  <c r="L28" i="35"/>
  <c r="P26" i="35"/>
  <c r="O26" i="35"/>
  <c r="N26" i="35"/>
  <c r="P25" i="35"/>
  <c r="O25" i="35"/>
  <c r="N25" i="35"/>
  <c r="P24" i="35"/>
  <c r="O24" i="35"/>
  <c r="N24" i="35"/>
  <c r="P23" i="35"/>
  <c r="O23" i="35"/>
  <c r="N23" i="35"/>
  <c r="O21" i="35"/>
  <c r="N21" i="35"/>
  <c r="P20" i="35"/>
  <c r="O20" i="35"/>
  <c r="N20" i="35"/>
  <c r="P19" i="35"/>
  <c r="O19" i="35"/>
  <c r="N19" i="35"/>
  <c r="P17" i="35"/>
  <c r="O17" i="35"/>
  <c r="N17" i="35"/>
  <c r="P16" i="35"/>
  <c r="O16" i="35"/>
  <c r="N16" i="35"/>
  <c r="P15" i="35"/>
  <c r="O15" i="35"/>
  <c r="N15" i="35"/>
  <c r="P14" i="35"/>
  <c r="O14" i="35"/>
  <c r="N14" i="35"/>
  <c r="P13" i="35"/>
  <c r="O13" i="35"/>
  <c r="N13" i="35"/>
  <c r="P11" i="35"/>
  <c r="O11" i="35"/>
  <c r="N11" i="35"/>
  <c r="P10" i="35"/>
  <c r="O10" i="35"/>
  <c r="N10" i="35"/>
  <c r="N17" i="34"/>
  <c r="N13" i="34"/>
  <c r="O13" i="34"/>
  <c r="O15" i="34"/>
  <c r="O16" i="34"/>
  <c r="O17" i="34"/>
  <c r="P17" i="34"/>
  <c r="P16" i="34"/>
  <c r="P15" i="34"/>
  <c r="P13" i="34"/>
  <c r="P12" i="34"/>
  <c r="O12" i="34"/>
  <c r="N12" i="34"/>
  <c r="H18" i="28"/>
  <c r="D18" i="28"/>
  <c r="B18" i="28"/>
  <c r="J16" i="28"/>
  <c r="J15" i="28"/>
  <c r="J14" i="28"/>
  <c r="J13" i="28"/>
  <c r="J12" i="28"/>
  <c r="J11" i="28"/>
  <c r="U38" i="24"/>
  <c r="U34" i="24"/>
  <c r="U32" i="24"/>
  <c r="U31" i="24"/>
  <c r="U30" i="24"/>
  <c r="U26" i="24"/>
  <c r="U25" i="24"/>
  <c r="U12" i="24"/>
  <c r="U18" i="24"/>
  <c r="U16" i="24"/>
  <c r="U14" i="24"/>
  <c r="E39" i="24"/>
  <c r="R23" i="24"/>
  <c r="Q23" i="24"/>
  <c r="N23" i="24"/>
  <c r="L23" i="24"/>
  <c r="F39" i="24"/>
  <c r="U33" i="24"/>
  <c r="H137" i="4"/>
  <c r="H135" i="4"/>
  <c r="H128" i="4"/>
  <c r="H127" i="4"/>
  <c r="H126" i="4"/>
  <c r="H125" i="4"/>
  <c r="H124" i="4"/>
  <c r="H117" i="4"/>
  <c r="H116" i="4"/>
  <c r="H115" i="4"/>
  <c r="H114" i="4"/>
  <c r="H113" i="4"/>
  <c r="H111" i="4"/>
  <c r="H109" i="4"/>
  <c r="H108" i="4"/>
  <c r="H105" i="4"/>
  <c r="H104" i="4"/>
  <c r="H101" i="4"/>
  <c r="H100" i="4"/>
  <c r="H99" i="4"/>
  <c r="H98" i="4"/>
  <c r="H97" i="4"/>
  <c r="H96" i="4"/>
  <c r="H95" i="4"/>
  <c r="H94" i="4"/>
  <c r="H93" i="4"/>
  <c r="H83" i="4"/>
  <c r="H82" i="4"/>
  <c r="H80" i="4"/>
  <c r="H79" i="4"/>
  <c r="H78" i="4"/>
  <c r="H77" i="4"/>
  <c r="H76" i="4"/>
  <c r="H75" i="4"/>
  <c r="H74" i="4"/>
  <c r="H73" i="4"/>
  <c r="H72" i="4"/>
  <c r="H71" i="4"/>
  <c r="H70" i="4"/>
  <c r="H67" i="4"/>
  <c r="H64" i="4"/>
  <c r="H63" i="4"/>
  <c r="H62" i="4"/>
  <c r="H61" i="4"/>
  <c r="H60" i="4"/>
  <c r="H59" i="4"/>
  <c r="H58" i="4"/>
  <c r="H57" i="4"/>
  <c r="H56" i="4"/>
  <c r="H55" i="4"/>
  <c r="H54" i="4"/>
  <c r="H52" i="4"/>
  <c r="H51" i="4"/>
  <c r="H50" i="4"/>
  <c r="H49" i="4"/>
  <c r="H48" i="4"/>
  <c r="H47" i="4"/>
  <c r="H46" i="4"/>
  <c r="H45" i="4"/>
  <c r="H44" i="4"/>
  <c r="H41" i="4"/>
  <c r="H40" i="4"/>
  <c r="H39" i="4"/>
  <c r="H37" i="4"/>
  <c r="H36" i="4"/>
  <c r="H34" i="4"/>
  <c r="H33" i="4"/>
  <c r="H32" i="4"/>
  <c r="H31" i="4"/>
  <c r="H30" i="4"/>
  <c r="H26" i="4"/>
  <c r="H25" i="4"/>
  <c r="H22" i="4"/>
  <c r="H21" i="4"/>
  <c r="H20" i="4"/>
  <c r="H19" i="4"/>
  <c r="H18" i="4"/>
  <c r="H17" i="4"/>
  <c r="H16" i="4"/>
  <c r="H14" i="4"/>
  <c r="H13" i="4"/>
  <c r="H11" i="4"/>
  <c r="H9" i="4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I136" i="1"/>
  <c r="F17" i="17"/>
  <c r="F19" i="17" s="1"/>
  <c r="H16" i="17" s="1"/>
  <c r="F12" i="17"/>
  <c r="F13" i="17"/>
  <c r="F14" i="17"/>
  <c r="F15" i="17"/>
  <c r="M19" i="34"/>
  <c r="L19" i="34"/>
  <c r="K19" i="34"/>
  <c r="J19" i="34"/>
  <c r="I19" i="34"/>
  <c r="H19" i="34"/>
  <c r="G19" i="34"/>
  <c r="F19" i="34"/>
  <c r="E19" i="34"/>
  <c r="D19" i="34"/>
  <c r="C19" i="34"/>
  <c r="B19" i="34"/>
  <c r="H90" i="10"/>
  <c r="G90" i="10"/>
  <c r="F90" i="10"/>
  <c r="E90" i="10"/>
  <c r="D90" i="10"/>
  <c r="C90" i="10"/>
  <c r="B90" i="10"/>
  <c r="J73" i="10"/>
  <c r="S48" i="24"/>
  <c r="M48" i="24"/>
  <c r="G48" i="24"/>
  <c r="H91" i="6"/>
  <c r="H94" i="6"/>
  <c r="H102" i="6"/>
  <c r="H112" i="6"/>
  <c r="H113" i="6"/>
  <c r="E117" i="6"/>
  <c r="D117" i="6"/>
  <c r="C117" i="6"/>
  <c r="H104" i="2"/>
  <c r="J104" i="2" s="1"/>
  <c r="H103" i="2"/>
  <c r="J103" i="2" s="1"/>
  <c r="H101" i="2"/>
  <c r="J101" i="2" s="1"/>
  <c r="H100" i="2"/>
  <c r="J100" i="2" s="1"/>
  <c r="H102" i="2"/>
  <c r="J102" i="2" s="1"/>
  <c r="H91" i="2"/>
  <c r="J91" i="2" s="1"/>
  <c r="H90" i="2"/>
  <c r="J90" i="2" s="1"/>
  <c r="H89" i="2"/>
  <c r="J89" i="2" s="1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1" i="2"/>
  <c r="J31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0" i="2"/>
  <c r="J10" i="2" s="1"/>
  <c r="I11" i="19"/>
  <c r="F25" i="18"/>
  <c r="F24" i="18"/>
  <c r="F23" i="18"/>
  <c r="F22" i="18"/>
  <c r="F20" i="18"/>
  <c r="F19" i="18"/>
  <c r="F18" i="18"/>
  <c r="F16" i="18"/>
  <c r="F13" i="18"/>
  <c r="F12" i="18"/>
  <c r="F10" i="18"/>
  <c r="F9" i="18"/>
  <c r="H62" i="57"/>
  <c r="J62" i="57" s="1"/>
  <c r="H61" i="57"/>
  <c r="J61" i="57" s="1"/>
  <c r="H60" i="57"/>
  <c r="J60" i="57" s="1"/>
  <c r="H59" i="57"/>
  <c r="J59" i="57" s="1"/>
  <c r="H56" i="57"/>
  <c r="J56" i="57" s="1"/>
  <c r="H55" i="57"/>
  <c r="J55" i="57" s="1"/>
  <c r="H54" i="57"/>
  <c r="J54" i="57" s="1"/>
  <c r="H53" i="57"/>
  <c r="J53" i="57" s="1"/>
  <c r="H52" i="57"/>
  <c r="J52" i="57" s="1"/>
  <c r="H51" i="57"/>
  <c r="J51" i="57" s="1"/>
  <c r="H50" i="57"/>
  <c r="J50" i="57" s="1"/>
  <c r="H49" i="57"/>
  <c r="J49" i="57" s="1"/>
  <c r="H48" i="57"/>
  <c r="J48" i="57" s="1"/>
  <c r="H47" i="57"/>
  <c r="J47" i="57" s="1"/>
  <c r="H46" i="57"/>
  <c r="J46" i="57" s="1"/>
  <c r="H43" i="57"/>
  <c r="J43" i="57" s="1"/>
  <c r="H42" i="57"/>
  <c r="J42" i="57" s="1"/>
  <c r="H40" i="57"/>
  <c r="J40" i="57" s="1"/>
  <c r="H39" i="57"/>
  <c r="J39" i="57" s="1"/>
  <c r="H38" i="57"/>
  <c r="J38" i="57" s="1"/>
  <c r="H35" i="57"/>
  <c r="J35" i="57" s="1"/>
  <c r="H34" i="57"/>
  <c r="J34" i="57" s="1"/>
  <c r="H33" i="57"/>
  <c r="J33" i="57" s="1"/>
  <c r="H32" i="57"/>
  <c r="J32" i="57" s="1"/>
  <c r="H31" i="57"/>
  <c r="J31" i="57" s="1"/>
  <c r="H30" i="57"/>
  <c r="J30" i="57" s="1"/>
  <c r="H29" i="57"/>
  <c r="J29" i="57" s="1"/>
  <c r="H28" i="57"/>
  <c r="J28" i="57" s="1"/>
  <c r="J27" i="57"/>
  <c r="J26" i="57"/>
  <c r="J25" i="57"/>
  <c r="J24" i="57"/>
  <c r="J23" i="57"/>
  <c r="J22" i="57"/>
  <c r="H18" i="57"/>
  <c r="J18" i="57" s="1"/>
  <c r="H17" i="57"/>
  <c r="J17" i="57" s="1"/>
  <c r="H16" i="57"/>
  <c r="J16" i="57" s="1"/>
  <c r="H15" i="57"/>
  <c r="J15" i="57" s="1"/>
  <c r="H14" i="57"/>
  <c r="J14" i="57" s="1"/>
  <c r="H13" i="57"/>
  <c r="J13" i="57" s="1"/>
  <c r="H12" i="57"/>
  <c r="J12" i="57" s="1"/>
  <c r="H11" i="57"/>
  <c r="J11" i="57" s="1"/>
  <c r="H10" i="57"/>
  <c r="J10" i="57" s="1"/>
  <c r="H9" i="57"/>
  <c r="J9" i="57" s="1"/>
  <c r="H8" i="57"/>
  <c r="H22" i="19"/>
  <c r="G22" i="19"/>
  <c r="F22" i="19"/>
  <c r="E22" i="19"/>
  <c r="D22" i="19"/>
  <c r="C22" i="19"/>
  <c r="B22" i="19"/>
  <c r="H26" i="22"/>
  <c r="H25" i="22"/>
  <c r="H24" i="22"/>
  <c r="H23" i="22"/>
  <c r="H21" i="22"/>
  <c r="H20" i="22"/>
  <c r="H19" i="22"/>
  <c r="H17" i="22"/>
  <c r="H16" i="22"/>
  <c r="H15" i="22"/>
  <c r="H14" i="22"/>
  <c r="H13" i="22"/>
  <c r="H11" i="22"/>
  <c r="H10" i="22"/>
  <c r="H86" i="6"/>
  <c r="H23" i="6"/>
  <c r="B117" i="6"/>
  <c r="I56" i="48"/>
  <c r="I59" i="49" s="1"/>
  <c r="I55" i="50" s="1"/>
  <c r="I55" i="51" s="1"/>
  <c r="I55" i="52" s="1"/>
  <c r="K12" i="12"/>
  <c r="J15" i="12"/>
  <c r="F137" i="1"/>
  <c r="U11" i="24"/>
  <c r="U13" i="24"/>
  <c r="H146" i="4"/>
  <c r="D147" i="4" s="1"/>
  <c r="D17" i="38"/>
  <c r="D23" i="38" s="1"/>
  <c r="G17" i="38"/>
  <c r="G23" i="38" s="1"/>
  <c r="C17" i="38"/>
  <c r="C23" i="38" s="1"/>
  <c r="E17" i="38"/>
  <c r="E23" i="38" s="1"/>
  <c r="B17" i="38"/>
  <c r="B23" i="38" s="1"/>
  <c r="F17" i="38"/>
  <c r="F23" i="38" s="1"/>
  <c r="E27" i="18" l="1"/>
  <c r="K39" i="12"/>
  <c r="J48" i="12"/>
  <c r="C28" i="35"/>
  <c r="C21" i="34"/>
  <c r="M39" i="24"/>
  <c r="M50" i="24" s="1"/>
  <c r="M52" i="24" s="1"/>
  <c r="J35" i="12"/>
  <c r="J19" i="12"/>
  <c r="J60" i="12"/>
  <c r="K20" i="12"/>
  <c r="J44" i="12"/>
  <c r="F17" i="18"/>
  <c r="H28" i="35"/>
  <c r="O12" i="35"/>
  <c r="U35" i="24"/>
  <c r="J39" i="24"/>
  <c r="K39" i="24"/>
  <c r="J27" i="12"/>
  <c r="J10" i="12"/>
  <c r="J52" i="12"/>
  <c r="J56" i="12"/>
  <c r="J23" i="12"/>
  <c r="J11" i="12"/>
  <c r="K36" i="12"/>
  <c r="K64" i="12"/>
  <c r="K31" i="12"/>
  <c r="K28" i="12"/>
  <c r="K34" i="12"/>
  <c r="K26" i="12"/>
  <c r="K18" i="12"/>
  <c r="C28" i="22"/>
  <c r="P12" i="35"/>
  <c r="D62" i="42"/>
  <c r="J62" i="42"/>
  <c r="M62" i="42"/>
  <c r="E62" i="42"/>
  <c r="B37" i="38"/>
  <c r="J37" i="38"/>
  <c r="E37" i="38"/>
  <c r="K37" i="38"/>
  <c r="F37" i="38"/>
  <c r="C37" i="38"/>
  <c r="L37" i="38"/>
  <c r="I37" i="38"/>
  <c r="G37" i="38"/>
  <c r="O37" i="38"/>
  <c r="N37" i="38"/>
  <c r="G28" i="35"/>
  <c r="L30" i="35"/>
  <c r="O18" i="35"/>
  <c r="I28" i="35"/>
  <c r="P22" i="35"/>
  <c r="E21" i="34"/>
  <c r="N19" i="34"/>
  <c r="B27" i="18"/>
  <c r="F21" i="34"/>
  <c r="D28" i="22"/>
  <c r="E28" i="35"/>
  <c r="O22" i="35"/>
  <c r="N39" i="24"/>
  <c r="R39" i="24"/>
  <c r="H39" i="24"/>
  <c r="L39" i="24"/>
  <c r="Q39" i="24"/>
  <c r="O39" i="24"/>
  <c r="AG43" i="8"/>
  <c r="AC43" i="8"/>
  <c r="J9" i="12"/>
  <c r="H70" i="12"/>
  <c r="K66" i="12"/>
  <c r="K40" i="12"/>
  <c r="K38" i="12"/>
  <c r="K32" i="12"/>
  <c r="K30" i="12"/>
  <c r="K24" i="12"/>
  <c r="K22" i="12"/>
  <c r="K16" i="12"/>
  <c r="K14" i="12"/>
  <c r="F117" i="6"/>
  <c r="B118" i="6" s="1"/>
  <c r="H18" i="22"/>
  <c r="H28" i="22" s="1"/>
  <c r="B29" i="22" s="1"/>
  <c r="J8" i="57"/>
  <c r="H66" i="57"/>
  <c r="D67" i="57" s="1"/>
  <c r="H110" i="2"/>
  <c r="C111" i="2" s="1"/>
  <c r="D27" i="18"/>
  <c r="F11" i="18"/>
  <c r="K21" i="34"/>
  <c r="AI10" i="8"/>
  <c r="I22" i="19"/>
  <c r="D23" i="19" s="1"/>
  <c r="H21" i="34"/>
  <c r="P19" i="34"/>
  <c r="N21" i="34" s="1"/>
  <c r="O19" i="34"/>
  <c r="AI41" i="8"/>
  <c r="K30" i="35"/>
  <c r="N22" i="35"/>
  <c r="J28" i="35"/>
  <c r="F28" i="35"/>
  <c r="B28" i="35"/>
  <c r="J90" i="10"/>
  <c r="C91" i="10" s="1"/>
  <c r="I21" i="34"/>
  <c r="H12" i="22"/>
  <c r="B28" i="22"/>
  <c r="B28" i="23"/>
  <c r="E28" i="23"/>
  <c r="I22" i="23"/>
  <c r="F62" i="42"/>
  <c r="T19" i="42"/>
  <c r="T26" i="42" s="1"/>
  <c r="L21" i="34"/>
  <c r="J54" i="12"/>
  <c r="J46" i="12"/>
  <c r="J37" i="12"/>
  <c r="J29" i="12"/>
  <c r="J21" i="12"/>
  <c r="J13" i="12"/>
  <c r="K65" i="12"/>
  <c r="N12" i="35"/>
  <c r="P18" i="35"/>
  <c r="D28" i="35"/>
  <c r="C30" i="35" s="1"/>
  <c r="G28" i="23"/>
  <c r="C28" i="23"/>
  <c r="I39" i="24"/>
  <c r="K105" i="41"/>
  <c r="P26" i="42"/>
  <c r="P62" i="42" s="1"/>
  <c r="AE94" i="37"/>
  <c r="J58" i="12"/>
  <c r="J50" i="12"/>
  <c r="J41" i="12"/>
  <c r="J33" i="12"/>
  <c r="J25" i="12"/>
  <c r="J17" i="12"/>
  <c r="N18" i="35"/>
  <c r="F28" i="22"/>
  <c r="H22" i="22"/>
  <c r="R17" i="38"/>
  <c r="R23" i="38" s="1"/>
  <c r="H28" i="23"/>
  <c r="AI39" i="8"/>
  <c r="D37" i="38"/>
  <c r="B21" i="34"/>
  <c r="J18" i="28"/>
  <c r="U22" i="24"/>
  <c r="U19" i="24"/>
  <c r="G23" i="24"/>
  <c r="D39" i="24"/>
  <c r="S50" i="24"/>
  <c r="S52" i="24" s="1"/>
  <c r="S44" i="24"/>
  <c r="I12" i="23"/>
  <c r="I18" i="23"/>
  <c r="F28" i="23"/>
  <c r="D28" i="23"/>
  <c r="J43" i="12"/>
  <c r="J59" i="12"/>
  <c r="J57" i="12"/>
  <c r="J55" i="12"/>
  <c r="J53" i="12"/>
  <c r="J51" i="12"/>
  <c r="J49" i="12"/>
  <c r="J47" i="12"/>
  <c r="J45" i="12"/>
  <c r="K9" i="12"/>
  <c r="F147" i="4"/>
  <c r="E147" i="4"/>
  <c r="B147" i="4"/>
  <c r="C147" i="4"/>
  <c r="E28" i="22"/>
  <c r="G136" i="1"/>
  <c r="B136" i="1"/>
  <c r="C136" i="1"/>
  <c r="E136" i="1"/>
  <c r="C137" i="1"/>
  <c r="C27" i="18"/>
  <c r="F21" i="18"/>
  <c r="H30" i="35" l="1"/>
  <c r="F30" i="35"/>
  <c r="T62" i="42"/>
  <c r="E30" i="35"/>
  <c r="O21" i="34"/>
  <c r="M44" i="24"/>
  <c r="O28" i="35"/>
  <c r="D91" i="10"/>
  <c r="G23" i="19"/>
  <c r="E118" i="6"/>
  <c r="D118" i="6"/>
  <c r="C118" i="6"/>
  <c r="C29" i="22"/>
  <c r="H91" i="10"/>
  <c r="R37" i="38"/>
  <c r="P28" i="35"/>
  <c r="N28" i="35"/>
  <c r="I30" i="35"/>
  <c r="B91" i="10"/>
  <c r="G91" i="10"/>
  <c r="C23" i="19"/>
  <c r="B23" i="19"/>
  <c r="E91" i="10"/>
  <c r="F91" i="10"/>
  <c r="AI43" i="8"/>
  <c r="H117" i="6"/>
  <c r="E67" i="57"/>
  <c r="B67" i="57"/>
  <c r="F67" i="57"/>
  <c r="F23" i="19"/>
  <c r="E23" i="19"/>
  <c r="H23" i="19"/>
  <c r="F24" i="19"/>
  <c r="C24" i="19"/>
  <c r="F27" i="18"/>
  <c r="F29" i="22"/>
  <c r="B30" i="35"/>
  <c r="E20" i="17"/>
  <c r="J66" i="57"/>
  <c r="D29" i="22"/>
  <c r="I28" i="23"/>
  <c r="B29" i="23" s="1"/>
  <c r="H12" i="17"/>
  <c r="H13" i="17"/>
  <c r="C67" i="57"/>
  <c r="E29" i="22"/>
  <c r="H17" i="17"/>
  <c r="U23" i="24"/>
  <c r="G39" i="24"/>
  <c r="U39" i="24" s="1"/>
  <c r="J70" i="12"/>
  <c r="K70" i="12"/>
  <c r="D111" i="2"/>
  <c r="F111" i="2"/>
  <c r="E111" i="2"/>
  <c r="B111" i="2"/>
  <c r="J110" i="2"/>
  <c r="D20" i="17"/>
  <c r="H19" i="17"/>
  <c r="B20" i="17"/>
  <c r="H15" i="17"/>
  <c r="H14" i="17"/>
  <c r="C20" i="17"/>
  <c r="F20" i="17"/>
  <c r="E28" i="18" l="1"/>
  <c r="H15" i="18"/>
  <c r="H14" i="18"/>
  <c r="AK23" i="8"/>
  <c r="AK29" i="8"/>
  <c r="O30" i="35"/>
  <c r="N30" i="35"/>
  <c r="H18" i="18"/>
  <c r="AK13" i="8"/>
  <c r="H16" i="18"/>
  <c r="AK18" i="8"/>
  <c r="H9" i="18"/>
  <c r="I23" i="19"/>
  <c r="C29" i="23"/>
  <c r="AK34" i="8"/>
  <c r="AK22" i="8"/>
  <c r="AK25" i="8"/>
  <c r="AK16" i="8"/>
  <c r="AK21" i="8"/>
  <c r="AK35" i="8"/>
  <c r="AK24" i="8"/>
  <c r="AK28" i="8"/>
  <c r="AK26" i="8"/>
  <c r="AK11" i="8"/>
  <c r="AK10" i="8"/>
  <c r="AK32" i="8"/>
  <c r="AK17" i="8"/>
  <c r="AK43" i="8"/>
  <c r="AK37" i="8"/>
  <c r="AK30" i="8"/>
  <c r="AK33" i="8"/>
  <c r="AK19" i="8"/>
  <c r="AK36" i="8"/>
  <c r="AK20" i="8"/>
  <c r="AK39" i="8"/>
  <c r="AK12" i="8"/>
  <c r="AK41" i="8"/>
  <c r="AK31" i="8"/>
  <c r="AK27" i="8"/>
  <c r="AK14" i="8"/>
  <c r="H22" i="18"/>
  <c r="H21" i="18"/>
  <c r="H27" i="18"/>
  <c r="H13" i="18"/>
  <c r="H25" i="18"/>
  <c r="H24" i="18"/>
  <c r="H20" i="18"/>
  <c r="F28" i="18"/>
  <c r="H11" i="18"/>
  <c r="H19" i="18"/>
  <c r="H10" i="18"/>
  <c r="C28" i="18"/>
  <c r="B28" i="18"/>
  <c r="H17" i="18"/>
  <c r="D28" i="18"/>
  <c r="H12" i="18"/>
  <c r="H23" i="18"/>
  <c r="I29" i="23"/>
  <c r="H29" i="23"/>
  <c r="F29" i="23"/>
  <c r="G29" i="23"/>
  <c r="D29" i="23"/>
  <c r="E29" i="23"/>
  <c r="G50" i="24"/>
  <c r="G52" i="24" s="1"/>
  <c r="G44" i="24"/>
  <c r="U50" i="24" l="1"/>
  <c r="U52" i="24" s="1"/>
  <c r="U44" i="24"/>
  <c r="C26" i="42"/>
  <c r="C62" i="42" s="1"/>
</calcChain>
</file>

<file path=xl/sharedStrings.xml><?xml version="1.0" encoding="utf-8"?>
<sst xmlns="http://schemas.openxmlformats.org/spreadsheetml/2006/main" count="2653" uniqueCount="762">
  <si>
    <t>ETRANGER</t>
  </si>
  <si>
    <t>Total général</t>
  </si>
  <si>
    <t>AIX-MARSEILLE</t>
  </si>
  <si>
    <t>AMIENS</t>
  </si>
  <si>
    <t>COMPIEGNE UTC</t>
  </si>
  <si>
    <t>BESANCON</t>
  </si>
  <si>
    <t>BORDEAUX</t>
  </si>
  <si>
    <t>BORDEAUX 3</t>
  </si>
  <si>
    <t>BORDEAUX IP</t>
  </si>
  <si>
    <t>PAU</t>
  </si>
  <si>
    <t>CAEN</t>
  </si>
  <si>
    <t>CLERMONT-FERRAND</t>
  </si>
  <si>
    <t>CRETEIL</t>
  </si>
  <si>
    <t>PARIS 12</t>
  </si>
  <si>
    <t>PARIS 13</t>
  </si>
  <si>
    <t>DIJON</t>
  </si>
  <si>
    <t>GRENOBLE</t>
  </si>
  <si>
    <t>CHAMBERY</t>
  </si>
  <si>
    <t>LA REUNION</t>
  </si>
  <si>
    <t>LILLE</t>
  </si>
  <si>
    <t>ARTOIS</t>
  </si>
  <si>
    <t>LITTORAL</t>
  </si>
  <si>
    <t>LIMOGES</t>
  </si>
  <si>
    <t>LYON</t>
  </si>
  <si>
    <t>LYON 2</t>
  </si>
  <si>
    <t>LYON 3</t>
  </si>
  <si>
    <t>LYON INSA</t>
  </si>
  <si>
    <t>ST ETIENNE</t>
  </si>
  <si>
    <t>MONTPELLIER</t>
  </si>
  <si>
    <t>MONTPELLIER 3</t>
  </si>
  <si>
    <t>PERPIGNAN</t>
  </si>
  <si>
    <t>NANCY-METZ</t>
  </si>
  <si>
    <t>LORRAINE</t>
  </si>
  <si>
    <t>NANTES</t>
  </si>
  <si>
    <t>ANGERS</t>
  </si>
  <si>
    <t>LE MANS</t>
  </si>
  <si>
    <t>NANTES EC</t>
  </si>
  <si>
    <t>NICE</t>
  </si>
  <si>
    <t>ORLEANS-TOURS</t>
  </si>
  <si>
    <t>ORLEANS</t>
  </si>
  <si>
    <t>TOURS</t>
  </si>
  <si>
    <t>PARIS</t>
  </si>
  <si>
    <t>PARIS CNAM</t>
  </si>
  <si>
    <t>PARIS DAUPHINE</t>
  </si>
  <si>
    <t>PARIS ENS</t>
  </si>
  <si>
    <t>POITIERS</t>
  </si>
  <si>
    <t>LA ROCHELLE</t>
  </si>
  <si>
    <t>REIMS</t>
  </si>
  <si>
    <t>RENNES</t>
  </si>
  <si>
    <t>BREST</t>
  </si>
  <si>
    <t>BRETAGNE SUD</t>
  </si>
  <si>
    <t>RENNES 2</t>
  </si>
  <si>
    <t>RENNES INSA</t>
  </si>
  <si>
    <t>ROUEN</t>
  </si>
  <si>
    <t>ROUEN INSA</t>
  </si>
  <si>
    <t>STRASBOURG</t>
  </si>
  <si>
    <t>MULHOUSE</t>
  </si>
  <si>
    <t>TOULOUSE</t>
  </si>
  <si>
    <t>TOULOUSE 3</t>
  </si>
  <si>
    <t>TOULOUSE INP</t>
  </si>
  <si>
    <t>TOULOUSE INSA</t>
  </si>
  <si>
    <t>VERSAILLES</t>
  </si>
  <si>
    <t>PARIS 10</t>
  </si>
  <si>
    <t>LYON ENS</t>
  </si>
  <si>
    <t>NIMES</t>
  </si>
  <si>
    <t>LE HAVRE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</si>
  <si>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</si>
  <si>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</si>
  <si>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</si>
  <si>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</si>
  <si>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</si>
  <si>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</si>
  <si>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</si>
  <si>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</si>
  <si>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</si>
  <si>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</si>
  <si>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</si>
  <si>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</si>
  <si>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</si>
  <si>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</si>
  <si>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</si>
  <si>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</si>
  <si>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</si>
  <si>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</si>
  <si>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</si>
  <si>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</si>
  <si>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</si>
  <si>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</si>
  <si>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</si>
  <si>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</si>
  <si>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</si>
  <si>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</si>
  <si>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</si>
  <si>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</si>
  <si>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</si>
  <si>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</si>
  <si>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</si>
  <si>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</si>
  <si>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</si>
  <si>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</si>
  <si>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</si>
  <si>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</si>
  <si>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</si>
  <si>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</si>
  <si>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</si>
  <si>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</si>
  <si>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</si>
  <si>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</si>
  <si>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</si>
  <si>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</si>
  <si>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</si>
  <si>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</si>
  <si>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</si>
  <si>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</si>
  <si>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</si>
  <si>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</si>
  <si>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</si>
  <si>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</si>
  <si>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85</t>
  </si>
  <si>
    <t>86</t>
  </si>
  <si>
    <t>87</t>
  </si>
  <si>
    <t>LYON EC</t>
  </si>
  <si>
    <t>EVRY</t>
  </si>
  <si>
    <t>IMA</t>
  </si>
  <si>
    <t>13</t>
  </si>
  <si>
    <t>34</t>
  </si>
  <si>
    <t>Epistémologie, histoire des sciences et des techniques</t>
  </si>
  <si>
    <t>DROIT</t>
  </si>
  <si>
    <t>LETTRES</t>
  </si>
  <si>
    <t>SCIENCES</t>
  </si>
  <si>
    <t>PHARMACIE</t>
  </si>
  <si>
    <t>Professeurs des universités</t>
  </si>
  <si>
    <t>Age moyen</t>
  </si>
  <si>
    <t>Théologie</t>
  </si>
  <si>
    <t>Détachement</t>
  </si>
  <si>
    <t>Mutation</t>
  </si>
  <si>
    <t>Nouveaux</t>
  </si>
  <si>
    <t>Total général
(b)</t>
  </si>
  <si>
    <t>Ensemble
(a)</t>
  </si>
  <si>
    <t>Dont post-doc à l'étranger
(c)</t>
  </si>
  <si>
    <t>Dont post-doc en France</t>
  </si>
  <si>
    <t>AVIGNON</t>
  </si>
  <si>
    <t>LYON 1</t>
  </si>
  <si>
    <t>PARIS ENSAM</t>
  </si>
  <si>
    <t>PARIS IEP</t>
  </si>
  <si>
    <t>PARIS INALCO</t>
  </si>
  <si>
    <t>PROVINCE</t>
  </si>
  <si>
    <t>ILE DE FRANCE</t>
  </si>
  <si>
    <t>%</t>
  </si>
  <si>
    <t>Activité professionnelle principale au cours de l'année 2012-2013</t>
  </si>
  <si>
    <t>Droit</t>
  </si>
  <si>
    <t>Lettres</t>
  </si>
  <si>
    <t>Sciences</t>
  </si>
  <si>
    <t>Pharmacie</t>
  </si>
  <si>
    <t>Maître de conférences</t>
  </si>
  <si>
    <t>Autre enseignant-chercheur titulaire</t>
  </si>
  <si>
    <t>Activité d'enseignement et/ou de recherche à l'étranger</t>
  </si>
  <si>
    <t>Autre activité</t>
  </si>
  <si>
    <t>Post-doctorant</t>
  </si>
  <si>
    <t>ATER n'ayant pas la qualité de fonctionnaire</t>
  </si>
  <si>
    <t>Enseignant non permanent de l'enseignement supérieur (hors ATER n'ayant pas la qualité de fonctionnaire)</t>
  </si>
  <si>
    <t>Enseignant titulaire (hors ATER)</t>
  </si>
  <si>
    <t>Sans emploi</t>
  </si>
  <si>
    <t>Enseignant associé</t>
  </si>
  <si>
    <t>Autre fonctionnaire exerçant des fonctions d'ATER</t>
  </si>
  <si>
    <t>Professeur certifié exerçant des fonctions d'ATER</t>
  </si>
  <si>
    <t>Professeur agrégé</t>
  </si>
  <si>
    <t>Professeur certifié</t>
  </si>
  <si>
    <t>Autre enseignant titulaire</t>
  </si>
  <si>
    <t>Autre</t>
  </si>
  <si>
    <t>Ex-MCF</t>
  </si>
  <si>
    <t>Autre origine</t>
  </si>
  <si>
    <t>Total général
(B)</t>
  </si>
  <si>
    <t>Etablissement de recrutement</t>
  </si>
  <si>
    <r>
      <t xml:space="preserve">Endo-recrutement </t>
    </r>
    <r>
      <rPr>
        <b/>
        <vertAlign val="superscript"/>
        <sz val="10"/>
        <color theme="0"/>
        <rFont val="Times New Roman"/>
        <family val="1"/>
      </rPr>
      <t>1)</t>
    </r>
  </si>
  <si>
    <t>Mobilité</t>
  </si>
  <si>
    <t>Nouveau recruté dans l'enseignement supérieur</t>
  </si>
  <si>
    <t>Mobilité extra-académique</t>
  </si>
  <si>
    <t>Mobilité dans la région parisienne</t>
  </si>
  <si>
    <t>Obtention du doctorat et recrutement dans le même établissement</t>
  </si>
  <si>
    <t>Obtention du doctorat dans un établissement relevant d'une académie différente de l'établissement de recrutement</t>
  </si>
  <si>
    <t>Obtention à l'étranger du diplôme permettant de concourir aux fonctions de MCF</t>
  </si>
  <si>
    <t>Nouveau</t>
  </si>
  <si>
    <r>
      <t xml:space="preserve">Brut
</t>
    </r>
    <r>
      <rPr>
        <i/>
        <sz val="10"/>
        <color theme="1"/>
        <rFont val="Times New Roman"/>
        <family val="1"/>
      </rPr>
      <t>(b-a)/b</t>
    </r>
  </si>
  <si>
    <r>
      <t xml:space="preserve">Net
</t>
    </r>
    <r>
      <rPr>
        <b/>
        <i/>
        <u/>
        <sz val="10"/>
        <color theme="1"/>
        <rFont val="Times New Roman"/>
        <family val="1"/>
      </rPr>
      <t>(b-a+c)/b</t>
    </r>
  </si>
  <si>
    <t>Allemagne</t>
  </si>
  <si>
    <t>Australie</t>
  </si>
  <si>
    <t>Autriche</t>
  </si>
  <si>
    <t>Belgique</t>
  </si>
  <si>
    <t>Brésil</t>
  </si>
  <si>
    <t>Canada</t>
  </si>
  <si>
    <t>Chine</t>
  </si>
  <si>
    <t>Danemark</t>
  </si>
  <si>
    <t>Espagne</t>
  </si>
  <si>
    <t>Etats-Unis</t>
  </si>
  <si>
    <t>Finlande</t>
  </si>
  <si>
    <t>Grèce</t>
  </si>
  <si>
    <t>Hongrie</t>
  </si>
  <si>
    <t>Inde</t>
  </si>
  <si>
    <t>Irlande</t>
  </si>
  <si>
    <t>Israël</t>
  </si>
  <si>
    <t>Italie</t>
  </si>
  <si>
    <t>Japon</t>
  </si>
  <si>
    <t>Luxembourg</t>
  </si>
  <si>
    <t>Norvège</t>
  </si>
  <si>
    <t>Pays-Bas</t>
  </si>
  <si>
    <t>Portugal</t>
  </si>
  <si>
    <t>Singapour</t>
  </si>
  <si>
    <t>Suède</t>
  </si>
  <si>
    <t>Suisse</t>
  </si>
  <si>
    <t>Sciences et Pharmacie</t>
  </si>
  <si>
    <t>Total Lettres</t>
  </si>
  <si>
    <t>Total Sciences et Pharmacie</t>
  </si>
  <si>
    <t>Europe UE</t>
  </si>
  <si>
    <t>Europe hors UE</t>
  </si>
  <si>
    <t>Total Europe</t>
  </si>
  <si>
    <t>Total Asie</t>
  </si>
  <si>
    <t>Total Amérique</t>
  </si>
  <si>
    <t>Total 
Droit</t>
  </si>
  <si>
    <t>% des post-doctorants à l'étranger</t>
  </si>
  <si>
    <t>Post-doctorants en France</t>
  </si>
  <si>
    <t>% de post-doctorants en France</t>
  </si>
  <si>
    <t>Total de post-doctorants</t>
  </si>
  <si>
    <t>% des post-doctorants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</si>
  <si>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</si>
  <si>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</si>
  <si>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</si>
  <si>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</si>
  <si>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</si>
  <si>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Langues et littératures anciennes</t>
  </si>
  <si>
    <t>Littératures comparées</t>
  </si>
  <si>
    <t>Philosophie</t>
  </si>
  <si>
    <t>Sociologie, démographie</t>
  </si>
  <si>
    <t>Géographie physique, humaine, économique et régionale</t>
  </si>
  <si>
    <t>Aménagement de l'espace, urbanisme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</si>
  <si>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</si>
  <si>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</si>
  <si>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</si>
  <si>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</si>
  <si>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</si>
  <si>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</si>
  <si>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</si>
  <si>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</si>
  <si>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</si>
  <si>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</si>
  <si>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</si>
  <si>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</si>
  <si>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>Mécanique, génie mécanique, génie civil</t>
  </si>
  <si>
    <t>Génie informatique, automatique et traitement du signal</t>
  </si>
  <si>
    <t>Energétique, génie des procédés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</si>
  <si>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</si>
  <si>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</si>
  <si>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</si>
  <si>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</si>
  <si>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</si>
  <si>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</si>
  <si>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de l'information et de la communication</t>
  </si>
  <si>
    <t>Sciences et techniques des activités physiques et sportives</t>
  </si>
  <si>
    <t>Sciences du médicament et des autres produits de santé</t>
  </si>
  <si>
    <t>Femmes</t>
  </si>
  <si>
    <t>Age Moyen</t>
  </si>
  <si>
    <t>Hommes</t>
  </si>
  <si>
    <t>77</t>
  </si>
  <si>
    <t>TOTAL</t>
  </si>
  <si>
    <t xml:space="preserve"> Maîtres de conférences</t>
  </si>
  <si>
    <t>Physique</t>
  </si>
  <si>
    <t>Chimie</t>
  </si>
  <si>
    <t>Sciences de la terre</t>
  </si>
  <si>
    <t>Biologie et biochimie</t>
  </si>
  <si>
    <t>Groupe interdisciplinaire</t>
  </si>
  <si>
    <t>Groupe de disciplines</t>
  </si>
  <si>
    <t xml:space="preserve"> Ancienneté
(en années)</t>
  </si>
  <si>
    <t>Effectif</t>
  </si>
  <si>
    <t>Total Droit</t>
  </si>
  <si>
    <t>Groupe 01</t>
  </si>
  <si>
    <t>Groupe 02</t>
  </si>
  <si>
    <t>Total Sciences</t>
  </si>
  <si>
    <t>Groupe 06</t>
  </si>
  <si>
    <t>Groupe 07</t>
  </si>
  <si>
    <t>Groupe 08</t>
  </si>
  <si>
    <t>Groupe 09</t>
  </si>
  <si>
    <t>Groupe 10</t>
  </si>
  <si>
    <t>Homme</t>
  </si>
  <si>
    <t>Femme</t>
  </si>
  <si>
    <t>Répartition par sexe</t>
  </si>
  <si>
    <t>MCF</t>
  </si>
  <si>
    <t>PR</t>
  </si>
  <si>
    <t>Roumanie</t>
  </si>
  <si>
    <t>Royaume-Uni</t>
  </si>
  <si>
    <t>Russie</t>
  </si>
  <si>
    <t>Non renseigné</t>
  </si>
  <si>
    <t>Total Union européenne</t>
  </si>
  <si>
    <t>Autre pays européens</t>
  </si>
  <si>
    <t>Union européenne</t>
  </si>
  <si>
    <t>Amérique</t>
  </si>
  <si>
    <t>Océanie</t>
  </si>
  <si>
    <t>Europe</t>
  </si>
  <si>
    <t>Autres pays européens</t>
  </si>
  <si>
    <t xml:space="preserve">Total EUROPE </t>
  </si>
  <si>
    <t>Total ASIE</t>
  </si>
  <si>
    <t>Total AFRIQUE</t>
  </si>
  <si>
    <t>Total AMERIQUE</t>
  </si>
  <si>
    <t>Total OCEANIE</t>
  </si>
  <si>
    <t>TOTAL GENERAL</t>
  </si>
  <si>
    <t>Croatie</t>
  </si>
  <si>
    <t>Serbie</t>
  </si>
  <si>
    <t>République Tchèque</t>
  </si>
  <si>
    <t>Ukraine</t>
  </si>
  <si>
    <t>Iran</t>
  </si>
  <si>
    <t>Liban</t>
  </si>
  <si>
    <t>Pakistan</t>
  </si>
  <si>
    <t>Syrie</t>
  </si>
  <si>
    <t>Turquie</t>
  </si>
  <si>
    <t>Bénin</t>
  </si>
  <si>
    <t>Cameroun</t>
  </si>
  <si>
    <t>Egypte</t>
  </si>
  <si>
    <t>Gabon</t>
  </si>
  <si>
    <t>Madagascar</t>
  </si>
  <si>
    <t>Mali</t>
  </si>
  <si>
    <t>Niger</t>
  </si>
  <si>
    <t>Sénégal</t>
  </si>
  <si>
    <t>Algérie</t>
  </si>
  <si>
    <t>Maroc</t>
  </si>
  <si>
    <t>Tunisie</t>
  </si>
  <si>
    <t>Argentine</t>
  </si>
  <si>
    <t>Bolivie</t>
  </si>
  <si>
    <t>Chili</t>
  </si>
  <si>
    <t>Colombie</t>
  </si>
  <si>
    <t>Haïti</t>
  </si>
  <si>
    <t>SCIENCES + PHARMACIE</t>
  </si>
  <si>
    <t>Recrutement dans le même établissement</t>
  </si>
  <si>
    <t>(A)</t>
  </si>
  <si>
    <t>(B)</t>
  </si>
  <si>
    <t>(C)</t>
  </si>
  <si>
    <t>Section du CNU</t>
  </si>
  <si>
    <t>1. Disciplines littéraires et de sciences humaines</t>
  </si>
  <si>
    <t>Professeur agrégé exercant des fonctions d'ATER</t>
  </si>
  <si>
    <t>Professeur certifié exercant des fonctions d'ATER</t>
  </si>
  <si>
    <t>Nb de MCF recrutés dans ces disciplines</t>
  </si>
  <si>
    <t>Nb agrégés/MCF</t>
  </si>
  <si>
    <t>Nb certifiés/MCF</t>
  </si>
  <si>
    <t>Nb (agrégés + certifiés) / MCF</t>
  </si>
  <si>
    <t>2. Disciplines scientifiques</t>
  </si>
  <si>
    <t>3. Toutes disciplines confondues</t>
  </si>
  <si>
    <t>Nb de MCF recrutés toutes disciplines confondues</t>
  </si>
  <si>
    <r>
      <t>Total enseignants 2</t>
    </r>
    <r>
      <rPr>
        <b/>
        <vertAlign val="superscript"/>
        <sz val="10"/>
        <color theme="0"/>
        <rFont val="Times New Roman"/>
        <family val="1"/>
      </rPr>
      <t>nd</t>
    </r>
    <r>
      <rPr>
        <b/>
        <sz val="10"/>
        <color theme="0"/>
        <rFont val="Times New Roman"/>
        <family val="1"/>
      </rPr>
      <t xml:space="preserve"> degré recrutés dans le supérieur</t>
    </r>
  </si>
  <si>
    <t>Origine professionnelle</t>
  </si>
  <si>
    <t>des enseignants chercheurs</t>
  </si>
  <si>
    <t>Données nationales</t>
  </si>
  <si>
    <t>Cette partie présente une synthèse des données collectées, pour chaque grande discipline</t>
  </si>
  <si>
    <t>(Droit, Lettres-Sciences Humaines, Sciences), avec mise en regard, pour les professeurs des universités</t>
  </si>
  <si>
    <t>d'une part, pour les maîtres de conférences d'autre part, des activités professionnelles exercées.</t>
  </si>
  <si>
    <t>Enfin, une information spécifique est fournie concernant les enseignants du second degré</t>
  </si>
  <si>
    <t xml:space="preserve">recrutés comme maîtres de conférences, cette information étant présentée annuellement pour </t>
  </si>
  <si>
    <t>DIRECTION GENERALE DES RESSOURCES HUMAINES</t>
  </si>
  <si>
    <t xml:space="preserve">Service des personnels enseignants de l'enseignement supérieur et de la recherche </t>
  </si>
  <si>
    <t>- DGRH A1-1 -</t>
  </si>
  <si>
    <r>
      <rPr>
        <b/>
        <u/>
        <sz val="10"/>
        <color theme="0"/>
        <rFont val="Times New Roman"/>
        <family val="1"/>
      </rPr>
      <t>TABLEAU I</t>
    </r>
    <r>
      <rPr>
        <b/>
        <sz val="10"/>
        <color theme="0"/>
        <rFont val="Times New Roman"/>
        <family val="1"/>
      </rPr>
      <t xml:space="preserve"> : Répartition des professeurs des universités par type d'activité et grande discipline</t>
    </r>
  </si>
  <si>
    <r>
      <rPr>
        <b/>
        <u/>
        <sz val="10"/>
        <color theme="0"/>
        <rFont val="Times New Roman"/>
        <family val="1"/>
      </rPr>
      <t xml:space="preserve">TABLEAU III </t>
    </r>
    <r>
      <rPr>
        <b/>
        <sz val="10"/>
        <color theme="0"/>
        <rFont val="Times New Roman"/>
        <family val="1"/>
      </rPr>
      <t>: Contribution des enseignants du 2</t>
    </r>
    <r>
      <rPr>
        <b/>
        <vertAlign val="superscript"/>
        <sz val="10"/>
        <color theme="0"/>
        <rFont val="Times New Roman"/>
        <family val="1"/>
      </rPr>
      <t>nd</t>
    </r>
    <r>
      <rPr>
        <b/>
        <sz val="10"/>
        <color theme="0"/>
        <rFont val="Times New Roman"/>
        <family val="1"/>
      </rPr>
      <t xml:space="preserve"> degré dans chaque cohorte de MCF sur 10 ans</t>
    </r>
  </si>
  <si>
    <t>Données nationales et par établissement</t>
  </si>
  <si>
    <t xml:space="preserve">Cette partie est consacrée à l'étude de la mobilité des enseignants-chercheurs à l'occasion </t>
  </si>
  <si>
    <t>de leur recrutement.</t>
  </si>
  <si>
    <t>Cette mobilité est examinée d'abord du point de vue de l'établissement d'appartenance au</t>
  </si>
  <si>
    <r>
      <rPr>
        <b/>
        <u/>
        <sz val="10"/>
        <color theme="0"/>
        <rFont val="Times New Roman"/>
        <family val="1"/>
      </rPr>
      <t>TABLEAU II</t>
    </r>
    <r>
      <rPr>
        <b/>
        <sz val="10"/>
        <color theme="0"/>
        <rFont val="Times New Roman"/>
        <family val="1"/>
      </rPr>
      <t xml:space="preserve"> : Répartition des maîtres de conférences par type d'activité et grande discipline</t>
    </r>
  </si>
  <si>
    <r>
      <rPr>
        <b/>
        <u/>
        <sz val="10"/>
        <color theme="0"/>
        <rFont val="Times New Roman"/>
        <family val="1"/>
      </rPr>
      <t>TABLEAU IV</t>
    </r>
    <r>
      <rPr>
        <b/>
        <sz val="10"/>
        <color theme="0"/>
        <rFont val="Times New Roman"/>
        <family val="1"/>
      </rPr>
      <t xml:space="preserve"> : Répartition des professeurs des universités par type d'activité et type de mobilité</t>
    </r>
  </si>
  <si>
    <t>Note de lecture :</t>
  </si>
  <si>
    <t>Mobilité dans l'académie (Hors région parisienne)</t>
  </si>
  <si>
    <r>
      <rPr>
        <b/>
        <i/>
        <sz val="10"/>
        <color theme="1"/>
        <rFont val="Times New Roman"/>
        <family val="1"/>
      </rPr>
      <t>Mobilité dans la région parisienne</t>
    </r>
    <r>
      <rPr>
        <i/>
        <sz val="10"/>
        <color theme="1"/>
        <rFont val="Times New Roman"/>
        <family val="1"/>
      </rPr>
      <t xml:space="preserve"> : Paris 1 =&gt; Paris 8</t>
    </r>
  </si>
  <si>
    <r>
      <rPr>
        <b/>
        <i/>
        <sz val="10"/>
        <color theme="1"/>
        <rFont val="Times New Roman"/>
        <family val="1"/>
      </rPr>
      <t>Mobilité dans l'académie (Hors région parisienne)</t>
    </r>
    <r>
      <rPr>
        <i/>
        <sz val="10"/>
        <color theme="1"/>
        <rFont val="Times New Roman"/>
        <family val="1"/>
      </rPr>
      <t xml:space="preserve"> : Lyon 1 =&gt; Lyon 2</t>
    </r>
  </si>
  <si>
    <r>
      <rPr>
        <b/>
        <i/>
        <sz val="10"/>
        <color theme="1"/>
        <rFont val="Times New Roman"/>
        <family val="1"/>
      </rPr>
      <t>Nouveau recruté dans l'enseignement supérieur</t>
    </r>
    <r>
      <rPr>
        <i/>
        <sz val="10"/>
        <color theme="1"/>
        <rFont val="Times New Roman"/>
        <family val="1"/>
      </rPr>
      <t xml:space="preserve"> :</t>
    </r>
  </si>
  <si>
    <r>
      <t xml:space="preserve">  </t>
    </r>
    <r>
      <rPr>
        <b/>
        <i/>
        <sz val="10"/>
        <color theme="1"/>
        <rFont val="Times New Roman"/>
        <family val="1"/>
      </rPr>
      <t xml:space="preserve"> (A)</t>
    </r>
    <r>
      <rPr>
        <i/>
        <sz val="10"/>
        <color theme="1"/>
        <rFont val="Times New Roman"/>
        <family val="1"/>
      </rPr>
      <t xml:space="preserve"> Pas de mobilité par rapport à l'obtention du doctorat ou de l'habilitation à diriger des recherches</t>
    </r>
  </si>
  <si>
    <r>
      <t xml:space="preserve">  </t>
    </r>
    <r>
      <rPr>
        <b/>
        <i/>
        <sz val="10"/>
        <color theme="1"/>
        <rFont val="Times New Roman"/>
        <family val="1"/>
      </rPr>
      <t xml:space="preserve"> (B) </t>
    </r>
    <r>
      <rPr>
        <i/>
        <sz val="10"/>
        <color theme="1"/>
        <rFont val="Times New Roman"/>
        <family val="1"/>
      </rPr>
      <t>Mobilité par rapport à l'obtention du doctorat ou de l'habilitation à diriger des recherches</t>
    </r>
  </si>
  <si>
    <r>
      <t xml:space="preserve">  </t>
    </r>
    <r>
      <rPr>
        <b/>
        <i/>
        <sz val="10"/>
        <color theme="1"/>
        <rFont val="Times New Roman"/>
        <family val="1"/>
      </rPr>
      <t xml:space="preserve"> (C)</t>
    </r>
    <r>
      <rPr>
        <i/>
        <sz val="10"/>
        <color theme="1"/>
        <rFont val="Times New Roman"/>
        <family val="1"/>
      </rPr>
      <t xml:space="preserve"> Diplôme obtenu à l'étranger</t>
    </r>
  </si>
  <si>
    <t>Type de mobilité</t>
  </si>
  <si>
    <t>Grande discipline</t>
  </si>
  <si>
    <t>Académie / établissement de recrutement</t>
  </si>
  <si>
    <r>
      <rPr>
        <b/>
        <u/>
        <sz val="10"/>
        <color theme="0"/>
        <rFont val="Times New Roman"/>
        <family val="1"/>
      </rPr>
      <t>TABLEAU V</t>
    </r>
    <r>
      <rPr>
        <b/>
        <sz val="10"/>
        <color theme="0"/>
        <rFont val="Times New Roman"/>
        <family val="1"/>
      </rPr>
      <t xml:space="preserve"> : Répartition des professeurs des universités par académie / établissement de recrutement et type de mobilité</t>
    </r>
  </si>
  <si>
    <t>Académie / Etablissement de recrutement</t>
  </si>
  <si>
    <t>Données détaillées</t>
  </si>
  <si>
    <t>concernant le cursus</t>
  </si>
  <si>
    <t>des maîtres de conférences</t>
  </si>
  <si>
    <t>Cette partie s'attache à examiner le cursus universitaire suivi par les nouveaux MCF</t>
  </si>
  <si>
    <t>Elle ne traite plus de la mobilité mais vise à identifier des composantes du cursus</t>
  </si>
  <si>
    <t>- post-doctorat.</t>
  </si>
  <si>
    <r>
      <rPr>
        <b/>
        <u/>
        <sz val="10"/>
        <color theme="0"/>
        <rFont val="Times New Roman"/>
        <family val="1"/>
      </rPr>
      <t>TABLEAU XII</t>
    </r>
    <r>
      <rPr>
        <b/>
        <sz val="10"/>
        <color theme="0"/>
        <rFont val="Times New Roman"/>
        <family val="1"/>
      </rPr>
      <t xml:space="preserve"> : Répartition des maîtres de conférences recrutés par type d'activité et par année d'obtention du doctorat</t>
    </r>
  </si>
  <si>
    <t>Académie de recrutement</t>
  </si>
  <si>
    <t>Données démographiques</t>
  </si>
  <si>
    <t>Cette partie présente de manière synthétique des données sur l'âge des recrutés,</t>
  </si>
  <si>
    <t>en essayant de dégager une éventuelle relation entre cet âge et la discipline de</t>
  </si>
  <si>
    <t>En outre, le temps de passage entre le corps de MCF et de PR est traité par groupe</t>
  </si>
  <si>
    <t>de disciplines.</t>
  </si>
  <si>
    <t>Enfin, la relation parité-activité professionnelle antérieure est présentée pour chaque corps.</t>
  </si>
  <si>
    <t>Données concernant l'agrégation</t>
  </si>
  <si>
    <t>ayant fait l'objet d'une ouverture de concours cette année:</t>
  </si>
  <si>
    <t>Données concernant le recrutement</t>
  </si>
  <si>
    <t>d'enseignants-chercheurs</t>
  </si>
  <si>
    <t>de nationalité étrangère</t>
  </si>
  <si>
    <t>Concernant les professeurs de nationalité étrangère, on a distingué les recrutements</t>
  </si>
  <si>
    <t>Pays</t>
  </si>
  <si>
    <r>
      <rPr>
        <b/>
        <u/>
        <sz val="10"/>
        <color theme="0"/>
        <rFont val="Times New Roman"/>
        <family val="1"/>
      </rPr>
      <t>TABLEAU VIII</t>
    </r>
    <r>
      <rPr>
        <b/>
        <sz val="10"/>
        <color theme="0"/>
        <rFont val="Times New Roman"/>
        <family val="1"/>
      </rPr>
      <t xml:space="preserve"> : Répartition des maîtres de conférences par académie / établissement de recrutement et lieu d'obtention du doctorat</t>
    </r>
  </si>
  <si>
    <t>Pays du post-doctorat</t>
  </si>
  <si>
    <t>Nombre total de recrutement</t>
  </si>
  <si>
    <t>% d'étrangers</t>
  </si>
  <si>
    <r>
      <t xml:space="preserve">Obtention du doctorat et recrutement dans la même académie (hors IDF) </t>
    </r>
    <r>
      <rPr>
        <b/>
        <vertAlign val="superscript"/>
        <sz val="8"/>
        <color theme="0"/>
        <rFont val="Times New Roman"/>
        <family val="1"/>
      </rPr>
      <t>1)</t>
    </r>
  </si>
  <si>
    <t>1) Ne prends pas en compte l'obtention du doctorat et le recrutement dans les académies d'Ile-de-France.</t>
  </si>
  <si>
    <t>Obtention du doctorat et recrutement dans la région IDF</t>
  </si>
  <si>
    <r>
      <t xml:space="preserve">Obtention du doctorat et recrutement dans la même académie (hors IDF) </t>
    </r>
    <r>
      <rPr>
        <b/>
        <vertAlign val="superscript"/>
        <sz val="10"/>
        <color theme="0"/>
        <rFont val="Times New Roman"/>
        <family val="1"/>
      </rPr>
      <t>1)</t>
    </r>
  </si>
  <si>
    <t>Thaïlande</t>
  </si>
  <si>
    <t>Venezuela</t>
  </si>
  <si>
    <t>Pologne</t>
  </si>
  <si>
    <t>Total Océanie</t>
  </si>
  <si>
    <t>Pays d'origine</t>
  </si>
  <si>
    <t>Bulgarie</t>
  </si>
  <si>
    <t>Lettonie</t>
  </si>
  <si>
    <t>Slovaquie</t>
  </si>
  <si>
    <t>Albanie</t>
  </si>
  <si>
    <t>Biélorussie</t>
  </si>
  <si>
    <t>Moldavie</t>
  </si>
  <si>
    <t>Cambodge</t>
  </si>
  <si>
    <t>Corée du Sud</t>
  </si>
  <si>
    <t>Corée du Nord</t>
  </si>
  <si>
    <t>Philippines</t>
  </si>
  <si>
    <t>Taiwan</t>
  </si>
  <si>
    <t>Cote d'Ivoire</t>
  </si>
  <si>
    <t>Maurice</t>
  </si>
  <si>
    <t>Mauritanie</t>
  </si>
  <si>
    <t>Togo</t>
  </si>
  <si>
    <t>Equateur</t>
  </si>
  <si>
    <t>Mexique</t>
  </si>
  <si>
    <t>Pérou</t>
  </si>
  <si>
    <t>Professeur agrégé exerçant des fonctions d'ATER</t>
  </si>
  <si>
    <t>AIX IEP</t>
  </si>
  <si>
    <t>LYON IEP</t>
  </si>
  <si>
    <r>
      <t>IMA</t>
    </r>
    <r>
      <rPr>
        <b/>
        <vertAlign val="superscript"/>
        <sz val="10"/>
        <color theme="0"/>
        <rFont val="Times New Roman"/>
        <family val="1"/>
      </rPr>
      <t xml:space="preserve"> 2)</t>
    </r>
  </si>
  <si>
    <r>
      <t xml:space="preserve">Endo-recrutement </t>
    </r>
    <r>
      <rPr>
        <b/>
        <vertAlign val="superscript"/>
        <sz val="10"/>
        <color theme="0"/>
        <rFont val="Times New Roman"/>
        <family val="1"/>
      </rPr>
      <t>1)
(A)</t>
    </r>
  </si>
  <si>
    <t>Total
(B)</t>
  </si>
  <si>
    <t>Total Afrique</t>
  </si>
  <si>
    <t>Cultures et langues régionales</t>
  </si>
  <si>
    <t>Cette partie présente une synthèse des recrutements effectués depuis 10 ans.</t>
  </si>
  <si>
    <t>Groupe 2</t>
  </si>
  <si>
    <t>Groupe 6</t>
  </si>
  <si>
    <t>Table des sections du Conseil national des universités</t>
  </si>
  <si>
    <t>(hors médecine et odontologie)</t>
  </si>
  <si>
    <t>Architecture (ses théories et ses pratiques) arts appliqués, arts plastiques, arts du spectacle, épistémologie des enseignements artistiques, esthétique, musicologie, musique, sciences de l'art</t>
  </si>
  <si>
    <t>Génie électrique, électronique, photonique et systèmes</t>
  </si>
  <si>
    <t>comme descripteurs possibles de la nouvelle cohorte de MCF :</t>
  </si>
  <si>
    <t>- doctorat (ancienneté et lieu d'obtention) ;</t>
  </si>
  <si>
    <t>recrutement d'une part, et l'activité professionnelle antérieure d'autre part,.</t>
  </si>
  <si>
    <t xml:space="preserve">"externes" des recrutements effectués parmi les anciens maîtres de conférences. </t>
  </si>
  <si>
    <t>Post doctorant (i.e. recruté en CDD, hors ATER)</t>
  </si>
  <si>
    <t>Enfin, un indicateur de mobilité académique (IMA) - l'indicateur suivi dans les contrats d’établissement - analyse la mobilité du point de vue de l'établissement en prenant en compte tous les types de recrutement, y compris les mutations, les détachements et les agrégations.</t>
  </si>
  <si>
    <t>2) Indice de mobilité académique = (B-A)/B (c'est l'indicateur suivi dans les contrats d’établissement).</t>
  </si>
  <si>
    <t>GUYANE</t>
  </si>
  <si>
    <r>
      <t xml:space="preserve">Endo-recrutement </t>
    </r>
    <r>
      <rPr>
        <b/>
        <vertAlign val="superscript"/>
        <sz val="10"/>
        <color theme="0"/>
        <rFont val="Times New Roman"/>
        <family val="1"/>
      </rPr>
      <t xml:space="preserve">1)
</t>
    </r>
    <r>
      <rPr>
        <b/>
        <sz val="10"/>
        <color theme="0"/>
        <rFont val="Times New Roman"/>
        <family val="1"/>
      </rPr>
      <t>(A)</t>
    </r>
  </si>
  <si>
    <t>BORDEAUX IEP</t>
  </si>
  <si>
    <r>
      <rPr>
        <b/>
        <u/>
        <sz val="10"/>
        <color theme="0"/>
        <rFont val="Times New Roman"/>
        <family val="1"/>
      </rPr>
      <t>TABLEAU XIII</t>
    </r>
    <r>
      <rPr>
        <b/>
        <sz val="10"/>
        <color theme="0"/>
        <rFont val="Times New Roman"/>
        <family val="1"/>
      </rPr>
      <t xml:space="preserve"> : Mobilité des maîtres de conférences recrutés : lieu d'obtention du doctorat et académie de recrutement
(</t>
    </r>
    <r>
      <rPr>
        <b/>
        <u/>
        <sz val="10"/>
        <color theme="0"/>
        <rFont val="Times New Roman"/>
        <family val="1"/>
      </rPr>
      <t>Toutes disciplines confondues</t>
    </r>
    <r>
      <rPr>
        <b/>
        <sz val="10"/>
        <color theme="0"/>
        <rFont val="Times New Roman"/>
        <family val="1"/>
      </rPr>
      <t>)</t>
    </r>
  </si>
  <si>
    <t>Groupe 03</t>
  </si>
  <si>
    <t>Groupe 04</t>
  </si>
  <si>
    <t>Groupe 12</t>
  </si>
  <si>
    <t>Groupe Théologie</t>
  </si>
  <si>
    <t>Groupe 05</t>
  </si>
  <si>
    <t>Groupe 11</t>
  </si>
  <si>
    <t>Grande discipline / groupe / section du CNU</t>
  </si>
  <si>
    <t>Année d'obtention du doctorat</t>
  </si>
  <si>
    <t>Groupe 3</t>
  </si>
  <si>
    <t>Groupe 4</t>
  </si>
  <si>
    <t>Groupe 5</t>
  </si>
  <si>
    <r>
      <rPr>
        <b/>
        <u/>
        <sz val="10"/>
        <color theme="0"/>
        <rFont val="Times New Roman"/>
        <family val="1"/>
      </rPr>
      <t>TABLEAU XVIII</t>
    </r>
    <r>
      <rPr>
        <b/>
        <sz val="10"/>
        <color theme="0"/>
        <rFont val="Times New Roman"/>
        <family val="1"/>
      </rPr>
      <t xml:space="preserve"> : Répartition des professeurs des universités par groupe de disciplines CNU et par ancienneté dans le corps des maîtres de conférences</t>
    </r>
  </si>
  <si>
    <r>
      <rPr>
        <b/>
        <u/>
        <sz val="10"/>
        <color theme="0"/>
        <rFont val="Times New Roman"/>
        <family val="1"/>
      </rPr>
      <t>TABLEAU XXI</t>
    </r>
    <r>
      <rPr>
        <b/>
        <sz val="10"/>
        <color theme="0"/>
        <rFont val="Times New Roman"/>
        <family val="1"/>
      </rPr>
      <t xml:space="preserve"> : Répartition sexuée des maîtres de conférences selon le type d'activité et la grande discipline CNU</t>
    </r>
  </si>
  <si>
    <t>Groupe 7</t>
  </si>
  <si>
    <t>Groupe 8</t>
  </si>
  <si>
    <t>Groupe 9</t>
  </si>
  <si>
    <r>
      <rPr>
        <b/>
        <u/>
        <sz val="10"/>
        <color theme="0"/>
        <rFont val="Times New Roman"/>
        <family val="1"/>
      </rPr>
      <t>TABLEAU XXIII</t>
    </r>
    <r>
      <rPr>
        <b/>
        <sz val="10"/>
        <color theme="0"/>
        <rFont val="Times New Roman"/>
        <family val="1"/>
      </rPr>
      <t xml:space="preserve"> : Répartition par grande discipline, groupe, section du CNU, année de recrutement et corps</t>
    </r>
  </si>
  <si>
    <r>
      <rPr>
        <b/>
        <u/>
        <sz val="12"/>
        <color theme="0"/>
        <rFont val="Times New Roman"/>
        <family val="1"/>
      </rPr>
      <t>TABLEAU XXVI</t>
    </r>
    <r>
      <rPr>
        <b/>
        <sz val="12"/>
        <color theme="0"/>
        <rFont val="Times New Roman"/>
        <family val="1"/>
      </rPr>
      <t xml:space="preserve"> : Répartition des maîtres de conférences de nationalité étrangère par pays, sous continent, continent et année de recrutement</t>
    </r>
  </si>
  <si>
    <t>Sciences économiques et de gestion</t>
  </si>
  <si>
    <t>Langues et littératures</t>
  </si>
  <si>
    <t>Sciences humaines</t>
  </si>
  <si>
    <t>Mathématiques et informatique</t>
  </si>
  <si>
    <r>
      <rPr>
        <b/>
        <u/>
        <sz val="10"/>
        <color theme="0"/>
        <rFont val="Times New Roman"/>
        <family val="1"/>
      </rPr>
      <t>TABLEAU XXIV</t>
    </r>
    <r>
      <rPr>
        <b/>
        <sz val="10"/>
        <color theme="0"/>
        <rFont val="Times New Roman"/>
        <family val="1"/>
      </rPr>
      <t xml:space="preserve"> : Répartition des professeurs des universités de nationalité étrangère par pays, continent et groupe de discipline
(y compris les ex-MCF)</t>
    </r>
  </si>
  <si>
    <t>Groupe 1</t>
  </si>
  <si>
    <t>Asie</t>
  </si>
  <si>
    <r>
      <rPr>
        <b/>
        <u/>
        <sz val="12"/>
        <color theme="0"/>
        <rFont val="Times New Roman"/>
        <family val="1"/>
      </rPr>
      <t>TABLEAU XXII</t>
    </r>
    <r>
      <rPr>
        <b/>
        <sz val="12"/>
        <color theme="0"/>
        <rFont val="Times New Roman"/>
        <family val="1"/>
      </rPr>
      <t xml:space="preserve"> : Agrégation externe (article 49-2-1 du décret n° 84-431 du 6 juin 1984)</t>
    </r>
  </si>
  <si>
    <r>
      <rPr>
        <b/>
        <u/>
        <sz val="10"/>
        <color theme="0"/>
        <rFont val="Times New Roman"/>
        <family val="1"/>
      </rPr>
      <t>TABLEAU XIV</t>
    </r>
    <r>
      <rPr>
        <b/>
        <sz val="10"/>
        <color theme="0"/>
        <rFont val="Times New Roman"/>
        <family val="1"/>
      </rPr>
      <t xml:space="preserve"> : Répartition par pays, année de post-doctorat et par grande discipline des maîtres de conférences ayant effectué un post-doctorat</t>
    </r>
  </si>
  <si>
    <r>
      <rPr>
        <b/>
        <u/>
        <sz val="10"/>
        <color theme="0"/>
        <rFont val="Times New Roman"/>
        <family val="1"/>
      </rPr>
      <t>TABLEAU XX</t>
    </r>
    <r>
      <rPr>
        <b/>
        <sz val="10"/>
        <color theme="0"/>
        <rFont val="Times New Roman"/>
        <family val="1"/>
      </rPr>
      <t xml:space="preserve"> : Répartition sexuée des professeurs des universités selon le type d'activité et la grande discipline CNU</t>
    </r>
  </si>
  <si>
    <r>
      <rPr>
        <b/>
        <u/>
        <sz val="10"/>
        <color theme="0"/>
        <rFont val="Times New Roman"/>
        <family val="1"/>
      </rPr>
      <t xml:space="preserve">TABLEAU XXVII </t>
    </r>
    <r>
      <rPr>
        <b/>
        <sz val="10"/>
        <color theme="0"/>
        <rFont val="Times New Roman"/>
        <family val="1"/>
      </rPr>
      <t>: Répartition des maîtres de conférences recrutés de nationalité étrangère par pays, sous-continent, continent et groupe disciplinaire</t>
    </r>
  </si>
  <si>
    <r>
      <rPr>
        <b/>
        <u/>
        <sz val="10"/>
        <color theme="0"/>
        <rFont val="Times New Roman"/>
        <family val="1"/>
      </rPr>
      <t>TABLEAU XXV</t>
    </r>
    <r>
      <rPr>
        <b/>
        <sz val="10"/>
        <color theme="0"/>
        <rFont val="Times New Roman"/>
        <family val="1"/>
      </rPr>
      <t xml:space="preserve"> : Répartition des professeurs des universités de nationalité étrangère par pays, continent et groupe de discipline
(non compris les ex-MCF)</t>
    </r>
  </si>
  <si>
    <t>Activité professionnelle l'année précédant le recrutement</t>
  </si>
  <si>
    <t>Maîtres de conférences nommés</t>
  </si>
  <si>
    <t>Annexes</t>
  </si>
  <si>
    <t>Voir aussi tableau I.</t>
  </si>
  <si>
    <t>Voir aussi tableau XI.</t>
  </si>
  <si>
    <t>Voir aussi tableau IV.</t>
  </si>
  <si>
    <t>Voir aussi tableaux XXIII à XXVII.</t>
  </si>
  <si>
    <t>I - Origine professionnelle des enseignants-chercheurs (Données nationales)</t>
  </si>
  <si>
    <t>Tableau I : Répartition par type d'activité et par grande discipline  (PR)</t>
  </si>
  <si>
    <t>Tableau II : Répartition par type d'activité et par grande discipline  (MCF)</t>
  </si>
  <si>
    <t>II - Mobilité des enseignants-chercheurs (Données nationales et par établissement)</t>
  </si>
  <si>
    <t>Tableau IV : Répartition par type d'activité et par type de mobilité (PR)</t>
  </si>
  <si>
    <t>Tableau V : Mobilité par établissement (PR)</t>
  </si>
  <si>
    <t>Tableau VIII : Mobilité par établissement en regard de l'obtention du doctorat (MCF)</t>
  </si>
  <si>
    <t>III - Données détaillées concernant le cursus des MCF</t>
  </si>
  <si>
    <t>Tableau XII : Répartition par type d'activité et par année d'obtention du doctorat  (MCF)</t>
  </si>
  <si>
    <t>Tableau XIII : Cursus des MCF, lieu d'obtention doctorat et académie recrutement</t>
  </si>
  <si>
    <t>Tableau XIV : Répartition par pays et année de post-doctorat et par grande discipline (MCF)</t>
  </si>
  <si>
    <t>IV - Données démographiques</t>
  </si>
  <si>
    <t>Tableau XX : Répartition par sexe suivant le type d'activité et la grande discipline (PR)</t>
  </si>
  <si>
    <t>Tableau XXI : Répartition par sexe suivant le type d'activité et la grande discipline (MCF)</t>
  </si>
  <si>
    <t>V - Données concernant l'agrégation</t>
  </si>
  <si>
    <t>VI - Données concernant le recrutement d'enseignants-chercheurs de nationalité étrangère</t>
  </si>
  <si>
    <t>Table des sections du Conseil national des universités (CNU)</t>
  </si>
  <si>
    <t xml:space="preserve">Sur la page « Bilans et statistiques » : </t>
  </si>
  <si>
    <t>Cette partie présente des statistiques relatives à l'agrégation externe dans les seules disciplines</t>
  </si>
  <si>
    <t>Session synchronisée et "au fil de l'eau"</t>
  </si>
  <si>
    <t>Chargé de recherche</t>
  </si>
  <si>
    <t>Directeur de recherche</t>
  </si>
  <si>
    <t>GRENOBLE ALPES</t>
  </si>
  <si>
    <t>ANTILLES</t>
  </si>
  <si>
    <t>TROYES UTT</t>
  </si>
  <si>
    <t>MAYOTTE CUFR</t>
  </si>
  <si>
    <t>BELFORT UTBM</t>
  </si>
  <si>
    <t>GUADELOUPE</t>
  </si>
  <si>
    <t>AUTRE</t>
  </si>
  <si>
    <t>Groupe théologie</t>
  </si>
  <si>
    <t>Table des disciplines et sections du Conseil national des universités</t>
  </si>
  <si>
    <t xml:space="preserve">Grande Discipline </t>
  </si>
  <si>
    <t>Groupe</t>
  </si>
  <si>
    <t>Libellé sous-groupe</t>
  </si>
  <si>
    <t>Section</t>
  </si>
  <si>
    <t>Titre de la section du CNU</t>
  </si>
  <si>
    <t>Droit et science politique</t>
  </si>
  <si>
    <t>Sciences économiques
et de gestion</t>
  </si>
  <si>
    <t>Histoire et civilisations : histoire des mondes modernes, 
histoire du monde  contemporain ; de l'art; de la musique</t>
  </si>
  <si>
    <t>Théologie catholique</t>
  </si>
  <si>
    <t>Théologie protestante</t>
  </si>
  <si>
    <t>Mécanique, génie mécanique,
génie informatique, énergétique</t>
  </si>
  <si>
    <t>Sciences physico-chimiques et ingéniérie appliquée à la santé</t>
  </si>
  <si>
    <t>Sciences biologiques, fondamentales et clinique</t>
  </si>
  <si>
    <t>http://www.enseignementsup-recherche.gouv.fr/cid118435/bilans-et-statistiques.html</t>
  </si>
  <si>
    <t>Enseignant-chercheur titulaire</t>
  </si>
  <si>
    <t>CLERMONT AUVERGNE</t>
  </si>
  <si>
    <t>43 ans</t>
  </si>
  <si>
    <t>Nombre d'étrangers</t>
  </si>
  <si>
    <t>moment du recrutement, ensuite, pour les MCF, par rapport au lieu d'obtention du doctorat.</t>
  </si>
  <si>
    <t>IMA
1 - (A/B)</t>
  </si>
  <si>
    <r>
      <t>TABLEAU VI :</t>
    </r>
    <r>
      <rPr>
        <b/>
        <sz val="10"/>
        <color theme="0"/>
        <rFont val="Times New Roman"/>
        <family val="1"/>
      </rPr>
      <t xml:space="preserve"> Indicateur de mobilité académique (IMA) des professeurs des universités par établissement</t>
    </r>
  </si>
  <si>
    <t>Tableau VI : Indice de mobilité académique (IMA) des établissements (PR)</t>
  </si>
  <si>
    <r>
      <t>TABLEAU VII :</t>
    </r>
    <r>
      <rPr>
        <b/>
        <sz val="10"/>
        <color theme="0"/>
        <rFont val="Times New Roman"/>
        <family val="1"/>
      </rPr>
      <t xml:space="preserve"> Indicateur de mobilité académique (IMA) des professeurs des universités par section du CNU</t>
    </r>
  </si>
  <si>
    <t>Tableau VII : Indice de mobilité académique (IMA) des sections du CNU (PR)</t>
  </si>
  <si>
    <r>
      <rPr>
        <b/>
        <u/>
        <sz val="10"/>
        <color theme="0"/>
        <rFont val="Times New Roman"/>
        <family val="1"/>
      </rPr>
      <t>TABLEAU IX</t>
    </r>
    <r>
      <rPr>
        <b/>
        <sz val="10"/>
        <color theme="0"/>
        <rFont val="Times New Roman"/>
        <family val="1"/>
      </rPr>
      <t xml:space="preserve"> : Répartition des maîtres de conférences par académie / établissement de recrutement, grande discipline et lieu d'obtention du doctorat et établissement de recrutement</t>
    </r>
  </si>
  <si>
    <t>Tableau IX : Relation lieu d'obtention doctorat, grande discipline et établissement de recrutement (MCF)</t>
  </si>
  <si>
    <r>
      <rPr>
        <b/>
        <u/>
        <sz val="10"/>
        <color theme="0"/>
        <rFont val="Times New Roman"/>
        <family val="1"/>
      </rPr>
      <t>TABLEAU X-a</t>
    </r>
    <r>
      <rPr>
        <b/>
        <sz val="10"/>
        <color theme="0"/>
        <rFont val="Times New Roman"/>
        <family val="1"/>
      </rPr>
      <t xml:space="preserve"> : Indicateur de mobilité académique (IMA) des maîtres de conférences par établissement</t>
    </r>
  </si>
  <si>
    <t>Tableau X-a : Indice de mobilité académique (IMA) des établissements (MCF)</t>
  </si>
  <si>
    <t>Tableau X-b : Indice de mobilité académique (IMA) des sections du CNU (MCF)</t>
  </si>
  <si>
    <r>
      <rPr>
        <b/>
        <u/>
        <sz val="10"/>
        <color theme="0"/>
        <rFont val="Times New Roman"/>
        <family val="1"/>
      </rPr>
      <t>TABLEAU X-b</t>
    </r>
    <r>
      <rPr>
        <b/>
        <sz val="10"/>
        <color theme="0"/>
        <rFont val="Times New Roman"/>
        <family val="1"/>
      </rPr>
      <t xml:space="preserve"> : Indicateur de mobilité académique (IMA) des maîtres de conférences par section du CNU</t>
    </r>
  </si>
  <si>
    <r>
      <rPr>
        <b/>
        <u/>
        <sz val="10"/>
        <color theme="0"/>
        <rFont val="Times New Roman"/>
        <family val="1"/>
      </rPr>
      <t>TABLEAU XI</t>
    </r>
    <r>
      <rPr>
        <b/>
        <sz val="10"/>
        <color theme="0"/>
        <rFont val="Times New Roman"/>
        <family val="1"/>
      </rPr>
      <t xml:space="preserve"> : Analyse de la mobilité (lieu d'obtention du doctorat) des maitres de conférences recrutés en fonction du type d'activité</t>
    </r>
  </si>
  <si>
    <t>Tableau XI : Relation entre type de mobilité (selon le lieu d'obtention du doctorat) et le type d'activité (MCF)</t>
  </si>
  <si>
    <t>PARIS 08</t>
  </si>
  <si>
    <t>GRENOBLE IP</t>
  </si>
  <si>
    <t>PARIS 01</t>
  </si>
  <si>
    <t>PARIS 03</t>
  </si>
  <si>
    <t>Académiet d'obtention du doctorat</t>
  </si>
  <si>
    <t>Nouvelle Zélande</t>
  </si>
  <si>
    <t>Aghanistan</t>
  </si>
  <si>
    <t>Sri Lanka</t>
  </si>
  <si>
    <t>Europe Autre</t>
  </si>
  <si>
    <t>Tableaux XIX : Age des MCF recrutés, par grandes disciplines et par activité professionnelle</t>
  </si>
  <si>
    <t>34 ans</t>
  </si>
  <si>
    <t>33 ans</t>
  </si>
  <si>
    <t>32 ans</t>
  </si>
  <si>
    <t>35 ans</t>
  </si>
  <si>
    <t>31 ans</t>
  </si>
  <si>
    <t>36 ans</t>
  </si>
  <si>
    <t>46 ans</t>
  </si>
  <si>
    <t>50 ans</t>
  </si>
  <si>
    <t>47 ans</t>
  </si>
  <si>
    <t>45 ans</t>
  </si>
  <si>
    <t>44 ans</t>
  </si>
  <si>
    <t>42 ans</t>
  </si>
  <si>
    <t>Tableau XXII :  Agrégation externe</t>
  </si>
  <si>
    <t xml:space="preserve">Département des études et analyses prévisionnelles des ressources humaines </t>
  </si>
  <si>
    <t>Sous-direction des études de gestion prévisionnelle et des affaires statutaires, indemnitaires et réglementaires</t>
  </si>
  <si>
    <t>SORBONNE UNIVERSITE</t>
  </si>
  <si>
    <t>TARBES ENI</t>
  </si>
  <si>
    <t>TOULOUSE 2</t>
  </si>
  <si>
    <t>TOULOUSE IEP</t>
  </si>
  <si>
    <t>ENS PARIS-SACLAY</t>
  </si>
  <si>
    <t>48 ans</t>
  </si>
  <si>
    <t>52 ans</t>
  </si>
  <si>
    <t>51 ans</t>
  </si>
  <si>
    <t>49 ans</t>
  </si>
  <si>
    <t>41 ans</t>
  </si>
  <si>
    <t>40 ans</t>
  </si>
  <si>
    <t>38 ans</t>
  </si>
  <si>
    <t>39 ans</t>
  </si>
  <si>
    <t>37 ans</t>
  </si>
  <si>
    <t>12 ans</t>
  </si>
  <si>
    <t>14 ans</t>
  </si>
  <si>
    <t>16 ans</t>
  </si>
  <si>
    <t xml:space="preserve">Etats-Unis </t>
  </si>
  <si>
    <t>Viet Nam</t>
  </si>
  <si>
    <t>Tableau XV : Répartition par année d'obtention du doctorat et par discipline des MCF nouvellement recrutés</t>
  </si>
  <si>
    <t>Tableau XVII : Age des recrutés par grande discipline, groupe de sections, section du cnu et par sexe (MCF)</t>
  </si>
  <si>
    <r>
      <rPr>
        <b/>
        <u/>
        <sz val="10"/>
        <color theme="0"/>
        <rFont val="Times New Roman"/>
        <family val="1"/>
      </rPr>
      <t>TABLEAU XV</t>
    </r>
    <r>
      <rPr>
        <b/>
        <sz val="10"/>
        <color theme="0"/>
        <rFont val="Times New Roman"/>
        <family val="1"/>
      </rPr>
      <t xml:space="preserve"> : Répartition par année d'obtention du doctorat et discipline des maîtres de conférences recrutés</t>
    </r>
  </si>
  <si>
    <r>
      <rPr>
        <b/>
        <u/>
        <sz val="10"/>
        <color theme="0"/>
        <rFont val="Times New Roman"/>
        <family val="1"/>
      </rPr>
      <t>TABLEAU XVII</t>
    </r>
    <r>
      <rPr>
        <b/>
        <sz val="10"/>
        <color theme="0"/>
        <rFont val="Times New Roman"/>
        <family val="1"/>
      </rPr>
      <t xml:space="preserve"> : Répartition par grande discipline, groupe de sections, section du CNU et âge moyen</t>
    </r>
  </si>
  <si>
    <r>
      <rPr>
        <b/>
        <u/>
        <sz val="10"/>
        <color theme="0"/>
        <rFont val="Times New Roman"/>
        <family val="1"/>
      </rPr>
      <t>TABLEAU XIX</t>
    </r>
    <r>
      <rPr>
        <b/>
        <sz val="10"/>
        <color theme="0"/>
        <rFont val="Times New Roman"/>
        <family val="1"/>
      </rPr>
      <t xml:space="preserve"> : Répartition des maîtres de conférences recrutés par activité professionnelle, groupe de disciplines et âge moyen de recrutement</t>
    </r>
  </si>
  <si>
    <t>TABLE  DES  MATIÈRES</t>
  </si>
  <si>
    <t>TABLE  DES  MATIÈRES  (suite)</t>
  </si>
  <si>
    <t>DIRECTION GÉNÉRALE DES RESSOURCES HUMAINES</t>
  </si>
  <si>
    <r>
      <t>Les publications</t>
    </r>
    <r>
      <rPr>
        <sz val="9"/>
        <rFont val="Arial"/>
        <family val="2"/>
      </rPr>
      <t xml:space="preserve"> du département DGRH A1-1 sont consultables sur le site internet du ministère à l'adresse suivante :</t>
    </r>
  </si>
  <si>
    <t xml:space="preserve">Tableaux XVIII : Ancienneté comme MCF des PR recrutés  </t>
  </si>
  <si>
    <r>
      <rPr>
        <u/>
        <sz val="14"/>
        <rFont val="Times New Roman"/>
        <family val="1"/>
      </rPr>
      <t>Note</t>
    </r>
    <r>
      <rPr>
        <sz val="14"/>
        <rFont val="Times New Roman"/>
        <family val="1"/>
      </rPr>
      <t xml:space="preserve"> : La colonne "PR" ne comptabilise que les recrutements "hors de l'enseignement supérieur" (c’est-à-dire les PR qui ne sont pas MCF au moment du recrutement).</t>
    </r>
  </si>
  <si>
    <t>DGRH A1-1</t>
  </si>
  <si>
    <r>
      <rPr>
        <b/>
        <i/>
        <sz val="10"/>
        <color theme="1"/>
        <rFont val="Times New Roman"/>
        <family val="1"/>
      </rPr>
      <t>Mobilité extra-académique</t>
    </r>
    <r>
      <rPr>
        <i/>
        <sz val="10"/>
        <color theme="1"/>
        <rFont val="Times New Roman"/>
        <family val="1"/>
      </rPr>
      <t xml:space="preserve"> : Lille =&gt; Toulouse 3</t>
    </r>
  </si>
  <si>
    <t>GUSTAVE EIFFEL UNIVERSITE</t>
  </si>
  <si>
    <t>CENTRALE LILLE INSTITUT</t>
  </si>
  <si>
    <t>RENNES ENS</t>
  </si>
  <si>
    <t>CERGY ENSEA</t>
  </si>
  <si>
    <t>CY CERGY PARIS UNIVERSITE</t>
  </si>
  <si>
    <t>PARIS-SACLAY UNIVERSITE</t>
  </si>
  <si>
    <t>RENNES IEP</t>
  </si>
  <si>
    <t>90</t>
  </si>
  <si>
    <t>Groupe Autre section santé</t>
  </si>
  <si>
    <t>Autre section santé</t>
  </si>
  <si>
    <t>15 ans</t>
  </si>
  <si>
    <t>Afrique</t>
  </si>
  <si>
    <t>Cuba</t>
  </si>
  <si>
    <t>Ghana</t>
  </si>
  <si>
    <t>Macédoine</t>
  </si>
  <si>
    <t>Autres sections de santé</t>
  </si>
  <si>
    <t>Maïeutique</t>
  </si>
  <si>
    <t>Sciences de la rééducation-réadaptation</t>
  </si>
  <si>
    <t>Sciences infirmières</t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</si>
  <si>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- DGRH A1-1</t>
    </r>
  </si>
  <si>
    <r>
      <rPr>
        <i/>
        <vertAlign val="superscript"/>
        <sz val="8"/>
        <color theme="1"/>
        <rFont val="Times New Roman"/>
        <family val="1"/>
      </rPr>
      <t>1)</t>
    </r>
    <r>
      <rPr>
        <i/>
        <sz val="8"/>
        <color theme="1"/>
        <rFont val="Times New Roman"/>
        <family val="1"/>
      </rPr>
      <t xml:space="preserve"> Un professeur est en situation d'endo-recrutement quand, au moment de son recrutement, il est déjà en fonction dans ce même établissement en tant que maître de conférences.</t>
    </r>
  </si>
  <si>
    <r>
      <t>.</t>
    </r>
    <r>
      <rPr>
        <i/>
        <vertAlign val="superscript"/>
        <sz val="8"/>
        <color theme="1"/>
        <rFont val="Times New Roman"/>
        <family val="1"/>
      </rPr>
      <t>1)</t>
    </r>
    <r>
      <rPr>
        <i/>
        <sz val="8"/>
        <color theme="1"/>
        <rFont val="Times New Roman"/>
        <family val="1"/>
      </rPr>
      <t xml:space="preserve"> Un professeur est en situation d'endo-recrutement quand, au moment de son recrutement, il est déjà en fonction dans ce même établissement en tant que maître de conférences.</t>
    </r>
  </si>
  <si>
    <t>1) Un maître de conférences est en situation d'endo-recrutement s'il a obtenu sa thèse dans l'établissement de recrutement.</t>
  </si>
  <si>
    <t>AIX-MARSEILLE EC</t>
  </si>
  <si>
    <t xml:space="preserve">UNIV POLYTECHNIQUE HAUTS-DE-FRANCE </t>
  </si>
  <si>
    <t>COTE D'AZUR UNIVERSITE</t>
  </si>
  <si>
    <t>TOULON</t>
  </si>
  <si>
    <t>91</t>
  </si>
  <si>
    <t>92</t>
  </si>
  <si>
    <t>CORSE</t>
  </si>
  <si>
    <t>CORTE</t>
  </si>
  <si>
    <t>POITIERS ENSMA</t>
  </si>
  <si>
    <t>SURESNES INSHEA</t>
  </si>
  <si>
    <t>Droit et sciences politique</t>
  </si>
  <si>
    <t>30 et plus</t>
  </si>
  <si>
    <t>Autres Santé</t>
  </si>
  <si>
    <t>Chypre</t>
  </si>
  <si>
    <t>Territoire occupé palestinien</t>
  </si>
  <si>
    <t>Autre santé</t>
  </si>
  <si>
    <t>Total Pharmacie</t>
  </si>
  <si>
    <t>Sciences de gestion et du management</t>
  </si>
  <si>
    <t>Sciences du langage</t>
  </si>
  <si>
    <t>Langue et littérature française</t>
  </si>
  <si>
    <t>Etudes anglophones</t>
  </si>
  <si>
    <t>Etudes germaniques et scandinaves</t>
  </si>
  <si>
    <t>Etudes slaves et baltes</t>
  </si>
  <si>
    <t>Etudes romanes</t>
  </si>
  <si>
    <t>Langues, littératures et culture africaines, asiatiques et d'autres aires linguistiques</t>
  </si>
  <si>
    <t>Psychologie et ergonomie</t>
  </si>
  <si>
    <t xml:space="preserve">Ethnologie, préhistoire, anthropologie biologique  </t>
  </si>
  <si>
    <t>Histoire, civilisation, archéologie et art des mondes anciens et médiévaux</t>
  </si>
  <si>
    <t>Sciences de l'éducation et de la formation</t>
  </si>
  <si>
    <t>VERSAILLES ST QUENTIN</t>
  </si>
  <si>
    <t>Tableau III :  Contribution des enseignants du 2nd degré dans chaque cohorte de MCF sur les 10 dernières années</t>
  </si>
  <si>
    <t>Tableau XXIII  : Le recrutement sur les 10 dernières années des enseignants-chercheurs de nationalité étrangère, par discipline</t>
  </si>
  <si>
    <t>Tableau XXVI : Le recrutement sur les 10 dernières années des MCF, par pays d'origine et année de recrutement</t>
  </si>
  <si>
    <t>Tableau XXVII : Le recrutement sur les 10 dernières années des MCF, par groupe de disciplines et pays d'origine</t>
  </si>
  <si>
    <t>PARIS CITE UNIVERSITE</t>
  </si>
  <si>
    <t>POLYNESIE</t>
  </si>
  <si>
    <t xml:space="preserve">INSA HAUTS-DE-FRANCE </t>
  </si>
  <si>
    <t>MAYOTTE</t>
  </si>
  <si>
    <t>BESANCON ENSM</t>
  </si>
  <si>
    <t>COTE D’AZUR UNIVERSITE</t>
  </si>
  <si>
    <t>STRASBOURG INSA</t>
  </si>
  <si>
    <t>VERSAILLES ST QUENT.</t>
  </si>
  <si>
    <t>PARIS IAE</t>
  </si>
  <si>
    <t>CAEN ENSI</t>
  </si>
  <si>
    <t>PARIS ISM</t>
  </si>
  <si>
    <t>PARIS ENSC</t>
  </si>
  <si>
    <t>Enveloppes fluides du système Terre et autres planètes</t>
  </si>
  <si>
    <r>
      <rPr>
        <b/>
        <u/>
        <sz val="10"/>
        <color theme="0"/>
        <rFont val="Times New Roman"/>
        <family val="1"/>
      </rPr>
      <t>TABLEAU XVI-b</t>
    </r>
    <r>
      <rPr>
        <b/>
        <sz val="10"/>
        <color theme="0"/>
        <rFont val="Times New Roman"/>
        <family val="1"/>
      </rPr>
      <t xml:space="preserve"> : Répartition par article, grande discipline, et âge moyen</t>
    </r>
  </si>
  <si>
    <t>46-1</t>
  </si>
  <si>
    <t>46-3</t>
  </si>
  <si>
    <t>46-4</t>
  </si>
  <si>
    <r>
      <rPr>
        <b/>
        <u/>
        <sz val="10"/>
        <color theme="0"/>
        <rFont val="Times New Roman"/>
        <family val="1"/>
      </rPr>
      <t>TABLEAU XVI-a</t>
    </r>
    <r>
      <rPr>
        <b/>
        <sz val="10"/>
        <color theme="0"/>
        <rFont val="Times New Roman"/>
        <family val="1"/>
      </rPr>
      <t xml:space="preserve"> : Répartition par grande discipline, groupe de sections, section du CNU et âge moyen</t>
    </r>
  </si>
  <si>
    <t>Agrégation</t>
  </si>
  <si>
    <t>Article 46-1</t>
  </si>
  <si>
    <t>55 ans</t>
  </si>
  <si>
    <t>Dont 46-1</t>
  </si>
  <si>
    <t>Dont 46-3</t>
  </si>
  <si>
    <t>Dont 46-4</t>
  </si>
  <si>
    <t>17 ans</t>
  </si>
  <si>
    <t>13 ans</t>
  </si>
  <si>
    <t>19 ans</t>
  </si>
  <si>
    <t>18 ans</t>
  </si>
  <si>
    <t>21 ans</t>
  </si>
  <si>
    <t>20 ans</t>
  </si>
  <si>
    <t>Dont Agregation</t>
  </si>
  <si>
    <t>Part Femmes</t>
  </si>
  <si>
    <t>Moyenne</t>
  </si>
  <si>
    <t>Indonésie</t>
  </si>
  <si>
    <t>Malaisie</t>
  </si>
  <si>
    <t>Taïwan</t>
  </si>
  <si>
    <t>Tableau XVI-a : Age des recrutés par grande discipline, groupe de sections, section du cnu et par sexe (PR)</t>
  </si>
  <si>
    <t>Tableau XVI-b : Age des recrutés par grande discipline, par article et par sexe (PR)</t>
  </si>
  <si>
    <t>Total Articles</t>
  </si>
  <si>
    <t>5 ans</t>
  </si>
  <si>
    <t>Annexes
Graphiques historisés</t>
  </si>
  <si>
    <t>Trajectoire professionnelle des enseignants chercheurs recrutés lors de la campagne 2023</t>
  </si>
  <si>
    <t>Campagne 2023 - Session synchronisée et "au fil de l'eau"</t>
  </si>
  <si>
    <t>Campagne 2023 de recrutement des professeurs des universités
- Session synchronisée et "au fil de l'eau" -</t>
  </si>
  <si>
    <t>Activité professionnelle principale au cours de l'année 2022-2023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</si>
  <si>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2023 - Session synchronisée et "au fil de l'eau". Recrutement par concours uniquement.</t>
    </r>
  </si>
  <si>
    <t>Campagne 2023 de recrutement des maîtres de conférences
- Session synchronisée et "au fil de l'eau" -</t>
  </si>
  <si>
    <t>Campagne 2023 de recrutement des professeurs des universités
- Session synchronisée et "au fil de l'eau"-</t>
  </si>
  <si>
    <t>ENS LOUIS LUMIERE</t>
  </si>
  <si>
    <t>GRENOBLE IEP</t>
  </si>
  <si>
    <t>PARIS OBSERVATOIRE</t>
  </si>
  <si>
    <t>PARIS PANTHEON ASSAS</t>
  </si>
  <si>
    <t>BREST ENI</t>
  </si>
  <si>
    <t>ALBI INU JF CHAMPOLLION</t>
  </si>
  <si>
    <t>TOULOUSE CAPITOLE</t>
  </si>
  <si>
    <t>TOULOUSE ECOLE ECONOMIE</t>
  </si>
  <si>
    <t>CENTRALESUPELEC</t>
  </si>
  <si>
    <t>DIJON AGROSUP</t>
  </si>
  <si>
    <t>CLERMONT SIGMA</t>
  </si>
  <si>
    <t>NOUVELLE CALEDONIE</t>
  </si>
  <si>
    <t>Avant 2017</t>
  </si>
  <si>
    <t>Avant 2019</t>
  </si>
  <si>
    <t>50ans</t>
  </si>
  <si>
    <t>1 an</t>
  </si>
  <si>
    <t>11 ans</t>
  </si>
  <si>
    <t>Campagne 2023 de recrutement des maîtres de conférences
- Session synchronisée et "au fil de l'eau"-</t>
  </si>
  <si>
    <t>Répartition par sexe et section du CNU des lauréats à l'agrégation externe (année 2023)</t>
  </si>
  <si>
    <t>Répartition par origine, section du CNU et sexe des lauréats de l'agrégation externe (année 2023)</t>
  </si>
  <si>
    <t>Andorre</t>
  </si>
  <si>
    <t>Comores</t>
  </si>
  <si>
    <t>Côte d'Ivoire</t>
  </si>
  <si>
    <t>NORMANDIE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</si>
  <si>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2023 - Session synchronisée et "au fil de l'eau". Recrutement par concours uniquement.</t>
    </r>
  </si>
  <si>
    <t>Activité professionnelle principale au cours de l'année
 2022-2023</t>
  </si>
  <si>
    <t>A-1 : Proportion de MCF parmi les nouveaux PR recrutés depuis 20 ans</t>
  </si>
  <si>
    <t>A-2 : Proportion de MCF ayant obtenu leur doctorat dans l'établissement qui les ont recrutés depuis 20 ans</t>
  </si>
  <si>
    <t>A-3 : Taux d'endo-recrutement des PR depuis 20 ans</t>
  </si>
  <si>
    <t>A-4 : Proportion de recrutements selon la grande discipline dans la population totale des MCF étrangers recrutés depuis 20 ans</t>
  </si>
  <si>
    <t>Sciences de l'ingénieur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</si>
  <si>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2023 - Session synchronisée et "au fil de l'eau". Recrutement par concours uniquement (y compris article 46-3 et agrégation).</t>
    </r>
  </si>
  <si>
    <t>la période 2014-2023.</t>
  </si>
  <si>
    <t>Tableau XXIV  : Le recrutement en 2023 des PR (y compris les ex-MCF), par groupe de disciplines et pays d'origine</t>
  </si>
  <si>
    <t>Tableau XXV  : Le recrutement en 2023 des PR (non compris les ex-MCF), par groupe de disciplines et pays d'origine</t>
  </si>
  <si>
    <t>Cette étude a été réalisée par Christophe PÉPIN, Ingénieur d'études (DGRH A1-1)</t>
  </si>
  <si>
    <t>(Voir la " Note de la DGRH " n°3 de 2025 pour un commentaire de ces données)</t>
  </si>
  <si>
    <t>2025</t>
  </si>
  <si>
    <t xml:space="preserve">Département des études prévisionnelles et des données </t>
  </si>
  <si>
    <t>Sous-direction des études de la politique statutaire et indemnitaire</t>
  </si>
  <si>
    <t>Enseignant contractuel de l'enseignement supérieur (hors ATER n'ayant pas la qualité de fonctionnaire)</t>
  </si>
  <si>
    <t>Autre enseignant contractuel de l'enseignement supérieur</t>
  </si>
  <si>
    <t>Autre 4onctionnaire exerçant des fonctions d'ATER</t>
  </si>
  <si>
    <t>Ingénieur de recherche et ingénieur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</si>
</sst>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0.0%"/>
    <numFmt numFmtId="166" formatCode="#,##0&quot;   &quot;"/>
    <numFmt numFmtId="167" formatCode="00"/>
    <numFmt numFmtId="168" formatCode="_-* #,##0.00\ [$€-1]_-;\-* #,##0.00\ [$€-1]_-;_-* &quot;-&quot;??\ [$€-1]_-"/>
    <numFmt numFmtId="169" formatCode="0&quot;        &quot;"/>
    <numFmt numFmtId="170" formatCode="0&quot;    &quot;"/>
    <numFmt numFmtId="171" formatCode="#,##0&quot; &quot;"/>
    <numFmt numFmtId="172" formatCode="_-* #,##0.00\ _F_-;\-* #,##0.00\ _F_-;_-* &quot;-&quot;??\ _F_-;_-@_-"/>
  </numFmts>
  <fonts count="84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2"/>
    </font>
    <font>
      <sz val="10"/>
      <color theme="0"/>
      <name val="Times New Roman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vertAlign val="superscript"/>
      <sz val="10"/>
      <color theme="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0"/>
      <name val="Times New Roman"/>
      <family val="2"/>
    </font>
    <font>
      <b/>
      <u/>
      <sz val="10"/>
      <name val="Times New Roman"/>
      <family val="1"/>
    </font>
    <font>
      <sz val="10"/>
      <color indexed="8"/>
      <name val="Times New Roman"/>
      <family val="2"/>
    </font>
    <font>
      <u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8"/>
      <color theme="0"/>
      <name val="Times New Roman"/>
      <family val="1"/>
    </font>
    <font>
      <i/>
      <sz val="10"/>
      <name val="Times New Roman"/>
      <family val="1"/>
    </font>
    <font>
      <sz val="9"/>
      <name val="Arial"/>
      <family val="2"/>
    </font>
    <font>
      <b/>
      <u/>
      <sz val="10"/>
      <color theme="0"/>
      <name val="Times New Roman"/>
      <family val="1"/>
    </font>
    <font>
      <b/>
      <u/>
      <sz val="12"/>
      <color theme="0"/>
      <name val="Times New Roman"/>
      <family val="1"/>
    </font>
    <font>
      <i/>
      <vertAlign val="superscript"/>
      <sz val="8"/>
      <color theme="1"/>
      <name val="Times New Roman"/>
      <family val="1"/>
    </font>
    <font>
      <b/>
      <vertAlign val="superscript"/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b/>
      <u/>
      <sz val="14"/>
      <name val="Times New Roman"/>
      <family val="1"/>
    </font>
    <font>
      <u/>
      <sz val="9"/>
      <name val="Arial"/>
      <family val="2"/>
    </font>
    <font>
      <u/>
      <sz val="10"/>
      <color theme="10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u/>
      <sz val="16"/>
      <name val="Times New Roman"/>
      <family val="1"/>
    </font>
    <font>
      <b/>
      <u/>
      <sz val="12"/>
      <color theme="1"/>
      <name val="Times New Roman"/>
      <family val="1"/>
    </font>
    <font>
      <u/>
      <sz val="10"/>
      <color theme="1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gray0625">
        <bgColor theme="0" tint="-0.249977111117893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0F243E"/>
        <bgColor indexed="64"/>
      </patternFill>
    </fill>
  </fills>
  <borders count="25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45066682943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/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/>
      <diagonal/>
    </border>
    <border>
      <left style="dashed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/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ashed">
        <color theme="3" tint="0.39994506668294322"/>
      </top>
      <bottom/>
      <diagonal/>
    </border>
    <border>
      <left/>
      <right style="dashed">
        <color theme="3" tint="0.39994506668294322"/>
      </right>
      <top style="dashed">
        <color theme="3" tint="0.39994506668294322"/>
      </top>
      <bottom/>
      <diagonal/>
    </border>
    <border>
      <left/>
      <right style="dashed">
        <color theme="3" tint="0.39994506668294322"/>
      </right>
      <top/>
      <bottom/>
      <diagonal/>
    </border>
    <border>
      <left/>
      <right/>
      <top/>
      <bottom style="dashed">
        <color theme="3" tint="0.39994506668294322"/>
      </bottom>
      <diagonal/>
    </border>
    <border>
      <left/>
      <right style="dashed">
        <color theme="3" tint="0.39994506668294322"/>
      </right>
      <top/>
      <bottom style="dashed">
        <color theme="3" tint="0.39994506668294322"/>
      </bottom>
      <diagonal/>
    </border>
    <border>
      <left/>
      <right style="hair">
        <color theme="0"/>
      </right>
      <top/>
      <bottom/>
      <diagonal/>
    </border>
    <border>
      <left/>
      <right/>
      <top style="dashed">
        <color theme="3" tint="0.39991454817346722"/>
      </top>
      <bottom/>
      <diagonal/>
    </border>
    <border>
      <left/>
      <right style="dashed">
        <color theme="3" tint="0.39991454817346722"/>
      </right>
      <top style="dashed">
        <color theme="3" tint="0.39991454817346722"/>
      </top>
      <bottom/>
      <diagonal/>
    </border>
    <border>
      <left style="dashed">
        <color theme="3" tint="0.39991454817346722"/>
      </left>
      <right/>
      <top/>
      <bottom/>
      <diagonal/>
    </border>
    <border>
      <left/>
      <right style="dashed">
        <color theme="3" tint="0.39991454817346722"/>
      </right>
      <top/>
      <bottom/>
      <diagonal/>
    </border>
    <border>
      <left/>
      <right/>
      <top/>
      <bottom style="dashed">
        <color theme="3" tint="0.39991454817346722"/>
      </bottom>
      <diagonal/>
    </border>
    <border>
      <left/>
      <right style="dashed">
        <color theme="3" tint="0.39991454817346722"/>
      </right>
      <top/>
      <bottom style="dashed">
        <color theme="3" tint="0.39991454817346722"/>
      </bottom>
      <diagonal/>
    </border>
    <border>
      <left style="dashed">
        <color theme="3" tint="0.39988402966399123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dashed">
        <color theme="3" tint="0.39991454817346722"/>
      </left>
      <right/>
      <top style="dashed">
        <color theme="3" tint="0.39994506668294322"/>
      </top>
      <bottom/>
      <diagonal/>
    </border>
    <border>
      <left style="dashed">
        <color theme="3" tint="0.39991454817346722"/>
      </left>
      <right/>
      <top/>
      <bottom style="dashed">
        <color theme="3" tint="0.39994506668294322"/>
      </bottom>
      <diagonal/>
    </border>
    <border>
      <left style="dashed">
        <color theme="3" tint="0.39988402966399123"/>
      </left>
      <right/>
      <top style="dashed">
        <color theme="3" tint="0.39991454817346722"/>
      </top>
      <bottom/>
      <diagonal/>
    </border>
    <border>
      <left style="dashed">
        <color theme="3" tint="0.39988402966399123"/>
      </left>
      <right/>
      <top/>
      <bottom style="dashed">
        <color theme="3" tint="0.39991454817346722"/>
      </bottom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/>
      <bottom/>
      <diagonal/>
    </border>
    <border>
      <left style="thin">
        <color theme="3" tint="0.39991454817346722"/>
      </left>
      <right style="thin">
        <color theme="3" tint="0.39988402966399123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 style="dashed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theme="0"/>
      </right>
      <top/>
      <bottom style="dashed">
        <color theme="0" tint="-0.499984740745262"/>
      </bottom>
      <diagonal/>
    </border>
    <border>
      <left style="dashed">
        <color theme="0"/>
      </left>
      <right style="dashed">
        <color theme="0"/>
      </right>
      <top/>
      <bottom style="dashed">
        <color theme="0" tint="-0.499984740745262"/>
      </bottom>
      <diagonal/>
    </border>
    <border>
      <left style="dashed">
        <color theme="0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dashed">
        <color theme="0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/>
      </left>
      <right style="dashed">
        <color theme="0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dashed">
        <color theme="0" tint="-0.499984740745262"/>
      </bottom>
      <diagonal/>
    </border>
    <border>
      <left style="thin">
        <color theme="0"/>
      </left>
      <right style="thin">
        <color theme="0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1454817346722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1454817346722"/>
      </right>
      <top style="dashed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3" tint="0.39994506668294322"/>
      </top>
      <bottom style="thin">
        <color theme="3" tint="0.39994506668294322"/>
      </bottom>
      <diagonal/>
    </border>
    <border>
      <left style="thin">
        <color theme="0"/>
      </left>
      <right style="thin">
        <color theme="0"/>
      </right>
      <top/>
      <bottom style="dashed">
        <color theme="3" tint="0.39994506668294322"/>
      </bottom>
      <diagonal/>
    </border>
    <border>
      <left style="thin">
        <color theme="0"/>
      </left>
      <right style="thin">
        <color theme="0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4506668294322"/>
      </left>
      <right/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0"/>
      </left>
      <right style="thin">
        <color theme="3" tint="0.39994506668294322"/>
      </right>
      <top/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0"/>
      </right>
      <top/>
      <bottom style="dashed">
        <color theme="3" tint="0.39994506668294322"/>
      </bottom>
      <diagonal/>
    </border>
    <border>
      <left style="thin">
        <color theme="0"/>
      </left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0"/>
      </right>
      <top style="dashed">
        <color theme="3" tint="0.39994506668294322"/>
      </top>
      <bottom style="dashed">
        <color theme="3" tint="0.39994506668294322"/>
      </bottom>
      <diagonal/>
    </border>
    <border diagonalDown="1">
      <left style="thin">
        <color theme="0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 style="thin">
        <color theme="0"/>
      </diagonal>
    </border>
    <border diagonalDown="1"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 style="thin">
        <color theme="0"/>
      </diagonal>
    </border>
    <border diagonalDown="1"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 style="thin">
        <color theme="0"/>
      </diagonal>
    </border>
    <border>
      <left style="thin">
        <color theme="0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 diagonalDown="1"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 style="thin">
        <color theme="0"/>
      </diagonal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3" tint="0.39994506668294322"/>
      </left>
      <right/>
      <top/>
      <bottom style="dashed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88402966399123"/>
      </left>
      <right/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3" tint="0.3999145481734672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914548173467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91454817346722"/>
      </right>
      <top/>
      <bottom/>
      <diagonal/>
    </border>
    <border>
      <left style="thin">
        <color theme="3" tint="0.39988402966399123"/>
      </left>
      <right style="thin">
        <color theme="3" tint="0.39991454817346722"/>
      </right>
      <top/>
      <bottom style="thin">
        <color theme="3" tint="0.39988402966399123"/>
      </bottom>
      <diagonal/>
    </border>
    <border>
      <left/>
      <right/>
      <top style="thin">
        <color theme="0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thin">
        <color theme="0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thin">
        <color theme="0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 style="thin">
        <color theme="0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1454817346722"/>
      </right>
      <top style="thin">
        <color theme="0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 style="thin">
        <color theme="0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88402966399123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/>
      <bottom style="dotted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dotted">
        <color theme="0" tint="-0.24994659260841701"/>
      </bottom>
      <diagonal/>
    </border>
    <border>
      <left/>
      <right style="thin">
        <color theme="0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/>
      </left>
      <right style="thin">
        <color theme="0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/>
      </right>
      <top style="dotted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dotted">
        <color theme="0" tint="-0.24994659260841701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/>
      <top/>
      <bottom style="dotted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3" tint="0.3999145481734672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3" tint="0.3999145481734672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3" tint="0.3999145481734672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3" tint="0.39991454817346722"/>
      </right>
      <top style="thin">
        <color theme="3" tint="0.3999145481734672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3" tint="0.3999450666829432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thin">
        <color theme="3" tint="0.39994506668294322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3" tint="0.39994506668294322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3" tint="0.3999145481734672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3" tint="0.39994506668294322"/>
      </top>
      <bottom style="dotted">
        <color theme="0" tint="-0.499984740745262"/>
      </bottom>
      <diagonal/>
    </border>
  </borders>
  <cellStyleXfs count="187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168" fontId="8" fillId="0" borderId="0" applyFont="0" applyFill="0" applyBorder="0" applyAlignment="0" applyProtection="0"/>
    <xf numFmtId="0" fontId="8" fillId="0" borderId="0"/>
    <xf numFmtId="0" fontId="12" fillId="0" borderId="0"/>
    <xf numFmtId="0" fontId="7" fillId="0" borderId="0"/>
    <xf numFmtId="0" fontId="12" fillId="0" borderId="0"/>
    <xf numFmtId="169" fontId="8" fillId="0" borderId="0">
      <alignment horizontal="centerContinuous" vertical="center"/>
    </xf>
    <xf numFmtId="9" fontId="7" fillId="0" borderId="0" applyFont="0" applyFill="0" applyBorder="0" applyAlignment="0" applyProtection="0"/>
    <xf numFmtId="170" fontId="9" fillId="0" borderId="57">
      <alignment horizontal="center" vertical="center"/>
    </xf>
    <xf numFmtId="1" fontId="5" fillId="0" borderId="31" applyNumberFormat="0" applyFont="0"/>
    <xf numFmtId="0" fontId="7" fillId="0" borderId="0"/>
    <xf numFmtId="0" fontId="7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9" fillId="0" borderId="0"/>
    <xf numFmtId="0" fontId="29" fillId="0" borderId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6" fillId="18" borderId="0" applyNumberFormat="0" applyBorder="0" applyAlignment="0" applyProtection="0"/>
    <xf numFmtId="0" fontId="10" fillId="18" borderId="0" applyNumberFormat="0" applyBorder="0" applyAlignment="0" applyProtection="0"/>
    <xf numFmtId="0" fontId="46" fillId="22" borderId="0" applyNumberFormat="0" applyBorder="0" applyAlignment="0" applyProtection="0"/>
    <xf numFmtId="0" fontId="10" fillId="22" borderId="0" applyNumberFormat="0" applyBorder="0" applyAlignment="0" applyProtection="0"/>
    <xf numFmtId="0" fontId="46" fillId="26" borderId="0" applyNumberFormat="0" applyBorder="0" applyAlignment="0" applyProtection="0"/>
    <xf numFmtId="0" fontId="10" fillId="26" borderId="0" applyNumberFormat="0" applyBorder="0" applyAlignment="0" applyProtection="0"/>
    <xf numFmtId="0" fontId="46" fillId="30" borderId="0" applyNumberFormat="0" applyBorder="0" applyAlignment="0" applyProtection="0"/>
    <xf numFmtId="0" fontId="10" fillId="30" borderId="0" applyNumberFormat="0" applyBorder="0" applyAlignment="0" applyProtection="0"/>
    <xf numFmtId="0" fontId="46" fillId="34" borderId="0" applyNumberFormat="0" applyBorder="0" applyAlignment="0" applyProtection="0"/>
    <xf numFmtId="0" fontId="10" fillId="34" borderId="0" applyNumberFormat="0" applyBorder="0" applyAlignment="0" applyProtection="0"/>
    <xf numFmtId="0" fontId="46" fillId="38" borderId="0" applyNumberFormat="0" applyBorder="0" applyAlignment="0" applyProtection="0"/>
    <xf numFmtId="0" fontId="10" fillId="38" borderId="0" applyNumberFormat="0" applyBorder="0" applyAlignment="0" applyProtection="0"/>
    <xf numFmtId="0" fontId="46" fillId="19" borderId="0" applyNumberFormat="0" applyBorder="0" applyAlignment="0" applyProtection="0"/>
    <xf numFmtId="0" fontId="10" fillId="19" borderId="0" applyNumberFormat="0" applyBorder="0" applyAlignment="0" applyProtection="0"/>
    <xf numFmtId="0" fontId="46" fillId="23" borderId="0" applyNumberFormat="0" applyBorder="0" applyAlignment="0" applyProtection="0"/>
    <xf numFmtId="0" fontId="10" fillId="23" borderId="0" applyNumberFormat="0" applyBorder="0" applyAlignment="0" applyProtection="0"/>
    <xf numFmtId="0" fontId="46" fillId="27" borderId="0" applyNumberFormat="0" applyBorder="0" applyAlignment="0" applyProtection="0"/>
    <xf numFmtId="0" fontId="10" fillId="27" borderId="0" applyNumberFormat="0" applyBorder="0" applyAlignment="0" applyProtection="0"/>
    <xf numFmtId="0" fontId="46" fillId="31" borderId="0" applyNumberFormat="0" applyBorder="0" applyAlignment="0" applyProtection="0"/>
    <xf numFmtId="0" fontId="10" fillId="31" borderId="0" applyNumberFormat="0" applyBorder="0" applyAlignment="0" applyProtection="0"/>
    <xf numFmtId="0" fontId="46" fillId="35" borderId="0" applyNumberFormat="0" applyBorder="0" applyAlignment="0" applyProtection="0"/>
    <xf numFmtId="0" fontId="10" fillId="35" borderId="0" applyNumberFormat="0" applyBorder="0" applyAlignment="0" applyProtection="0"/>
    <xf numFmtId="0" fontId="46" fillId="39" borderId="0" applyNumberFormat="0" applyBorder="0" applyAlignment="0" applyProtection="0"/>
    <xf numFmtId="0" fontId="10" fillId="39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4" borderId="0" applyNumberFormat="0" applyBorder="0" applyAlignment="0" applyProtection="0"/>
    <xf numFmtId="0" fontId="48" fillId="24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14" borderId="152" applyNumberFormat="0" applyAlignment="0" applyProtection="0"/>
    <xf numFmtId="0" fontId="52" fillId="14" borderId="152" applyNumberFormat="0" applyAlignment="0" applyProtection="0"/>
    <xf numFmtId="0" fontId="53" fillId="0" borderId="154" applyNumberFormat="0" applyFill="0" applyAlignment="0" applyProtection="0"/>
    <xf numFmtId="0" fontId="54" fillId="0" borderId="154" applyNumberFormat="0" applyFill="0" applyAlignment="0" applyProtection="0"/>
    <xf numFmtId="0" fontId="46" fillId="16" borderId="156" applyNumberFormat="0" applyFont="0" applyAlignment="0" applyProtection="0"/>
    <xf numFmtId="0" fontId="10" fillId="16" borderId="156" applyNumberFormat="0" applyFont="0" applyAlignment="0" applyProtection="0"/>
    <xf numFmtId="0" fontId="55" fillId="13" borderId="152" applyNumberFormat="0" applyAlignment="0" applyProtection="0"/>
    <xf numFmtId="0" fontId="56" fillId="13" borderId="152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57" fillId="11" borderId="0" applyNumberFormat="0" applyBorder="0" applyAlignment="0" applyProtection="0"/>
    <xf numFmtId="0" fontId="58" fillId="11" borderId="0" applyNumberFormat="0" applyBorder="0" applyAlignment="0" applyProtection="0"/>
    <xf numFmtId="164" fontId="12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59" fillId="12" borderId="0" applyNumberFormat="0" applyBorder="0" applyAlignment="0" applyProtection="0"/>
    <xf numFmtId="0" fontId="60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61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8" fillId="0" borderId="0"/>
    <xf numFmtId="0" fontId="7" fillId="0" borderId="0"/>
    <xf numFmtId="0" fontId="46" fillId="0" borderId="0"/>
    <xf numFmtId="0" fontId="8" fillId="0" borderId="0"/>
    <xf numFmtId="0" fontId="8" fillId="0" borderId="0"/>
    <xf numFmtId="0" fontId="12" fillId="0" borderId="0"/>
    <xf numFmtId="169" fontId="8" fillId="0" borderId="0">
      <alignment horizontal="centerContinuous" vertical="center"/>
    </xf>
    <xf numFmtId="169" fontId="8" fillId="0" borderId="0">
      <alignment horizontal="centerContinuous" vertical="center"/>
    </xf>
    <xf numFmtId="9" fontId="8" fillId="0" borderId="0" applyFont="0" applyFill="0" applyBorder="0" applyAlignment="0" applyProtection="0"/>
    <xf numFmtId="0" fontId="63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4" borderId="153" applyNumberFormat="0" applyAlignment="0" applyProtection="0"/>
    <xf numFmtId="0" fontId="66" fillId="14" borderId="153" applyNumberFormat="0" applyAlignment="0" applyProtection="0"/>
    <xf numFmtId="170" fontId="9" fillId="0" borderId="57">
      <alignment horizontal="center" vertical="center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49" applyNumberFormat="0" applyFill="0" applyAlignment="0" applyProtection="0"/>
    <xf numFmtId="0" fontId="70" fillId="0" borderId="149" applyNumberFormat="0" applyFill="0" applyAlignment="0" applyProtection="0"/>
    <xf numFmtId="0" fontId="71" fillId="0" borderId="150" applyNumberFormat="0" applyFill="0" applyAlignment="0" applyProtection="0"/>
    <xf numFmtId="0" fontId="72" fillId="0" borderId="150" applyNumberFormat="0" applyFill="0" applyAlignment="0" applyProtection="0"/>
    <xf numFmtId="0" fontId="73" fillId="0" borderId="151" applyNumberFormat="0" applyFill="0" applyAlignment="0" applyProtection="0"/>
    <xf numFmtId="0" fontId="74" fillId="0" borderId="151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57" applyNumberFormat="0" applyFill="0" applyAlignment="0" applyProtection="0"/>
    <xf numFmtId="0" fontId="76" fillId="0" borderId="157" applyNumberFormat="0" applyFill="0" applyAlignment="0" applyProtection="0"/>
    <xf numFmtId="1" fontId="5" fillId="0" borderId="31" applyNumberFormat="0" applyFont="0"/>
    <xf numFmtId="0" fontId="77" fillId="15" borderId="155" applyNumberFormat="0" applyAlignment="0" applyProtection="0"/>
    <xf numFmtId="0" fontId="78" fillId="15" borderId="155" applyNumberFormat="0" applyAlignment="0" applyProtection="0"/>
    <xf numFmtId="0" fontId="1" fillId="0" borderId="0"/>
    <xf numFmtId="0" fontId="10" fillId="0" borderId="0"/>
    <xf numFmtId="0" fontId="12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156" applyNumberFormat="0" applyFont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1139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3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165" fontId="0" fillId="0" borderId="0" xfId="0" applyNumberFormat="1"/>
    <xf numFmtId="0" fontId="0" fillId="0" borderId="3" xfId="0" applyBorder="1"/>
    <xf numFmtId="0" fontId="2" fillId="3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2" fillId="4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4" fillId="0" borderId="5" xfId="0" applyFont="1" applyBorder="1"/>
    <xf numFmtId="0" fontId="0" fillId="0" borderId="25" xfId="0" applyBorder="1"/>
    <xf numFmtId="0" fontId="14" fillId="0" borderId="6" xfId="0" applyFont="1" applyBorder="1"/>
    <xf numFmtId="0" fontId="0" fillId="0" borderId="26" xfId="0" applyBorder="1"/>
    <xf numFmtId="0" fontId="0" fillId="0" borderId="27" xfId="0" applyBorder="1"/>
    <xf numFmtId="165" fontId="3" fillId="0" borderId="5" xfId="0" applyNumberFormat="1" applyFont="1" applyBorder="1"/>
    <xf numFmtId="165" fontId="3" fillId="0" borderId="6" xfId="0" applyNumberFormat="1" applyFont="1" applyBorder="1"/>
    <xf numFmtId="165" fontId="3" fillId="0" borderId="7" xfId="0" applyNumberFormat="1" applyFont="1" applyBorder="1"/>
    <xf numFmtId="0" fontId="16" fillId="0" borderId="0" xfId="0" applyFont="1"/>
    <xf numFmtId="0" fontId="2" fillId="2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2" borderId="4" xfId="0" applyFont="1" applyFill="1" applyBorder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Alignment="1">
      <alignment vertical="center"/>
    </xf>
    <xf numFmtId="165" fontId="3" fillId="0" borderId="34" xfId="0" applyNumberFormat="1" applyFont="1" applyBorder="1"/>
    <xf numFmtId="165" fontId="3" fillId="0" borderId="35" xfId="0" applyNumberFormat="1" applyFont="1" applyBorder="1"/>
    <xf numFmtId="165" fontId="3" fillId="0" borderId="28" xfId="0" applyNumberFormat="1" applyFont="1" applyBorder="1"/>
    <xf numFmtId="165" fontId="3" fillId="0" borderId="36" xfId="0" applyNumberFormat="1" applyFont="1" applyBorder="1"/>
    <xf numFmtId="0" fontId="17" fillId="0" borderId="0" xfId="0" applyFont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/>
    <xf numFmtId="0" fontId="3" fillId="0" borderId="0" xfId="0" applyFont="1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40" xfId="0" applyBorder="1"/>
    <xf numFmtId="0" fontId="0" fillId="0" borderId="13" xfId="0" applyBorder="1"/>
    <xf numFmtId="0" fontId="0" fillId="0" borderId="41" xfId="0" applyBorder="1"/>
    <xf numFmtId="0" fontId="11" fillId="0" borderId="0" xfId="0" applyFont="1"/>
    <xf numFmtId="0" fontId="20" fillId="0" borderId="0" xfId="0" applyFont="1"/>
    <xf numFmtId="0" fontId="4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0" xfId="0" applyFont="1" applyFill="1" applyBorder="1"/>
    <xf numFmtId="0" fontId="2" fillId="2" borderId="9" xfId="0" applyFont="1" applyFill="1" applyBorder="1"/>
    <xf numFmtId="0" fontId="0" fillId="0" borderId="46" xfId="0" applyBorder="1"/>
    <xf numFmtId="0" fontId="3" fillId="0" borderId="16" xfId="0" applyFont="1" applyFill="1" applyBorder="1"/>
    <xf numFmtId="0" fontId="4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166" fontId="3" fillId="0" borderId="0" xfId="3" applyNumberFormat="1" applyFont="1" applyFill="1" applyBorder="1" applyAlignment="1">
      <alignment horizontal="right" vertical="center"/>
    </xf>
    <xf numFmtId="0" fontId="3" fillId="0" borderId="30" xfId="3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0" fontId="2" fillId="6" borderId="0" xfId="0" applyFont="1" applyFill="1"/>
    <xf numFmtId="0" fontId="3" fillId="0" borderId="0" xfId="0" applyFont="1" applyFill="1" applyBorder="1"/>
    <xf numFmtId="165" fontId="2" fillId="6" borderId="4" xfId="0" applyNumberFormat="1" applyFont="1" applyFill="1" applyBorder="1"/>
    <xf numFmtId="0" fontId="2" fillId="6" borderId="4" xfId="0" applyFont="1" applyFill="1" applyBorder="1"/>
    <xf numFmtId="0" fontId="2" fillId="4" borderId="0" xfId="0" applyFont="1" applyFill="1" applyAlignment="1">
      <alignment horizontal="center" vertical="center"/>
    </xf>
    <xf numFmtId="0" fontId="22" fillId="0" borderId="0" xfId="0" applyFont="1" applyFill="1" applyBorder="1"/>
    <xf numFmtId="0" fontId="13" fillId="0" borderId="0" xfId="0" applyFont="1" applyFill="1" applyBorder="1"/>
    <xf numFmtId="0" fontId="21" fillId="0" borderId="0" xfId="0" applyFont="1" applyFill="1" applyBorder="1"/>
    <xf numFmtId="0" fontId="21" fillId="2" borderId="4" xfId="0" applyFont="1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1" fillId="4" borderId="4" xfId="0" applyFont="1" applyFill="1" applyBorder="1"/>
    <xf numFmtId="0" fontId="2" fillId="4" borderId="4" xfId="0" applyFont="1" applyFill="1" applyBorder="1"/>
    <xf numFmtId="0" fontId="2" fillId="4" borderId="0" xfId="0" applyFont="1" applyFill="1"/>
    <xf numFmtId="0" fontId="11" fillId="0" borderId="31" xfId="0" applyFont="1" applyBorder="1" applyAlignment="1">
      <alignment wrapText="1"/>
    </xf>
    <xf numFmtId="0" fontId="11" fillId="0" borderId="31" xfId="0" applyFont="1" applyBorder="1"/>
    <xf numFmtId="0" fontId="0" fillId="0" borderId="32" xfId="0" applyBorder="1"/>
    <xf numFmtId="0" fontId="11" fillId="0" borderId="31" xfId="0" applyFont="1" applyBorder="1" applyAlignment="1">
      <alignment horizontal="right" vertical="center"/>
    </xf>
    <xf numFmtId="3" fontId="11" fillId="0" borderId="31" xfId="0" applyNumberFormat="1" applyFont="1" applyBorder="1" applyAlignment="1">
      <alignment horizontal="right" vertical="center"/>
    </xf>
    <xf numFmtId="165" fontId="11" fillId="0" borderId="31" xfId="0" applyNumberFormat="1" applyFont="1" applyBorder="1" applyAlignment="1">
      <alignment horizontal="right" vertical="center"/>
    </xf>
    <xf numFmtId="165" fontId="11" fillId="0" borderId="31" xfId="0" applyNumberFormat="1" applyFont="1" applyBorder="1"/>
    <xf numFmtId="0" fontId="2" fillId="0" borderId="0" xfId="1" applyFont="1" applyFill="1" applyBorder="1" applyAlignment="1">
      <alignment horizontal="center" vertical="center"/>
    </xf>
    <xf numFmtId="0" fontId="14" fillId="0" borderId="0" xfId="0" applyFont="1" applyFill="1" applyBorder="1"/>
    <xf numFmtId="165" fontId="2" fillId="6" borderId="9" xfId="0" applyNumberFormat="1" applyFont="1" applyFill="1" applyBorder="1"/>
    <xf numFmtId="0" fontId="18" fillId="0" borderId="0" xfId="0" applyFont="1" applyFill="1" applyBorder="1"/>
    <xf numFmtId="0" fontId="8" fillId="0" borderId="0" xfId="4" applyFont="1" applyFill="1" applyBorder="1"/>
    <xf numFmtId="0" fontId="8" fillId="0" borderId="0" xfId="4" applyFont="1" applyFill="1" applyBorder="1" applyAlignment="1">
      <alignment horizontal="center"/>
    </xf>
    <xf numFmtId="0" fontId="5" fillId="0" borderId="0" xfId="4" applyFont="1" applyFill="1" applyBorder="1"/>
    <xf numFmtId="0" fontId="5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8" fillId="0" borderId="0" xfId="5" applyFont="1" applyFill="1" applyBorder="1"/>
    <xf numFmtId="0" fontId="8" fillId="0" borderId="25" xfId="4" applyFont="1" applyFill="1" applyBorder="1" applyAlignment="1">
      <alignment horizontal="center" vertical="center"/>
    </xf>
    <xf numFmtId="0" fontId="8" fillId="0" borderId="26" xfId="4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0" xfId="0" applyFont="1" applyFill="1" applyAlignment="1">
      <alignment wrapText="1"/>
    </xf>
    <xf numFmtId="0" fontId="0" fillId="0" borderId="14" xfId="0" applyBorder="1"/>
    <xf numFmtId="0" fontId="0" fillId="0" borderId="15" xfId="0" applyBorder="1"/>
    <xf numFmtId="0" fontId="2" fillId="4" borderId="9" xfId="0" applyFont="1" applyFill="1" applyBorder="1"/>
    <xf numFmtId="0" fontId="2" fillId="0" borderId="0" xfId="0" applyFont="1" applyFill="1" applyBorder="1" applyAlignment="1"/>
    <xf numFmtId="0" fontId="0" fillId="0" borderId="0" xfId="0" applyAlignment="1"/>
    <xf numFmtId="0" fontId="3" fillId="0" borderId="0" xfId="0" applyFont="1" applyAlignment="1">
      <alignment vertical="center"/>
    </xf>
    <xf numFmtId="0" fontId="2" fillId="6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4" borderId="4" xfId="0" applyFont="1" applyFill="1" applyBorder="1" applyAlignment="1">
      <alignment horizontal="right" vertical="center"/>
    </xf>
    <xf numFmtId="0" fontId="0" fillId="0" borderId="22" xfId="0" applyBorder="1"/>
    <xf numFmtId="0" fontId="14" fillId="0" borderId="0" xfId="0" applyFont="1" applyBorder="1"/>
    <xf numFmtId="0" fontId="14" fillId="0" borderId="58" xfId="0" applyFont="1" applyBorder="1"/>
    <xf numFmtId="0" fontId="0" fillId="0" borderId="59" xfId="0" applyBorder="1"/>
    <xf numFmtId="0" fontId="0" fillId="0" borderId="23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3" fillId="0" borderId="38" xfId="0" applyFont="1" applyBorder="1"/>
    <xf numFmtId="0" fontId="3" fillId="0" borderId="59" xfId="0" applyFont="1" applyBorder="1"/>
    <xf numFmtId="0" fontId="3" fillId="0" borderId="39" xfId="0" applyFont="1" applyBorder="1"/>
    <xf numFmtId="0" fontId="3" fillId="0" borderId="60" xfId="0" applyFont="1" applyBorder="1"/>
    <xf numFmtId="0" fontId="3" fillId="0" borderId="63" xfId="0" applyFont="1" applyBorder="1"/>
    <xf numFmtId="3" fontId="2" fillId="4" borderId="9" xfId="0" applyNumberFormat="1" applyFont="1" applyFill="1" applyBorder="1"/>
    <xf numFmtId="165" fontId="2" fillId="6" borderId="8" xfId="0" applyNumberFormat="1" applyFont="1" applyFill="1" applyBorder="1"/>
    <xf numFmtId="165" fontId="2" fillId="4" borderId="8" xfId="0" applyNumberFormat="1" applyFont="1" applyFill="1" applyBorder="1"/>
    <xf numFmtId="165" fontId="2" fillId="4" borderId="9" xfId="0" applyNumberFormat="1" applyFont="1" applyFill="1" applyBorder="1"/>
    <xf numFmtId="0" fontId="2" fillId="6" borderId="8" xfId="0" applyFont="1" applyFill="1" applyBorder="1"/>
    <xf numFmtId="0" fontId="5" fillId="0" borderId="0" xfId="15" applyFont="1" applyFill="1" applyBorder="1" applyAlignment="1">
      <alignment horizontal="center" vertical="center"/>
    </xf>
    <xf numFmtId="0" fontId="5" fillId="0" borderId="0" xfId="15" applyFont="1" applyFill="1" applyBorder="1"/>
    <xf numFmtId="0" fontId="5" fillId="0" borderId="0" xfId="15" applyFont="1" applyFill="1" applyBorder="1" applyAlignment="1">
      <alignment vertical="center"/>
    </xf>
    <xf numFmtId="0" fontId="7" fillId="0" borderId="0" xfId="15" applyFill="1" applyBorder="1"/>
    <xf numFmtId="0" fontId="8" fillId="0" borderId="0" xfId="15" applyFont="1" applyFill="1" applyBorder="1"/>
    <xf numFmtId="0" fontId="8" fillId="0" borderId="0" xfId="15" applyFont="1" applyFill="1" applyBorder="1" applyAlignment="1">
      <alignment horizontal="center"/>
    </xf>
    <xf numFmtId="0" fontId="26" fillId="0" borderId="0" xfId="16" applyFont="1" applyFill="1" applyBorder="1" applyAlignment="1">
      <alignment horizontal="right"/>
    </xf>
    <xf numFmtId="49" fontId="8" fillId="0" borderId="0" xfId="15" applyNumberFormat="1" applyFont="1" applyFill="1" applyBorder="1"/>
    <xf numFmtId="0" fontId="8" fillId="0" borderId="0" xfId="15" applyFont="1" applyFill="1" applyBorder="1" applyAlignment="1">
      <alignment horizontal="center" vertical="center"/>
    </xf>
    <xf numFmtId="165" fontId="8" fillId="0" borderId="0" xfId="19" quotePrefix="1" applyNumberFormat="1" applyFont="1" applyFill="1" applyBorder="1" applyAlignment="1">
      <alignment horizontal="right"/>
    </xf>
    <xf numFmtId="171" fontId="2" fillId="0" borderId="0" xfId="15" applyNumberFormat="1" applyFont="1" applyFill="1" applyBorder="1" applyAlignment="1">
      <alignment vertical="center"/>
    </xf>
    <xf numFmtId="49" fontId="2" fillId="2" borderId="0" xfId="15" applyNumberFormat="1" applyFont="1" applyFill="1" applyBorder="1" applyAlignment="1">
      <alignment horizontal="center" vertical="center"/>
    </xf>
    <xf numFmtId="49" fontId="2" fillId="0" borderId="0" xfId="15" applyNumberFormat="1" applyFont="1" applyFill="1" applyBorder="1" applyAlignment="1">
      <alignment horizontal="center" vertical="center"/>
    </xf>
    <xf numFmtId="171" fontId="8" fillId="0" borderId="10" xfId="15" applyNumberFormat="1" applyFont="1" applyFill="1" applyBorder="1" applyAlignment="1">
      <alignment vertical="center"/>
    </xf>
    <xf numFmtId="171" fontId="8" fillId="0" borderId="38" xfId="15" applyNumberFormat="1" applyFont="1" applyFill="1" applyBorder="1" applyAlignment="1">
      <alignment vertical="center"/>
    </xf>
    <xf numFmtId="171" fontId="8" fillId="0" borderId="11" xfId="15" applyNumberFormat="1" applyFont="1" applyFill="1" applyBorder="1" applyAlignment="1">
      <alignment vertical="center"/>
    </xf>
    <xf numFmtId="171" fontId="8" fillId="0" borderId="12" xfId="15" applyNumberFormat="1" applyFont="1" applyFill="1" applyBorder="1" applyAlignment="1">
      <alignment vertical="center"/>
    </xf>
    <xf numFmtId="171" fontId="8" fillId="0" borderId="39" xfId="15" applyNumberFormat="1" applyFont="1" applyFill="1" applyBorder="1" applyAlignment="1">
      <alignment vertical="center"/>
    </xf>
    <xf numFmtId="171" fontId="8" fillId="0" borderId="13" xfId="15" applyNumberFormat="1" applyFont="1" applyFill="1" applyBorder="1" applyAlignment="1">
      <alignment vertical="center"/>
    </xf>
    <xf numFmtId="171" fontId="8" fillId="0" borderId="14" xfId="15" applyNumberFormat="1" applyFont="1" applyFill="1" applyBorder="1" applyAlignment="1">
      <alignment vertical="center"/>
    </xf>
    <xf numFmtId="171" fontId="8" fillId="0" borderId="52" xfId="15" applyNumberFormat="1" applyFont="1" applyFill="1" applyBorder="1" applyAlignment="1">
      <alignment vertical="center"/>
    </xf>
    <xf numFmtId="171" fontId="8" fillId="0" borderId="15" xfId="15" applyNumberFormat="1" applyFont="1" applyFill="1" applyBorder="1" applyAlignment="1">
      <alignment vertical="center"/>
    </xf>
    <xf numFmtId="171" fontId="8" fillId="0" borderId="35" xfId="15" applyNumberFormat="1" applyFont="1" applyFill="1" applyBorder="1" applyAlignment="1">
      <alignment vertical="center"/>
    </xf>
    <xf numFmtId="171" fontId="8" fillId="0" borderId="36" xfId="15" applyNumberFormat="1" applyFont="1" applyFill="1" applyBorder="1" applyAlignment="1">
      <alignment vertical="center"/>
    </xf>
    <xf numFmtId="171" fontId="8" fillId="0" borderId="37" xfId="15" applyNumberFormat="1" applyFont="1" applyFill="1" applyBorder="1" applyAlignment="1">
      <alignment vertical="center"/>
    </xf>
    <xf numFmtId="171" fontId="2" fillId="2" borderId="4" xfId="15" applyNumberFormat="1" applyFont="1" applyFill="1" applyBorder="1" applyAlignment="1">
      <alignment vertical="center"/>
    </xf>
    <xf numFmtId="171" fontId="2" fillId="4" borderId="4" xfId="15" applyNumberFormat="1" applyFont="1" applyFill="1" applyBorder="1" applyAlignment="1">
      <alignment vertical="center"/>
    </xf>
    <xf numFmtId="171" fontId="2" fillId="3" borderId="4" xfId="15" applyNumberFormat="1" applyFont="1" applyFill="1" applyBorder="1" applyAlignment="1">
      <alignment vertical="center"/>
    </xf>
    <xf numFmtId="49" fontId="2" fillId="2" borderId="64" xfId="15" applyNumberFormat="1" applyFont="1" applyFill="1" applyBorder="1" applyAlignment="1">
      <alignment horizontal="center" vertical="center"/>
    </xf>
    <xf numFmtId="171" fontId="2" fillId="2" borderId="66" xfId="15" applyNumberFormat="1" applyFont="1" applyFill="1" applyBorder="1" applyAlignment="1">
      <alignment vertical="center"/>
    </xf>
    <xf numFmtId="171" fontId="2" fillId="4" borderId="66" xfId="15" applyNumberFormat="1" applyFont="1" applyFill="1" applyBorder="1" applyAlignment="1">
      <alignment vertical="center"/>
    </xf>
    <xf numFmtId="171" fontId="2" fillId="4" borderId="69" xfId="15" applyNumberFormat="1" applyFont="1" applyFill="1" applyBorder="1" applyAlignment="1">
      <alignment vertical="center"/>
    </xf>
    <xf numFmtId="49" fontId="5" fillId="0" borderId="5" xfId="15" quotePrefix="1" applyNumberFormat="1" applyFont="1" applyFill="1" applyBorder="1" applyAlignment="1">
      <alignment horizontal="center" vertical="center"/>
    </xf>
    <xf numFmtId="49" fontId="5" fillId="0" borderId="6" xfId="15" quotePrefix="1" applyNumberFormat="1" applyFont="1" applyFill="1" applyBorder="1" applyAlignment="1">
      <alignment horizontal="center" vertical="center"/>
    </xf>
    <xf numFmtId="49" fontId="5" fillId="0" borderId="7" xfId="15" quotePrefix="1" applyNumberFormat="1" applyFont="1" applyFill="1" applyBorder="1" applyAlignment="1">
      <alignment horizontal="center" vertical="center"/>
    </xf>
    <xf numFmtId="49" fontId="5" fillId="0" borderId="7" xfId="15" applyNumberFormat="1" applyFont="1" applyFill="1" applyBorder="1" applyAlignment="1">
      <alignment horizontal="center" vertical="center"/>
    </xf>
    <xf numFmtId="49" fontId="5" fillId="0" borderId="5" xfId="15" applyNumberFormat="1" applyFont="1" applyFill="1" applyBorder="1" applyAlignment="1">
      <alignment horizontal="center" vertical="center"/>
    </xf>
    <xf numFmtId="49" fontId="5" fillId="0" borderId="6" xfId="15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2" fillId="4" borderId="9" xfId="0" applyFont="1" applyFill="1" applyBorder="1"/>
    <xf numFmtId="0" fontId="22" fillId="2" borderId="66" xfId="0" applyFont="1" applyFill="1" applyBorder="1"/>
    <xf numFmtId="0" fontId="22" fillId="4" borderId="67" xfId="0" applyFont="1" applyFill="1" applyBorder="1"/>
    <xf numFmtId="0" fontId="2" fillId="3" borderId="69" xfId="0" applyFont="1" applyFill="1" applyBorder="1"/>
    <xf numFmtId="0" fontId="2" fillId="4" borderId="70" xfId="0" applyFont="1" applyFill="1" applyBorder="1"/>
    <xf numFmtId="0" fontId="0" fillId="0" borderId="71" xfId="0" applyBorder="1"/>
    <xf numFmtId="0" fontId="22" fillId="4" borderId="66" xfId="0" applyFont="1" applyFill="1" applyBorder="1"/>
    <xf numFmtId="0" fontId="2" fillId="4" borderId="69" xfId="0" applyFont="1" applyFill="1" applyBorder="1"/>
    <xf numFmtId="0" fontId="4" fillId="0" borderId="12" xfId="0" applyFont="1" applyBorder="1"/>
    <xf numFmtId="0" fontId="4" fillId="0" borderId="39" xfId="0" applyFont="1" applyBorder="1"/>
    <xf numFmtId="0" fontId="3" fillId="0" borderId="0" xfId="0" applyFont="1" applyFill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5" fillId="0" borderId="0" xfId="28" applyFont="1" applyBorder="1"/>
    <xf numFmtId="0" fontId="8" fillId="0" borderId="0" xfId="21" applyBorder="1"/>
    <xf numFmtId="0" fontId="5" fillId="0" borderId="0" xfId="17" applyFont="1" applyBorder="1" applyAlignment="1">
      <alignment horizontal="center"/>
    </xf>
    <xf numFmtId="0" fontId="5" fillId="0" borderId="0" xfId="17" applyFont="1" applyFill="1" applyBorder="1"/>
    <xf numFmtId="0" fontId="5" fillId="0" borderId="0" xfId="28" applyFont="1" applyBorder="1" applyAlignment="1">
      <alignment vertical="center"/>
    </xf>
    <xf numFmtId="0" fontId="5" fillId="0" borderId="0" xfId="28" applyFont="1" applyBorder="1" applyAlignment="1">
      <alignment horizontal="center" vertical="center"/>
    </xf>
    <xf numFmtId="0" fontId="7" fillId="0" borderId="0" xfId="28" applyFont="1" applyBorder="1"/>
    <xf numFmtId="166" fontId="8" fillId="0" borderId="0" xfId="21" applyNumberFormat="1" applyBorder="1" applyAlignment="1">
      <alignment horizontal="right"/>
    </xf>
    <xf numFmtId="166" fontId="5" fillId="0" borderId="0" xfId="28" applyNumberFormat="1" applyFont="1" applyBorder="1"/>
    <xf numFmtId="0" fontId="5" fillId="0" borderId="0" xfId="28" applyFont="1" applyBorder="1" applyAlignment="1">
      <alignment horizontal="left"/>
    </xf>
    <xf numFmtId="0" fontId="2" fillId="0" borderId="0" xfId="29" applyFont="1" applyFill="1" applyBorder="1" applyAlignment="1">
      <alignment horizontal="center" vertical="center" wrapText="1"/>
    </xf>
    <xf numFmtId="0" fontId="2" fillId="0" borderId="0" xfId="28" applyFont="1" applyFill="1" applyBorder="1" applyAlignment="1">
      <alignment horizontal="center" vertical="center"/>
    </xf>
    <xf numFmtId="0" fontId="5" fillId="0" borderId="0" xfId="28" applyFont="1" applyFill="1" applyBorder="1" applyAlignment="1">
      <alignment vertical="center"/>
    </xf>
    <xf numFmtId="0" fontId="8" fillId="0" borderId="46" xfId="28" applyFont="1" applyBorder="1"/>
    <xf numFmtId="0" fontId="8" fillId="0" borderId="40" xfId="28" applyFont="1" applyBorder="1"/>
    <xf numFmtId="0" fontId="8" fillId="0" borderId="41" xfId="28" applyFont="1" applyBorder="1"/>
    <xf numFmtId="166" fontId="8" fillId="7" borderId="41" xfId="17" applyNumberFormat="1" applyFont="1" applyFill="1" applyBorder="1" applyAlignment="1">
      <alignment vertical="center"/>
    </xf>
    <xf numFmtId="0" fontId="8" fillId="0" borderId="2" xfId="28" applyFont="1" applyBorder="1"/>
    <xf numFmtId="0" fontId="8" fillId="0" borderId="0" xfId="28" applyFont="1" applyBorder="1"/>
    <xf numFmtId="0" fontId="8" fillId="0" borderId="41" xfId="28" applyFont="1" applyFill="1" applyBorder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2" fillId="2" borderId="66" xfId="0" applyFont="1" applyFill="1" applyBorder="1"/>
    <xf numFmtId="0" fontId="2" fillId="2" borderId="8" xfId="0" applyFont="1" applyFill="1" applyBorder="1"/>
    <xf numFmtId="0" fontId="2" fillId="2" borderId="79" xfId="0" applyFont="1" applyFill="1" applyBorder="1"/>
    <xf numFmtId="0" fontId="2" fillId="4" borderId="79" xfId="0" applyFont="1" applyFill="1" applyBorder="1"/>
    <xf numFmtId="0" fontId="2" fillId="4" borderId="66" xfId="0" applyFont="1" applyFill="1" applyBorder="1"/>
    <xf numFmtId="0" fontId="2" fillId="4" borderId="76" xfId="0" applyFont="1" applyFill="1" applyBorder="1"/>
    <xf numFmtId="0" fontId="2" fillId="4" borderId="67" xfId="0" applyFont="1" applyFill="1" applyBorder="1"/>
    <xf numFmtId="0" fontId="2" fillId="6" borderId="69" xfId="0" applyFont="1" applyFill="1" applyBorder="1"/>
    <xf numFmtId="0" fontId="31" fillId="2" borderId="4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2" fillId="4" borderId="33" xfId="0" applyFont="1" applyFill="1" applyBorder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2" fillId="6" borderId="66" xfId="0" applyFont="1" applyFill="1" applyBorder="1"/>
    <xf numFmtId="0" fontId="2" fillId="3" borderId="83" xfId="0" applyFont="1" applyFill="1" applyBorder="1" applyAlignment="1">
      <alignment horizontal="center" vertical="center"/>
    </xf>
    <xf numFmtId="0" fontId="2" fillId="3" borderId="84" xfId="0" applyFont="1" applyFill="1" applyBorder="1"/>
    <xf numFmtId="0" fontId="2" fillId="3" borderId="85" xfId="0" applyFont="1" applyFill="1" applyBorder="1" applyAlignment="1">
      <alignment horizontal="center" vertical="center"/>
    </xf>
    <xf numFmtId="165" fontId="2" fillId="3" borderId="86" xfId="0" applyNumberFormat="1" applyFont="1" applyFill="1" applyBorder="1"/>
    <xf numFmtId="0" fontId="2" fillId="3" borderId="66" xfId="0" applyFont="1" applyFill="1" applyBorder="1"/>
    <xf numFmtId="165" fontId="2" fillId="3" borderId="69" xfId="0" applyNumberFormat="1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vertical="center"/>
    </xf>
    <xf numFmtId="165" fontId="32" fillId="0" borderId="0" xfId="7" applyNumberFormat="1" applyFont="1" applyFill="1" applyBorder="1" applyAlignment="1">
      <alignment horizontal="center" vertical="center"/>
    </xf>
    <xf numFmtId="0" fontId="32" fillId="0" borderId="0" xfId="7" applyFont="1" applyFill="1" applyBorder="1"/>
    <xf numFmtId="0" fontId="9" fillId="0" borderId="0" xfId="7" applyFont="1" applyFill="1" applyBorder="1"/>
    <xf numFmtId="0" fontId="8" fillId="0" borderId="0" xfId="7" applyFont="1" applyFill="1" applyBorder="1"/>
    <xf numFmtId="17" fontId="8" fillId="0" borderId="0" xfId="7" applyNumberFormat="1" applyFont="1" applyFill="1" applyBorder="1"/>
    <xf numFmtId="17" fontId="8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centerContinuous" vertical="center"/>
    </xf>
    <xf numFmtId="0" fontId="26" fillId="0" borderId="0" xfId="7" applyFont="1" applyFill="1" applyBorder="1" applyAlignment="1"/>
    <xf numFmtId="0" fontId="26" fillId="0" borderId="0" xfId="7" applyFont="1" applyFill="1" applyBorder="1" applyAlignment="1">
      <alignment horizontal="right"/>
    </xf>
    <xf numFmtId="0" fontId="8" fillId="0" borderId="0" xfId="7" applyFont="1" applyFill="1" applyBorder="1" applyAlignment="1">
      <alignment vertical="center"/>
    </xf>
    <xf numFmtId="0" fontId="2" fillId="2" borderId="9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vertical="center"/>
    </xf>
    <xf numFmtId="0" fontId="8" fillId="0" borderId="6" xfId="7" applyFont="1" applyFill="1" applyBorder="1" applyAlignment="1">
      <alignment vertical="center"/>
    </xf>
    <xf numFmtId="0" fontId="8" fillId="0" borderId="7" xfId="7" applyFont="1" applyFill="1" applyBorder="1" applyAlignment="1">
      <alignment vertical="center"/>
    </xf>
    <xf numFmtId="0" fontId="2" fillId="2" borderId="0" xfId="7" applyFont="1" applyFill="1" applyBorder="1" applyAlignment="1">
      <alignment horizontal="left" vertical="center"/>
    </xf>
    <xf numFmtId="0" fontId="32" fillId="0" borderId="6" xfId="7" applyFont="1" applyFill="1" applyBorder="1" applyAlignment="1">
      <alignment vertical="center"/>
    </xf>
    <xf numFmtId="165" fontId="32" fillId="0" borderId="6" xfId="7" applyNumberFormat="1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vertical="center"/>
    </xf>
    <xf numFmtId="0" fontId="2" fillId="2" borderId="79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17" fontId="8" fillId="0" borderId="0" xfId="31" applyNumberFormat="1" applyFont="1" applyAlignment="1">
      <alignment wrapText="1"/>
    </xf>
    <xf numFmtId="0" fontId="8" fillId="0" borderId="0" xfId="31"/>
    <xf numFmtId="0" fontId="8" fillId="0" borderId="0" xfId="31" applyFont="1" applyAlignment="1">
      <alignment wrapText="1"/>
    </xf>
    <xf numFmtId="0" fontId="28" fillId="0" borderId="92" xfId="31" applyFont="1" applyBorder="1" applyAlignment="1">
      <alignment horizontal="center" vertical="top" wrapText="1"/>
    </xf>
    <xf numFmtId="0" fontId="28" fillId="0" borderId="0" xfId="31" applyFont="1" applyBorder="1" applyAlignment="1">
      <alignment horizontal="centerContinuous" vertical="center" wrapText="1"/>
    </xf>
    <xf numFmtId="0" fontId="28" fillId="0" borderId="93" xfId="31" applyFont="1" applyBorder="1" applyAlignment="1">
      <alignment wrapText="1"/>
    </xf>
    <xf numFmtId="0" fontId="28" fillId="0" borderId="0" xfId="31" applyFont="1" applyAlignment="1">
      <alignment horizontal="centerContinuous" vertical="center" wrapText="1"/>
    </xf>
    <xf numFmtId="0" fontId="8" fillId="0" borderId="0" xfId="31" applyFont="1" applyAlignment="1">
      <alignment horizontal="centerContinuous" vertical="center" wrapText="1"/>
    </xf>
    <xf numFmtId="0" fontId="8" fillId="0" borderId="0" xfId="31" applyAlignment="1">
      <alignment horizontal="centerContinuous" vertical="center"/>
    </xf>
    <xf numFmtId="0" fontId="28" fillId="0" borderId="0" xfId="31" quotePrefix="1" applyFont="1" applyAlignment="1">
      <alignment horizontal="right"/>
    </xf>
    <xf numFmtId="0" fontId="8" fillId="0" borderId="0" xfId="31" applyFont="1" applyAlignment="1">
      <alignment horizontal="left"/>
    </xf>
    <xf numFmtId="0" fontId="8" fillId="0" borderId="0" xfId="31" applyFont="1" applyAlignment="1">
      <alignment horizontal="left" vertical="center"/>
    </xf>
    <xf numFmtId="0" fontId="8" fillId="0" borderId="0" xfId="31" applyFont="1" applyAlignment="1"/>
    <xf numFmtId="0" fontId="8" fillId="0" borderId="0" xfId="31" applyAlignment="1"/>
    <xf numFmtId="0" fontId="8" fillId="0" borderId="0" xfId="31" applyAlignment="1">
      <alignment wrapText="1"/>
    </xf>
    <xf numFmtId="0" fontId="33" fillId="0" borderId="0" xfId="31" applyFont="1"/>
    <xf numFmtId="0" fontId="2" fillId="2" borderId="64" xfId="0" applyFont="1" applyFill="1" applyBorder="1" applyAlignment="1">
      <alignment horizontal="left" vertical="center"/>
    </xf>
    <xf numFmtId="0" fontId="2" fillId="2" borderId="78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 wrapText="1"/>
    </xf>
    <xf numFmtId="0" fontId="2" fillId="2" borderId="69" xfId="0" applyFont="1" applyFill="1" applyBorder="1"/>
    <xf numFmtId="0" fontId="29" fillId="0" borderId="0" xfId="7" applyFont="1" applyFill="1" applyBorder="1" applyAlignment="1">
      <alignment vertical="center"/>
    </xf>
    <xf numFmtId="49" fontId="0" fillId="0" borderId="0" xfId="31" quotePrefix="1" applyNumberFormat="1" applyFont="1" applyAlignment="1">
      <alignment horizontal="right"/>
    </xf>
    <xf numFmtId="49" fontId="0" fillId="0" borderId="0" xfId="31" applyNumberFormat="1" applyFont="1" applyAlignment="1">
      <alignment horizontal="right"/>
    </xf>
    <xf numFmtId="0" fontId="4" fillId="0" borderId="0" xfId="0" applyFont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2" fillId="4" borderId="84" xfId="0" applyFont="1" applyFill="1" applyBorder="1"/>
    <xf numFmtId="165" fontId="2" fillId="4" borderId="86" xfId="0" applyNumberFormat="1" applyFont="1" applyFill="1" applyBorder="1"/>
    <xf numFmtId="165" fontId="2" fillId="4" borderId="0" xfId="0" applyNumberFormat="1" applyFont="1" applyFill="1"/>
    <xf numFmtId="0" fontId="2" fillId="4" borderId="69" xfId="0" applyFont="1" applyFill="1" applyBorder="1" applyAlignment="1">
      <alignment vertical="center"/>
    </xf>
    <xf numFmtId="165" fontId="2" fillId="4" borderId="64" xfId="0" applyNumberFormat="1" applyFont="1" applyFill="1" applyBorder="1"/>
    <xf numFmtId="165" fontId="2" fillId="4" borderId="78" xfId="0" applyNumberFormat="1" applyFont="1" applyFill="1" applyBorder="1"/>
    <xf numFmtId="165" fontId="2" fillId="4" borderId="68" xfId="0" applyNumberFormat="1" applyFont="1" applyFill="1" applyBorder="1" applyAlignment="1">
      <alignment vertical="center"/>
    </xf>
    <xf numFmtId="165" fontId="2" fillId="4" borderId="0" xfId="0" applyNumberFormat="1" applyFont="1" applyFill="1" applyBorder="1"/>
    <xf numFmtId="165" fontId="2" fillId="4" borderId="33" xfId="0" applyNumberFormat="1" applyFont="1" applyFill="1" applyBorder="1"/>
    <xf numFmtId="3" fontId="2" fillId="4" borderId="84" xfId="0" applyNumberFormat="1" applyFont="1" applyFill="1" applyBorder="1"/>
    <xf numFmtId="0" fontId="2" fillId="4" borderId="0" xfId="0" applyFont="1" applyFill="1" applyBorder="1"/>
    <xf numFmtId="165" fontId="2" fillId="4" borderId="70" xfId="0" applyNumberFormat="1" applyFont="1" applyFill="1" applyBorder="1" applyAlignment="1">
      <alignment horizontal="center" vertical="center"/>
    </xf>
    <xf numFmtId="0" fontId="0" fillId="0" borderId="103" xfId="0" applyBorder="1"/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4" fillId="0" borderId="105" xfId="0" applyFont="1" applyBorder="1"/>
    <xf numFmtId="0" fontId="4" fillId="0" borderId="105" xfId="0" applyFont="1" applyBorder="1" applyAlignment="1">
      <alignment horizontal="left"/>
    </xf>
    <xf numFmtId="0" fontId="0" fillId="0" borderId="107" xfId="0" applyBorder="1"/>
    <xf numFmtId="0" fontId="0" fillId="0" borderId="108" xfId="0" applyBorder="1"/>
    <xf numFmtId="0" fontId="2" fillId="0" borderId="102" xfId="0" applyFont="1" applyFill="1" applyBorder="1" applyAlignment="1">
      <alignment wrapText="1"/>
    </xf>
    <xf numFmtId="0" fontId="2" fillId="0" borderId="8" xfId="0" applyFont="1" applyFill="1" applyBorder="1" applyAlignment="1">
      <alignment vertical="center" wrapText="1"/>
    </xf>
    <xf numFmtId="0" fontId="4" fillId="0" borderId="109" xfId="0" applyFont="1" applyBorder="1"/>
    <xf numFmtId="3" fontId="2" fillId="4" borderId="4" xfId="0" applyNumberFormat="1" applyFont="1" applyFill="1" applyBorder="1"/>
    <xf numFmtId="0" fontId="2" fillId="4" borderId="64" xfId="0" applyFont="1" applyFill="1" applyBorder="1" applyAlignment="1">
      <alignment vertical="center"/>
    </xf>
    <xf numFmtId="0" fontId="2" fillId="4" borderId="78" xfId="0" applyFont="1" applyFill="1" applyBorder="1" applyAlignment="1">
      <alignment vertical="center"/>
    </xf>
    <xf numFmtId="0" fontId="2" fillId="4" borderId="68" xfId="0" applyFont="1" applyFill="1" applyBorder="1" applyAlignment="1">
      <alignment vertical="center"/>
    </xf>
    <xf numFmtId="0" fontId="2" fillId="5" borderId="65" xfId="0" applyFont="1" applyFill="1" applyBorder="1" applyAlignment="1">
      <alignment horizontal="center" vertical="center"/>
    </xf>
    <xf numFmtId="165" fontId="2" fillId="5" borderId="69" xfId="0" applyNumberFormat="1" applyFont="1" applyFill="1" applyBorder="1"/>
    <xf numFmtId="165" fontId="2" fillId="5" borderId="70" xfId="0" applyNumberFormat="1" applyFont="1" applyFill="1" applyBorder="1"/>
    <xf numFmtId="3" fontId="2" fillId="4" borderId="64" xfId="0" applyNumberFormat="1" applyFont="1" applyFill="1" applyBorder="1"/>
    <xf numFmtId="165" fontId="2" fillId="4" borderId="68" xfId="0" applyNumberFormat="1" applyFont="1" applyFill="1" applyBorder="1"/>
    <xf numFmtId="0" fontId="2" fillId="5" borderId="82" xfId="0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vertical="center"/>
    </xf>
    <xf numFmtId="0" fontId="2" fillId="2" borderId="70" xfId="3" applyFont="1" applyFill="1" applyBorder="1" applyAlignment="1">
      <alignment horizontal="center" vertical="center" wrapText="1"/>
    </xf>
    <xf numFmtId="0" fontId="2" fillId="6" borderId="8" xfId="3" applyFont="1" applyFill="1" applyBorder="1" applyAlignment="1">
      <alignment horizontal="center" vertical="center"/>
    </xf>
    <xf numFmtId="166" fontId="2" fillId="6" borderId="4" xfId="3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center" vertical="center" wrapText="1"/>
    </xf>
    <xf numFmtId="0" fontId="2" fillId="2" borderId="70" xfId="0" applyFont="1" applyFill="1" applyBorder="1"/>
    <xf numFmtId="0" fontId="0" fillId="0" borderId="68" xfId="0" applyFill="1" applyBorder="1"/>
    <xf numFmtId="0" fontId="2" fillId="2" borderId="64" xfId="0" applyFont="1" applyFill="1" applyBorder="1" applyAlignment="1">
      <alignment horizontal="left" vertical="center" wrapText="1"/>
    </xf>
    <xf numFmtId="0" fontId="2" fillId="2" borderId="67" xfId="0" applyFont="1" applyFill="1" applyBorder="1" applyAlignment="1">
      <alignment vertical="center"/>
    </xf>
    <xf numFmtId="0" fontId="2" fillId="2" borderId="78" xfId="0" applyFont="1" applyFill="1" applyBorder="1" applyAlignment="1">
      <alignment horizontal="left" vertical="center" wrapText="1"/>
    </xf>
    <xf numFmtId="0" fontId="2" fillId="2" borderId="76" xfId="0" applyFont="1" applyFill="1" applyBorder="1" applyAlignment="1">
      <alignment vertical="center"/>
    </xf>
    <xf numFmtId="0" fontId="2" fillId="4" borderId="68" xfId="0" applyFont="1" applyFill="1" applyBorder="1"/>
    <xf numFmtId="3" fontId="2" fillId="4" borderId="0" xfId="0" applyNumberFormat="1" applyFont="1" applyFill="1" applyBorder="1"/>
    <xf numFmtId="0" fontId="2" fillId="6" borderId="64" xfId="0" applyFont="1" applyFill="1" applyBorder="1" applyAlignment="1">
      <alignment horizontal="center" vertical="center" wrapText="1"/>
    </xf>
    <xf numFmtId="165" fontId="2" fillId="6" borderId="68" xfId="0" applyNumberFormat="1" applyFont="1" applyFill="1" applyBorder="1" applyAlignment="1">
      <alignment horizontal="center" vertical="center"/>
    </xf>
    <xf numFmtId="165" fontId="2" fillId="6" borderId="69" xfId="0" applyNumberFormat="1" applyFont="1" applyFill="1" applyBorder="1"/>
    <xf numFmtId="0" fontId="2" fillId="4" borderId="64" xfId="0" applyFont="1" applyFill="1" applyBorder="1"/>
    <xf numFmtId="17" fontId="8" fillId="0" borderId="0" xfId="32" applyNumberFormat="1" applyFont="1" applyAlignment="1">
      <alignment wrapText="1"/>
    </xf>
    <xf numFmtId="0" fontId="8" fillId="0" borderId="0" xfId="32"/>
    <xf numFmtId="0" fontId="8" fillId="0" borderId="0" xfId="32" applyFont="1" applyAlignment="1">
      <alignment wrapText="1"/>
    </xf>
    <xf numFmtId="0" fontId="28" fillId="0" borderId="92" xfId="32" applyFont="1" applyBorder="1" applyAlignment="1">
      <alignment horizontal="center" vertical="top" wrapText="1"/>
    </xf>
    <xf numFmtId="0" fontId="28" fillId="0" borderId="0" xfId="32" applyFont="1" applyBorder="1" applyAlignment="1">
      <alignment horizontal="centerContinuous" vertical="center" wrapText="1"/>
    </xf>
    <xf numFmtId="0" fontId="28" fillId="0" borderId="93" xfId="32" applyFont="1" applyBorder="1" applyAlignment="1">
      <alignment wrapText="1"/>
    </xf>
    <xf numFmtId="0" fontId="8" fillId="0" borderId="0" xfId="32" applyFont="1" applyAlignment="1">
      <alignment horizontal="centerContinuous" vertical="center" wrapText="1"/>
    </xf>
    <xf numFmtId="0" fontId="8" fillId="0" borderId="0" xfId="32" applyAlignment="1">
      <alignment horizontal="centerContinuous" vertical="center"/>
    </xf>
    <xf numFmtId="0" fontId="28" fillId="0" borderId="0" xfId="32" quotePrefix="1" applyFont="1" applyAlignment="1">
      <alignment horizontal="right"/>
    </xf>
    <xf numFmtId="0" fontId="8" fillId="0" borderId="0" xfId="32" applyFont="1" applyAlignment="1">
      <alignment horizontal="left"/>
    </xf>
    <xf numFmtId="0" fontId="8" fillId="0" borderId="0" xfId="32" quotePrefix="1" applyFont="1" applyAlignment="1">
      <alignment horizontal="left"/>
    </xf>
    <xf numFmtId="0" fontId="8" fillId="0" borderId="0" xfId="32" quotePrefix="1" applyFont="1" applyAlignment="1"/>
    <xf numFmtId="0" fontId="8" fillId="0" borderId="0" xfId="32" applyFont="1" applyAlignment="1"/>
    <xf numFmtId="0" fontId="8" fillId="0" borderId="0" xfId="32" applyAlignment="1"/>
    <xf numFmtId="0" fontId="8" fillId="0" borderId="0" xfId="32" applyAlignment="1">
      <alignment wrapText="1"/>
    </xf>
    <xf numFmtId="0" fontId="33" fillId="0" borderId="0" xfId="32" applyFont="1"/>
    <xf numFmtId="49" fontId="8" fillId="0" borderId="0" xfId="32" quotePrefix="1" applyNumberFormat="1" applyFont="1" applyAlignment="1">
      <alignment horizontal="right"/>
    </xf>
    <xf numFmtId="0" fontId="2" fillId="6" borderId="80" xfId="0" applyFont="1" applyFill="1" applyBorder="1"/>
    <xf numFmtId="0" fontId="2" fillId="6" borderId="33" xfId="0" applyFont="1" applyFill="1" applyBorder="1"/>
    <xf numFmtId="0" fontId="28" fillId="0" borderId="92" xfId="32" applyFont="1" applyBorder="1" applyAlignment="1">
      <alignment horizontal="centerContinuous" vertical="center" wrapText="1"/>
    </xf>
    <xf numFmtId="0" fontId="28" fillId="0" borderId="93" xfId="32" applyFont="1" applyBorder="1" applyAlignment="1">
      <alignment horizontal="centerContinuous" vertical="center" wrapText="1"/>
    </xf>
    <xf numFmtId="0" fontId="8" fillId="0" borderId="0" xfId="32" applyFont="1" applyAlignment="1">
      <alignment horizontal="left" vertical="center"/>
    </xf>
    <xf numFmtId="0" fontId="2" fillId="4" borderId="8" xfId="4" applyFont="1" applyFill="1" applyBorder="1" applyAlignment="1">
      <alignment horizontal="center"/>
    </xf>
    <xf numFmtId="0" fontId="2" fillId="4" borderId="9" xfId="4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4" borderId="70" xfId="0" applyFont="1" applyFill="1" applyBorder="1" applyAlignment="1">
      <alignment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8" fillId="0" borderId="0" xfId="31" quotePrefix="1" applyFont="1" applyAlignment="1">
      <alignment horizontal="left"/>
    </xf>
    <xf numFmtId="0" fontId="8" fillId="0" borderId="0" xfId="31" quotePrefix="1" applyFont="1" applyAlignment="1">
      <alignment horizontal="left" vertical="center"/>
    </xf>
    <xf numFmtId="0" fontId="8" fillId="0" borderId="0" xfId="31" quotePrefix="1" applyFont="1" applyAlignment="1"/>
    <xf numFmtId="49" fontId="8" fillId="0" borderId="0" xfId="31" quotePrefix="1" applyNumberFormat="1" applyFont="1" applyAlignment="1">
      <alignment horizontal="right"/>
    </xf>
    <xf numFmtId="0" fontId="28" fillId="0" borderId="92" xfId="31" applyFont="1" applyBorder="1" applyAlignment="1">
      <alignment horizontal="centerContinuous" vertical="center" wrapText="1"/>
    </xf>
    <xf numFmtId="0" fontId="28" fillId="0" borderId="93" xfId="31" applyFont="1" applyBorder="1" applyAlignment="1">
      <alignment horizontal="centerContinuous" vertical="center" wrapText="1"/>
    </xf>
    <xf numFmtId="49" fontId="2" fillId="3" borderId="8" xfId="15" applyNumberFormat="1" applyFont="1" applyFill="1" applyBorder="1" applyAlignment="1">
      <alignment horizontal="center" vertical="center" wrapText="1"/>
    </xf>
    <xf numFmtId="171" fontId="2" fillId="4" borderId="9" xfId="15" applyNumberFormat="1" applyFont="1" applyFill="1" applyBorder="1" applyAlignment="1">
      <alignment vertical="center"/>
    </xf>
    <xf numFmtId="0" fontId="2" fillId="4" borderId="0" xfId="15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2" fillId="4" borderId="4" xfId="7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wrapText="1"/>
    </xf>
    <xf numFmtId="3" fontId="8" fillId="0" borderId="5" xfId="7" applyNumberFormat="1" applyFont="1" applyFill="1" applyBorder="1" applyAlignment="1">
      <alignment vertical="center"/>
    </xf>
    <xf numFmtId="0" fontId="20" fillId="0" borderId="111" xfId="0" applyFont="1" applyBorder="1"/>
    <xf numFmtId="0" fontId="4" fillId="0" borderId="112" xfId="0" applyFont="1" applyBorder="1"/>
    <xf numFmtId="0" fontId="2" fillId="4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4" borderId="102" xfId="0" applyFont="1" applyFill="1" applyBorder="1" applyAlignment="1">
      <alignment wrapText="1"/>
    </xf>
    <xf numFmtId="0" fontId="20" fillId="0" borderId="113" xfId="0" applyFont="1" applyBorder="1"/>
    <xf numFmtId="0" fontId="4" fillId="0" borderId="109" xfId="0" applyFont="1" applyBorder="1" applyAlignment="1">
      <alignment horizontal="left"/>
    </xf>
    <xf numFmtId="0" fontId="4" fillId="0" borderId="114" xfId="0" applyFont="1" applyBorder="1"/>
    <xf numFmtId="0" fontId="2" fillId="3" borderId="87" xfId="0" applyFont="1" applyFill="1" applyBorder="1" applyAlignment="1">
      <alignment horizontal="center" vertical="center"/>
    </xf>
    <xf numFmtId="0" fontId="2" fillId="3" borderId="81" xfId="0" applyFont="1" applyFill="1" applyBorder="1"/>
    <xf numFmtId="0" fontId="2" fillId="3" borderId="79" xfId="0" applyFont="1" applyFill="1" applyBorder="1"/>
    <xf numFmtId="165" fontId="2" fillId="4" borderId="7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wrapText="1"/>
    </xf>
    <xf numFmtId="0" fontId="0" fillId="0" borderId="4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2" borderId="64" xfId="0" applyFont="1" applyFill="1" applyBorder="1"/>
    <xf numFmtId="0" fontId="21" fillId="2" borderId="66" xfId="0" applyFont="1" applyFill="1" applyBorder="1"/>
    <xf numFmtId="0" fontId="2" fillId="3" borderId="68" xfId="0" applyFont="1" applyFill="1" applyBorder="1"/>
    <xf numFmtId="0" fontId="21" fillId="4" borderId="9" xfId="0" applyFont="1" applyFill="1" applyBorder="1"/>
    <xf numFmtId="0" fontId="21" fillId="4" borderId="67" xfId="0" applyFont="1" applyFill="1" applyBorder="1"/>
    <xf numFmtId="0" fontId="2" fillId="4" borderId="70" xfId="4" applyFont="1" applyFill="1" applyBorder="1" applyAlignment="1">
      <alignment horizontal="center" vertical="center"/>
    </xf>
    <xf numFmtId="0" fontId="2" fillId="4" borderId="0" xfId="4" applyFont="1" applyFill="1" applyBorder="1" applyAlignment="1">
      <alignment horizontal="left"/>
    </xf>
    <xf numFmtId="0" fontId="3" fillId="0" borderId="41" xfId="0" applyFont="1" applyBorder="1"/>
    <xf numFmtId="0" fontId="0" fillId="0" borderId="110" xfId="0" applyBorder="1"/>
    <xf numFmtId="0" fontId="3" fillId="0" borderId="58" xfId="0" applyFont="1" applyBorder="1" applyAlignment="1">
      <alignment horizontal="center" vertical="center"/>
    </xf>
    <xf numFmtId="171" fontId="2" fillId="4" borderId="67" xfId="15" applyNumberFormat="1" applyFont="1" applyFill="1" applyBorder="1" applyAlignment="1">
      <alignment vertical="center"/>
    </xf>
    <xf numFmtId="171" fontId="2" fillId="4" borderId="70" xfId="15" applyNumberFormat="1" applyFont="1" applyFill="1" applyBorder="1" applyAlignment="1">
      <alignment vertical="center"/>
    </xf>
    <xf numFmtId="0" fontId="2" fillId="3" borderId="0" xfId="15" applyFont="1" applyFill="1" applyBorder="1" applyAlignment="1">
      <alignment horizontal="center" vertical="center" wrapText="1"/>
    </xf>
    <xf numFmtId="0" fontId="2" fillId="0" borderId="0" xfId="15" applyFont="1" applyFill="1" applyBorder="1" applyAlignment="1">
      <alignment horizontal="center" vertical="center" wrapText="1"/>
    </xf>
    <xf numFmtId="165" fontId="2" fillId="3" borderId="4" xfId="15" applyNumberFormat="1" applyFont="1" applyFill="1" applyBorder="1" applyAlignment="1">
      <alignment vertical="center"/>
    </xf>
    <xf numFmtId="165" fontId="2" fillId="4" borderId="9" xfId="15" applyNumberFormat="1" applyFont="1" applyFill="1" applyBorder="1" applyAlignment="1">
      <alignment vertical="center"/>
    </xf>
    <xf numFmtId="0" fontId="16" fillId="0" borderId="0" xfId="0" applyFont="1" applyBorder="1"/>
    <xf numFmtId="49" fontId="2" fillId="4" borderId="0" xfId="15" applyNumberFormat="1" applyFont="1" applyFill="1" applyBorder="1"/>
    <xf numFmtId="0" fontId="2" fillId="2" borderId="9" xfId="28" applyFont="1" applyFill="1" applyBorder="1" applyAlignment="1">
      <alignment horizontal="center" vertical="center"/>
    </xf>
    <xf numFmtId="0" fontId="2" fillId="4" borderId="8" xfId="29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8" fillId="0" borderId="26" xfId="0" applyFont="1" applyFill="1" applyBorder="1"/>
    <xf numFmtId="0" fontId="5" fillId="0" borderId="39" xfId="0" applyFont="1" applyFill="1" applyBorder="1"/>
    <xf numFmtId="3" fontId="2" fillId="4" borderId="6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/>
    <xf numFmtId="0" fontId="8" fillId="0" borderId="74" xfId="0" applyFont="1" applyFill="1" applyBorder="1"/>
    <xf numFmtId="0" fontId="0" fillId="0" borderId="24" xfId="0" applyBorder="1"/>
    <xf numFmtId="0" fontId="21" fillId="2" borderId="0" xfId="0" applyFont="1" applyFill="1" applyBorder="1"/>
    <xf numFmtId="0" fontId="2" fillId="6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3" fillId="0" borderId="6" xfId="0" quotePrefix="1" applyFont="1" applyBorder="1" applyAlignment="1">
      <alignment horizontal="center" vertical="center"/>
    </xf>
    <xf numFmtId="166" fontId="2" fillId="4" borderId="9" xfId="3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Fill="1" applyBorder="1"/>
    <xf numFmtId="0" fontId="5" fillId="0" borderId="0" xfId="0" applyFont="1" applyFill="1" applyBorder="1"/>
    <xf numFmtId="0" fontId="2" fillId="2" borderId="82" xfId="0" applyFont="1" applyFill="1" applyBorder="1"/>
    <xf numFmtId="0" fontId="11" fillId="0" borderId="6" xfId="0" applyFont="1" applyBorder="1"/>
    <xf numFmtId="0" fontId="5" fillId="0" borderId="0" xfId="0" applyFont="1" applyFill="1" applyAlignment="1">
      <alignment horizontal="center" vertical="center"/>
    </xf>
    <xf numFmtId="0" fontId="11" fillId="0" borderId="41" xfId="0" applyFont="1" applyBorder="1"/>
    <xf numFmtId="0" fontId="21" fillId="2" borderId="65" xfId="30" applyFont="1" applyFill="1" applyBorder="1" applyAlignment="1">
      <alignment horizontal="left" vertical="center" wrapText="1"/>
    </xf>
    <xf numFmtId="0" fontId="2" fillId="3" borderId="70" xfId="28" applyFont="1" applyFill="1" applyBorder="1"/>
    <xf numFmtId="0" fontId="2" fillId="3" borderId="9" xfId="28" applyFont="1" applyFill="1" applyBorder="1"/>
    <xf numFmtId="0" fontId="2" fillId="6" borderId="9" xfId="28" applyFont="1" applyFill="1" applyBorder="1" applyAlignment="1">
      <alignment vertical="center"/>
    </xf>
    <xf numFmtId="0" fontId="21" fillId="2" borderId="4" xfId="30" applyFont="1" applyFill="1" applyBorder="1" applyAlignment="1">
      <alignment horizontal="left" vertical="center" wrapText="1"/>
    </xf>
    <xf numFmtId="0" fontId="2" fillId="2" borderId="9" xfId="28" applyFont="1" applyFill="1" applyBorder="1" applyAlignment="1">
      <alignment vertical="center"/>
    </xf>
    <xf numFmtId="0" fontId="2" fillId="2" borderId="67" xfId="28" applyFont="1" applyFill="1" applyBorder="1" applyAlignment="1">
      <alignment vertical="center"/>
    </xf>
    <xf numFmtId="0" fontId="2" fillId="3" borderId="82" xfId="30" applyFont="1" applyFill="1" applyBorder="1" applyAlignment="1">
      <alignment horizontal="left" vertical="center" wrapText="1"/>
    </xf>
    <xf numFmtId="0" fontId="2" fillId="3" borderId="70" xfId="28" applyFont="1" applyFill="1" applyBorder="1" applyAlignment="1">
      <alignment vertical="center"/>
    </xf>
    <xf numFmtId="0" fontId="2" fillId="3" borderId="79" xfId="30" applyFont="1" applyFill="1" applyBorder="1" applyAlignment="1">
      <alignment horizontal="left" vertical="center" wrapText="1"/>
    </xf>
    <xf numFmtId="0" fontId="2" fillId="3" borderId="76" xfId="28" applyFont="1" applyFill="1" applyBorder="1" applyAlignment="1">
      <alignment vertical="center"/>
    </xf>
    <xf numFmtId="0" fontId="2" fillId="3" borderId="82" xfId="30" applyFont="1" applyFill="1" applyBorder="1" applyAlignment="1">
      <alignment horizontal="center" vertical="center"/>
    </xf>
    <xf numFmtId="0" fontId="2" fillId="3" borderId="82" xfId="30" applyFont="1" applyFill="1" applyBorder="1" applyAlignment="1">
      <alignment horizontal="center" vertical="center" wrapText="1"/>
    </xf>
    <xf numFmtId="0" fontId="2" fillId="3" borderId="8" xfId="30" applyFont="1" applyFill="1" applyBorder="1" applyAlignment="1">
      <alignment horizontal="center" vertical="center"/>
    </xf>
    <xf numFmtId="0" fontId="2" fillId="6" borderId="8" xfId="30" applyFont="1" applyFill="1" applyBorder="1" applyAlignment="1">
      <alignment horizontal="center" vertical="center" wrapText="1"/>
    </xf>
    <xf numFmtId="0" fontId="22" fillId="2" borderId="0" xfId="30" applyFont="1" applyFill="1" applyBorder="1" applyAlignment="1">
      <alignment horizontal="left" vertical="center" wrapText="1"/>
    </xf>
    <xf numFmtId="0" fontId="2" fillId="6" borderId="79" xfId="0" applyFont="1" applyFill="1" applyBorder="1"/>
    <xf numFmtId="0" fontId="38" fillId="0" borderId="0" xfId="0" applyFont="1" applyAlignment="1">
      <alignment vertical="center"/>
    </xf>
    <xf numFmtId="0" fontId="8" fillId="0" borderId="0" xfId="31" applyAlignment="1">
      <alignment horizontal="center"/>
    </xf>
    <xf numFmtId="0" fontId="8" fillId="0" borderId="0" xfId="31" applyFont="1" applyAlignment="1">
      <alignment horizontal="center" vertical="center"/>
    </xf>
    <xf numFmtId="0" fontId="8" fillId="0" borderId="0" xfId="31" quotePrefix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0" borderId="0" xfId="31" applyFont="1" applyAlignment="1">
      <alignment wrapText="1"/>
    </xf>
    <xf numFmtId="49" fontId="8" fillId="0" borderId="0" xfId="7" applyNumberFormat="1" applyFont="1" applyFill="1" applyBorder="1" applyAlignment="1"/>
    <xf numFmtId="0" fontId="28" fillId="0" borderId="89" xfId="31" applyFont="1" applyBorder="1" applyAlignment="1">
      <alignment horizontal="centerContinuous" vertical="center"/>
    </xf>
    <xf numFmtId="0" fontId="28" fillId="0" borderId="90" xfId="31" applyFont="1" applyBorder="1" applyAlignment="1">
      <alignment horizontal="centerContinuous" vertical="center"/>
    </xf>
    <xf numFmtId="0" fontId="8" fillId="0" borderId="90" xfId="31" applyBorder="1" applyAlignment="1">
      <alignment horizontal="centerContinuous"/>
    </xf>
    <xf numFmtId="0" fontId="28" fillId="0" borderId="91" xfId="31" applyFont="1" applyBorder="1" applyAlignment="1">
      <alignment horizontal="centerContinuous" vertical="center"/>
    </xf>
    <xf numFmtId="0" fontId="17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3" fillId="0" borderId="0" xfId="31" applyFont="1" applyAlignment="1"/>
    <xf numFmtId="0" fontId="2" fillId="2" borderId="9" xfId="0" applyFont="1" applyFill="1" applyBorder="1" applyAlignment="1">
      <alignment horizontal="center" vertical="center"/>
    </xf>
    <xf numFmtId="165" fontId="3" fillId="0" borderId="38" xfId="0" applyNumberFormat="1" applyFont="1" applyBorder="1"/>
    <xf numFmtId="165" fontId="3" fillId="0" borderId="39" xfId="0" applyNumberFormat="1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6" xfId="0" applyFont="1" applyBorder="1" applyAlignment="1">
      <alignment horizontal="left"/>
    </xf>
    <xf numFmtId="0" fontId="14" fillId="0" borderId="18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5" fillId="0" borderId="121" xfId="0" applyFont="1" applyFill="1" applyBorder="1"/>
    <xf numFmtId="0" fontId="2" fillId="4" borderId="0" xfId="0" applyFont="1" applyFill="1" applyBorder="1" applyAlignment="1">
      <alignment horizontal="center" textRotation="90"/>
    </xf>
    <xf numFmtId="0" fontId="8" fillId="0" borderId="0" xfId="0" applyFont="1" applyFill="1" applyBorder="1" applyAlignment="1">
      <alignment horizontal="center" textRotation="90"/>
    </xf>
    <xf numFmtId="165" fontId="8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0" fontId="2" fillId="2" borderId="79" xfId="0" applyFont="1" applyFill="1" applyBorder="1" applyAlignment="1">
      <alignment horizontal="center" textRotation="90"/>
    </xf>
    <xf numFmtId="0" fontId="2" fillId="4" borderId="79" xfId="0" applyFont="1" applyFill="1" applyBorder="1" applyAlignment="1">
      <alignment horizontal="center" textRotation="90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25" xfId="0" applyFont="1" applyFill="1" applyBorder="1"/>
    <xf numFmtId="0" fontId="14" fillId="0" borderId="26" xfId="0" applyFont="1" applyFill="1" applyBorder="1"/>
    <xf numFmtId="0" fontId="14" fillId="0" borderId="27" xfId="0" applyFont="1" applyFill="1" applyBorder="1"/>
    <xf numFmtId="0" fontId="14" fillId="0" borderId="1" xfId="0" applyFont="1" applyFill="1" applyBorder="1"/>
    <xf numFmtId="0" fontId="14" fillId="0" borderId="110" xfId="0" applyFont="1" applyFill="1" applyBorder="1"/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3" fillId="0" borderId="38" xfId="0" applyFont="1" applyFill="1" applyBorder="1"/>
    <xf numFmtId="0" fontId="2" fillId="3" borderId="65" xfId="0" applyFont="1" applyFill="1" applyBorder="1"/>
    <xf numFmtId="0" fontId="2" fillId="3" borderId="67" xfId="0" applyFont="1" applyFill="1" applyBorder="1"/>
    <xf numFmtId="0" fontId="5" fillId="0" borderId="123" xfId="4" applyFont="1" applyFill="1" applyBorder="1" applyAlignment="1">
      <alignment horizontal="center" vertical="center"/>
    </xf>
    <xf numFmtId="0" fontId="5" fillId="0" borderId="124" xfId="4" applyFont="1" applyFill="1" applyBorder="1" applyAlignment="1">
      <alignment horizontal="center" vertical="center"/>
    </xf>
    <xf numFmtId="0" fontId="2" fillId="4" borderId="8" xfId="4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4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0" fillId="0" borderId="73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0" fillId="0" borderId="25" xfId="0" applyFill="1" applyBorder="1"/>
    <xf numFmtId="0" fontId="0" fillId="0" borderId="11" xfId="0" applyBorder="1" applyAlignment="1">
      <alignment horizontal="right"/>
    </xf>
    <xf numFmtId="0" fontId="0" fillId="0" borderId="5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126" xfId="0" applyFill="1" applyBorder="1"/>
    <xf numFmtId="0" fontId="2" fillId="4" borderId="126" xfId="0" applyFont="1" applyFill="1" applyBorder="1"/>
    <xf numFmtId="0" fontId="2" fillId="6" borderId="65" xfId="0" applyFont="1" applyFill="1" applyBorder="1"/>
    <xf numFmtId="0" fontId="2" fillId="6" borderId="82" xfId="0" applyFont="1" applyFill="1" applyBorder="1" applyAlignment="1">
      <alignment horizontal="center" vertical="center"/>
    </xf>
    <xf numFmtId="165" fontId="2" fillId="6" borderId="70" xfId="0" applyNumberFormat="1" applyFont="1" applyFill="1" applyBorder="1"/>
    <xf numFmtId="0" fontId="8" fillId="0" borderId="0" xfId="4" applyFont="1" applyFill="1" applyBorder="1" applyAlignment="1">
      <alignment horizontal="center" vertical="center"/>
    </xf>
    <xf numFmtId="0" fontId="8" fillId="0" borderId="110" xfId="4" applyFont="1" applyFill="1" applyBorder="1" applyAlignment="1">
      <alignment horizontal="center" vertical="center"/>
    </xf>
    <xf numFmtId="167" fontId="2" fillId="2" borderId="8" xfId="4" applyNumberFormat="1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167" fontId="2" fillId="3" borderId="65" xfId="4" applyNumberFormat="1" applyFont="1" applyFill="1" applyBorder="1" applyAlignment="1">
      <alignment horizontal="center" vertical="center"/>
    </xf>
    <xf numFmtId="167" fontId="2" fillId="2" borderId="82" xfId="4" applyNumberFormat="1" applyFont="1" applyFill="1" applyBorder="1" applyAlignment="1">
      <alignment horizontal="center" vertical="center"/>
    </xf>
    <xf numFmtId="167" fontId="5" fillId="0" borderId="73" xfId="4" applyNumberFormat="1" applyFont="1" applyFill="1" applyBorder="1" applyAlignment="1">
      <alignment horizontal="center" vertical="center"/>
    </xf>
    <xf numFmtId="167" fontId="5" fillId="0" borderId="74" xfId="4" applyNumberFormat="1" applyFont="1" applyFill="1" applyBorder="1" applyAlignment="1">
      <alignment horizontal="center" vertical="center"/>
    </xf>
    <xf numFmtId="0" fontId="5" fillId="0" borderId="74" xfId="4" applyFont="1" applyFill="1" applyBorder="1" applyAlignment="1">
      <alignment horizontal="center" vertical="center"/>
    </xf>
    <xf numFmtId="167" fontId="5" fillId="0" borderId="75" xfId="4" applyNumberFormat="1" applyFont="1" applyFill="1" applyBorder="1" applyAlignment="1">
      <alignment horizontal="center" vertical="center"/>
    </xf>
    <xf numFmtId="0" fontId="5" fillId="0" borderId="73" xfId="4" applyFont="1" applyFill="1" applyBorder="1" applyAlignment="1">
      <alignment horizontal="center" vertical="center"/>
    </xf>
    <xf numFmtId="0" fontId="5" fillId="0" borderId="75" xfId="4" applyFont="1" applyFill="1" applyBorder="1" applyAlignment="1">
      <alignment horizontal="center" vertical="center"/>
    </xf>
    <xf numFmtId="0" fontId="5" fillId="0" borderId="122" xfId="4" applyFont="1" applyFill="1" applyBorder="1" applyAlignment="1">
      <alignment horizontal="center"/>
    </xf>
    <xf numFmtId="0" fontId="2" fillId="6" borderId="8" xfId="4" applyFont="1" applyFill="1" applyBorder="1" applyAlignment="1">
      <alignment horizontal="center" vertical="center"/>
    </xf>
    <xf numFmtId="0" fontId="2" fillId="4" borderId="9" xfId="5" applyFont="1" applyFill="1" applyBorder="1" applyAlignment="1">
      <alignment horizontal="center" vertical="center"/>
    </xf>
    <xf numFmtId="0" fontId="2" fillId="4" borderId="67" xfId="4" applyFont="1" applyFill="1" applyBorder="1" applyAlignment="1">
      <alignment horizontal="center" vertical="center"/>
    </xf>
    <xf numFmtId="0" fontId="0" fillId="0" borderId="118" xfId="0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27" xfId="0" applyBorder="1"/>
    <xf numFmtId="0" fontId="0" fillId="0" borderId="125" xfId="0" applyFill="1" applyBorder="1"/>
    <xf numFmtId="0" fontId="0" fillId="0" borderId="10" xfId="0" applyBorder="1" applyAlignment="1">
      <alignment horizontal="right"/>
    </xf>
    <xf numFmtId="0" fontId="0" fillId="0" borderId="38" xfId="0" applyBorder="1" applyAlignment="1">
      <alignment horizontal="right"/>
    </xf>
    <xf numFmtId="0" fontId="21" fillId="4" borderId="66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 vertical="center"/>
    </xf>
    <xf numFmtId="0" fontId="8" fillId="0" borderId="0" xfId="31" applyFont="1" applyAlignment="1">
      <alignment horizontal="center" vertical="center"/>
    </xf>
    <xf numFmtId="0" fontId="8" fillId="0" borderId="0" xfId="31" quotePrefix="1" applyFont="1" applyAlignment="1">
      <alignment horizontal="center" vertical="center"/>
    </xf>
    <xf numFmtId="0" fontId="8" fillId="0" borderId="0" xfId="31" applyAlignment="1">
      <alignment horizontal="center"/>
    </xf>
    <xf numFmtId="0" fontId="8" fillId="0" borderId="0" xfId="31" applyFont="1" applyAlignment="1">
      <alignment wrapText="1"/>
    </xf>
    <xf numFmtId="0" fontId="0" fillId="8" borderId="0" xfId="0" applyFill="1"/>
    <xf numFmtId="17" fontId="8" fillId="8" borderId="0" xfId="31" applyNumberFormat="1" applyFont="1" applyFill="1" applyAlignment="1">
      <alignment wrapText="1"/>
    </xf>
    <xf numFmtId="0" fontId="8" fillId="8" borderId="0" xfId="31" applyFill="1"/>
    <xf numFmtId="0" fontId="8" fillId="8" borderId="0" xfId="31" applyFont="1" applyFill="1" applyAlignment="1">
      <alignment wrapText="1"/>
    </xf>
    <xf numFmtId="0" fontId="28" fillId="8" borderId="0" xfId="31" applyFont="1" applyFill="1" applyBorder="1" applyAlignment="1">
      <alignment vertical="center" wrapText="1"/>
    </xf>
    <xf numFmtId="0" fontId="28" fillId="8" borderId="0" xfId="31" applyFont="1" applyFill="1" applyAlignment="1">
      <alignment horizontal="centerContinuous" vertical="center" wrapText="1"/>
    </xf>
    <xf numFmtId="0" fontId="8" fillId="8" borderId="0" xfId="31" applyFont="1" applyFill="1" applyAlignment="1">
      <alignment horizontal="centerContinuous" vertical="center" wrapText="1"/>
    </xf>
    <xf numFmtId="0" fontId="8" fillId="8" borderId="0" xfId="31" applyFill="1" applyAlignment="1">
      <alignment horizontal="centerContinuous" vertical="center"/>
    </xf>
    <xf numFmtId="0" fontId="28" fillId="8" borderId="0" xfId="31" quotePrefix="1" applyFont="1" applyFill="1" applyAlignment="1">
      <alignment horizontal="right"/>
    </xf>
    <xf numFmtId="0" fontId="8" fillId="8" borderId="0" xfId="31" applyFont="1" applyFill="1" applyAlignment="1">
      <alignment horizontal="left"/>
    </xf>
    <xf numFmtId="0" fontId="8" fillId="8" borderId="0" xfId="31" applyFont="1" applyFill="1" applyAlignment="1">
      <alignment horizontal="left" vertical="center"/>
    </xf>
    <xf numFmtId="0" fontId="8" fillId="8" borderId="0" xfId="31" applyFont="1" applyFill="1" applyAlignment="1"/>
    <xf numFmtId="0" fontId="8" fillId="8" borderId="0" xfId="31" applyFill="1" applyAlignment="1"/>
    <xf numFmtId="0" fontId="8" fillId="8" borderId="0" xfId="31" applyFont="1" applyFill="1" applyAlignment="1">
      <alignment vertical="center"/>
    </xf>
    <xf numFmtId="0" fontId="8" fillId="8" borderId="0" xfId="31" applyFill="1" applyAlignment="1">
      <alignment wrapText="1"/>
    </xf>
    <xf numFmtId="0" fontId="28" fillId="0" borderId="0" xfId="34" applyFont="1"/>
    <xf numFmtId="0" fontId="28" fillId="0" borderId="120" xfId="34" applyFont="1" applyFill="1" applyBorder="1"/>
    <xf numFmtId="0" fontId="28" fillId="0" borderId="0" xfId="34" applyFont="1" applyAlignment="1">
      <alignment horizontal="center" vertical="center"/>
    </xf>
    <xf numFmtId="0" fontId="28" fillId="0" borderId="0" xfId="34" applyFont="1" applyFill="1"/>
    <xf numFmtId="0" fontId="28" fillId="0" borderId="0" xfId="34" applyFont="1" applyFill="1" applyBorder="1" applyAlignment="1">
      <alignment wrapText="1"/>
    </xf>
    <xf numFmtId="0" fontId="28" fillId="0" borderId="0" xfId="34" applyFont="1" applyBorder="1"/>
    <xf numFmtId="0" fontId="33" fillId="0" borderId="0" xfId="7" applyFont="1" applyAlignment="1">
      <alignment horizontal="justify"/>
    </xf>
    <xf numFmtId="0" fontId="42" fillId="0" borderId="0" xfId="35" applyFont="1" applyAlignment="1">
      <alignment horizontal="justify"/>
    </xf>
    <xf numFmtId="0" fontId="33" fillId="0" borderId="0" xfId="35" applyFont="1" applyAlignment="1">
      <alignment horizontal="justify"/>
    </xf>
    <xf numFmtId="0" fontId="43" fillId="0" borderId="0" xfId="36" applyAlignment="1" applyProtection="1">
      <alignment horizontal="justify"/>
    </xf>
    <xf numFmtId="0" fontId="28" fillId="0" borderId="0" xfId="34" applyFont="1" applyFill="1" applyBorder="1"/>
    <xf numFmtId="0" fontId="41" fillId="0" borderId="132" xfId="34" applyFont="1" applyFill="1" applyBorder="1" applyAlignment="1">
      <alignment horizontal="left" vertical="center"/>
    </xf>
    <xf numFmtId="0" fontId="28" fillId="0" borderId="133" xfId="34" applyFont="1" applyFill="1" applyBorder="1" applyAlignment="1">
      <alignment vertical="center"/>
    </xf>
    <xf numFmtId="0" fontId="28" fillId="0" borderId="134" xfId="34" applyFont="1" applyFill="1" applyBorder="1" applyAlignment="1">
      <alignment vertical="center"/>
    </xf>
    <xf numFmtId="0" fontId="28" fillId="0" borderId="133" xfId="34" applyFont="1" applyFill="1" applyBorder="1" applyAlignment="1">
      <alignment horizontal="left" vertical="center"/>
    </xf>
    <xf numFmtId="0" fontId="28" fillId="0" borderId="133" xfId="34" applyFont="1" applyFill="1" applyBorder="1" applyAlignment="1">
      <alignment vertical="center" wrapText="1"/>
    </xf>
    <xf numFmtId="0" fontId="28" fillId="0" borderId="135" xfId="34" applyFont="1" applyFill="1" applyBorder="1" applyAlignment="1">
      <alignment vertical="center" wrapText="1"/>
    </xf>
    <xf numFmtId="0" fontId="41" fillId="0" borderId="137" xfId="34" applyFont="1" applyFill="1" applyBorder="1" applyAlignment="1">
      <alignment horizontal="left" vertical="center"/>
    </xf>
    <xf numFmtId="0" fontId="28" fillId="0" borderId="0" xfId="34" applyFont="1" applyFill="1" applyBorder="1" applyAlignment="1">
      <alignment horizontal="left" vertical="center"/>
    </xf>
    <xf numFmtId="0" fontId="28" fillId="0" borderId="138" xfId="34" applyFont="1" applyFill="1" applyBorder="1" applyAlignment="1">
      <alignment vertical="center" wrapText="1"/>
    </xf>
    <xf numFmtId="0" fontId="27" fillId="0" borderId="131" xfId="34" applyFont="1" applyFill="1" applyBorder="1" applyAlignment="1">
      <alignment horizontal="left" vertical="center"/>
    </xf>
    <xf numFmtId="0" fontId="27" fillId="0" borderId="131" xfId="34" applyFont="1" applyFill="1" applyBorder="1" applyAlignment="1">
      <alignment horizontal="left" vertical="center" wrapText="1"/>
    </xf>
    <xf numFmtId="0" fontId="40" fillId="8" borderId="0" xfId="0" applyFont="1" applyFill="1" applyAlignment="1">
      <alignment wrapText="1"/>
    </xf>
    <xf numFmtId="0" fontId="44" fillId="0" borderId="0" xfId="37" applyFont="1" applyFill="1" applyBorder="1" applyAlignment="1">
      <alignment vertical="center"/>
    </xf>
    <xf numFmtId="0" fontId="44" fillId="0" borderId="0" xfId="37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4" borderId="38" xfId="0" applyFont="1" applyFill="1" applyBorder="1"/>
    <xf numFmtId="0" fontId="2" fillId="4" borderId="39" xfId="0" applyFont="1" applyFill="1" applyBorder="1"/>
    <xf numFmtId="0" fontId="2" fillId="2" borderId="139" xfId="0" applyFont="1" applyFill="1" applyBorder="1"/>
    <xf numFmtId="0" fontId="2" fillId="2" borderId="140" xfId="0" applyFont="1" applyFill="1" applyBorder="1"/>
    <xf numFmtId="0" fontId="2" fillId="2" borderId="142" xfId="0" applyFont="1" applyFill="1" applyBorder="1"/>
    <xf numFmtId="0" fontId="2" fillId="2" borderId="143" xfId="0" applyFont="1" applyFill="1" applyBorder="1"/>
    <xf numFmtId="0" fontId="2" fillId="2" borderId="79" xfId="0" applyFont="1" applyFill="1" applyBorder="1" applyAlignment="1">
      <alignment horizontal="center" textRotation="90" wrapText="1"/>
    </xf>
    <xf numFmtId="0" fontId="2" fillId="4" borderId="38" xfId="0" applyFont="1" applyFill="1" applyBorder="1" applyAlignment="1">
      <alignment horizontal="right"/>
    </xf>
    <xf numFmtId="165" fontId="2" fillId="4" borderId="39" xfId="0" applyNumberFormat="1" applyFont="1" applyFill="1" applyBorder="1"/>
    <xf numFmtId="0" fontId="2" fillId="4" borderId="146" xfId="0" applyFont="1" applyFill="1" applyBorder="1"/>
    <xf numFmtId="0" fontId="5" fillId="0" borderId="75" xfId="4" quotePrefix="1" applyFont="1" applyFill="1" applyBorder="1" applyAlignment="1">
      <alignment horizontal="center" vertical="center"/>
    </xf>
    <xf numFmtId="49" fontId="2" fillId="3" borderId="78" xfId="15" applyNumberFormat="1" applyFont="1" applyFill="1" applyBorder="1" applyAlignment="1">
      <alignment horizontal="center" vertical="center"/>
    </xf>
    <xf numFmtId="171" fontId="2" fillId="4" borderId="79" xfId="15" applyNumberFormat="1" applyFont="1" applyFill="1" applyBorder="1" applyAlignment="1">
      <alignment vertical="center"/>
    </xf>
    <xf numFmtId="171" fontId="2" fillId="3" borderId="79" xfId="15" applyNumberFormat="1" applyFont="1" applyFill="1" applyBorder="1" applyAlignment="1">
      <alignment vertical="center"/>
    </xf>
    <xf numFmtId="171" fontId="2" fillId="4" borderId="76" xfId="15" applyNumberFormat="1" applyFont="1" applyFill="1" applyBorder="1" applyAlignment="1">
      <alignment vertical="center"/>
    </xf>
    <xf numFmtId="49" fontId="2" fillId="2" borderId="68" xfId="15" applyNumberFormat="1" applyFont="1" applyFill="1" applyBorder="1" applyAlignment="1">
      <alignment horizontal="center" vertical="center"/>
    </xf>
    <xf numFmtId="171" fontId="2" fillId="2" borderId="69" xfId="15" applyNumberFormat="1" applyFont="1" applyFill="1" applyBorder="1" applyAlignment="1">
      <alignment vertical="center"/>
    </xf>
    <xf numFmtId="49" fontId="5" fillId="0" borderId="58" xfId="15" applyNumberFormat="1" applyFont="1" applyFill="1" applyBorder="1" applyAlignment="1">
      <alignment horizontal="center" vertical="center"/>
    </xf>
    <xf numFmtId="171" fontId="8" fillId="0" borderId="115" xfId="15" applyNumberFormat="1" applyFont="1" applyFill="1" applyBorder="1" applyAlignment="1">
      <alignment vertical="center"/>
    </xf>
    <xf numFmtId="171" fontId="8" fillId="0" borderId="62" xfId="15" applyNumberFormat="1" applyFont="1" applyFill="1" applyBorder="1" applyAlignment="1">
      <alignment vertical="center"/>
    </xf>
    <xf numFmtId="171" fontId="8" fillId="0" borderId="116" xfId="15" applyNumberFormat="1" applyFont="1" applyFill="1" applyBorder="1" applyAlignment="1">
      <alignment vertical="center"/>
    </xf>
    <xf numFmtId="171" fontId="8" fillId="0" borderId="147" xfId="15" applyNumberFormat="1" applyFont="1" applyFill="1" applyBorder="1" applyAlignment="1">
      <alignment vertical="center"/>
    </xf>
    <xf numFmtId="49" fontId="2" fillId="3" borderId="64" xfId="15" applyNumberFormat="1" applyFont="1" applyFill="1" applyBorder="1" applyAlignment="1">
      <alignment horizontal="center" vertical="center"/>
    </xf>
    <xf numFmtId="171" fontId="2" fillId="3" borderId="66" xfId="15" applyNumberFormat="1" applyFont="1" applyFill="1" applyBorder="1" applyAlignment="1">
      <alignment vertical="center"/>
    </xf>
    <xf numFmtId="49" fontId="2" fillId="2" borderId="78" xfId="15" applyNumberFormat="1" applyFont="1" applyFill="1" applyBorder="1" applyAlignment="1">
      <alignment horizontal="center" vertical="center"/>
    </xf>
    <xf numFmtId="171" fontId="2" fillId="2" borderId="79" xfId="15" applyNumberFormat="1" applyFont="1" applyFill="1" applyBorder="1" applyAlignment="1">
      <alignment vertical="center"/>
    </xf>
    <xf numFmtId="0" fontId="4" fillId="0" borderId="36" xfId="0" applyFont="1" applyBorder="1"/>
    <xf numFmtId="0" fontId="2" fillId="2" borderId="4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" fillId="4" borderId="79" xfId="31" applyFont="1" applyFill="1" applyBorder="1" applyAlignment="1">
      <alignment horizontal="center" vertical="center" wrapText="1"/>
    </xf>
    <xf numFmtId="0" fontId="5" fillId="0" borderId="0" xfId="31" applyFont="1" applyAlignment="1">
      <alignment horizontal="center" vertical="center" wrapText="1"/>
    </xf>
    <xf numFmtId="0" fontId="5" fillId="0" borderId="161" xfId="31" quotePrefix="1" applyFont="1" applyBorder="1" applyAlignment="1">
      <alignment horizontal="center" vertical="center"/>
    </xf>
    <xf numFmtId="0" fontId="8" fillId="0" borderId="160" xfId="31" applyBorder="1" applyAlignment="1">
      <alignment horizontal="left" vertical="center" wrapText="1"/>
    </xf>
    <xf numFmtId="0" fontId="5" fillId="0" borderId="26" xfId="31" quotePrefix="1" applyFont="1" applyBorder="1" applyAlignment="1">
      <alignment horizontal="center" vertical="center"/>
    </xf>
    <xf numFmtId="0" fontId="8" fillId="0" borderId="26" xfId="31" applyBorder="1" applyAlignment="1">
      <alignment horizontal="left" vertical="center" wrapText="1"/>
    </xf>
    <xf numFmtId="0" fontId="5" fillId="0" borderId="26" xfId="31" applyFont="1" applyBorder="1" applyAlignment="1">
      <alignment horizontal="center" vertical="center"/>
    </xf>
    <xf numFmtId="0" fontId="5" fillId="0" borderId="164" xfId="31" applyFont="1" applyBorder="1" applyAlignment="1">
      <alignment horizontal="center" vertical="center"/>
    </xf>
    <xf numFmtId="0" fontId="5" fillId="0" borderId="110" xfId="31" applyFont="1" applyBorder="1" applyAlignment="1">
      <alignment horizontal="center" vertical="center"/>
    </xf>
    <xf numFmtId="0" fontId="8" fillId="0" borderId="110" xfId="31" applyBorder="1" applyAlignment="1">
      <alignment horizontal="left" vertical="center" wrapText="1"/>
    </xf>
    <xf numFmtId="0" fontId="2" fillId="3" borderId="8" xfId="0" applyFont="1" applyFill="1" applyBorder="1"/>
    <xf numFmtId="3" fontId="2" fillId="6" borderId="66" xfId="0" applyNumberFormat="1" applyFont="1" applyFill="1" applyBorder="1"/>
    <xf numFmtId="0" fontId="2" fillId="6" borderId="65" xfId="0" applyFont="1" applyFill="1" applyBorder="1" applyAlignment="1">
      <alignment horizontal="center" vertical="center" wrapText="1"/>
    </xf>
    <xf numFmtId="0" fontId="2" fillId="6" borderId="67" xfId="0" applyFont="1" applyFill="1" applyBorder="1"/>
    <xf numFmtId="0" fontId="2" fillId="3" borderId="79" xfId="0" applyFont="1" applyFill="1" applyBorder="1" applyAlignment="1">
      <alignment horizontal="center" vertical="center"/>
    </xf>
    <xf numFmtId="165" fontId="2" fillId="3" borderId="79" xfId="0" applyNumberFormat="1" applyFont="1" applyFill="1" applyBorder="1" applyAlignment="1">
      <alignment horizontal="center" vertical="center"/>
    </xf>
    <xf numFmtId="0" fontId="8" fillId="0" borderId="167" xfId="0" applyFont="1" applyFill="1" applyBorder="1"/>
    <xf numFmtId="0" fontId="8" fillId="0" borderId="168" xfId="0" applyFont="1" applyFill="1" applyBorder="1"/>
    <xf numFmtId="0" fontId="8" fillId="0" borderId="169" xfId="0" applyFont="1" applyFill="1" applyBorder="1"/>
    <xf numFmtId="0" fontId="8" fillId="0" borderId="170" xfId="0" applyFont="1" applyFill="1" applyBorder="1"/>
    <xf numFmtId="0" fontId="8" fillId="0" borderId="171" xfId="0" applyFont="1" applyFill="1" applyBorder="1"/>
    <xf numFmtId="0" fontId="8" fillId="0" borderId="172" xfId="0" applyFont="1" applyFill="1" applyBorder="1"/>
    <xf numFmtId="0" fontId="2" fillId="2" borderId="173" xfId="0" applyFont="1" applyFill="1" applyBorder="1"/>
    <xf numFmtId="0" fontId="2" fillId="2" borderId="174" xfId="0" applyFont="1" applyFill="1" applyBorder="1"/>
    <xf numFmtId="0" fontId="2" fillId="4" borderId="145" xfId="0" applyFont="1" applyFill="1" applyBorder="1"/>
    <xf numFmtId="0" fontId="2" fillId="2" borderId="141" xfId="0" applyFont="1" applyFill="1" applyBorder="1"/>
    <xf numFmtId="0" fontId="2" fillId="2" borderId="144" xfId="0" applyFont="1" applyFill="1" applyBorder="1"/>
    <xf numFmtId="0" fontId="8" fillId="0" borderId="175" xfId="0" applyFont="1" applyFill="1" applyBorder="1"/>
    <xf numFmtId="0" fontId="5" fillId="0" borderId="39" xfId="0" applyFont="1" applyFill="1" applyBorder="1" applyAlignment="1">
      <alignment vertical="center" wrapText="1"/>
    </xf>
    <xf numFmtId="0" fontId="5" fillId="0" borderId="175" xfId="0" applyFont="1" applyFill="1" applyBorder="1"/>
    <xf numFmtId="0" fontId="5" fillId="0" borderId="176" xfId="0" applyFont="1" applyFill="1" applyBorder="1"/>
    <xf numFmtId="0" fontId="2" fillId="4" borderId="174" xfId="0" applyFont="1" applyFill="1" applyBorder="1"/>
    <xf numFmtId="0" fontId="2" fillId="4" borderId="145" xfId="0" applyFont="1" applyFill="1" applyBorder="1" applyAlignment="1">
      <alignment vertical="center" wrapText="1"/>
    </xf>
    <xf numFmtId="0" fontId="2" fillId="4" borderId="14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textRotation="90"/>
    </xf>
    <xf numFmtId="0" fontId="2" fillId="2" borderId="173" xfId="0" applyFont="1" applyFill="1" applyBorder="1" applyAlignment="1">
      <alignment wrapText="1"/>
    </xf>
    <xf numFmtId="0" fontId="3" fillId="0" borderId="75" xfId="0" quotePrefix="1" applyFont="1" applyFill="1" applyBorder="1" applyAlignment="1">
      <alignment horizontal="center" vertical="center"/>
    </xf>
    <xf numFmtId="0" fontId="3" fillId="0" borderId="75" xfId="0" quotePrefix="1" applyFont="1" applyBorder="1" applyAlignment="1">
      <alignment horizontal="center" vertical="center"/>
    </xf>
    <xf numFmtId="0" fontId="0" fillId="0" borderId="6" xfId="0" applyFill="1" applyBorder="1"/>
    <xf numFmtId="0" fontId="21" fillId="4" borderId="13" xfId="0" applyFont="1" applyFill="1" applyBorder="1"/>
    <xf numFmtId="0" fontId="0" fillId="0" borderId="34" xfId="0" applyBorder="1" applyAlignment="1">
      <alignment horizontal="right"/>
    </xf>
    <xf numFmtId="0" fontId="8" fillId="0" borderId="17" xfId="28" applyFont="1" applyBorder="1"/>
    <xf numFmtId="0" fontId="8" fillId="0" borderId="53" xfId="28" applyFont="1" applyBorder="1"/>
    <xf numFmtId="0" fontId="8" fillId="0" borderId="19" xfId="28" applyFont="1" applyBorder="1"/>
    <xf numFmtId="0" fontId="8" fillId="0" borderId="54" xfId="28" applyFont="1" applyBorder="1"/>
    <xf numFmtId="0" fontId="8" fillId="0" borderId="21" xfId="28" applyFont="1" applyBorder="1"/>
    <xf numFmtId="0" fontId="8" fillId="0" borderId="55" xfId="28" applyFont="1" applyBorder="1"/>
    <xf numFmtId="0" fontId="28" fillId="0" borderId="134" xfId="34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0" fillId="0" borderId="0" xfId="0" applyNumberFormat="1"/>
    <xf numFmtId="0" fontId="14" fillId="0" borderId="22" xfId="0" applyFont="1" applyBorder="1"/>
    <xf numFmtId="0" fontId="14" fillId="0" borderId="38" xfId="0" applyFont="1" applyBorder="1"/>
    <xf numFmtId="0" fontId="14" fillId="0" borderId="23" xfId="0" applyFont="1" applyBorder="1"/>
    <xf numFmtId="0" fontId="14" fillId="0" borderId="39" xfId="0" applyFont="1" applyBorder="1"/>
    <xf numFmtId="0" fontId="14" fillId="0" borderId="61" xfId="0" applyFont="1" applyBorder="1"/>
    <xf numFmtId="0" fontId="14" fillId="0" borderId="62" xfId="0" applyFont="1" applyBorder="1"/>
    <xf numFmtId="0" fontId="2" fillId="4" borderId="145" xfId="0" applyFont="1" applyFill="1" applyBorder="1" applyAlignment="1">
      <alignment horizontal="right"/>
    </xf>
    <xf numFmtId="0" fontId="8" fillId="0" borderId="177" xfId="0" applyFont="1" applyFill="1" applyBorder="1" applyAlignment="1">
      <alignment horizontal="right"/>
    </xf>
    <xf numFmtId="0" fontId="8" fillId="0" borderId="178" xfId="0" applyFont="1" applyFill="1" applyBorder="1" applyAlignment="1">
      <alignment horizontal="right"/>
    </xf>
    <xf numFmtId="0" fontId="8" fillId="0" borderId="179" xfId="0" applyFont="1" applyFill="1" applyBorder="1" applyAlignment="1">
      <alignment horizontal="right"/>
    </xf>
    <xf numFmtId="0" fontId="8" fillId="0" borderId="180" xfId="0" applyFont="1" applyFill="1" applyBorder="1"/>
    <xf numFmtId="0" fontId="8" fillId="0" borderId="181" xfId="0" applyFont="1" applyFill="1" applyBorder="1"/>
    <xf numFmtId="0" fontId="8" fillId="0" borderId="180" xfId="0" applyFont="1" applyFill="1" applyBorder="1" applyAlignment="1">
      <alignment horizontal="right"/>
    </xf>
    <xf numFmtId="0" fontId="8" fillId="0" borderId="175" xfId="0" applyFont="1" applyFill="1" applyBorder="1" applyAlignment="1">
      <alignment horizontal="right"/>
    </xf>
    <xf numFmtId="0" fontId="8" fillId="0" borderId="181" xfId="0" applyFont="1" applyFill="1" applyBorder="1" applyAlignment="1">
      <alignment horizontal="right"/>
    </xf>
    <xf numFmtId="0" fontId="8" fillId="0" borderId="182" xfId="0" applyFont="1" applyFill="1" applyBorder="1"/>
    <xf numFmtId="0" fontId="8" fillId="0" borderId="183" xfId="0" applyFont="1" applyFill="1" applyBorder="1"/>
    <xf numFmtId="0" fontId="8" fillId="0" borderId="184" xfId="0" applyFont="1" applyFill="1" applyBorder="1"/>
    <xf numFmtId="0" fontId="8" fillId="0" borderId="185" xfId="0" applyFont="1" applyFill="1" applyBorder="1"/>
    <xf numFmtId="0" fontId="8" fillId="0" borderId="186" xfId="0" applyFont="1" applyFill="1" applyBorder="1"/>
    <xf numFmtId="0" fontId="8" fillId="0" borderId="187" xfId="0" applyFont="1" applyFill="1" applyBorder="1"/>
    <xf numFmtId="0" fontId="8" fillId="0" borderId="188" xfId="0" applyFont="1" applyFill="1" applyBorder="1"/>
    <xf numFmtId="0" fontId="8" fillId="0" borderId="189" xfId="0" applyFont="1" applyFill="1" applyBorder="1"/>
    <xf numFmtId="0" fontId="15" fillId="4" borderId="79" xfId="0" applyFont="1" applyFill="1" applyBorder="1"/>
    <xf numFmtId="0" fontId="15" fillId="0" borderId="0" xfId="0" applyFont="1" applyFill="1" applyBorder="1"/>
    <xf numFmtId="165" fontId="2" fillId="4" borderId="38" xfId="0" applyNumberFormat="1" applyFont="1" applyFill="1" applyBorder="1" applyAlignment="1">
      <alignment horizontal="right"/>
    </xf>
    <xf numFmtId="0" fontId="0" fillId="0" borderId="0" xfId="0" applyNumberFormat="1" applyFill="1"/>
    <xf numFmtId="0" fontId="0" fillId="0" borderId="22" xfId="0" applyBorder="1" applyAlignment="1">
      <alignment horizontal="right"/>
    </xf>
    <xf numFmtId="0" fontId="2" fillId="3" borderId="191" xfId="0" applyFont="1" applyFill="1" applyBorder="1"/>
    <xf numFmtId="0" fontId="2" fillId="4" borderId="191" xfId="0" applyFont="1" applyFill="1" applyBorder="1"/>
    <xf numFmtId="0" fontId="2" fillId="4" borderId="190" xfId="0" applyFont="1" applyFill="1" applyBorder="1"/>
    <xf numFmtId="0" fontId="21" fillId="4" borderId="148" xfId="0" applyFont="1" applyFill="1" applyBorder="1"/>
    <xf numFmtId="0" fontId="22" fillId="0" borderId="146" xfId="0" applyFont="1" applyFill="1" applyBorder="1"/>
    <xf numFmtId="0" fontId="8" fillId="0" borderId="5" xfId="29" applyFont="1" applyBorder="1" applyAlignment="1"/>
    <xf numFmtId="0" fontId="8" fillId="0" borderId="6" xfId="29" applyFont="1" applyBorder="1" applyAlignment="1"/>
    <xf numFmtId="0" fontId="8" fillId="0" borderId="6" xfId="29" applyFont="1" applyFill="1" applyBorder="1" applyAlignment="1">
      <alignment horizontal="left"/>
    </xf>
    <xf numFmtId="0" fontId="8" fillId="0" borderId="6" xfId="29" applyFont="1" applyFill="1" applyBorder="1" applyAlignment="1"/>
    <xf numFmtId="0" fontId="8" fillId="0" borderId="6" xfId="29" applyFont="1" applyFill="1" applyBorder="1" applyAlignment="1">
      <alignment vertical="center"/>
    </xf>
    <xf numFmtId="0" fontId="8" fillId="0" borderId="7" xfId="29" applyFont="1" applyBorder="1" applyAlignment="1"/>
    <xf numFmtId="0" fontId="8" fillId="0" borderId="73" xfId="29" applyFont="1" applyBorder="1" applyAlignment="1"/>
    <xf numFmtId="0" fontId="8" fillId="0" borderId="74" xfId="29" applyFont="1" applyBorder="1" applyAlignment="1"/>
    <xf numFmtId="0" fontId="8" fillId="0" borderId="0" xfId="29" applyFont="1" applyFill="1" applyBorder="1" applyAlignment="1">
      <alignment horizontal="left"/>
    </xf>
    <xf numFmtId="0" fontId="8" fillId="0" borderId="74" xfId="29" applyFont="1" applyFill="1" applyBorder="1" applyAlignment="1">
      <alignment horizontal="left"/>
    </xf>
    <xf numFmtId="0" fontId="8" fillId="0" borderId="0" xfId="29" applyFont="1" applyBorder="1" applyAlignment="1"/>
    <xf numFmtId="0" fontId="8" fillId="0" borderId="73" xfId="29" applyFont="1" applyFill="1" applyBorder="1" applyAlignment="1">
      <alignment horizontal="left"/>
    </xf>
    <xf numFmtId="0" fontId="8" fillId="0" borderId="75" xfId="29" applyFont="1" applyFill="1" applyBorder="1" applyAlignment="1">
      <alignment horizontal="left"/>
    </xf>
    <xf numFmtId="0" fontId="8" fillId="0" borderId="77" xfId="29" applyFont="1" applyFill="1" applyBorder="1" applyAlignment="1">
      <alignment horizontal="left"/>
    </xf>
    <xf numFmtId="0" fontId="8" fillId="0" borderId="72" xfId="29" applyFont="1" applyFill="1" applyBorder="1" applyAlignment="1"/>
    <xf numFmtId="0" fontId="0" fillId="0" borderId="7" xfId="0" applyBorder="1" applyAlignment="1">
      <alignment horizontal="left"/>
    </xf>
    <xf numFmtId="0" fontId="0" fillId="0" borderId="28" xfId="0" applyFill="1" applyBorder="1"/>
    <xf numFmtId="0" fontId="0" fillId="0" borderId="74" xfId="0" applyBorder="1" applyAlignment="1">
      <alignment horizontal="left"/>
    </xf>
    <xf numFmtId="0" fontId="8" fillId="0" borderId="1" xfId="4" applyFont="1" applyFill="1" applyBorder="1" applyAlignment="1">
      <alignment horizontal="center" vertical="center"/>
    </xf>
    <xf numFmtId="0" fontId="2" fillId="4" borderId="192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/>
    </xf>
    <xf numFmtId="0" fontId="2" fillId="4" borderId="88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/>
    </xf>
    <xf numFmtId="0" fontId="2" fillId="4" borderId="88" xfId="0" applyFont="1" applyFill="1" applyBorder="1" applyAlignment="1">
      <alignment horizontal="center"/>
    </xf>
    <xf numFmtId="0" fontId="2" fillId="4" borderId="19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wrapText="1"/>
    </xf>
    <xf numFmtId="0" fontId="8" fillId="0" borderId="178" xfId="0" applyFont="1" applyFill="1" applyBorder="1"/>
    <xf numFmtId="0" fontId="5" fillId="0" borderId="178" xfId="0" applyFont="1" applyFill="1" applyBorder="1"/>
    <xf numFmtId="0" fontId="5" fillId="0" borderId="194" xfId="0" applyFont="1" applyFill="1" applyBorder="1"/>
    <xf numFmtId="0" fontId="5" fillId="0" borderId="38" xfId="0" applyFont="1" applyFill="1" applyBorder="1" applyAlignment="1">
      <alignment vertical="center" wrapText="1"/>
    </xf>
    <xf numFmtId="0" fontId="5" fillId="0" borderId="19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96" xfId="0" applyBorder="1"/>
    <xf numFmtId="0" fontId="0" fillId="0" borderId="197" xfId="0" applyBorder="1"/>
    <xf numFmtId="0" fontId="8" fillId="0" borderId="0" xfId="30" applyFont="1" applyBorder="1"/>
    <xf numFmtId="0" fontId="79" fillId="9" borderId="119" xfId="34" applyFont="1" applyFill="1" applyBorder="1" applyAlignment="1">
      <alignment horizontal="center"/>
    </xf>
    <xf numFmtId="0" fontId="41" fillId="9" borderId="136" xfId="34" applyFont="1" applyFill="1" applyBorder="1" applyAlignment="1">
      <alignment horizontal="center" vertical="center"/>
    </xf>
    <xf numFmtId="49" fontId="29" fillId="0" borderId="0" xfId="18" applyNumberFormat="1" applyFont="1" applyFill="1" applyBorder="1" applyAlignment="1">
      <alignment horizontal="left"/>
    </xf>
    <xf numFmtId="49" fontId="82" fillId="0" borderId="0" xfId="18" applyNumberFormat="1" applyFont="1" applyFill="1" applyBorder="1" applyAlignment="1">
      <alignment horizontal="left"/>
    </xf>
    <xf numFmtId="0" fontId="5" fillId="8" borderId="0" xfId="31" applyFont="1" applyFill="1"/>
    <xf numFmtId="0" fontId="2" fillId="2" borderId="173" xfId="0" applyFont="1" applyFill="1" applyBorder="1" applyAlignment="1">
      <alignment horizontal="right" vertical="center"/>
    </xf>
    <xf numFmtId="0" fontId="2" fillId="2" borderId="173" xfId="0" applyFont="1" applyFill="1" applyBorder="1" applyAlignment="1">
      <alignment horizontal="right" vertical="center" wrapText="1"/>
    </xf>
    <xf numFmtId="0" fontId="2" fillId="4" borderId="173" xfId="0" applyFont="1" applyFill="1" applyBorder="1" applyAlignment="1">
      <alignment horizontal="right" vertical="center"/>
    </xf>
    <xf numFmtId="0" fontId="8" fillId="0" borderId="175" xfId="0" applyFont="1" applyFill="1" applyBorder="1" applyAlignment="1">
      <alignment horizontal="right" vertical="center"/>
    </xf>
    <xf numFmtId="0" fontId="8" fillId="0" borderId="175" xfId="0" applyFont="1" applyFill="1" applyBorder="1" applyAlignment="1">
      <alignment horizontal="right" vertical="center" wrapText="1"/>
    </xf>
    <xf numFmtId="0" fontId="5" fillId="0" borderId="175" xfId="0" applyFont="1" applyFill="1" applyBorder="1" applyAlignment="1">
      <alignment horizontal="right" vertical="center"/>
    </xf>
    <xf numFmtId="0" fontId="5" fillId="0" borderId="176" xfId="0" applyFont="1" applyFill="1" applyBorder="1" applyAlignment="1">
      <alignment horizontal="right" vertical="center"/>
    </xf>
    <xf numFmtId="0" fontId="2" fillId="2" borderId="174" xfId="0" applyFont="1" applyFill="1" applyBorder="1" applyAlignment="1">
      <alignment horizontal="right" vertical="center"/>
    </xf>
    <xf numFmtId="0" fontId="2" fillId="2" borderId="174" xfId="0" applyFont="1" applyFill="1" applyBorder="1" applyAlignment="1">
      <alignment horizontal="right" vertical="center" wrapText="1"/>
    </xf>
    <xf numFmtId="0" fontId="2" fillId="4" borderId="174" xfId="0" applyFont="1" applyFill="1" applyBorder="1" applyAlignment="1">
      <alignment horizontal="right" vertical="center"/>
    </xf>
    <xf numFmtId="0" fontId="5" fillId="0" borderId="175" xfId="0" applyFont="1" applyFill="1" applyBorder="1" applyAlignment="1">
      <alignment horizontal="right"/>
    </xf>
    <xf numFmtId="0" fontId="5" fillId="0" borderId="176" xfId="0" applyFont="1" applyFill="1" applyBorder="1" applyAlignment="1">
      <alignment horizontal="right"/>
    </xf>
    <xf numFmtId="0" fontId="2" fillId="4" borderId="7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/>
    </xf>
    <xf numFmtId="0" fontId="2" fillId="3" borderId="0" xfId="0" applyFont="1" applyFill="1" applyBorder="1"/>
    <xf numFmtId="0" fontId="0" fillId="0" borderId="198" xfId="0" applyBorder="1"/>
    <xf numFmtId="0" fontId="0" fillId="0" borderId="199" xfId="0" applyBorder="1"/>
    <xf numFmtId="0" fontId="0" fillId="0" borderId="200" xfId="0" applyBorder="1"/>
    <xf numFmtId="0" fontId="0" fillId="0" borderId="201" xfId="0" applyBorder="1"/>
    <xf numFmtId="0" fontId="0" fillId="0" borderId="202" xfId="0" applyBorder="1"/>
    <xf numFmtId="0" fontId="0" fillId="0" borderId="203" xfId="0" applyBorder="1"/>
    <xf numFmtId="0" fontId="0" fillId="0" borderId="204" xfId="0" applyBorder="1"/>
    <xf numFmtId="0" fontId="8" fillId="0" borderId="6" xfId="30" applyFont="1" applyFill="1" applyBorder="1" applyAlignment="1">
      <alignment horizontal="left" wrapText="1"/>
    </xf>
    <xf numFmtId="0" fontId="5" fillId="0" borderId="27" xfId="32" applyFont="1" applyBorder="1" applyAlignment="1">
      <alignment horizontal="center" vertical="center"/>
    </xf>
    <xf numFmtId="0" fontId="8" fillId="0" borderId="27" xfId="32" applyBorder="1" applyAlignment="1">
      <alignment horizontal="left" vertical="center" wrapText="1"/>
    </xf>
    <xf numFmtId="0" fontId="5" fillId="0" borderId="110" xfId="32" applyFont="1" applyBorder="1" applyAlignment="1">
      <alignment horizontal="center" vertical="center"/>
    </xf>
    <xf numFmtId="0" fontId="8" fillId="0" borderId="110" xfId="32" applyBorder="1" applyAlignment="1">
      <alignment horizontal="left" vertical="center" wrapText="1"/>
    </xf>
    <xf numFmtId="0" fontId="0" fillId="8" borderId="0" xfId="0" applyFill="1" applyAlignment="1">
      <alignment vertical="top"/>
    </xf>
    <xf numFmtId="0" fontId="4" fillId="0" borderId="56" xfId="0" applyFont="1" applyFill="1" applyBorder="1"/>
    <xf numFmtId="0" fontId="0" fillId="0" borderId="74" xfId="0" applyBorder="1" applyAlignment="1"/>
    <xf numFmtId="0" fontId="2" fillId="4" borderId="0" xfId="0" applyFont="1" applyFill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1" borderId="82" xfId="0" applyFont="1" applyFill="1" applyBorder="1"/>
    <xf numFmtId="0" fontId="2" fillId="41" borderId="69" xfId="0" applyFont="1" applyFill="1" applyBorder="1"/>
    <xf numFmtId="0" fontId="2" fillId="41" borderId="69" xfId="0" applyFont="1" applyFill="1" applyBorder="1" applyAlignment="1">
      <alignment horizontal="center" vertical="center"/>
    </xf>
    <xf numFmtId="0" fontId="2" fillId="42" borderId="66" xfId="4" applyFont="1" applyFill="1" applyBorder="1" applyAlignment="1">
      <alignment horizontal="center" vertical="center"/>
    </xf>
    <xf numFmtId="0" fontId="2" fillId="41" borderId="69" xfId="4" applyFont="1" applyFill="1" applyBorder="1" applyAlignment="1">
      <alignment horizontal="center" vertical="center"/>
    </xf>
    <xf numFmtId="0" fontId="2" fillId="41" borderId="4" xfId="4" applyFont="1" applyFill="1" applyBorder="1" applyAlignment="1">
      <alignment horizontal="center" vertical="center"/>
    </xf>
    <xf numFmtId="0" fontId="2" fillId="43" borderId="4" xfId="4" applyFont="1" applyFill="1" applyBorder="1" applyAlignment="1">
      <alignment horizontal="center" vertical="center"/>
    </xf>
    <xf numFmtId="0" fontId="2" fillId="42" borderId="66" xfId="0" applyFont="1" applyFill="1" applyBorder="1"/>
    <xf numFmtId="0" fontId="2" fillId="42" borderId="66" xfId="0" applyFont="1" applyFill="1" applyBorder="1" applyAlignment="1">
      <alignment horizontal="center" vertical="center"/>
    </xf>
    <xf numFmtId="0" fontId="2" fillId="41" borderId="4" xfId="0" applyFont="1" applyFill="1" applyBorder="1"/>
    <xf numFmtId="0" fontId="2" fillId="41" borderId="4" xfId="0" applyFont="1" applyFill="1" applyBorder="1" applyAlignment="1">
      <alignment horizontal="center" vertical="center"/>
    </xf>
    <xf numFmtId="0" fontId="2" fillId="41" borderId="70" xfId="0" applyFont="1" applyFill="1" applyBorder="1" applyAlignment="1">
      <alignment horizontal="center" vertical="center"/>
    </xf>
    <xf numFmtId="0" fontId="2" fillId="43" borderId="4" xfId="0" applyFont="1" applyFill="1" applyBorder="1"/>
    <xf numFmtId="0" fontId="2" fillId="43" borderId="4" xfId="0" applyFont="1" applyFill="1" applyBorder="1" applyAlignment="1">
      <alignment horizontal="center" vertical="center"/>
    </xf>
    <xf numFmtId="0" fontId="2" fillId="42" borderId="66" xfId="4" applyFont="1" applyFill="1" applyBorder="1" applyAlignment="1">
      <alignment horizontal="right" vertical="center"/>
    </xf>
    <xf numFmtId="0" fontId="2" fillId="41" borderId="69" xfId="4" applyFont="1" applyFill="1" applyBorder="1" applyAlignment="1">
      <alignment horizontal="right" vertical="center"/>
    </xf>
    <xf numFmtId="0" fontId="8" fillId="0" borderId="25" xfId="4" applyFont="1" applyFill="1" applyBorder="1" applyAlignment="1">
      <alignment horizontal="right" vertical="center"/>
    </xf>
    <xf numFmtId="0" fontId="8" fillId="0" borderId="26" xfId="4" applyFont="1" applyFill="1" applyBorder="1" applyAlignment="1">
      <alignment horizontal="right" vertical="center"/>
    </xf>
    <xf numFmtId="0" fontId="8" fillId="0" borderId="27" xfId="4" applyFont="1" applyFill="1" applyBorder="1" applyAlignment="1">
      <alignment horizontal="right" vertical="center"/>
    </xf>
    <xf numFmtId="0" fontId="2" fillId="41" borderId="4" xfId="4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8" fillId="0" borderId="1" xfId="4" applyFont="1" applyFill="1" applyBorder="1" applyAlignment="1">
      <alignment horizontal="right" vertical="center"/>
    </xf>
    <xf numFmtId="0" fontId="8" fillId="0" borderId="110" xfId="4" applyFont="1" applyFill="1" applyBorder="1" applyAlignment="1">
      <alignment horizontal="right" vertical="center"/>
    </xf>
    <xf numFmtId="0" fontId="2" fillId="41" borderId="69" xfId="0" applyFont="1" applyFill="1" applyBorder="1" applyAlignment="1">
      <alignment horizontal="right"/>
    </xf>
    <xf numFmtId="0" fontId="0" fillId="0" borderId="25" xfId="0" applyBorder="1" applyAlignment="1">
      <alignment horizontal="right"/>
    </xf>
    <xf numFmtId="0" fontId="8" fillId="0" borderId="0" xfId="4" applyFont="1" applyFill="1" applyBorder="1" applyAlignment="1">
      <alignment horizontal="right" vertical="center"/>
    </xf>
    <xf numFmtId="0" fontId="2" fillId="43" borderId="4" xfId="4" applyFont="1" applyFill="1" applyBorder="1" applyAlignment="1">
      <alignment horizontal="right" vertical="center"/>
    </xf>
    <xf numFmtId="0" fontId="2" fillId="4" borderId="66" xfId="4" applyFont="1" applyFill="1" applyBorder="1" applyAlignment="1">
      <alignment horizontal="right" vertical="center"/>
    </xf>
    <xf numFmtId="0" fontId="2" fillId="4" borderId="69" xfId="4" applyFont="1" applyFill="1" applyBorder="1" applyAlignment="1">
      <alignment horizontal="right" vertical="center"/>
    </xf>
    <xf numFmtId="0" fontId="2" fillId="4" borderId="4" xfId="4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/>
    </xf>
    <xf numFmtId="0" fontId="0" fillId="0" borderId="210" xfId="0" applyBorder="1"/>
    <xf numFmtId="0" fontId="0" fillId="0" borderId="211" xfId="0" applyBorder="1"/>
    <xf numFmtId="0" fontId="0" fillId="0" borderId="212" xfId="0" applyBorder="1"/>
    <xf numFmtId="0" fontId="0" fillId="0" borderId="213" xfId="0" applyBorder="1"/>
    <xf numFmtId="0" fontId="0" fillId="0" borderId="214" xfId="0" applyBorder="1"/>
    <xf numFmtId="0" fontId="0" fillId="0" borderId="215" xfId="0" applyBorder="1"/>
    <xf numFmtId="0" fontId="0" fillId="0" borderId="216" xfId="0" applyBorder="1"/>
    <xf numFmtId="0" fontId="0" fillId="0" borderId="217" xfId="0" applyBorder="1"/>
    <xf numFmtId="0" fontId="0" fillId="0" borderId="218" xfId="0" applyBorder="1"/>
    <xf numFmtId="0" fontId="2" fillId="3" borderId="190" xfId="0" applyFont="1" applyFill="1" applyBorder="1"/>
    <xf numFmtId="0" fontId="2" fillId="4" borderId="219" xfId="0" applyFont="1" applyFill="1" applyBorder="1"/>
    <xf numFmtId="0" fontId="0" fillId="0" borderId="29" xfId="0" applyNumberFormat="1" applyFill="1" applyBorder="1"/>
    <xf numFmtId="0" fontId="0" fillId="0" borderId="220" xfId="0" applyBorder="1"/>
    <xf numFmtId="0" fontId="0" fillId="0" borderId="34" xfId="0" applyBorder="1"/>
    <xf numFmtId="0" fontId="0" fillId="0" borderId="28" xfId="0" applyBorder="1"/>
    <xf numFmtId="0" fontId="0" fillId="0" borderId="221" xfId="0" applyBorder="1"/>
    <xf numFmtId="0" fontId="2" fillId="2" borderId="88" xfId="0" applyFont="1" applyFill="1" applyBorder="1"/>
    <xf numFmtId="0" fontId="2" fillId="6" borderId="82" xfId="0" applyFont="1" applyFill="1" applyBorder="1"/>
    <xf numFmtId="0" fontId="2" fillId="6" borderId="88" xfId="0" applyFont="1" applyFill="1" applyBorder="1"/>
    <xf numFmtId="0" fontId="2" fillId="4" borderId="222" xfId="0" applyFont="1" applyFill="1" applyBorder="1"/>
    <xf numFmtId="0" fontId="2" fillId="4" borderId="223" xfId="0" applyFont="1" applyFill="1" applyBorder="1"/>
    <xf numFmtId="0" fontId="2" fillId="4" borderId="224" xfId="0" applyFont="1" applyFill="1" applyBorder="1"/>
    <xf numFmtId="0" fontId="2" fillId="4" borderId="226" xfId="0" applyFont="1" applyFill="1" applyBorder="1"/>
    <xf numFmtId="0" fontId="2" fillId="4" borderId="225" xfId="0" applyFont="1" applyFill="1" applyBorder="1"/>
    <xf numFmtId="0" fontId="38" fillId="0" borderId="0" xfId="0" applyFont="1" applyAlignment="1">
      <alignment horizontal="center" vertical="center" wrapText="1"/>
    </xf>
    <xf numFmtId="0" fontId="0" fillId="0" borderId="0" xfId="0" applyAlignment="1"/>
    <xf numFmtId="0" fontId="2" fillId="3" borderId="64" xfId="0" applyFont="1" applyFill="1" applyBorder="1"/>
    <xf numFmtId="0" fontId="2" fillId="0" borderId="64" xfId="0" applyFont="1" applyFill="1" applyBorder="1"/>
    <xf numFmtId="0" fontId="5" fillId="0" borderId="0" xfId="4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/>
    </xf>
    <xf numFmtId="0" fontId="5" fillId="0" borderId="9" xfId="4" applyFont="1" applyFill="1" applyBorder="1" applyAlignment="1">
      <alignment horizontal="center" vertical="center"/>
    </xf>
    <xf numFmtId="0" fontId="21" fillId="2" borderId="227" xfId="0" applyFont="1" applyFill="1" applyBorder="1" applyAlignment="1">
      <alignment horizontal="center" vertical="center"/>
    </xf>
    <xf numFmtId="0" fontId="22" fillId="2" borderId="228" xfId="0" applyFont="1" applyFill="1" applyBorder="1" applyAlignment="1">
      <alignment horizontal="right" vertical="center"/>
    </xf>
    <xf numFmtId="0" fontId="2" fillId="4" borderId="228" xfId="0" applyFont="1" applyFill="1" applyBorder="1" applyAlignment="1">
      <alignment horizontal="right" vertical="center"/>
    </xf>
    <xf numFmtId="0" fontId="21" fillId="2" borderId="229" xfId="0" applyFont="1" applyFill="1" applyBorder="1" applyAlignment="1">
      <alignment horizontal="center" vertical="center"/>
    </xf>
    <xf numFmtId="0" fontId="22" fillId="2" borderId="230" xfId="0" applyFont="1" applyFill="1" applyBorder="1" applyAlignment="1">
      <alignment horizontal="right" vertical="center"/>
    </xf>
    <xf numFmtId="0" fontId="21" fillId="2" borderId="231" xfId="0" applyFont="1" applyFill="1" applyBorder="1" applyAlignment="1">
      <alignment horizontal="center" vertical="center"/>
    </xf>
    <xf numFmtId="0" fontId="22" fillId="2" borderId="232" xfId="0" applyFont="1" applyFill="1" applyBorder="1" applyAlignment="1">
      <alignment horizontal="right" vertical="center"/>
    </xf>
    <xf numFmtId="0" fontId="2" fillId="6" borderId="66" xfId="0" applyFont="1" applyFill="1" applyBorder="1" applyAlignment="1">
      <alignment horizontal="center" vertical="center"/>
    </xf>
    <xf numFmtId="0" fontId="2" fillId="6" borderId="66" xfId="0" applyFont="1" applyFill="1" applyBorder="1" applyAlignment="1">
      <alignment horizontal="right" vertical="center"/>
    </xf>
    <xf numFmtId="0" fontId="2" fillId="4" borderId="66" xfId="0" applyFont="1" applyFill="1" applyBorder="1" applyAlignment="1">
      <alignment horizontal="right" vertical="center"/>
    </xf>
    <xf numFmtId="0" fontId="2" fillId="6" borderId="79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2" fillId="2" borderId="228" xfId="0" applyFont="1" applyFill="1" applyBorder="1" applyAlignment="1">
      <alignment horizontal="center" vertical="center"/>
    </xf>
    <xf numFmtId="0" fontId="2" fillId="4" borderId="228" xfId="0" applyFont="1" applyFill="1" applyBorder="1" applyAlignment="1">
      <alignment horizontal="center" vertical="center"/>
    </xf>
    <xf numFmtId="0" fontId="22" fillId="2" borderId="23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33" xfId="4" applyFont="1" applyFill="1" applyBorder="1" applyAlignment="1">
      <alignment horizontal="center" vertical="center" wrapText="1"/>
    </xf>
    <xf numFmtId="0" fontId="2" fillId="4" borderId="234" xfId="4" applyFont="1" applyFill="1" applyBorder="1" applyAlignment="1">
      <alignment horizontal="center" vertical="center" wrapText="1"/>
    </xf>
    <xf numFmtId="0" fontId="5" fillId="0" borderId="31" xfId="4" applyFont="1" applyFill="1" applyBorder="1" applyAlignment="1">
      <alignment horizontal="center" vertical="center" wrapText="1"/>
    </xf>
    <xf numFmtId="0" fontId="2" fillId="2" borderId="235" xfId="0" applyFont="1" applyFill="1" applyBorder="1" applyAlignment="1">
      <alignment horizontal="center" vertical="center" wrapText="1"/>
    </xf>
    <xf numFmtId="0" fontId="3" fillId="0" borderId="161" xfId="0" applyFont="1" applyBorder="1" applyAlignment="1">
      <alignment horizontal="center" vertical="center"/>
    </xf>
    <xf numFmtId="0" fontId="0" fillId="0" borderId="236" xfId="0" applyBorder="1"/>
    <xf numFmtId="0" fontId="0" fillId="0" borderId="237" xfId="0" applyBorder="1"/>
    <xf numFmtId="0" fontId="0" fillId="0" borderId="238" xfId="0" applyBorder="1"/>
    <xf numFmtId="0" fontId="0" fillId="0" borderId="239" xfId="0" applyBorder="1"/>
    <xf numFmtId="0" fontId="0" fillId="0" borderId="240" xfId="0" applyBorder="1"/>
    <xf numFmtId="0" fontId="0" fillId="0" borderId="243" xfId="0" applyBorder="1"/>
    <xf numFmtId="0" fontId="5" fillId="0" borderId="244" xfId="4" applyFont="1" applyFill="1" applyBorder="1" applyAlignment="1">
      <alignment horizontal="center" vertical="center" wrapText="1"/>
    </xf>
    <xf numFmtId="0" fontId="5" fillId="0" borderId="246" xfId="4" applyFont="1" applyFill="1" applyBorder="1" applyAlignment="1">
      <alignment horizontal="center" vertical="center" wrapText="1"/>
    </xf>
    <xf numFmtId="0" fontId="3" fillId="0" borderId="244" xfId="0" applyFont="1" applyBorder="1" applyAlignment="1">
      <alignment horizontal="center" vertical="center"/>
    </xf>
    <xf numFmtId="0" fontId="3" fillId="0" borderId="245" xfId="0" applyFont="1" applyBorder="1" applyAlignment="1">
      <alignment horizontal="center" vertical="center"/>
    </xf>
    <xf numFmtId="0" fontId="2" fillId="4" borderId="247" xfId="0" applyFont="1" applyFill="1" applyBorder="1" applyAlignment="1">
      <alignment horizontal="center" vertical="center" wrapText="1"/>
    </xf>
    <xf numFmtId="0" fontId="0" fillId="0" borderId="248" xfId="0" applyBorder="1"/>
    <xf numFmtId="0" fontId="0" fillId="0" borderId="241" xfId="0" applyBorder="1" applyAlignment="1">
      <alignment horizontal="center"/>
    </xf>
    <xf numFmtId="9" fontId="0" fillId="0" borderId="242" xfId="186" applyNumberFormat="1" applyFont="1" applyBorder="1"/>
    <xf numFmtId="0" fontId="0" fillId="0" borderId="249" xfId="0" applyBorder="1" applyAlignment="1">
      <alignment horizontal="center"/>
    </xf>
    <xf numFmtId="0" fontId="21" fillId="4" borderId="66" xfId="0" applyFont="1" applyFill="1" applyBorder="1"/>
    <xf numFmtId="0" fontId="21" fillId="4" borderId="146" xfId="0" applyFont="1" applyFill="1" applyBorder="1"/>
    <xf numFmtId="0" fontId="0" fillId="0" borderId="73" xfId="0" applyBorder="1" applyAlignment="1">
      <alignment horizontal="left"/>
    </xf>
    <xf numFmtId="0" fontId="4" fillId="0" borderId="41" xfId="0" applyFont="1" applyBorder="1"/>
    <xf numFmtId="0" fontId="5" fillId="0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0" borderId="44" xfId="0" applyFont="1" applyFill="1" applyBorder="1"/>
    <xf numFmtId="0" fontId="4" fillId="0" borderId="47" xfId="0" applyFont="1" applyFill="1" applyBorder="1"/>
    <xf numFmtId="0" fontId="4" fillId="0" borderId="45" xfId="0" applyFont="1" applyFill="1" applyBorder="1"/>
    <xf numFmtId="0" fontId="4" fillId="0" borderId="48" xfId="0" applyFont="1" applyFill="1" applyBorder="1"/>
    <xf numFmtId="0" fontId="2" fillId="0" borderId="4" xfId="0" applyFont="1" applyFill="1" applyBorder="1"/>
    <xf numFmtId="0" fontId="2" fillId="0" borderId="70" xfId="0" applyFont="1" applyFill="1" applyBorder="1"/>
    <xf numFmtId="49" fontId="5" fillId="8" borderId="0" xfId="31" applyNumberFormat="1" applyFont="1" applyFill="1" applyAlignment="1">
      <alignment horizontal="center"/>
    </xf>
    <xf numFmtId="0" fontId="8" fillId="8" borderId="0" xfId="31" applyFont="1" applyFill="1" applyAlignment="1">
      <alignment horizontal="center" vertical="center"/>
    </xf>
    <xf numFmtId="0" fontId="8" fillId="8" borderId="0" xfId="31" quotePrefix="1" applyFont="1" applyFill="1" applyAlignment="1">
      <alignment horizontal="center" vertical="center"/>
    </xf>
    <xf numFmtId="0" fontId="28" fillId="8" borderId="89" xfId="31" applyFont="1" applyFill="1" applyBorder="1" applyAlignment="1">
      <alignment horizontal="center" vertical="center" wrapText="1"/>
    </xf>
    <xf numFmtId="0" fontId="28" fillId="8" borderId="90" xfId="31" applyFont="1" applyFill="1" applyBorder="1" applyAlignment="1">
      <alignment horizontal="center" vertical="center" wrapText="1"/>
    </xf>
    <xf numFmtId="0" fontId="28" fillId="8" borderId="91" xfId="31" applyFont="1" applyFill="1" applyBorder="1" applyAlignment="1">
      <alignment horizontal="center" vertical="center" wrapText="1"/>
    </xf>
    <xf numFmtId="0" fontId="28" fillId="8" borderId="94" xfId="31" applyFont="1" applyFill="1" applyBorder="1" applyAlignment="1">
      <alignment horizontal="center" vertical="center" wrapText="1"/>
    </xf>
    <xf numFmtId="0" fontId="28" fillId="8" borderId="95" xfId="31" applyFont="1" applyFill="1" applyBorder="1" applyAlignment="1">
      <alignment horizontal="center" vertical="center" wrapText="1"/>
    </xf>
    <xf numFmtId="0" fontId="28" fillId="8" borderId="96" xfId="31" applyFont="1" applyFill="1" applyBorder="1" applyAlignment="1">
      <alignment horizontal="center" vertical="center" wrapText="1"/>
    </xf>
    <xf numFmtId="0" fontId="28" fillId="8" borderId="0" xfId="31" applyFont="1" applyFill="1" applyBorder="1" applyAlignment="1">
      <alignment horizontal="center" vertical="top"/>
    </xf>
    <xf numFmtId="0" fontId="28" fillId="8" borderId="0" xfId="31" applyFont="1" applyFill="1" applyBorder="1" applyAlignment="1"/>
    <xf numFmtId="0" fontId="8" fillId="8" borderId="0" xfId="31" applyFill="1" applyAlignment="1">
      <alignment horizontal="center"/>
    </xf>
    <xf numFmtId="0" fontId="29" fillId="8" borderId="0" xfId="31" applyFont="1" applyFill="1" applyAlignment="1">
      <alignment horizontal="center" vertical="center" wrapText="1"/>
    </xf>
    <xf numFmtId="0" fontId="8" fillId="0" borderId="0" xfId="31" applyFont="1" applyAlignment="1">
      <alignment horizontal="center" vertical="center"/>
    </xf>
    <xf numFmtId="0" fontId="8" fillId="0" borderId="0" xfId="31" quotePrefix="1" applyFont="1" applyAlignment="1">
      <alignment horizontal="center" vertical="center"/>
    </xf>
    <xf numFmtId="0" fontId="28" fillId="0" borderId="89" xfId="31" applyFont="1" applyBorder="1" applyAlignment="1">
      <alignment horizontal="center" vertical="center" wrapText="1"/>
    </xf>
    <xf numFmtId="0" fontId="28" fillId="0" borderId="90" xfId="31" applyFont="1" applyBorder="1" applyAlignment="1">
      <alignment horizontal="center" vertical="center" wrapText="1"/>
    </xf>
    <xf numFmtId="0" fontId="28" fillId="0" borderId="90" xfId="31" applyFont="1" applyBorder="1" applyAlignment="1">
      <alignment vertical="center" wrapText="1"/>
    </xf>
    <xf numFmtId="0" fontId="28" fillId="0" borderId="91" xfId="31" applyFont="1" applyBorder="1" applyAlignment="1">
      <alignment vertical="center" wrapText="1"/>
    </xf>
    <xf numFmtId="0" fontId="28" fillId="0" borderId="94" xfId="31" applyFont="1" applyBorder="1" applyAlignment="1">
      <alignment horizontal="center" vertical="top"/>
    </xf>
    <xf numFmtId="0" fontId="28" fillId="0" borderId="95" xfId="31" applyFont="1" applyBorder="1" applyAlignment="1">
      <alignment horizontal="center" vertical="top"/>
    </xf>
    <xf numFmtId="0" fontId="28" fillId="0" borderId="95" xfId="31" applyFont="1" applyBorder="1" applyAlignment="1"/>
    <xf numFmtId="0" fontId="28" fillId="0" borderId="96" xfId="31" applyFont="1" applyBorder="1" applyAlignment="1"/>
    <xf numFmtId="0" fontId="8" fillId="0" borderId="0" xfId="31" applyFont="1" applyAlignment="1">
      <alignment horizontal="right" vertical="top" wrapText="1"/>
    </xf>
    <xf numFmtId="0" fontId="8" fillId="0" borderId="0" xfId="3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2" fillId="4" borderId="64" xfId="0" applyFont="1" applyFill="1" applyBorder="1" applyAlignment="1">
      <alignment horizontal="center"/>
    </xf>
    <xf numFmtId="0" fontId="44" fillId="0" borderId="0" xfId="37" applyFont="1" applyFill="1" applyBorder="1" applyAlignment="1">
      <alignment horizontal="left" vertical="center" wrapText="1"/>
    </xf>
    <xf numFmtId="0" fontId="81" fillId="0" borderId="0" xfId="0" applyFont="1" applyAlignment="1">
      <alignment wrapText="1"/>
    </xf>
    <xf numFmtId="0" fontId="24" fillId="0" borderId="0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31" applyFont="1" applyAlignment="1">
      <alignment horizontal="left" vertical="center" wrapText="1"/>
    </xf>
    <xf numFmtId="0" fontId="2" fillId="4" borderId="76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8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5" fontId="2" fillId="3" borderId="79" xfId="0" applyNumberFormat="1" applyFont="1" applyFill="1" applyBorder="1" applyAlignment="1">
      <alignment horizontal="center"/>
    </xf>
    <xf numFmtId="0" fontId="2" fillId="3" borderId="82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165" fontId="2" fillId="3" borderId="69" xfId="0" applyNumberFormat="1" applyFont="1" applyFill="1" applyBorder="1" applyAlignment="1">
      <alignment horizontal="center" vertical="center"/>
    </xf>
    <xf numFmtId="165" fontId="2" fillId="3" borderId="66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165" fontId="2" fillId="3" borderId="76" xfId="0" applyNumberFormat="1" applyFont="1" applyFill="1" applyBorder="1" applyAlignment="1">
      <alignment horizontal="center"/>
    </xf>
    <xf numFmtId="165" fontId="2" fillId="3" borderId="78" xfId="0" applyNumberFormat="1" applyFont="1" applyFill="1" applyBorder="1" applyAlignment="1">
      <alignment horizontal="center"/>
    </xf>
    <xf numFmtId="165" fontId="2" fillId="3" borderId="88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4" xfId="0" applyFont="1" applyFill="1" applyBorder="1" applyAlignment="1">
      <alignment horizontal="center"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4" borderId="0" xfId="3" applyFont="1" applyFill="1" applyBorder="1" applyAlignment="1">
      <alignment horizontal="center" vertical="center"/>
    </xf>
    <xf numFmtId="0" fontId="2" fillId="2" borderId="64" xfId="3" applyFont="1" applyFill="1" applyBorder="1" applyAlignment="1">
      <alignment horizontal="center"/>
    </xf>
    <xf numFmtId="0" fontId="2" fillId="2" borderId="65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 vertical="center" wrapText="1"/>
    </xf>
    <xf numFmtId="0" fontId="28" fillId="0" borderId="89" xfId="32" applyFont="1" applyBorder="1" applyAlignment="1">
      <alignment horizontal="center" vertical="center" wrapText="1"/>
    </xf>
    <xf numFmtId="0" fontId="28" fillId="0" borderId="90" xfId="32" applyFont="1" applyBorder="1" applyAlignment="1">
      <alignment horizontal="center" vertical="center" wrapText="1"/>
    </xf>
    <xf numFmtId="0" fontId="28" fillId="0" borderId="90" xfId="32" applyFont="1" applyBorder="1" applyAlignment="1">
      <alignment vertical="center" wrapText="1"/>
    </xf>
    <xf numFmtId="0" fontId="28" fillId="0" borderId="91" xfId="32" applyFont="1" applyBorder="1" applyAlignment="1">
      <alignment vertical="center" wrapText="1"/>
    </xf>
    <xf numFmtId="0" fontId="28" fillId="0" borderId="94" xfId="32" applyFont="1" applyBorder="1" applyAlignment="1">
      <alignment horizontal="center" vertical="top"/>
    </xf>
    <xf numFmtId="0" fontId="28" fillId="0" borderId="95" xfId="32" applyFont="1" applyBorder="1" applyAlignment="1">
      <alignment horizontal="center" vertical="top"/>
    </xf>
    <xf numFmtId="0" fontId="28" fillId="0" borderId="95" xfId="32" applyFont="1" applyBorder="1" applyAlignment="1"/>
    <xf numFmtId="0" fontId="28" fillId="0" borderId="96" xfId="32" applyFont="1" applyBorder="1" applyAlignment="1"/>
    <xf numFmtId="0" fontId="8" fillId="0" borderId="0" xfId="32" quotePrefix="1" applyFont="1" applyAlignment="1">
      <alignment horizontal="center" vertical="center"/>
    </xf>
    <xf numFmtId="0" fontId="8" fillId="0" borderId="0" xfId="32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2" fillId="4" borderId="79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8" fillId="0" borderId="0" xfId="32" applyFont="1" applyAlignment="1">
      <alignment horizontal="center" vertical="center"/>
    </xf>
    <xf numFmtId="0" fontId="2" fillId="4" borderId="0" xfId="4" applyFont="1" applyFill="1" applyBorder="1" applyAlignment="1">
      <alignment horizontal="center" vertical="center"/>
    </xf>
    <xf numFmtId="0" fontId="80" fillId="0" borderId="0" xfId="0" applyFont="1" applyBorder="1" applyAlignment="1">
      <alignment horizontal="center" vertical="center" wrapText="1"/>
    </xf>
    <xf numFmtId="0" fontId="24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center"/>
    </xf>
    <xf numFmtId="0" fontId="2" fillId="2" borderId="67" xfId="4" applyFont="1" applyFill="1" applyBorder="1" applyAlignment="1">
      <alignment horizontal="center" vertical="center"/>
    </xf>
    <xf numFmtId="0" fontId="2" fillId="2" borderId="64" xfId="4" applyFont="1" applyFill="1" applyBorder="1" applyAlignment="1">
      <alignment horizontal="center" vertical="center"/>
    </xf>
    <xf numFmtId="0" fontId="2" fillId="4" borderId="76" xfId="4" applyFont="1" applyFill="1" applyBorder="1" applyAlignment="1">
      <alignment horizontal="center" vertical="center"/>
    </xf>
    <xf numFmtId="0" fontId="2" fillId="4" borderId="78" xfId="4" applyFont="1" applyFill="1" applyBorder="1" applyAlignment="1">
      <alignment horizontal="center" vertical="center"/>
    </xf>
    <xf numFmtId="0" fontId="2" fillId="4" borderId="88" xfId="4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4" borderId="67" xfId="0" applyFont="1" applyFill="1" applyBorder="1" applyAlignment="1">
      <alignment horizontal="center"/>
    </xf>
    <xf numFmtId="2" fontId="2" fillId="2" borderId="65" xfId="0" applyNumberFormat="1" applyFont="1" applyFill="1" applyBorder="1" applyAlignment="1">
      <alignment horizontal="center" vertical="center"/>
    </xf>
    <xf numFmtId="2" fontId="2" fillId="2" borderId="66" xfId="0" applyNumberFormat="1" applyFont="1" applyFill="1" applyBorder="1" applyAlignment="1">
      <alignment horizontal="center" vertical="center"/>
    </xf>
    <xf numFmtId="2" fontId="2" fillId="4" borderId="66" xfId="0" applyNumberFormat="1" applyFont="1" applyFill="1" applyBorder="1" applyAlignment="1">
      <alignment horizontal="center"/>
    </xf>
    <xf numFmtId="2" fontId="2" fillId="4" borderId="67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15" fontId="8" fillId="0" borderId="0" xfId="15" applyNumberFormat="1" applyFont="1" applyFill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0" fontId="2" fillId="4" borderId="67" xfId="15" applyFont="1" applyFill="1" applyBorder="1" applyAlignment="1">
      <alignment horizontal="center"/>
    </xf>
    <xf numFmtId="0" fontId="2" fillId="4" borderId="64" xfId="15" applyFont="1" applyFill="1" applyBorder="1" applyAlignment="1">
      <alignment horizontal="center"/>
    </xf>
    <xf numFmtId="0" fontId="2" fillId="2" borderId="67" xfId="15" applyFont="1" applyFill="1" applyBorder="1" applyAlignment="1">
      <alignment horizontal="center"/>
    </xf>
    <xf numFmtId="0" fontId="2" fillId="2" borderId="64" xfId="15" applyFont="1" applyFill="1" applyBorder="1" applyAlignment="1">
      <alignment horizontal="center"/>
    </xf>
    <xf numFmtId="0" fontId="2" fillId="2" borderId="65" xfId="15" applyFont="1" applyFill="1" applyBorder="1" applyAlignment="1">
      <alignment horizontal="center"/>
    </xf>
    <xf numFmtId="0" fontId="2" fillId="4" borderId="0" xfId="15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4" fillId="0" borderId="0" xfId="17" applyFont="1" applyBorder="1" applyAlignment="1">
      <alignment horizontal="right"/>
    </xf>
    <xf numFmtId="0" fontId="30" fillId="4" borderId="0" xfId="17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0" fillId="0" borderId="8" xfId="0" applyBorder="1" applyAlignment="1"/>
    <xf numFmtId="0" fontId="33" fillId="0" borderId="0" xfId="31" applyFont="1" applyAlignment="1">
      <alignment horizontal="center"/>
    </xf>
    <xf numFmtId="0" fontId="5" fillId="0" borderId="55" xfId="32" applyFont="1" applyBorder="1" applyAlignment="1">
      <alignment horizontal="center" vertical="center" wrapText="1"/>
    </xf>
    <xf numFmtId="0" fontId="5" fillId="0" borderId="75" xfId="32" applyFont="1" applyBorder="1" applyAlignment="1">
      <alignment horizontal="center" vertical="center" wrapText="1"/>
    </xf>
    <xf numFmtId="0" fontId="5" fillId="0" borderId="117" xfId="32" applyFont="1" applyBorder="1" applyAlignment="1">
      <alignment horizontal="center" vertical="center" wrapText="1"/>
    </xf>
    <xf numFmtId="0" fontId="5" fillId="0" borderId="72" xfId="32" applyFont="1" applyBorder="1" applyAlignment="1">
      <alignment horizontal="center" vertical="center" wrapText="1"/>
    </xf>
    <xf numFmtId="0" fontId="5" fillId="0" borderId="205" xfId="32" applyFont="1" applyBorder="1" applyAlignment="1">
      <alignment horizontal="center" vertical="center" wrapText="1"/>
    </xf>
    <xf numFmtId="0" fontId="5" fillId="0" borderId="206" xfId="32" applyFont="1" applyBorder="1" applyAlignment="1">
      <alignment horizontal="center" vertical="center" wrapText="1"/>
    </xf>
    <xf numFmtId="0" fontId="5" fillId="0" borderId="207" xfId="31" applyFont="1" applyBorder="1" applyAlignment="1">
      <alignment horizontal="center" vertical="center"/>
    </xf>
    <xf numFmtId="0" fontId="5" fillId="0" borderId="208" xfId="31" applyFont="1" applyBorder="1" applyAlignment="1">
      <alignment horizontal="center" vertical="center"/>
    </xf>
    <xf numFmtId="0" fontId="0" fillId="0" borderId="208" xfId="0" applyBorder="1" applyAlignment="1"/>
    <xf numFmtId="0" fontId="0" fillId="0" borderId="209" xfId="0" applyBorder="1" applyAlignment="1"/>
    <xf numFmtId="0" fontId="5" fillId="0" borderId="26" xfId="31" applyFont="1" applyBorder="1" applyAlignment="1">
      <alignment horizontal="left" vertical="center" wrapText="1"/>
    </xf>
    <xf numFmtId="0" fontId="5" fillId="0" borderId="75" xfId="31" applyFont="1" applyBorder="1" applyAlignment="1">
      <alignment horizontal="center" vertical="center" wrapText="1"/>
    </xf>
    <xf numFmtId="0" fontId="5" fillId="0" borderId="72" xfId="31" applyFont="1" applyBorder="1" applyAlignment="1">
      <alignment horizontal="center" vertical="center" wrapText="1"/>
    </xf>
    <xf numFmtId="0" fontId="5" fillId="0" borderId="73" xfId="31" applyFont="1" applyBorder="1" applyAlignment="1">
      <alignment horizontal="center" vertical="center" wrapText="1"/>
    </xf>
    <xf numFmtId="0" fontId="5" fillId="0" borderId="43" xfId="31" applyFont="1" applyBorder="1" applyAlignment="1">
      <alignment horizontal="center" vertical="center" wrapText="1"/>
    </xf>
    <xf numFmtId="0" fontId="5" fillId="0" borderId="162" xfId="31" applyFont="1" applyBorder="1" applyAlignment="1">
      <alignment horizontal="center" vertical="center" wrapText="1"/>
    </xf>
    <xf numFmtId="0" fontId="5" fillId="0" borderId="165" xfId="31" applyFont="1" applyBorder="1" applyAlignment="1">
      <alignment horizontal="center" vertical="center" wrapText="1"/>
    </xf>
    <xf numFmtId="0" fontId="5" fillId="0" borderId="27" xfId="31" applyFont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5" fillId="0" borderId="166" xfId="31" applyFont="1" applyBorder="1" applyAlignment="1">
      <alignment horizontal="center" vertical="center" wrapText="1"/>
    </xf>
    <xf numFmtId="0" fontId="5" fillId="0" borderId="158" xfId="31" applyFont="1" applyBorder="1" applyAlignment="1">
      <alignment horizontal="center" vertical="center"/>
    </xf>
    <xf numFmtId="0" fontId="5" fillId="0" borderId="43" xfId="31" quotePrefix="1" applyFont="1" applyBorder="1" applyAlignment="1">
      <alignment horizontal="center" vertical="center" wrapText="1"/>
    </xf>
    <xf numFmtId="0" fontId="5" fillId="0" borderId="42" xfId="31" applyFont="1" applyBorder="1" applyAlignment="1">
      <alignment horizontal="center" vertical="center" wrapText="1"/>
    </xf>
    <xf numFmtId="0" fontId="5" fillId="0" borderId="27" xfId="31" applyFont="1" applyBorder="1" applyAlignment="1">
      <alignment horizontal="left" vertical="center" wrapText="1"/>
    </xf>
    <xf numFmtId="0" fontId="5" fillId="0" borderId="1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74" xfId="31" quotePrefix="1" applyFont="1" applyBorder="1" applyAlignment="1">
      <alignment horizontal="center" vertical="center" wrapText="1"/>
    </xf>
    <xf numFmtId="0" fontId="5" fillId="0" borderId="74" xfId="31" applyFont="1" applyBorder="1" applyAlignment="1">
      <alignment horizontal="center" vertical="center" wrapText="1"/>
    </xf>
    <xf numFmtId="0" fontId="5" fillId="0" borderId="75" xfId="31" quotePrefix="1" applyFont="1" applyBorder="1" applyAlignment="1">
      <alignment horizontal="center" vertical="center" wrapText="1"/>
    </xf>
    <xf numFmtId="0" fontId="5" fillId="0" borderId="163" xfId="31" applyFont="1" applyBorder="1" applyAlignment="1">
      <alignment horizontal="center" vertical="center"/>
    </xf>
    <xf numFmtId="0" fontId="5" fillId="0" borderId="162" xfId="31" quotePrefix="1" applyFont="1" applyBorder="1" applyAlignment="1">
      <alignment horizontal="center" vertical="center" wrapText="1"/>
    </xf>
    <xf numFmtId="0" fontId="5" fillId="0" borderId="42" xfId="31" quotePrefix="1" applyFont="1" applyBorder="1" applyAlignment="1">
      <alignment horizontal="center" vertical="center" wrapText="1"/>
    </xf>
    <xf numFmtId="0" fontId="5" fillId="0" borderId="55" xfId="31" applyFont="1" applyBorder="1" applyAlignment="1">
      <alignment horizontal="left" vertical="center" wrapText="1"/>
    </xf>
    <xf numFmtId="0" fontId="5" fillId="0" borderId="75" xfId="31" applyFont="1" applyBorder="1" applyAlignment="1">
      <alignment horizontal="left" vertical="center" wrapText="1"/>
    </xf>
    <xf numFmtId="0" fontId="5" fillId="0" borderId="53" xfId="31" applyFont="1" applyBorder="1" applyAlignment="1">
      <alignment horizontal="left" vertical="center" wrapText="1"/>
    </xf>
    <xf numFmtId="0" fontId="5" fillId="0" borderId="73" xfId="31" applyFont="1" applyBorder="1" applyAlignment="1">
      <alignment horizontal="left" vertical="center" wrapText="1"/>
    </xf>
    <xf numFmtId="0" fontId="35" fillId="4" borderId="0" xfId="0" applyFont="1" applyFill="1" applyAlignment="1">
      <alignment horizontal="center" vertical="center" wrapText="1"/>
    </xf>
    <xf numFmtId="0" fontId="5" fillId="0" borderId="159" xfId="31" quotePrefix="1" applyFont="1" applyBorder="1" applyAlignment="1">
      <alignment horizontal="center" vertical="center" wrapText="1"/>
    </xf>
    <xf numFmtId="0" fontId="5" fillId="0" borderId="160" xfId="31" applyFont="1" applyBorder="1" applyAlignment="1">
      <alignment horizontal="left" vertical="center" wrapText="1"/>
    </xf>
    <xf numFmtId="0" fontId="28" fillId="0" borderId="89" xfId="31" applyFont="1" applyBorder="1" applyAlignment="1">
      <alignment horizontal="center" vertical="center"/>
    </xf>
    <xf numFmtId="0" fontId="28" fillId="0" borderId="90" xfId="31" applyFont="1" applyBorder="1" applyAlignment="1">
      <alignment horizontal="center" vertical="center"/>
    </xf>
    <xf numFmtId="0" fontId="28" fillId="0" borderId="91" xfId="31" applyFont="1" applyBorder="1" applyAlignment="1">
      <alignment horizontal="center" vertical="center"/>
    </xf>
    <xf numFmtId="0" fontId="28" fillId="0" borderId="94" xfId="31" applyFont="1" applyBorder="1" applyAlignment="1">
      <alignment horizontal="center" vertical="center"/>
    </xf>
    <xf numFmtId="0" fontId="28" fillId="0" borderId="95" xfId="31" applyFont="1" applyBorder="1" applyAlignment="1">
      <alignment horizontal="center" vertical="center"/>
    </xf>
    <xf numFmtId="0" fontId="28" fillId="0" borderId="96" xfId="31" applyFont="1" applyBorder="1" applyAlignment="1">
      <alignment horizontal="center" vertical="center"/>
    </xf>
    <xf numFmtId="0" fontId="40" fillId="8" borderId="0" xfId="0" applyFont="1" applyFill="1" applyAlignment="1">
      <alignment horizontal="center" vertical="top"/>
    </xf>
    <xf numFmtId="0" fontId="40" fillId="8" borderId="0" xfId="0" applyFont="1" applyFill="1" applyAlignment="1">
      <alignment horizontal="center"/>
    </xf>
    <xf numFmtId="0" fontId="40" fillId="8" borderId="0" xfId="0" applyFont="1" applyFill="1" applyAlignment="1">
      <alignment horizontal="center" wrapText="1"/>
    </xf>
  </cellXfs>
  <cellStyles count="187">
    <cellStyle name="20 % - Accent1 2" xfId="38"/>
    <cellStyle name="20 % - Accent1 2 2" xfId="172"/>
    <cellStyle name="20 % - Accent1 3" xfId="39"/>
    <cellStyle name="20 % - Accent2 2" xfId="40"/>
    <cellStyle name="20 % - Accent2 2 2" xfId="173"/>
    <cellStyle name="20 % - Accent2 3" xfId="41"/>
    <cellStyle name="20 % - Accent3 2" xfId="42"/>
    <cellStyle name="20 % - Accent3 2 2" xfId="174"/>
    <cellStyle name="20 % - Accent3 3" xfId="43"/>
    <cellStyle name="20 % - Accent4 2" xfId="44"/>
    <cellStyle name="20 % - Accent4 2 2" xfId="175"/>
    <cellStyle name="20 % - Accent4 3" xfId="45"/>
    <cellStyle name="20 % - Accent5 2" xfId="46"/>
    <cellStyle name="20 % - Accent5 2 2" xfId="176"/>
    <cellStyle name="20 % - Accent5 3" xfId="47"/>
    <cellStyle name="20 % - Accent6 2" xfId="48"/>
    <cellStyle name="20 % - Accent6 2 2" xfId="177"/>
    <cellStyle name="20 % - Accent6 3" xfId="49"/>
    <cellStyle name="40 % - Accent1 2" xfId="50"/>
    <cellStyle name="40 % - Accent1 2 2" xfId="178"/>
    <cellStyle name="40 % - Accent1 3" xfId="51"/>
    <cellStyle name="40 % - Accent2 2" xfId="52"/>
    <cellStyle name="40 % - Accent2 2 2" xfId="179"/>
    <cellStyle name="40 % - Accent2 3" xfId="53"/>
    <cellStyle name="40 % - Accent3 2" xfId="54"/>
    <cellStyle name="40 % - Accent3 2 2" xfId="180"/>
    <cellStyle name="40 % - Accent3 3" xfId="55"/>
    <cellStyle name="40 % - Accent4 2" xfId="56"/>
    <cellStyle name="40 % - Accent4 2 2" xfId="181"/>
    <cellStyle name="40 % - Accent4 3" xfId="57"/>
    <cellStyle name="40 % - Accent5 2" xfId="58"/>
    <cellStyle name="40 % - Accent5 2 2" xfId="182"/>
    <cellStyle name="40 % - Accent5 3" xfId="59"/>
    <cellStyle name="40 % - Accent6 2" xfId="60"/>
    <cellStyle name="40 % - Accent6 2 2" xfId="183"/>
    <cellStyle name="40 % - Accent6 3" xfId="61"/>
    <cellStyle name="60 % - Accent1 2" xfId="62"/>
    <cellStyle name="60 % - Accent1 3" xfId="63"/>
    <cellStyle name="60 % - Accent2 2" xfId="64"/>
    <cellStyle name="60 % - Accent2 3" xfId="65"/>
    <cellStyle name="60 % - Accent3 2" xfId="66"/>
    <cellStyle name="60 % - Accent3 3" xfId="67"/>
    <cellStyle name="60 % - Accent4 2" xfId="68"/>
    <cellStyle name="60 % - Accent4 3" xfId="69"/>
    <cellStyle name="60 % - Accent5 2" xfId="70"/>
    <cellStyle name="60 % - Accent5 3" xfId="71"/>
    <cellStyle name="60 % - Accent6 2" xfId="72"/>
    <cellStyle name="60 % - Accent6 3" xfId="73"/>
    <cellStyle name="Accent1 2" xfId="74"/>
    <cellStyle name="Accent1 3" xfId="75"/>
    <cellStyle name="Accent2 2" xfId="76"/>
    <cellStyle name="Accent2 3" xfId="77"/>
    <cellStyle name="Accent3 2" xfId="78"/>
    <cellStyle name="Accent3 3" xfId="79"/>
    <cellStyle name="Accent4 2" xfId="80"/>
    <cellStyle name="Accent4 3" xfId="81"/>
    <cellStyle name="Accent5 2" xfId="82"/>
    <cellStyle name="Accent5 3" xfId="83"/>
    <cellStyle name="Accent6 2" xfId="84"/>
    <cellStyle name="Accent6 3" xfId="85"/>
    <cellStyle name="Avertissement 2" xfId="86"/>
    <cellStyle name="Avertissement 3" xfId="87"/>
    <cellStyle name="Calcul 2" xfId="88"/>
    <cellStyle name="Calcul 3" xfId="89"/>
    <cellStyle name="Cellule liée 2" xfId="90"/>
    <cellStyle name="Cellule liée 3" xfId="91"/>
    <cellStyle name="Commentaire 2" xfId="92"/>
    <cellStyle name="Commentaire 2 2" xfId="184"/>
    <cellStyle name="Commentaire 3" xfId="93"/>
    <cellStyle name="Entrée 2" xfId="94"/>
    <cellStyle name="Entrée 3" xfId="95"/>
    <cellStyle name="Euro" xfId="6"/>
    <cellStyle name="Euro 2" xfId="96"/>
    <cellStyle name="Euro 3" xfId="97"/>
    <cellStyle name="Euro 4" xfId="98"/>
    <cellStyle name="Insatisfaisant 2" xfId="99"/>
    <cellStyle name="Insatisfaisant 3" xfId="100"/>
    <cellStyle name="Lien hypertexte" xfId="36" builtinId="8"/>
    <cellStyle name="Milliers 2" xfId="101"/>
    <cellStyle name="Milliers 3" xfId="102"/>
    <cellStyle name="Neutre 2" xfId="103"/>
    <cellStyle name="Neutre 3" xfId="104"/>
    <cellStyle name="Normal" xfId="0" builtinId="0"/>
    <cellStyle name="Normal 10" xfId="105"/>
    <cellStyle name="Normal 11" xfId="106"/>
    <cellStyle name="Normal 11 2" xfId="107"/>
    <cellStyle name="Normal 12" xfId="108"/>
    <cellStyle name="Normal 13" xfId="109"/>
    <cellStyle name="Normal 14" xfId="110"/>
    <cellStyle name="Normal 15" xfId="111"/>
    <cellStyle name="Normal 16" xfId="112"/>
    <cellStyle name="Normal 17" xfId="113"/>
    <cellStyle name="Normal 18" xfId="169"/>
    <cellStyle name="Normal 19" xfId="171"/>
    <cellStyle name="Normal 2" xfId="7"/>
    <cellStyle name="Normal 2 10" xfId="114"/>
    <cellStyle name="Normal 2 11" xfId="115"/>
    <cellStyle name="Normal 2 12" xfId="116"/>
    <cellStyle name="Normal 2 12 2" xfId="117"/>
    <cellStyle name="Normal 2 13" xfId="118"/>
    <cellStyle name="Normal 2 14" xfId="119"/>
    <cellStyle name="Normal 2 15" xfId="120"/>
    <cellStyle name="Normal 2 16" xfId="121"/>
    <cellStyle name="Normal 2 17" xfId="170"/>
    <cellStyle name="Normal 2 2" xfId="20"/>
    <cellStyle name="Normal 2 2 10" xfId="122"/>
    <cellStyle name="Normal 2 2 11" xfId="123"/>
    <cellStyle name="Normal 2 2 2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3" xfId="21"/>
    <cellStyle name="Normal 2 4" xfId="132"/>
    <cellStyle name="Normal 2 5" xfId="133"/>
    <cellStyle name="Normal 2 6" xfId="134"/>
    <cellStyle name="Normal 2 7" xfId="135"/>
    <cellStyle name="Normal 2 8" xfId="136"/>
    <cellStyle name="Normal 2 9" xfId="137"/>
    <cellStyle name="Normal 2_Allocations 2010" xfId="138"/>
    <cellStyle name="Normal 3" xfId="8"/>
    <cellStyle name="Normal 3 2" xfId="139"/>
    <cellStyle name="Normal 4" xfId="9"/>
    <cellStyle name="Normal 4 2" xfId="1"/>
    <cellStyle name="Normal 4 3" xfId="140"/>
    <cellStyle name="Normal 4 4" xfId="141"/>
    <cellStyle name="Normal 4 5" xfId="142"/>
    <cellStyle name="Normal 4 5 2" xfId="185"/>
    <cellStyle name="Normal 5" xfId="3"/>
    <cellStyle name="Normal 5 2" xfId="10"/>
    <cellStyle name="Normal 6" xfId="22"/>
    <cellStyle name="Normal 7" xfId="33"/>
    <cellStyle name="Normal 7 2" xfId="35"/>
    <cellStyle name="Normal 8" xfId="143"/>
    <cellStyle name="Normal 8 2" xfId="144"/>
    <cellStyle name="Normal 9" xfId="145"/>
    <cellStyle name="Normal_etrangers 2" xfId="15"/>
    <cellStyle name="Normal_etrangers 2 2" xfId="17"/>
    <cellStyle name="Normal_invites 2 2" xfId="29"/>
    <cellStyle name="Normal_LECTMLG 2 2" xfId="30"/>
    <cellStyle name="Normal_memento07fic01_tot+droit" xfId="31"/>
    <cellStyle name="Normal_memento07fic01_tot+droit 2" xfId="32"/>
    <cellStyle name="Normal_PAGINATION 2 2" xfId="34"/>
    <cellStyle name="Normal_pyr99" xfId="4"/>
    <cellStyle name="Normal_RESULT04_1et2sess 2" xfId="16"/>
    <cellStyle name="Normal_RESULT06_1sess" xfId="5"/>
    <cellStyle name="Normal_RESULT1+2session" xfId="37"/>
    <cellStyle name="Normal_totaltit+temp01 2 2 2" xfId="28"/>
    <cellStyle name="Normal_Z 3" xfId="18"/>
    <cellStyle name="pge" xfId="11"/>
    <cellStyle name="pge 2" xfId="146"/>
    <cellStyle name="pge 3" xfId="147"/>
    <cellStyle name="Pourcentage" xfId="186" builtinId="5"/>
    <cellStyle name="Pourcentage 2" xfId="12"/>
    <cellStyle name="Pourcentage 2 2" xfId="19"/>
    <cellStyle name="Pourcentage 2 3" xfId="2"/>
    <cellStyle name="Pourcentage 2 4" xfId="23"/>
    <cellStyle name="Pourcentage 3" xfId="24"/>
    <cellStyle name="Pourcentage 3 2" xfId="25"/>
    <cellStyle name="Pourcentage 3 3" xfId="148"/>
    <cellStyle name="Pourcentage 4" xfId="26"/>
    <cellStyle name="Pourcentage 4 2" xfId="27"/>
    <cellStyle name="Satisfaisant 2" xfId="149"/>
    <cellStyle name="Satisfaisant 3" xfId="150"/>
    <cellStyle name="Sortie 2" xfId="151"/>
    <cellStyle name="Sortie 3" xfId="152"/>
    <cellStyle name="tab4" xfId="13"/>
    <cellStyle name="tab4 2" xfId="153"/>
    <cellStyle name="Texte explicatif 2" xfId="154"/>
    <cellStyle name="Texte explicatif 3" xfId="155"/>
    <cellStyle name="Titre 1 2" xfId="156"/>
    <cellStyle name="Titre 1 3" xfId="157"/>
    <cellStyle name="Titre 2 2" xfId="158"/>
    <cellStyle name="Titre 2 3" xfId="159"/>
    <cellStyle name="Titre 3 2" xfId="160"/>
    <cellStyle name="Titre 3 3" xfId="161"/>
    <cellStyle name="Titre 4 2" xfId="162"/>
    <cellStyle name="Titre 4 3" xfId="163"/>
    <cellStyle name="Total 2" xfId="164"/>
    <cellStyle name="Total 3" xfId="165"/>
    <cellStyle name="toto" xfId="14"/>
    <cellStyle name="toto 2" xfId="166"/>
    <cellStyle name="Vérification 2" xfId="167"/>
    <cellStyle name="Vérification 3" xfId="16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76" Type="http://schemas.openxmlformats.org/officeDocument/2006/relationships/externalLink" Target="externalLinks/externalLink34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152400</xdr:rowOff>
    </xdr:from>
    <xdr:to>
      <xdr:col>5</xdr:col>
      <xdr:colOff>381000</xdr:colOff>
      <xdr:row>11</xdr:row>
      <xdr:rowOff>104775</xdr:rowOff>
    </xdr:to>
    <xdr:pic>
      <xdr:nvPicPr>
        <xdr:cNvPr id="4" name="Image 3" descr="Ministère chargé enseignement supérieur et recherche_CMJ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81000"/>
          <a:ext cx="192405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35</xdr:row>
      <xdr:rowOff>190500</xdr:rowOff>
    </xdr:from>
    <xdr:to>
      <xdr:col>0</xdr:col>
      <xdr:colOff>638175</xdr:colOff>
      <xdr:row>42</xdr:row>
      <xdr:rowOff>47625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38175" y="6267450"/>
          <a:ext cx="0" cy="10287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304800</xdr:colOff>
      <xdr:row>0</xdr:row>
      <xdr:rowOff>57150</xdr:rowOff>
    </xdr:from>
    <xdr:to>
      <xdr:col>6</xdr:col>
      <xdr:colOff>114300</xdr:colOff>
      <xdr:row>9</xdr:row>
      <xdr:rowOff>104775</xdr:rowOff>
    </xdr:to>
    <xdr:pic>
      <xdr:nvPicPr>
        <xdr:cNvPr id="7" name="Image 6" descr="Ministère chargé enseignement supérieur et recherche_CMJ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57150"/>
          <a:ext cx="192405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645320</xdr:colOff>
      <xdr:row>35</xdr:row>
      <xdr:rowOff>176213</xdr:rowOff>
    </xdr:from>
    <xdr:to>
      <xdr:col>0</xdr:col>
      <xdr:colOff>645320</xdr:colOff>
      <xdr:row>42</xdr:row>
      <xdr:rowOff>471488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45320" y="6355557"/>
          <a:ext cx="0" cy="1497806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23812</xdr:colOff>
      <xdr:row>1</xdr:row>
      <xdr:rowOff>119061</xdr:rowOff>
    </xdr:from>
    <xdr:to>
      <xdr:col>6</xdr:col>
      <xdr:colOff>676237</xdr:colOff>
      <xdr:row>11</xdr:row>
      <xdr:rowOff>35717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4656" y="345280"/>
          <a:ext cx="2152612" cy="1583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561974</xdr:colOff>
      <xdr:row>36</xdr:row>
      <xdr:rowOff>0</xdr:rowOff>
    </xdr:from>
    <xdr:to>
      <xdr:col>1</xdr:col>
      <xdr:colOff>571499</xdr:colOff>
      <xdr:row>41</xdr:row>
      <xdr:rowOff>76200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247774" y="6334125"/>
          <a:ext cx="9525" cy="8858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604799</xdr:colOff>
      <xdr:row>10</xdr:row>
      <xdr:rowOff>83344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2281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35</xdr:row>
      <xdr:rowOff>0</xdr:rowOff>
    </xdr:from>
    <xdr:to>
      <xdr:col>1</xdr:col>
      <xdr:colOff>561975</xdr:colOff>
      <xdr:row>41</xdr:row>
      <xdr:rowOff>57150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247775" y="6334125"/>
          <a:ext cx="0" cy="10287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652425</xdr:colOff>
      <xdr:row>10</xdr:row>
      <xdr:rowOff>83344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594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561973</xdr:colOff>
      <xdr:row>36</xdr:row>
      <xdr:rowOff>9525</xdr:rowOff>
    </xdr:from>
    <xdr:to>
      <xdr:col>1</xdr:col>
      <xdr:colOff>561974</xdr:colOff>
      <xdr:row>38</xdr:row>
      <xdr:rowOff>38100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247773" y="6343650"/>
          <a:ext cx="1" cy="3524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604799</xdr:colOff>
      <xdr:row>10</xdr:row>
      <xdr:rowOff>83344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7031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36</xdr:row>
      <xdr:rowOff>0</xdr:rowOff>
    </xdr:from>
    <xdr:to>
      <xdr:col>1</xdr:col>
      <xdr:colOff>571500</xdr:colOff>
      <xdr:row>39</xdr:row>
      <xdr:rowOff>38100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247775" y="6334125"/>
          <a:ext cx="9525" cy="5238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604800</xdr:colOff>
      <xdr:row>10</xdr:row>
      <xdr:rowOff>83344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1219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628612</xdr:colOff>
      <xdr:row>10</xdr:row>
      <xdr:rowOff>83344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7031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604800</xdr:colOff>
      <xdr:row>10</xdr:row>
      <xdr:rowOff>83344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3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2</xdr:row>
      <xdr:rowOff>19050</xdr:rowOff>
    </xdr:from>
    <xdr:to>
      <xdr:col>6</xdr:col>
      <xdr:colOff>632112</xdr:colOff>
      <xdr:row>17</xdr:row>
      <xdr:rowOff>28575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390525"/>
          <a:ext cx="4089687" cy="24384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20</xdr:row>
      <xdr:rowOff>0</xdr:rowOff>
    </xdr:from>
    <xdr:to>
      <xdr:col>6</xdr:col>
      <xdr:colOff>624137</xdr:colOff>
      <xdr:row>36</xdr:row>
      <xdr:rowOff>38100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1" y="3390900"/>
          <a:ext cx="4053136" cy="2628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</xdr:rowOff>
    </xdr:from>
    <xdr:to>
      <xdr:col>6</xdr:col>
      <xdr:colOff>676275</xdr:colOff>
      <xdr:row>18</xdr:row>
      <xdr:rowOff>2007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23851"/>
          <a:ext cx="4105275" cy="25928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6</xdr:col>
      <xdr:colOff>638175</xdr:colOff>
      <xdr:row>38</xdr:row>
      <xdr:rowOff>148748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3724275"/>
          <a:ext cx="4067175" cy="25776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Stats%20et%20Etudes\memento%20DPE\2003\m&#233;mento%20A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Stats%20et%20Etudes\memento%20DPE\2003\m&#233;mento%20A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OXPRO\DONNEES\Constats%20delta%20c&#244;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XPRO\DONNEES\Constats%20delta%20c&#244;u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XPRO\DONNEES\Constats%20delta%20c&#244;u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Documents%20and%20Settings\Administrateur\Mes%20documents\exports%20antares\CPT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Documents%20and%20Settings\Administrateur\Mes%20documents\exports%20antares\CPT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eur\Mes%20documents\exports%20antares\CPT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eur\Mes%20documents\exports%20antares\CPT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Stats%20et%20Etudes\BlueNote\92-93\NI9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tats%20et%20Etudes\BlueNote\92-93\NI9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Stats%20et%20Etudes\BlueNote\92-93\NI9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s%20et%20Etudes\BLUENOTE\2003-2004\bluenot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tats%20et%20Etudes\BLUENOTE\2003-2004\bluenot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BLUENOTE\2003-2004\bluenot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DRR\DPESRA3\EBENE07\stats98\DEMO98\GDIS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e%20CNU\2015\02-Maquette\Maquette_CNU_V7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APPLIQ\RECRUT\rec99\bilquant98\RESULT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PST95\ENSUP\15_05\STAT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PST95\ENSUP\15_05\CNRSCRD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DRR\DPESRA3\EBENE07\stats98\DEMO98\GDIS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ST95\ENSUP\15_05\CNRSCRD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memento%20DPE\2003\m&#233;mento%20A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s%20et%20Etudes\memento%20DPE\2003\m&#233;mento%20A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vail%20sur%20qualification\2013\qualif%20bilan%20promo%202013_corrig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Donnees\Etudes\Education-Formation%2099\statec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Donnees\Etudes\Education-Formation%2099\statec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nnees\Etudes\Education-Formation%2099\statec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ees\Etudes\Education-Formation%2099\statec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nnees\Etudes\Education-Formation%2099\statec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DATA\travail%20sur%20qualification\2006\2006\2006\qualif2006.dbf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DATA\travail%20sur%20qualification\2006\2006\2006\qualif2006.dbf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travail%20sur%20qualification\2006\2006\2006\qualif2006.dbf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2006\2006\2006\qualif2006.dbf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ST95\ENSUP\15_05\STAT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CRUT\recr02\origines\tab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RECRUT\REC98\BILAN\RESULT9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PPLIQ\RECRUT\REC99-2000\RESULT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EPST95\ENSUP\15_05\STAT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Stats%20et%20Etudes\Gestion%20(SDPE-Gesup-Demandes%20Externes)\PROMO\Promo%201998-2002\Tableaux%20Promos%2098-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Stats%20et%20Etudes\Gestion%20(SDPE-Gesup-Demandes%20Externes)\PROMO\Promo%201998-2002\Tableaux%20Promos%2098-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nadette%20THOMAS\Desktop\Stats%20et%20Etudes\Gestion%20(SDPE-Gesup-Demandes%20Externes)\PROMO\Promo%201998-2002\Tableaux%20Promos%2098-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Gestion%20(SDPE-Gesup-Demandes%20Externes)\PROMO\Promo%201998-2002\Tableaux%20Promos%2098-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DATA\travail%20sur%20qualification\restequalif2003\restequalifs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DATA\travail%20sur%20qualification\restequalif2003\restequalifs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travail%20sur%20qualification\restequalif2003\restequalifs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restequalif2003\restequalif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  <sheetName val="_REF"/>
      <sheetName val="Etabt_corps _DLS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  <sheetName val="NBT4 92_93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nbmcftot"/>
      <sheetName val="pourvus P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  <sheetName val="gd98"/>
    </sheetNames>
    <sheetDataSet>
      <sheetData sheetId="0" refreshError="1"/>
      <sheetData sheetId="1">
        <row r="2">
          <cell r="A2" t="str">
            <v>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DISC</v>
          </cell>
          <cell r="B1" t="str">
            <v>AGE</v>
          </cell>
          <cell r="F1" t="str">
            <v>HPR</v>
          </cell>
          <cell r="G1" t="str">
            <v>FPR</v>
          </cell>
          <cell r="H1" t="str">
            <v>PR</v>
          </cell>
          <cell r="I1" t="str">
            <v>HMCF</v>
          </cell>
          <cell r="J1" t="str">
            <v>FMCF</v>
          </cell>
          <cell r="K1" t="str">
            <v>MCF</v>
          </cell>
          <cell r="L1" t="str">
            <v>HTOT</v>
          </cell>
          <cell r="M1" t="str">
            <v>FTOT</v>
          </cell>
          <cell r="N1" t="str">
            <v>TOT</v>
          </cell>
        </row>
        <row r="2">
          <cell r="A2" t="str">
            <v>D</v>
          </cell>
          <cell r="B2" t="str">
            <v>27</v>
          </cell>
          <cell r="C2" t="str">
            <v>D  27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2</v>
          </cell>
          <cell r="K2">
            <v>2</v>
          </cell>
          <cell r="L2">
            <v>0</v>
          </cell>
          <cell r="M2">
            <v>2</v>
          </cell>
          <cell r="N2">
            <v>2</v>
          </cell>
        </row>
        <row r="3">
          <cell r="A3" t="str">
            <v>D</v>
          </cell>
          <cell r="B3" t="str">
            <v>28</v>
          </cell>
          <cell r="C3" t="str">
            <v>D  28</v>
          </cell>
          <cell r="F3">
            <v>0</v>
          </cell>
          <cell r="G3">
            <v>0</v>
          </cell>
          <cell r="H3">
            <v>0</v>
          </cell>
          <cell r="I3">
            <v>8</v>
          </cell>
          <cell r="J3">
            <v>8</v>
          </cell>
          <cell r="K3">
            <v>16</v>
          </cell>
          <cell r="L3">
            <v>8</v>
          </cell>
          <cell r="M3">
            <v>8</v>
          </cell>
          <cell r="N3">
            <v>16</v>
          </cell>
        </row>
        <row r="4">
          <cell r="A4" t="str">
            <v>D</v>
          </cell>
          <cell r="B4" t="str">
            <v>29</v>
          </cell>
          <cell r="C4" t="str">
            <v>D  29</v>
          </cell>
          <cell r="F4">
            <v>4</v>
          </cell>
          <cell r="G4">
            <v>2</v>
          </cell>
          <cell r="H4">
            <v>6</v>
          </cell>
          <cell r="I4">
            <v>13</v>
          </cell>
          <cell r="J4">
            <v>25</v>
          </cell>
          <cell r="K4">
            <v>38</v>
          </cell>
          <cell r="L4">
            <v>17</v>
          </cell>
          <cell r="M4">
            <v>27</v>
          </cell>
          <cell r="N4">
            <v>44</v>
          </cell>
        </row>
        <row r="5">
          <cell r="A5" t="str">
            <v>D</v>
          </cell>
          <cell r="B5" t="str">
            <v>30</v>
          </cell>
          <cell r="C5" t="str">
            <v>D  30</v>
          </cell>
          <cell r="F5">
            <v>3</v>
          </cell>
          <cell r="G5">
            <v>0</v>
          </cell>
          <cell r="H5">
            <v>3</v>
          </cell>
          <cell r="I5">
            <v>44</v>
          </cell>
          <cell r="J5">
            <v>37</v>
          </cell>
          <cell r="K5">
            <v>81</v>
          </cell>
          <cell r="L5">
            <v>47</v>
          </cell>
          <cell r="M5">
            <v>37</v>
          </cell>
          <cell r="N5">
            <v>84</v>
          </cell>
        </row>
        <row r="6">
          <cell r="A6" t="str">
            <v>D</v>
          </cell>
          <cell r="B6" t="str">
            <v>31</v>
          </cell>
          <cell r="C6" t="str">
            <v>D  31</v>
          </cell>
          <cell r="F6">
            <v>11</v>
          </cell>
          <cell r="G6">
            <v>4</v>
          </cell>
          <cell r="H6">
            <v>15</v>
          </cell>
          <cell r="I6">
            <v>67</v>
          </cell>
          <cell r="J6">
            <v>83</v>
          </cell>
          <cell r="K6">
            <v>150</v>
          </cell>
          <cell r="L6">
            <v>78</v>
          </cell>
          <cell r="M6">
            <v>87</v>
          </cell>
          <cell r="N6">
            <v>165</v>
          </cell>
        </row>
        <row r="7">
          <cell r="A7" t="str">
            <v>D</v>
          </cell>
          <cell r="B7" t="str">
            <v>32</v>
          </cell>
          <cell r="C7" t="str">
            <v>D  32</v>
          </cell>
          <cell r="F7">
            <v>12</v>
          </cell>
          <cell r="G7">
            <v>11</v>
          </cell>
          <cell r="H7">
            <v>23</v>
          </cell>
          <cell r="I7">
            <v>89</v>
          </cell>
          <cell r="J7">
            <v>69</v>
          </cell>
          <cell r="K7">
            <v>158</v>
          </cell>
          <cell r="L7">
            <v>101</v>
          </cell>
          <cell r="M7">
            <v>80</v>
          </cell>
          <cell r="N7">
            <v>181</v>
          </cell>
        </row>
        <row r="8">
          <cell r="A8" t="str">
            <v>D</v>
          </cell>
          <cell r="B8" t="str">
            <v>33</v>
          </cell>
          <cell r="C8" t="str">
            <v>D  33</v>
          </cell>
          <cell r="F8">
            <v>19</v>
          </cell>
          <cell r="G8">
            <v>4</v>
          </cell>
          <cell r="H8">
            <v>23</v>
          </cell>
          <cell r="I8">
            <v>88</v>
          </cell>
          <cell r="J8">
            <v>76</v>
          </cell>
          <cell r="K8">
            <v>164</v>
          </cell>
          <cell r="L8">
            <v>107</v>
          </cell>
          <cell r="M8">
            <v>80</v>
          </cell>
          <cell r="N8">
            <v>187</v>
          </cell>
        </row>
        <row r="9">
          <cell r="A9" t="str">
            <v>D</v>
          </cell>
          <cell r="B9" t="str">
            <v>34</v>
          </cell>
          <cell r="C9" t="str">
            <v>D  34</v>
          </cell>
          <cell r="F9">
            <v>20</v>
          </cell>
          <cell r="G9">
            <v>3</v>
          </cell>
          <cell r="H9">
            <v>23</v>
          </cell>
          <cell r="I9">
            <v>84</v>
          </cell>
          <cell r="J9">
            <v>64</v>
          </cell>
          <cell r="K9">
            <v>148</v>
          </cell>
          <cell r="L9">
            <v>104</v>
          </cell>
          <cell r="M9">
            <v>67</v>
          </cell>
          <cell r="N9">
            <v>171</v>
          </cell>
        </row>
        <row r="10">
          <cell r="A10" t="str">
            <v>D</v>
          </cell>
          <cell r="B10" t="str">
            <v>35</v>
          </cell>
          <cell r="C10" t="str">
            <v>D  35</v>
          </cell>
          <cell r="F10">
            <v>16</v>
          </cell>
          <cell r="G10">
            <v>4</v>
          </cell>
          <cell r="H10">
            <v>20</v>
          </cell>
          <cell r="I10">
            <v>80</v>
          </cell>
          <cell r="J10">
            <v>65</v>
          </cell>
          <cell r="K10">
            <v>145</v>
          </cell>
          <cell r="L10">
            <v>96</v>
          </cell>
          <cell r="M10">
            <v>69</v>
          </cell>
          <cell r="N10">
            <v>165</v>
          </cell>
        </row>
        <row r="11">
          <cell r="A11" t="str">
            <v>D</v>
          </cell>
          <cell r="B11" t="str">
            <v>36</v>
          </cell>
          <cell r="C11" t="str">
            <v>D  36</v>
          </cell>
          <cell r="F11">
            <v>27</v>
          </cell>
          <cell r="G11">
            <v>8</v>
          </cell>
          <cell r="H11">
            <v>35</v>
          </cell>
          <cell r="I11">
            <v>71</v>
          </cell>
          <cell r="J11">
            <v>49</v>
          </cell>
          <cell r="K11">
            <v>120</v>
          </cell>
          <cell r="L11">
            <v>98</v>
          </cell>
          <cell r="M11">
            <v>57</v>
          </cell>
          <cell r="N11">
            <v>155</v>
          </cell>
        </row>
        <row r="12">
          <cell r="A12" t="str">
            <v>D</v>
          </cell>
          <cell r="B12" t="str">
            <v>37</v>
          </cell>
          <cell r="C12" t="str">
            <v>D  37</v>
          </cell>
          <cell r="F12">
            <v>27</v>
          </cell>
          <cell r="G12">
            <v>9</v>
          </cell>
          <cell r="H12">
            <v>36</v>
          </cell>
          <cell r="I12">
            <v>68</v>
          </cell>
          <cell r="J12">
            <v>68</v>
          </cell>
          <cell r="K12">
            <v>136</v>
          </cell>
          <cell r="L12">
            <v>95</v>
          </cell>
          <cell r="M12">
            <v>77</v>
          </cell>
          <cell r="N12">
            <v>172</v>
          </cell>
        </row>
        <row r="13">
          <cell r="A13" t="str">
            <v>D</v>
          </cell>
          <cell r="B13" t="str">
            <v>38</v>
          </cell>
          <cell r="C13" t="str">
            <v>D  38</v>
          </cell>
          <cell r="F13">
            <v>24</v>
          </cell>
          <cell r="G13">
            <v>8</v>
          </cell>
          <cell r="H13">
            <v>32</v>
          </cell>
          <cell r="I13">
            <v>47</v>
          </cell>
          <cell r="J13">
            <v>36</v>
          </cell>
          <cell r="K13">
            <v>83</v>
          </cell>
          <cell r="L13">
            <v>71</v>
          </cell>
          <cell r="M13">
            <v>44</v>
          </cell>
          <cell r="N13">
            <v>115</v>
          </cell>
        </row>
        <row r="14">
          <cell r="A14" t="str">
            <v>D</v>
          </cell>
          <cell r="B14" t="str">
            <v>39</v>
          </cell>
          <cell r="C14" t="str">
            <v>D  39</v>
          </cell>
          <cell r="F14">
            <v>17</v>
          </cell>
          <cell r="G14">
            <v>10</v>
          </cell>
          <cell r="H14">
            <v>27</v>
          </cell>
          <cell r="I14">
            <v>58</v>
          </cell>
          <cell r="J14">
            <v>39</v>
          </cell>
          <cell r="K14">
            <v>97</v>
          </cell>
          <cell r="L14">
            <v>75</v>
          </cell>
          <cell r="M14">
            <v>49</v>
          </cell>
          <cell r="N14">
            <v>124</v>
          </cell>
        </row>
        <row r="15">
          <cell r="A15" t="str">
            <v>D</v>
          </cell>
          <cell r="B15" t="str">
            <v>40</v>
          </cell>
          <cell r="C15" t="str">
            <v>D  40</v>
          </cell>
          <cell r="F15">
            <v>17</v>
          </cell>
          <cell r="G15">
            <v>9</v>
          </cell>
          <cell r="H15">
            <v>26</v>
          </cell>
          <cell r="I15">
            <v>67</v>
          </cell>
          <cell r="J15">
            <v>35</v>
          </cell>
          <cell r="K15">
            <v>102</v>
          </cell>
          <cell r="L15">
            <v>84</v>
          </cell>
          <cell r="M15">
            <v>44</v>
          </cell>
          <cell r="N15">
            <v>128</v>
          </cell>
        </row>
        <row r="16">
          <cell r="A16" t="str">
            <v>D</v>
          </cell>
          <cell r="B16" t="str">
            <v>41</v>
          </cell>
          <cell r="C16" t="str">
            <v>D  41</v>
          </cell>
          <cell r="F16">
            <v>24</v>
          </cell>
          <cell r="G16">
            <v>6</v>
          </cell>
          <cell r="H16">
            <v>30</v>
          </cell>
          <cell r="I16">
            <v>41</v>
          </cell>
          <cell r="J16">
            <v>30</v>
          </cell>
          <cell r="K16">
            <v>71</v>
          </cell>
          <cell r="L16">
            <v>65</v>
          </cell>
          <cell r="M16">
            <v>36</v>
          </cell>
          <cell r="N16">
            <v>101</v>
          </cell>
        </row>
        <row r="17">
          <cell r="A17" t="str">
            <v>D</v>
          </cell>
          <cell r="B17" t="str">
            <v>42</v>
          </cell>
          <cell r="C17" t="str">
            <v>D  42</v>
          </cell>
          <cell r="F17">
            <v>31</v>
          </cell>
          <cell r="G17">
            <v>6</v>
          </cell>
          <cell r="H17">
            <v>37</v>
          </cell>
          <cell r="I17">
            <v>58</v>
          </cell>
          <cell r="J17">
            <v>19</v>
          </cell>
          <cell r="K17">
            <v>77</v>
          </cell>
          <cell r="L17">
            <v>89</v>
          </cell>
          <cell r="M17">
            <v>25</v>
          </cell>
          <cell r="N17">
            <v>114</v>
          </cell>
        </row>
        <row r="18">
          <cell r="A18" t="str">
            <v>D</v>
          </cell>
          <cell r="B18" t="str">
            <v>43</v>
          </cell>
          <cell r="C18" t="str">
            <v>D  43</v>
          </cell>
          <cell r="F18">
            <v>28</v>
          </cell>
          <cell r="G18">
            <v>4</v>
          </cell>
          <cell r="H18">
            <v>32</v>
          </cell>
          <cell r="I18">
            <v>46</v>
          </cell>
          <cell r="J18">
            <v>28</v>
          </cell>
          <cell r="K18">
            <v>74</v>
          </cell>
          <cell r="L18">
            <v>74</v>
          </cell>
          <cell r="M18">
            <v>32</v>
          </cell>
          <cell r="N18">
            <v>106</v>
          </cell>
        </row>
        <row r="19">
          <cell r="A19" t="str">
            <v>D</v>
          </cell>
          <cell r="B19" t="str">
            <v>44</v>
          </cell>
          <cell r="C19" t="str">
            <v>D  44</v>
          </cell>
          <cell r="F19">
            <v>36</v>
          </cell>
          <cell r="G19">
            <v>8</v>
          </cell>
          <cell r="H19">
            <v>44</v>
          </cell>
          <cell r="I19">
            <v>52</v>
          </cell>
          <cell r="J19">
            <v>28</v>
          </cell>
          <cell r="K19">
            <v>80</v>
          </cell>
          <cell r="L19">
            <v>88</v>
          </cell>
          <cell r="M19">
            <v>36</v>
          </cell>
          <cell r="N19">
            <v>124</v>
          </cell>
        </row>
        <row r="20">
          <cell r="A20" t="str">
            <v>D</v>
          </cell>
          <cell r="B20" t="str">
            <v>45</v>
          </cell>
          <cell r="C20" t="str">
            <v>D  45</v>
          </cell>
          <cell r="F20">
            <v>30</v>
          </cell>
          <cell r="G20">
            <v>5</v>
          </cell>
          <cell r="H20">
            <v>35</v>
          </cell>
          <cell r="I20">
            <v>54</v>
          </cell>
          <cell r="J20">
            <v>28</v>
          </cell>
          <cell r="K20">
            <v>82</v>
          </cell>
          <cell r="L20">
            <v>84</v>
          </cell>
          <cell r="M20">
            <v>33</v>
          </cell>
          <cell r="N20">
            <v>117</v>
          </cell>
        </row>
        <row r="21">
          <cell r="A21" t="str">
            <v>D</v>
          </cell>
          <cell r="B21" t="str">
            <v>46</v>
          </cell>
          <cell r="C21" t="str">
            <v>D  46</v>
          </cell>
          <cell r="F21">
            <v>47</v>
          </cell>
          <cell r="G21">
            <v>10</v>
          </cell>
          <cell r="H21">
            <v>57</v>
          </cell>
          <cell r="I21">
            <v>48</v>
          </cell>
          <cell r="J21">
            <v>28</v>
          </cell>
          <cell r="K21">
            <v>76</v>
          </cell>
          <cell r="L21">
            <v>95</v>
          </cell>
          <cell r="M21">
            <v>38</v>
          </cell>
          <cell r="N21">
            <v>133</v>
          </cell>
        </row>
        <row r="22">
          <cell r="A22" t="str">
            <v>D</v>
          </cell>
          <cell r="B22" t="str">
            <v>47</v>
          </cell>
          <cell r="C22" t="str">
            <v>D  47</v>
          </cell>
          <cell r="F22">
            <v>41</v>
          </cell>
          <cell r="G22">
            <v>6</v>
          </cell>
          <cell r="H22">
            <v>47</v>
          </cell>
          <cell r="I22">
            <v>46</v>
          </cell>
          <cell r="J22">
            <v>28</v>
          </cell>
          <cell r="K22">
            <v>74</v>
          </cell>
          <cell r="L22">
            <v>87</v>
          </cell>
          <cell r="M22">
            <v>34</v>
          </cell>
          <cell r="N22">
            <v>121</v>
          </cell>
        </row>
        <row r="23">
          <cell r="A23" t="str">
            <v>D</v>
          </cell>
          <cell r="B23" t="str">
            <v>48</v>
          </cell>
          <cell r="C23" t="str">
            <v>D  48</v>
          </cell>
          <cell r="F23">
            <v>47</v>
          </cell>
          <cell r="G23">
            <v>5</v>
          </cell>
          <cell r="H23">
            <v>52</v>
          </cell>
          <cell r="I23">
            <v>77</v>
          </cell>
          <cell r="J23">
            <v>17</v>
          </cell>
          <cell r="K23">
            <v>94</v>
          </cell>
          <cell r="L23">
            <v>124</v>
          </cell>
          <cell r="M23">
            <v>22</v>
          </cell>
          <cell r="N23">
            <v>146</v>
          </cell>
        </row>
        <row r="24">
          <cell r="A24" t="str">
            <v>D</v>
          </cell>
          <cell r="B24" t="str">
            <v>49</v>
          </cell>
          <cell r="C24" t="str">
            <v>D  49</v>
          </cell>
          <cell r="F24">
            <v>59</v>
          </cell>
          <cell r="G24">
            <v>6</v>
          </cell>
          <cell r="H24">
            <v>65</v>
          </cell>
          <cell r="I24">
            <v>79</v>
          </cell>
          <cell r="J24">
            <v>42</v>
          </cell>
          <cell r="K24">
            <v>121</v>
          </cell>
          <cell r="L24">
            <v>138</v>
          </cell>
          <cell r="M24">
            <v>48</v>
          </cell>
          <cell r="N24">
            <v>186</v>
          </cell>
        </row>
        <row r="25">
          <cell r="A25" t="str">
            <v>D</v>
          </cell>
          <cell r="B25" t="str">
            <v>50</v>
          </cell>
          <cell r="C25" t="str">
            <v>D  50</v>
          </cell>
          <cell r="F25">
            <v>70</v>
          </cell>
          <cell r="G25">
            <v>17</v>
          </cell>
          <cell r="H25">
            <v>87</v>
          </cell>
          <cell r="I25">
            <v>92</v>
          </cell>
          <cell r="J25">
            <v>33</v>
          </cell>
          <cell r="K25">
            <v>125</v>
          </cell>
          <cell r="L25">
            <v>162</v>
          </cell>
          <cell r="M25">
            <v>50</v>
          </cell>
          <cell r="N25">
            <v>212</v>
          </cell>
        </row>
        <row r="26">
          <cell r="A26" t="str">
            <v>D</v>
          </cell>
          <cell r="B26" t="str">
            <v>51</v>
          </cell>
          <cell r="C26" t="str">
            <v>D  51</v>
          </cell>
          <cell r="F26">
            <v>108</v>
          </cell>
          <cell r="G26">
            <v>16</v>
          </cell>
          <cell r="H26">
            <v>124</v>
          </cell>
          <cell r="I26">
            <v>102</v>
          </cell>
          <cell r="J26">
            <v>37</v>
          </cell>
          <cell r="K26">
            <v>139</v>
          </cell>
          <cell r="L26">
            <v>210</v>
          </cell>
          <cell r="M26">
            <v>53</v>
          </cell>
          <cell r="N26">
            <v>263</v>
          </cell>
        </row>
        <row r="27">
          <cell r="A27" t="str">
            <v>D</v>
          </cell>
          <cell r="B27" t="str">
            <v>52</v>
          </cell>
          <cell r="C27" t="str">
            <v>D  52</v>
          </cell>
          <cell r="F27">
            <v>129</v>
          </cell>
          <cell r="G27">
            <v>21</v>
          </cell>
          <cell r="H27">
            <v>150</v>
          </cell>
          <cell r="I27">
            <v>97</v>
          </cell>
          <cell r="J27">
            <v>34</v>
          </cell>
          <cell r="K27">
            <v>131</v>
          </cell>
          <cell r="L27">
            <v>226</v>
          </cell>
          <cell r="M27">
            <v>55</v>
          </cell>
          <cell r="N27">
            <v>281</v>
          </cell>
        </row>
        <row r="28">
          <cell r="A28" t="str">
            <v>D</v>
          </cell>
          <cell r="B28" t="str">
            <v>53</v>
          </cell>
          <cell r="C28" t="str">
            <v>D  53</v>
          </cell>
          <cell r="F28">
            <v>77</v>
          </cell>
          <cell r="G28">
            <v>7</v>
          </cell>
          <cell r="H28">
            <v>84</v>
          </cell>
          <cell r="I28">
            <v>80</v>
          </cell>
          <cell r="J28">
            <v>21</v>
          </cell>
          <cell r="K28">
            <v>101</v>
          </cell>
          <cell r="L28">
            <v>157</v>
          </cell>
          <cell r="M28">
            <v>28</v>
          </cell>
          <cell r="N28">
            <v>185</v>
          </cell>
        </row>
        <row r="29">
          <cell r="A29" t="str">
            <v>D</v>
          </cell>
          <cell r="B29" t="str">
            <v>54</v>
          </cell>
          <cell r="C29" t="str">
            <v>D  54</v>
          </cell>
          <cell r="F29">
            <v>72</v>
          </cell>
          <cell r="G29">
            <v>9</v>
          </cell>
          <cell r="H29">
            <v>81</v>
          </cell>
          <cell r="I29">
            <v>58</v>
          </cell>
          <cell r="J29">
            <v>26</v>
          </cell>
          <cell r="K29">
            <v>84</v>
          </cell>
          <cell r="L29">
            <v>130</v>
          </cell>
          <cell r="M29">
            <v>35</v>
          </cell>
          <cell r="N29">
            <v>165</v>
          </cell>
        </row>
        <row r="30">
          <cell r="A30" t="str">
            <v>D</v>
          </cell>
          <cell r="B30" t="str">
            <v>55</v>
          </cell>
          <cell r="C30" t="str">
            <v>D  55</v>
          </cell>
          <cell r="F30">
            <v>80</v>
          </cell>
          <cell r="G30">
            <v>8</v>
          </cell>
          <cell r="H30">
            <v>88</v>
          </cell>
          <cell r="I30">
            <v>61</v>
          </cell>
          <cell r="J30">
            <v>13</v>
          </cell>
          <cell r="K30">
            <v>74</v>
          </cell>
          <cell r="L30">
            <v>141</v>
          </cell>
          <cell r="M30">
            <v>21</v>
          </cell>
          <cell r="N30">
            <v>162</v>
          </cell>
        </row>
        <row r="31">
          <cell r="A31" t="str">
            <v>D</v>
          </cell>
          <cell r="B31" t="str">
            <v>56</v>
          </cell>
          <cell r="C31" t="str">
            <v>D  56</v>
          </cell>
          <cell r="F31">
            <v>62</v>
          </cell>
          <cell r="G31">
            <v>13</v>
          </cell>
          <cell r="H31">
            <v>75</v>
          </cell>
          <cell r="I31">
            <v>52</v>
          </cell>
          <cell r="J31">
            <v>18</v>
          </cell>
          <cell r="K31">
            <v>70</v>
          </cell>
          <cell r="L31">
            <v>114</v>
          </cell>
          <cell r="M31">
            <v>31</v>
          </cell>
          <cell r="N31">
            <v>145</v>
          </cell>
        </row>
        <row r="32">
          <cell r="A32" t="str">
            <v>D</v>
          </cell>
          <cell r="B32" t="str">
            <v>57</v>
          </cell>
          <cell r="C32" t="str">
            <v>D  57</v>
          </cell>
          <cell r="F32">
            <v>66</v>
          </cell>
          <cell r="G32">
            <v>7</v>
          </cell>
          <cell r="H32">
            <v>73</v>
          </cell>
          <cell r="I32">
            <v>43</v>
          </cell>
          <cell r="J32">
            <v>15</v>
          </cell>
          <cell r="K32">
            <v>58</v>
          </cell>
          <cell r="L32">
            <v>109</v>
          </cell>
          <cell r="M32">
            <v>22</v>
          </cell>
          <cell r="N32">
            <v>131</v>
          </cell>
        </row>
        <row r="33">
          <cell r="A33" t="str">
            <v>D</v>
          </cell>
          <cell r="B33" t="str">
            <v>58</v>
          </cell>
          <cell r="C33" t="str">
            <v>D  58</v>
          </cell>
          <cell r="F33">
            <v>59</v>
          </cell>
          <cell r="G33">
            <v>9</v>
          </cell>
          <cell r="H33">
            <v>68</v>
          </cell>
          <cell r="I33">
            <v>32</v>
          </cell>
          <cell r="J33">
            <v>12</v>
          </cell>
          <cell r="K33">
            <v>44</v>
          </cell>
          <cell r="L33">
            <v>91</v>
          </cell>
          <cell r="M33">
            <v>21</v>
          </cell>
          <cell r="N33">
            <v>112</v>
          </cell>
        </row>
        <row r="34">
          <cell r="A34" t="str">
            <v>D</v>
          </cell>
          <cell r="B34" t="str">
            <v>59</v>
          </cell>
          <cell r="C34" t="str">
            <v>D  59</v>
          </cell>
          <cell r="F34">
            <v>59</v>
          </cell>
          <cell r="G34">
            <v>8</v>
          </cell>
          <cell r="H34">
            <v>67</v>
          </cell>
          <cell r="I34">
            <v>32</v>
          </cell>
          <cell r="J34">
            <v>6</v>
          </cell>
          <cell r="K34">
            <v>38</v>
          </cell>
          <cell r="L34">
            <v>91</v>
          </cell>
          <cell r="M34">
            <v>14</v>
          </cell>
          <cell r="N34">
            <v>105</v>
          </cell>
        </row>
        <row r="35">
          <cell r="A35" t="str">
            <v>D</v>
          </cell>
          <cell r="B35" t="str">
            <v>60</v>
          </cell>
          <cell r="C35" t="str">
            <v>D  60</v>
          </cell>
          <cell r="F35">
            <v>45</v>
          </cell>
          <cell r="G35">
            <v>9</v>
          </cell>
          <cell r="H35">
            <v>54</v>
          </cell>
          <cell r="I35">
            <v>25</v>
          </cell>
          <cell r="J35">
            <v>7</v>
          </cell>
          <cell r="K35">
            <v>32</v>
          </cell>
          <cell r="L35">
            <v>70</v>
          </cell>
          <cell r="M35">
            <v>16</v>
          </cell>
          <cell r="N35">
            <v>86</v>
          </cell>
        </row>
        <row r="36">
          <cell r="A36" t="str">
            <v>D</v>
          </cell>
          <cell r="B36" t="str">
            <v>61</v>
          </cell>
          <cell r="C36" t="str">
            <v>D  61</v>
          </cell>
          <cell r="F36">
            <v>55</v>
          </cell>
          <cell r="G36">
            <v>5</v>
          </cell>
          <cell r="H36">
            <v>60</v>
          </cell>
          <cell r="I36">
            <v>18</v>
          </cell>
          <cell r="J36">
            <v>10</v>
          </cell>
          <cell r="K36">
            <v>28</v>
          </cell>
          <cell r="L36">
            <v>73</v>
          </cell>
          <cell r="M36">
            <v>15</v>
          </cell>
          <cell r="N36">
            <v>88</v>
          </cell>
        </row>
        <row r="37">
          <cell r="A37" t="str">
            <v>D</v>
          </cell>
          <cell r="B37" t="str">
            <v>62</v>
          </cell>
          <cell r="C37" t="str">
            <v>D  62</v>
          </cell>
          <cell r="F37">
            <v>36</v>
          </cell>
          <cell r="G37">
            <v>2</v>
          </cell>
          <cell r="H37">
            <v>38</v>
          </cell>
          <cell r="I37">
            <v>11</v>
          </cell>
          <cell r="J37">
            <v>5</v>
          </cell>
          <cell r="K37">
            <v>16</v>
          </cell>
          <cell r="L37">
            <v>47</v>
          </cell>
          <cell r="M37">
            <v>7</v>
          </cell>
          <cell r="N37">
            <v>54</v>
          </cell>
        </row>
        <row r="38">
          <cell r="A38" t="str">
            <v>D</v>
          </cell>
          <cell r="B38" t="str">
            <v>63</v>
          </cell>
          <cell r="C38" t="str">
            <v>D  63</v>
          </cell>
          <cell r="F38">
            <v>37</v>
          </cell>
          <cell r="G38">
            <v>10</v>
          </cell>
          <cell r="H38">
            <v>47</v>
          </cell>
          <cell r="I38">
            <v>16</v>
          </cell>
          <cell r="J38">
            <v>4</v>
          </cell>
          <cell r="K38">
            <v>20</v>
          </cell>
          <cell r="L38">
            <v>53</v>
          </cell>
          <cell r="M38">
            <v>14</v>
          </cell>
          <cell r="N38">
            <v>67</v>
          </cell>
        </row>
        <row r="39">
          <cell r="A39" t="str">
            <v>D</v>
          </cell>
          <cell r="B39" t="str">
            <v>64</v>
          </cell>
          <cell r="C39" t="str">
            <v>D  64</v>
          </cell>
          <cell r="F39">
            <v>35</v>
          </cell>
          <cell r="G39">
            <v>7</v>
          </cell>
          <cell r="H39">
            <v>42</v>
          </cell>
          <cell r="I39">
            <v>4</v>
          </cell>
          <cell r="J39">
            <v>3</v>
          </cell>
          <cell r="K39">
            <v>7</v>
          </cell>
          <cell r="L39">
            <v>39</v>
          </cell>
          <cell r="M39">
            <v>10</v>
          </cell>
          <cell r="N39">
            <v>49</v>
          </cell>
        </row>
        <row r="40">
          <cell r="A40" t="str">
            <v>D</v>
          </cell>
          <cell r="B40" t="str">
            <v>65</v>
          </cell>
          <cell r="C40" t="str">
            <v>D  65</v>
          </cell>
          <cell r="F40">
            <v>23</v>
          </cell>
          <cell r="G40">
            <v>2</v>
          </cell>
          <cell r="H40">
            <v>25</v>
          </cell>
          <cell r="I40">
            <v>9</v>
          </cell>
          <cell r="J40">
            <v>2</v>
          </cell>
          <cell r="K40">
            <v>11</v>
          </cell>
          <cell r="L40">
            <v>32</v>
          </cell>
          <cell r="M40">
            <v>4</v>
          </cell>
          <cell r="N40">
            <v>36</v>
          </cell>
        </row>
        <row r="41">
          <cell r="A41" t="str">
            <v>D</v>
          </cell>
          <cell r="B41" t="str">
            <v>66</v>
          </cell>
          <cell r="C41" t="str">
            <v>D  66</v>
          </cell>
          <cell r="F41">
            <v>11</v>
          </cell>
          <cell r="G41">
            <v>1</v>
          </cell>
          <cell r="H41">
            <v>12</v>
          </cell>
          <cell r="I41">
            <v>0</v>
          </cell>
          <cell r="J41">
            <v>0</v>
          </cell>
          <cell r="K41">
            <v>0</v>
          </cell>
          <cell r="L41">
            <v>11</v>
          </cell>
          <cell r="M41">
            <v>1</v>
          </cell>
          <cell r="N41">
            <v>12</v>
          </cell>
        </row>
        <row r="52">
          <cell r="A52" t="str">
            <v>L</v>
          </cell>
          <cell r="B52" t="str">
            <v>27</v>
          </cell>
          <cell r="C52" t="str">
            <v>L  27</v>
          </cell>
        </row>
        <row r="53">
          <cell r="A53" t="str">
            <v>L</v>
          </cell>
          <cell r="B53" t="str">
            <v>28</v>
          </cell>
          <cell r="C53" t="str">
            <v>L  28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10</v>
          </cell>
          <cell r="K53">
            <v>10</v>
          </cell>
          <cell r="L53">
            <v>0</v>
          </cell>
          <cell r="M53">
            <v>10</v>
          </cell>
          <cell r="N53">
            <v>10</v>
          </cell>
        </row>
        <row r="54">
          <cell r="A54" t="str">
            <v>L</v>
          </cell>
          <cell r="B54" t="str">
            <v>29</v>
          </cell>
          <cell r="C54" t="str">
            <v>L  29</v>
          </cell>
          <cell r="F54">
            <v>0</v>
          </cell>
          <cell r="G54">
            <v>0</v>
          </cell>
          <cell r="H54">
            <v>0</v>
          </cell>
          <cell r="I54">
            <v>9</v>
          </cell>
          <cell r="J54">
            <v>22</v>
          </cell>
          <cell r="K54">
            <v>31</v>
          </cell>
          <cell r="L54">
            <v>9</v>
          </cell>
          <cell r="M54">
            <v>22</v>
          </cell>
          <cell r="N54">
            <v>31</v>
          </cell>
        </row>
        <row r="55">
          <cell r="A55" t="str">
            <v>L</v>
          </cell>
          <cell r="B55" t="str">
            <v>30</v>
          </cell>
          <cell r="C55" t="str">
            <v>L  30</v>
          </cell>
          <cell r="F55">
            <v>0</v>
          </cell>
          <cell r="G55">
            <v>0</v>
          </cell>
          <cell r="H55">
            <v>0</v>
          </cell>
          <cell r="I55">
            <v>21</v>
          </cell>
          <cell r="J55">
            <v>45</v>
          </cell>
          <cell r="K55">
            <v>66</v>
          </cell>
          <cell r="L55">
            <v>21</v>
          </cell>
          <cell r="M55">
            <v>45</v>
          </cell>
          <cell r="N55">
            <v>66</v>
          </cell>
        </row>
        <row r="56">
          <cell r="A56" t="str">
            <v>L</v>
          </cell>
          <cell r="B56" t="str">
            <v>31</v>
          </cell>
          <cell r="C56" t="str">
            <v>L  31</v>
          </cell>
          <cell r="F56">
            <v>0</v>
          </cell>
          <cell r="G56">
            <v>0</v>
          </cell>
          <cell r="H56">
            <v>0</v>
          </cell>
          <cell r="I56">
            <v>56</v>
          </cell>
          <cell r="J56">
            <v>57</v>
          </cell>
          <cell r="K56">
            <v>113</v>
          </cell>
          <cell r="L56">
            <v>56</v>
          </cell>
          <cell r="M56">
            <v>57</v>
          </cell>
          <cell r="N56">
            <v>113</v>
          </cell>
        </row>
        <row r="57">
          <cell r="A57" t="str">
            <v>L</v>
          </cell>
          <cell r="B57" t="str">
            <v>32</v>
          </cell>
          <cell r="C57" t="str">
            <v>L  32</v>
          </cell>
          <cell r="F57">
            <v>0</v>
          </cell>
          <cell r="G57">
            <v>0</v>
          </cell>
          <cell r="H57">
            <v>0</v>
          </cell>
          <cell r="I57">
            <v>77</v>
          </cell>
          <cell r="J57">
            <v>81</v>
          </cell>
          <cell r="K57">
            <v>158</v>
          </cell>
          <cell r="L57">
            <v>77</v>
          </cell>
          <cell r="M57">
            <v>81</v>
          </cell>
          <cell r="N57">
            <v>158</v>
          </cell>
        </row>
        <row r="58">
          <cell r="A58" t="str">
            <v>L</v>
          </cell>
          <cell r="B58" t="str">
            <v>33</v>
          </cell>
          <cell r="C58" t="str">
            <v>L  33</v>
          </cell>
          <cell r="F58">
            <v>2</v>
          </cell>
          <cell r="G58">
            <v>0</v>
          </cell>
          <cell r="H58">
            <v>2</v>
          </cell>
          <cell r="I58">
            <v>98</v>
          </cell>
          <cell r="J58">
            <v>132</v>
          </cell>
          <cell r="K58">
            <v>230</v>
          </cell>
          <cell r="L58">
            <v>100</v>
          </cell>
          <cell r="M58">
            <v>132</v>
          </cell>
          <cell r="N58">
            <v>232</v>
          </cell>
        </row>
        <row r="59">
          <cell r="A59" t="str">
            <v>L</v>
          </cell>
          <cell r="B59" t="str">
            <v>34</v>
          </cell>
          <cell r="C59" t="str">
            <v>L  34</v>
          </cell>
          <cell r="F59">
            <v>1</v>
          </cell>
          <cell r="G59">
            <v>0</v>
          </cell>
          <cell r="H59">
            <v>1</v>
          </cell>
          <cell r="I59">
            <v>84</v>
          </cell>
          <cell r="J59">
            <v>118</v>
          </cell>
          <cell r="K59">
            <v>202</v>
          </cell>
          <cell r="L59">
            <v>85</v>
          </cell>
          <cell r="M59">
            <v>118</v>
          </cell>
          <cell r="N59">
            <v>203</v>
          </cell>
        </row>
        <row r="60">
          <cell r="A60" t="str">
            <v>L</v>
          </cell>
          <cell r="B60" t="str">
            <v>35</v>
          </cell>
          <cell r="C60" t="str">
            <v>L  35</v>
          </cell>
          <cell r="F60">
            <v>6</v>
          </cell>
          <cell r="G60">
            <v>1</v>
          </cell>
          <cell r="H60">
            <v>7</v>
          </cell>
          <cell r="I60">
            <v>122</v>
          </cell>
          <cell r="J60">
            <v>106</v>
          </cell>
          <cell r="K60">
            <v>228</v>
          </cell>
          <cell r="L60">
            <v>128</v>
          </cell>
          <cell r="M60">
            <v>107</v>
          </cell>
          <cell r="N60">
            <v>235</v>
          </cell>
        </row>
        <row r="61">
          <cell r="A61" t="str">
            <v>L</v>
          </cell>
          <cell r="B61" t="str">
            <v>36</v>
          </cell>
          <cell r="C61" t="str">
            <v>L  36</v>
          </cell>
          <cell r="F61">
            <v>2</v>
          </cell>
          <cell r="G61">
            <v>0</v>
          </cell>
          <cell r="H61">
            <v>2</v>
          </cell>
          <cell r="I61">
            <v>109</v>
          </cell>
          <cell r="J61">
            <v>129</v>
          </cell>
          <cell r="K61">
            <v>238</v>
          </cell>
          <cell r="L61">
            <v>111</v>
          </cell>
          <cell r="M61">
            <v>129</v>
          </cell>
          <cell r="N61">
            <v>240</v>
          </cell>
        </row>
        <row r="62">
          <cell r="A62" t="str">
            <v>L</v>
          </cell>
          <cell r="B62" t="str">
            <v>37</v>
          </cell>
          <cell r="C62" t="str">
            <v>L  37</v>
          </cell>
          <cell r="F62">
            <v>4</v>
          </cell>
          <cell r="G62">
            <v>1</v>
          </cell>
          <cell r="H62">
            <v>5</v>
          </cell>
          <cell r="I62">
            <v>132</v>
          </cell>
          <cell r="J62">
            <v>115</v>
          </cell>
          <cell r="K62">
            <v>247</v>
          </cell>
          <cell r="L62">
            <v>136</v>
          </cell>
          <cell r="M62">
            <v>116</v>
          </cell>
          <cell r="N62">
            <v>252</v>
          </cell>
        </row>
        <row r="63">
          <cell r="A63" t="str">
            <v>L</v>
          </cell>
          <cell r="B63" t="str">
            <v>38</v>
          </cell>
          <cell r="C63" t="str">
            <v>L  38</v>
          </cell>
          <cell r="F63">
            <v>9</v>
          </cell>
          <cell r="G63">
            <v>1</v>
          </cell>
          <cell r="H63">
            <v>10</v>
          </cell>
          <cell r="I63">
            <v>112</v>
          </cell>
          <cell r="J63">
            <v>118</v>
          </cell>
          <cell r="K63">
            <v>230</v>
          </cell>
          <cell r="L63">
            <v>121</v>
          </cell>
          <cell r="M63">
            <v>119</v>
          </cell>
          <cell r="N63">
            <v>240</v>
          </cell>
        </row>
        <row r="64">
          <cell r="A64" t="str">
            <v>L</v>
          </cell>
          <cell r="B64" t="str">
            <v>39</v>
          </cell>
          <cell r="C64" t="str">
            <v>L  39</v>
          </cell>
          <cell r="F64">
            <v>18</v>
          </cell>
          <cell r="G64">
            <v>3</v>
          </cell>
          <cell r="H64">
            <v>21</v>
          </cell>
          <cell r="I64">
            <v>127</v>
          </cell>
          <cell r="J64">
            <v>105</v>
          </cell>
          <cell r="K64">
            <v>232</v>
          </cell>
          <cell r="L64">
            <v>145</v>
          </cell>
          <cell r="M64">
            <v>108</v>
          </cell>
          <cell r="N64">
            <v>253</v>
          </cell>
        </row>
        <row r="65">
          <cell r="A65" t="str">
            <v>L</v>
          </cell>
          <cell r="B65" t="str">
            <v>40</v>
          </cell>
          <cell r="C65" t="str">
            <v>L  40</v>
          </cell>
          <cell r="F65">
            <v>16</v>
          </cell>
          <cell r="G65">
            <v>6</v>
          </cell>
          <cell r="H65">
            <v>22</v>
          </cell>
          <cell r="I65">
            <v>118</v>
          </cell>
          <cell r="J65">
            <v>108</v>
          </cell>
          <cell r="K65">
            <v>226</v>
          </cell>
          <cell r="L65">
            <v>134</v>
          </cell>
          <cell r="M65">
            <v>114</v>
          </cell>
          <cell r="N65">
            <v>248</v>
          </cell>
        </row>
        <row r="66">
          <cell r="A66" t="str">
            <v>L</v>
          </cell>
          <cell r="B66" t="str">
            <v>41</v>
          </cell>
          <cell r="C66" t="str">
            <v>L  41</v>
          </cell>
          <cell r="F66">
            <v>26</v>
          </cell>
          <cell r="G66">
            <v>8</v>
          </cell>
          <cell r="H66">
            <v>34</v>
          </cell>
          <cell r="I66">
            <v>101</v>
          </cell>
          <cell r="J66">
            <v>111</v>
          </cell>
          <cell r="K66">
            <v>212</v>
          </cell>
          <cell r="L66">
            <v>127</v>
          </cell>
          <cell r="M66">
            <v>119</v>
          </cell>
          <cell r="N66">
            <v>246</v>
          </cell>
        </row>
        <row r="67">
          <cell r="A67" t="str">
            <v>L</v>
          </cell>
          <cell r="B67" t="str">
            <v>42</v>
          </cell>
          <cell r="C67" t="str">
            <v>L  42</v>
          </cell>
          <cell r="F67">
            <v>34</v>
          </cell>
          <cell r="G67">
            <v>6</v>
          </cell>
          <cell r="H67">
            <v>40</v>
          </cell>
          <cell r="I67">
            <v>131</v>
          </cell>
          <cell r="J67">
            <v>114</v>
          </cell>
          <cell r="K67">
            <v>245</v>
          </cell>
          <cell r="L67">
            <v>165</v>
          </cell>
          <cell r="M67">
            <v>120</v>
          </cell>
          <cell r="N67">
            <v>285</v>
          </cell>
        </row>
        <row r="68">
          <cell r="A68" t="str">
            <v>L</v>
          </cell>
          <cell r="B68" t="str">
            <v>43</v>
          </cell>
          <cell r="C68" t="str">
            <v>L  43</v>
          </cell>
          <cell r="F68">
            <v>43</v>
          </cell>
          <cell r="G68">
            <v>12</v>
          </cell>
          <cell r="H68">
            <v>55</v>
          </cell>
          <cell r="I68">
            <v>124</v>
          </cell>
          <cell r="J68">
            <v>96</v>
          </cell>
          <cell r="K68">
            <v>220</v>
          </cell>
          <cell r="L68">
            <v>167</v>
          </cell>
          <cell r="M68">
            <v>108</v>
          </cell>
          <cell r="N68">
            <v>275</v>
          </cell>
        </row>
        <row r="69">
          <cell r="A69" t="str">
            <v>L</v>
          </cell>
          <cell r="B69" t="str">
            <v>44</v>
          </cell>
          <cell r="C69" t="str">
            <v>L  44</v>
          </cell>
          <cell r="F69">
            <v>36</v>
          </cell>
          <cell r="G69">
            <v>17</v>
          </cell>
          <cell r="H69">
            <v>53</v>
          </cell>
          <cell r="I69">
            <v>135</v>
          </cell>
          <cell r="J69">
            <v>108</v>
          </cell>
          <cell r="K69">
            <v>243</v>
          </cell>
          <cell r="L69">
            <v>171</v>
          </cell>
          <cell r="M69">
            <v>125</v>
          </cell>
          <cell r="N69">
            <v>296</v>
          </cell>
        </row>
        <row r="70">
          <cell r="A70" t="str">
            <v>L</v>
          </cell>
          <cell r="B70" t="str">
            <v>45</v>
          </cell>
          <cell r="C70" t="str">
            <v>L  45</v>
          </cell>
          <cell r="F70">
            <v>45</v>
          </cell>
          <cell r="G70">
            <v>23</v>
          </cell>
          <cell r="H70">
            <v>68</v>
          </cell>
          <cell r="I70">
            <v>133</v>
          </cell>
          <cell r="J70">
            <v>103</v>
          </cell>
          <cell r="K70">
            <v>236</v>
          </cell>
          <cell r="L70">
            <v>178</v>
          </cell>
          <cell r="M70">
            <v>126</v>
          </cell>
          <cell r="N70">
            <v>304</v>
          </cell>
        </row>
        <row r="71">
          <cell r="A71" t="str">
            <v>L</v>
          </cell>
          <cell r="B71" t="str">
            <v>46</v>
          </cell>
          <cell r="C71" t="str">
            <v>L  46</v>
          </cell>
          <cell r="F71">
            <v>51</v>
          </cell>
          <cell r="G71">
            <v>28</v>
          </cell>
          <cell r="H71">
            <v>79</v>
          </cell>
          <cell r="I71">
            <v>136</v>
          </cell>
          <cell r="J71">
            <v>102</v>
          </cell>
          <cell r="K71">
            <v>238</v>
          </cell>
          <cell r="L71">
            <v>187</v>
          </cell>
          <cell r="M71">
            <v>130</v>
          </cell>
          <cell r="N71">
            <v>317</v>
          </cell>
        </row>
        <row r="72">
          <cell r="A72" t="str">
            <v>L</v>
          </cell>
          <cell r="B72" t="str">
            <v>47</v>
          </cell>
          <cell r="C72" t="str">
            <v>L  47</v>
          </cell>
          <cell r="F72">
            <v>67</v>
          </cell>
          <cell r="G72">
            <v>29</v>
          </cell>
          <cell r="H72">
            <v>96</v>
          </cell>
          <cell r="I72">
            <v>130</v>
          </cell>
          <cell r="J72">
            <v>117</v>
          </cell>
          <cell r="K72">
            <v>247</v>
          </cell>
          <cell r="L72">
            <v>197</v>
          </cell>
          <cell r="M72">
            <v>146</v>
          </cell>
          <cell r="N72">
            <v>343</v>
          </cell>
        </row>
        <row r="73">
          <cell r="A73" t="str">
            <v>L</v>
          </cell>
          <cell r="B73" t="str">
            <v>48</v>
          </cell>
          <cell r="C73" t="str">
            <v>L  48</v>
          </cell>
          <cell r="F73">
            <v>88</v>
          </cell>
          <cell r="G73">
            <v>30</v>
          </cell>
          <cell r="H73">
            <v>118</v>
          </cell>
          <cell r="I73">
            <v>152</v>
          </cell>
          <cell r="J73">
            <v>110</v>
          </cell>
          <cell r="K73">
            <v>262</v>
          </cell>
          <cell r="L73">
            <v>240</v>
          </cell>
          <cell r="M73">
            <v>140</v>
          </cell>
          <cell r="N73">
            <v>380</v>
          </cell>
        </row>
        <row r="74">
          <cell r="A74" t="str">
            <v>L</v>
          </cell>
          <cell r="B74" t="str">
            <v>49</v>
          </cell>
          <cell r="C74" t="str">
            <v>L  49</v>
          </cell>
          <cell r="F74">
            <v>107</v>
          </cell>
          <cell r="G74">
            <v>36</v>
          </cell>
          <cell r="H74">
            <v>143</v>
          </cell>
          <cell r="I74">
            <v>163</v>
          </cell>
          <cell r="J74">
            <v>116</v>
          </cell>
          <cell r="K74">
            <v>279</v>
          </cell>
          <cell r="L74">
            <v>270</v>
          </cell>
          <cell r="M74">
            <v>152</v>
          </cell>
          <cell r="N74">
            <v>422</v>
          </cell>
        </row>
        <row r="75">
          <cell r="A75" t="str">
            <v>L</v>
          </cell>
          <cell r="B75" t="str">
            <v>50</v>
          </cell>
          <cell r="C75" t="str">
            <v>L  50</v>
          </cell>
          <cell r="F75">
            <v>135</v>
          </cell>
          <cell r="G75">
            <v>41</v>
          </cell>
          <cell r="H75">
            <v>176</v>
          </cell>
          <cell r="I75">
            <v>177</v>
          </cell>
          <cell r="J75">
            <v>134</v>
          </cell>
          <cell r="K75">
            <v>311</v>
          </cell>
          <cell r="L75">
            <v>312</v>
          </cell>
          <cell r="M75">
            <v>175</v>
          </cell>
          <cell r="N75">
            <v>487</v>
          </cell>
        </row>
        <row r="76">
          <cell r="A76" t="str">
            <v>L</v>
          </cell>
          <cell r="B76" t="str">
            <v>51</v>
          </cell>
          <cell r="C76" t="str">
            <v>L  51</v>
          </cell>
          <cell r="F76">
            <v>154</v>
          </cell>
          <cell r="G76">
            <v>68</v>
          </cell>
          <cell r="H76">
            <v>222</v>
          </cell>
          <cell r="I76">
            <v>182</v>
          </cell>
          <cell r="J76">
            <v>157</v>
          </cell>
          <cell r="K76">
            <v>339</v>
          </cell>
          <cell r="L76">
            <v>336</v>
          </cell>
          <cell r="M76">
            <v>225</v>
          </cell>
          <cell r="N76">
            <v>561</v>
          </cell>
        </row>
        <row r="77">
          <cell r="A77" t="str">
            <v>L</v>
          </cell>
          <cell r="B77" t="str">
            <v>52</v>
          </cell>
          <cell r="C77" t="str">
            <v>L  52</v>
          </cell>
          <cell r="F77">
            <v>156</v>
          </cell>
          <cell r="G77">
            <v>72</v>
          </cell>
          <cell r="H77">
            <v>228</v>
          </cell>
          <cell r="I77">
            <v>219</v>
          </cell>
          <cell r="J77">
            <v>132</v>
          </cell>
          <cell r="K77">
            <v>351</v>
          </cell>
          <cell r="L77">
            <v>375</v>
          </cell>
          <cell r="M77">
            <v>204</v>
          </cell>
          <cell r="N77">
            <v>579</v>
          </cell>
        </row>
        <row r="78">
          <cell r="A78" t="str">
            <v>L</v>
          </cell>
          <cell r="B78" t="str">
            <v>53</v>
          </cell>
          <cell r="C78" t="str">
            <v>L  53</v>
          </cell>
          <cell r="F78">
            <v>126</v>
          </cell>
          <cell r="G78">
            <v>49</v>
          </cell>
          <cell r="H78">
            <v>175</v>
          </cell>
          <cell r="I78">
            <v>136</v>
          </cell>
          <cell r="J78">
            <v>133</v>
          </cell>
          <cell r="K78">
            <v>269</v>
          </cell>
          <cell r="L78">
            <v>262</v>
          </cell>
          <cell r="M78">
            <v>182</v>
          </cell>
          <cell r="N78">
            <v>444</v>
          </cell>
        </row>
        <row r="79">
          <cell r="A79" t="str">
            <v>L</v>
          </cell>
          <cell r="B79" t="str">
            <v>54</v>
          </cell>
          <cell r="C79" t="str">
            <v>L  54</v>
          </cell>
          <cell r="F79">
            <v>136</v>
          </cell>
          <cell r="G79">
            <v>51</v>
          </cell>
          <cell r="H79">
            <v>187</v>
          </cell>
          <cell r="I79">
            <v>137</v>
          </cell>
          <cell r="J79">
            <v>130</v>
          </cell>
          <cell r="K79">
            <v>267</v>
          </cell>
          <cell r="L79">
            <v>273</v>
          </cell>
          <cell r="M79">
            <v>181</v>
          </cell>
          <cell r="N79">
            <v>454</v>
          </cell>
        </row>
        <row r="80">
          <cell r="A80" t="str">
            <v>L</v>
          </cell>
          <cell r="B80" t="str">
            <v>55</v>
          </cell>
          <cell r="C80" t="str">
            <v>L  55</v>
          </cell>
          <cell r="F80">
            <v>152</v>
          </cell>
          <cell r="G80">
            <v>63</v>
          </cell>
          <cell r="H80">
            <v>215</v>
          </cell>
          <cell r="I80">
            <v>147</v>
          </cell>
          <cell r="J80">
            <v>120</v>
          </cell>
          <cell r="K80">
            <v>267</v>
          </cell>
          <cell r="L80">
            <v>299</v>
          </cell>
          <cell r="M80">
            <v>183</v>
          </cell>
          <cell r="N80">
            <v>482</v>
          </cell>
        </row>
        <row r="81">
          <cell r="A81" t="str">
            <v>L</v>
          </cell>
          <cell r="B81" t="str">
            <v>56</v>
          </cell>
          <cell r="C81" t="str">
            <v>L  56</v>
          </cell>
          <cell r="F81">
            <v>134</v>
          </cell>
          <cell r="G81">
            <v>52</v>
          </cell>
          <cell r="H81">
            <v>186</v>
          </cell>
          <cell r="I81">
            <v>143</v>
          </cell>
          <cell r="J81">
            <v>118</v>
          </cell>
          <cell r="K81">
            <v>261</v>
          </cell>
          <cell r="L81">
            <v>277</v>
          </cell>
          <cell r="M81">
            <v>170</v>
          </cell>
          <cell r="N81">
            <v>447</v>
          </cell>
        </row>
        <row r="82">
          <cell r="A82" t="str">
            <v>L</v>
          </cell>
          <cell r="B82" t="str">
            <v>57</v>
          </cell>
          <cell r="C82" t="str">
            <v>L  57</v>
          </cell>
          <cell r="F82">
            <v>125</v>
          </cell>
          <cell r="G82">
            <v>54</v>
          </cell>
          <cell r="H82">
            <v>179</v>
          </cell>
          <cell r="I82">
            <v>121</v>
          </cell>
          <cell r="J82">
            <v>88</v>
          </cell>
          <cell r="K82">
            <v>209</v>
          </cell>
          <cell r="L82">
            <v>246</v>
          </cell>
          <cell r="M82">
            <v>142</v>
          </cell>
          <cell r="N82">
            <v>388</v>
          </cell>
        </row>
        <row r="83">
          <cell r="A83" t="str">
            <v>L</v>
          </cell>
          <cell r="B83" t="str">
            <v>58</v>
          </cell>
          <cell r="C83" t="str">
            <v>L  58</v>
          </cell>
          <cell r="F83">
            <v>137</v>
          </cell>
          <cell r="G83">
            <v>48</v>
          </cell>
          <cell r="H83">
            <v>185</v>
          </cell>
          <cell r="I83">
            <v>114</v>
          </cell>
          <cell r="J83">
            <v>94</v>
          </cell>
          <cell r="K83">
            <v>208</v>
          </cell>
          <cell r="L83">
            <v>251</v>
          </cell>
          <cell r="M83">
            <v>142</v>
          </cell>
          <cell r="N83">
            <v>393</v>
          </cell>
        </row>
        <row r="84">
          <cell r="A84" t="str">
            <v>L</v>
          </cell>
          <cell r="B84" t="str">
            <v>59</v>
          </cell>
          <cell r="C84" t="str">
            <v>L  59</v>
          </cell>
          <cell r="F84">
            <v>121</v>
          </cell>
          <cell r="G84">
            <v>44</v>
          </cell>
          <cell r="H84">
            <v>165</v>
          </cell>
          <cell r="I84">
            <v>117</v>
          </cell>
          <cell r="J84">
            <v>79</v>
          </cell>
          <cell r="K84">
            <v>196</v>
          </cell>
          <cell r="L84">
            <v>238</v>
          </cell>
          <cell r="M84">
            <v>123</v>
          </cell>
          <cell r="N84">
            <v>361</v>
          </cell>
        </row>
        <row r="85">
          <cell r="A85" t="str">
            <v>L</v>
          </cell>
          <cell r="B85" t="str">
            <v>60</v>
          </cell>
          <cell r="C85" t="str">
            <v>L  60</v>
          </cell>
          <cell r="F85">
            <v>143</v>
          </cell>
          <cell r="G85">
            <v>52</v>
          </cell>
          <cell r="H85">
            <v>195</v>
          </cell>
          <cell r="I85">
            <v>106</v>
          </cell>
          <cell r="J85">
            <v>79</v>
          </cell>
          <cell r="K85">
            <v>185</v>
          </cell>
          <cell r="L85">
            <v>249</v>
          </cell>
          <cell r="M85">
            <v>131</v>
          </cell>
          <cell r="N85">
            <v>380</v>
          </cell>
        </row>
        <row r="86">
          <cell r="A86" t="str">
            <v>L</v>
          </cell>
          <cell r="B86" t="str">
            <v>61</v>
          </cell>
          <cell r="C86" t="str">
            <v>L  61</v>
          </cell>
          <cell r="F86">
            <v>127</v>
          </cell>
          <cell r="G86">
            <v>41</v>
          </cell>
          <cell r="H86">
            <v>168</v>
          </cell>
          <cell r="I86">
            <v>79</v>
          </cell>
          <cell r="J86">
            <v>52</v>
          </cell>
          <cell r="K86">
            <v>131</v>
          </cell>
          <cell r="L86">
            <v>206</v>
          </cell>
          <cell r="M86">
            <v>93</v>
          </cell>
          <cell r="N86">
            <v>299</v>
          </cell>
        </row>
        <row r="87">
          <cell r="A87" t="str">
            <v>L</v>
          </cell>
          <cell r="B87" t="str">
            <v>62</v>
          </cell>
          <cell r="C87" t="str">
            <v>L  62</v>
          </cell>
          <cell r="F87">
            <v>115</v>
          </cell>
          <cell r="G87">
            <v>33</v>
          </cell>
          <cell r="H87">
            <v>148</v>
          </cell>
          <cell r="I87">
            <v>66</v>
          </cell>
          <cell r="J87">
            <v>46</v>
          </cell>
          <cell r="K87">
            <v>112</v>
          </cell>
          <cell r="L87">
            <v>181</v>
          </cell>
          <cell r="M87">
            <v>79</v>
          </cell>
          <cell r="N87">
            <v>260</v>
          </cell>
        </row>
        <row r="88">
          <cell r="A88" t="str">
            <v>L</v>
          </cell>
          <cell r="B88" t="str">
            <v>63</v>
          </cell>
          <cell r="C88" t="str">
            <v>L  63</v>
          </cell>
          <cell r="F88">
            <v>96</v>
          </cell>
          <cell r="G88">
            <v>24</v>
          </cell>
          <cell r="H88">
            <v>120</v>
          </cell>
          <cell r="I88">
            <v>52</v>
          </cell>
          <cell r="J88">
            <v>40</v>
          </cell>
          <cell r="K88">
            <v>92</v>
          </cell>
          <cell r="L88">
            <v>148</v>
          </cell>
          <cell r="M88">
            <v>64</v>
          </cell>
          <cell r="N88">
            <v>212</v>
          </cell>
        </row>
        <row r="89">
          <cell r="A89" t="str">
            <v>L</v>
          </cell>
          <cell r="B89" t="str">
            <v>64</v>
          </cell>
          <cell r="C89" t="str">
            <v>L  64</v>
          </cell>
          <cell r="F89">
            <v>92</v>
          </cell>
          <cell r="G89">
            <v>21</v>
          </cell>
          <cell r="H89">
            <v>113</v>
          </cell>
          <cell r="I89">
            <v>54</v>
          </cell>
          <cell r="J89">
            <v>32</v>
          </cell>
          <cell r="K89">
            <v>86</v>
          </cell>
          <cell r="L89">
            <v>146</v>
          </cell>
          <cell r="M89">
            <v>53</v>
          </cell>
          <cell r="N89">
            <v>199</v>
          </cell>
        </row>
        <row r="90">
          <cell r="A90" t="str">
            <v>L</v>
          </cell>
          <cell r="B90" t="str">
            <v>65</v>
          </cell>
          <cell r="C90" t="str">
            <v>L  65</v>
          </cell>
          <cell r="F90">
            <v>55</v>
          </cell>
          <cell r="G90">
            <v>19</v>
          </cell>
          <cell r="H90">
            <v>74</v>
          </cell>
          <cell r="I90">
            <v>26</v>
          </cell>
          <cell r="J90">
            <v>11</v>
          </cell>
          <cell r="K90">
            <v>37</v>
          </cell>
          <cell r="L90">
            <v>81</v>
          </cell>
          <cell r="M90">
            <v>30</v>
          </cell>
          <cell r="N90">
            <v>111</v>
          </cell>
        </row>
        <row r="91">
          <cell r="A91" t="str">
            <v>L</v>
          </cell>
          <cell r="B91" t="str">
            <v>66</v>
          </cell>
          <cell r="C91" t="str">
            <v>L  66</v>
          </cell>
          <cell r="F91">
            <v>22</v>
          </cell>
          <cell r="G91">
            <v>4</v>
          </cell>
          <cell r="H91">
            <v>26</v>
          </cell>
          <cell r="I91">
            <v>7</v>
          </cell>
          <cell r="J91">
            <v>3</v>
          </cell>
          <cell r="K91">
            <v>10</v>
          </cell>
          <cell r="L91">
            <v>29</v>
          </cell>
          <cell r="M91">
            <v>7</v>
          </cell>
          <cell r="N91">
            <v>36</v>
          </cell>
        </row>
        <row r="102">
          <cell r="A102" t="str">
            <v>P</v>
          </cell>
          <cell r="B102" t="str">
            <v>27</v>
          </cell>
          <cell r="C102" t="str">
            <v>P  27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1</v>
          </cell>
          <cell r="L102">
            <v>1</v>
          </cell>
          <cell r="M102">
            <v>0</v>
          </cell>
          <cell r="N102">
            <v>1</v>
          </cell>
        </row>
        <row r="103">
          <cell r="A103" t="str">
            <v>P</v>
          </cell>
          <cell r="B103" t="str">
            <v>28</v>
          </cell>
          <cell r="C103" t="str">
            <v>P  28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2</v>
          </cell>
          <cell r="L103">
            <v>0</v>
          </cell>
          <cell r="M103">
            <v>2</v>
          </cell>
          <cell r="N103">
            <v>2</v>
          </cell>
        </row>
        <row r="104">
          <cell r="A104" t="str">
            <v>P</v>
          </cell>
          <cell r="B104" t="str">
            <v>29</v>
          </cell>
          <cell r="C104" t="str">
            <v>P  29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5</v>
          </cell>
          <cell r="K104">
            <v>6</v>
          </cell>
          <cell r="L104">
            <v>1</v>
          </cell>
          <cell r="M104">
            <v>5</v>
          </cell>
          <cell r="N104">
            <v>6</v>
          </cell>
        </row>
        <row r="105">
          <cell r="A105" t="str">
            <v>P</v>
          </cell>
          <cell r="B105" t="str">
            <v>30</v>
          </cell>
          <cell r="C105" t="str">
            <v>P  30</v>
          </cell>
          <cell r="F105">
            <v>0</v>
          </cell>
          <cell r="G105">
            <v>0</v>
          </cell>
          <cell r="H105">
            <v>0</v>
          </cell>
          <cell r="I105">
            <v>6</v>
          </cell>
          <cell r="J105">
            <v>2</v>
          </cell>
          <cell r="K105">
            <v>8</v>
          </cell>
          <cell r="L105">
            <v>6</v>
          </cell>
          <cell r="M105">
            <v>2</v>
          </cell>
          <cell r="N105">
            <v>8</v>
          </cell>
        </row>
        <row r="106">
          <cell r="A106" t="str">
            <v>P</v>
          </cell>
          <cell r="B106" t="str">
            <v>31</v>
          </cell>
          <cell r="C106" t="str">
            <v>P  31</v>
          </cell>
          <cell r="F106">
            <v>0</v>
          </cell>
          <cell r="G106">
            <v>0</v>
          </cell>
          <cell r="H106">
            <v>0</v>
          </cell>
          <cell r="I106">
            <v>9</v>
          </cell>
          <cell r="J106">
            <v>8</v>
          </cell>
          <cell r="K106">
            <v>17</v>
          </cell>
          <cell r="L106">
            <v>9</v>
          </cell>
          <cell r="M106">
            <v>8</v>
          </cell>
          <cell r="N106">
            <v>17</v>
          </cell>
        </row>
        <row r="107">
          <cell r="A107" t="str">
            <v>P</v>
          </cell>
          <cell r="B107" t="str">
            <v>32</v>
          </cell>
          <cell r="C107" t="str">
            <v>P  32</v>
          </cell>
          <cell r="F107">
            <v>0</v>
          </cell>
          <cell r="G107">
            <v>0</v>
          </cell>
          <cell r="H107">
            <v>0</v>
          </cell>
          <cell r="I107">
            <v>5</v>
          </cell>
          <cell r="J107">
            <v>11</v>
          </cell>
          <cell r="K107">
            <v>16</v>
          </cell>
          <cell r="L107">
            <v>5</v>
          </cell>
          <cell r="M107">
            <v>11</v>
          </cell>
          <cell r="N107">
            <v>16</v>
          </cell>
        </row>
        <row r="108">
          <cell r="A108" t="str">
            <v>P</v>
          </cell>
          <cell r="B108" t="str">
            <v>33</v>
          </cell>
          <cell r="C108" t="str">
            <v>P  33</v>
          </cell>
          <cell r="F108">
            <v>0</v>
          </cell>
          <cell r="G108">
            <v>0</v>
          </cell>
          <cell r="H108">
            <v>0</v>
          </cell>
          <cell r="I108">
            <v>17</v>
          </cell>
          <cell r="J108">
            <v>20</v>
          </cell>
          <cell r="K108">
            <v>37</v>
          </cell>
          <cell r="L108">
            <v>17</v>
          </cell>
          <cell r="M108">
            <v>20</v>
          </cell>
          <cell r="N108">
            <v>37</v>
          </cell>
        </row>
        <row r="109">
          <cell r="A109" t="str">
            <v>P</v>
          </cell>
          <cell r="B109" t="str">
            <v>34</v>
          </cell>
          <cell r="C109" t="str">
            <v>P  34</v>
          </cell>
          <cell r="F109">
            <v>0</v>
          </cell>
          <cell r="G109">
            <v>0</v>
          </cell>
          <cell r="H109">
            <v>0</v>
          </cell>
          <cell r="I109">
            <v>15</v>
          </cell>
          <cell r="J109">
            <v>20</v>
          </cell>
          <cell r="K109">
            <v>35</v>
          </cell>
          <cell r="L109">
            <v>15</v>
          </cell>
          <cell r="M109">
            <v>20</v>
          </cell>
          <cell r="N109">
            <v>35</v>
          </cell>
        </row>
        <row r="110">
          <cell r="A110" t="str">
            <v>P</v>
          </cell>
          <cell r="B110" t="str">
            <v>35</v>
          </cell>
          <cell r="C110" t="str">
            <v>P  35</v>
          </cell>
          <cell r="F110">
            <v>1</v>
          </cell>
          <cell r="G110">
            <v>0</v>
          </cell>
          <cell r="H110">
            <v>1</v>
          </cell>
          <cell r="I110">
            <v>16</v>
          </cell>
          <cell r="J110">
            <v>19</v>
          </cell>
          <cell r="K110">
            <v>35</v>
          </cell>
          <cell r="L110">
            <v>17</v>
          </cell>
          <cell r="M110">
            <v>19</v>
          </cell>
          <cell r="N110">
            <v>36</v>
          </cell>
        </row>
        <row r="111">
          <cell r="A111" t="str">
            <v>P</v>
          </cell>
          <cell r="B111" t="str">
            <v>36</v>
          </cell>
          <cell r="C111" t="str">
            <v>P  36</v>
          </cell>
          <cell r="F111">
            <v>1</v>
          </cell>
          <cell r="G111">
            <v>1</v>
          </cell>
          <cell r="H111">
            <v>2</v>
          </cell>
          <cell r="I111">
            <v>19</v>
          </cell>
          <cell r="J111">
            <v>22</v>
          </cell>
          <cell r="K111">
            <v>41</v>
          </cell>
          <cell r="L111">
            <v>20</v>
          </cell>
          <cell r="M111">
            <v>23</v>
          </cell>
          <cell r="N111">
            <v>43</v>
          </cell>
        </row>
        <row r="112">
          <cell r="A112" t="str">
            <v>P</v>
          </cell>
          <cell r="B112" t="str">
            <v>37</v>
          </cell>
          <cell r="C112" t="str">
            <v>P  37</v>
          </cell>
          <cell r="F112">
            <v>0</v>
          </cell>
          <cell r="G112">
            <v>1</v>
          </cell>
          <cell r="H112">
            <v>1</v>
          </cell>
          <cell r="I112">
            <v>18</v>
          </cell>
          <cell r="J112">
            <v>9</v>
          </cell>
          <cell r="K112">
            <v>27</v>
          </cell>
          <cell r="L112">
            <v>18</v>
          </cell>
          <cell r="M112">
            <v>10</v>
          </cell>
          <cell r="N112">
            <v>28</v>
          </cell>
        </row>
        <row r="113">
          <cell r="A113" t="str">
            <v>P</v>
          </cell>
          <cell r="B113" t="str">
            <v>38</v>
          </cell>
          <cell r="C113" t="str">
            <v>P  38</v>
          </cell>
          <cell r="F113">
            <v>3</v>
          </cell>
          <cell r="G113">
            <v>0</v>
          </cell>
          <cell r="H113">
            <v>3</v>
          </cell>
          <cell r="I113">
            <v>24</v>
          </cell>
          <cell r="J113">
            <v>18</v>
          </cell>
          <cell r="K113">
            <v>42</v>
          </cell>
          <cell r="L113">
            <v>27</v>
          </cell>
          <cell r="M113">
            <v>18</v>
          </cell>
          <cell r="N113">
            <v>45</v>
          </cell>
        </row>
        <row r="114">
          <cell r="A114" t="str">
            <v>P</v>
          </cell>
          <cell r="B114" t="str">
            <v>39</v>
          </cell>
          <cell r="C114" t="str">
            <v>P  39</v>
          </cell>
          <cell r="F114">
            <v>3</v>
          </cell>
          <cell r="G114">
            <v>2</v>
          </cell>
          <cell r="H114">
            <v>5</v>
          </cell>
          <cell r="I114">
            <v>17</v>
          </cell>
          <cell r="J114">
            <v>20</v>
          </cell>
          <cell r="K114">
            <v>37</v>
          </cell>
          <cell r="L114">
            <v>20</v>
          </cell>
          <cell r="M114">
            <v>22</v>
          </cell>
          <cell r="N114">
            <v>42</v>
          </cell>
        </row>
        <row r="115">
          <cell r="A115" t="str">
            <v>P</v>
          </cell>
          <cell r="B115" t="str">
            <v>40</v>
          </cell>
          <cell r="C115" t="str">
            <v>P  40</v>
          </cell>
          <cell r="F115">
            <v>3</v>
          </cell>
          <cell r="G115">
            <v>1</v>
          </cell>
          <cell r="H115">
            <v>4</v>
          </cell>
          <cell r="I115">
            <v>14</v>
          </cell>
          <cell r="J115">
            <v>11</v>
          </cell>
          <cell r="K115">
            <v>25</v>
          </cell>
          <cell r="L115">
            <v>17</v>
          </cell>
          <cell r="M115">
            <v>12</v>
          </cell>
          <cell r="N115">
            <v>29</v>
          </cell>
        </row>
        <row r="116">
          <cell r="A116" t="str">
            <v>P</v>
          </cell>
          <cell r="B116" t="str">
            <v>41</v>
          </cell>
          <cell r="C116" t="str">
            <v>P  41</v>
          </cell>
          <cell r="F116">
            <v>4</v>
          </cell>
          <cell r="G116">
            <v>2</v>
          </cell>
          <cell r="H116">
            <v>6</v>
          </cell>
          <cell r="I116">
            <v>18</v>
          </cell>
          <cell r="J116">
            <v>20</v>
          </cell>
          <cell r="K116">
            <v>38</v>
          </cell>
          <cell r="L116">
            <v>22</v>
          </cell>
          <cell r="M116">
            <v>22</v>
          </cell>
          <cell r="N116">
            <v>44</v>
          </cell>
        </row>
        <row r="117">
          <cell r="A117" t="str">
            <v>P</v>
          </cell>
          <cell r="B117" t="str">
            <v>42</v>
          </cell>
          <cell r="C117" t="str">
            <v>P  42</v>
          </cell>
          <cell r="F117">
            <v>9</v>
          </cell>
          <cell r="G117">
            <v>1</v>
          </cell>
          <cell r="H117">
            <v>10</v>
          </cell>
          <cell r="I117">
            <v>7</v>
          </cell>
          <cell r="J117">
            <v>10</v>
          </cell>
          <cell r="K117">
            <v>17</v>
          </cell>
          <cell r="L117">
            <v>16</v>
          </cell>
          <cell r="M117">
            <v>11</v>
          </cell>
          <cell r="N117">
            <v>27</v>
          </cell>
        </row>
        <row r="118">
          <cell r="A118" t="str">
            <v>P</v>
          </cell>
          <cell r="B118" t="str">
            <v>43</v>
          </cell>
          <cell r="C118" t="str">
            <v>P  43</v>
          </cell>
          <cell r="F118">
            <v>8</v>
          </cell>
          <cell r="G118">
            <v>0</v>
          </cell>
          <cell r="H118">
            <v>8</v>
          </cell>
          <cell r="I118">
            <v>10</v>
          </cell>
          <cell r="J118">
            <v>12</v>
          </cell>
          <cell r="K118">
            <v>22</v>
          </cell>
          <cell r="L118">
            <v>18</v>
          </cell>
          <cell r="M118">
            <v>12</v>
          </cell>
          <cell r="N118">
            <v>30</v>
          </cell>
        </row>
        <row r="119">
          <cell r="A119" t="str">
            <v>P</v>
          </cell>
          <cell r="B119" t="str">
            <v>44</v>
          </cell>
          <cell r="C119" t="str">
            <v>P  44</v>
          </cell>
          <cell r="F119">
            <v>8</v>
          </cell>
          <cell r="G119">
            <v>5</v>
          </cell>
          <cell r="H119">
            <v>13</v>
          </cell>
          <cell r="I119">
            <v>13</v>
          </cell>
          <cell r="J119">
            <v>12</v>
          </cell>
          <cell r="K119">
            <v>25</v>
          </cell>
          <cell r="L119">
            <v>21</v>
          </cell>
          <cell r="M119">
            <v>17</v>
          </cell>
          <cell r="N119">
            <v>38</v>
          </cell>
        </row>
        <row r="120">
          <cell r="A120" t="str">
            <v>P</v>
          </cell>
          <cell r="B120" t="str">
            <v>45</v>
          </cell>
          <cell r="C120" t="str">
            <v>P  45</v>
          </cell>
          <cell r="F120">
            <v>12</v>
          </cell>
          <cell r="G120">
            <v>2</v>
          </cell>
          <cell r="H120">
            <v>14</v>
          </cell>
          <cell r="I120">
            <v>12</v>
          </cell>
          <cell r="J120">
            <v>21</v>
          </cell>
          <cell r="K120">
            <v>33</v>
          </cell>
          <cell r="L120">
            <v>24</v>
          </cell>
          <cell r="M120">
            <v>23</v>
          </cell>
          <cell r="N120">
            <v>47</v>
          </cell>
        </row>
        <row r="121">
          <cell r="A121" t="str">
            <v>P</v>
          </cell>
          <cell r="B121" t="str">
            <v>46</v>
          </cell>
          <cell r="C121" t="str">
            <v>P  46</v>
          </cell>
          <cell r="F121">
            <v>4</v>
          </cell>
          <cell r="G121">
            <v>4</v>
          </cell>
          <cell r="H121">
            <v>8</v>
          </cell>
          <cell r="I121">
            <v>15</v>
          </cell>
          <cell r="J121">
            <v>19</v>
          </cell>
          <cell r="K121">
            <v>34</v>
          </cell>
          <cell r="L121">
            <v>19</v>
          </cell>
          <cell r="M121">
            <v>23</v>
          </cell>
          <cell r="N121">
            <v>42</v>
          </cell>
        </row>
        <row r="122">
          <cell r="A122" t="str">
            <v>P</v>
          </cell>
          <cell r="B122" t="str">
            <v>47</v>
          </cell>
          <cell r="C122" t="str">
            <v>P  47</v>
          </cell>
          <cell r="F122">
            <v>14</v>
          </cell>
          <cell r="G122">
            <v>6</v>
          </cell>
          <cell r="H122">
            <v>20</v>
          </cell>
          <cell r="I122">
            <v>9</v>
          </cell>
          <cell r="J122">
            <v>20</v>
          </cell>
          <cell r="K122">
            <v>29</v>
          </cell>
          <cell r="L122">
            <v>23</v>
          </cell>
          <cell r="M122">
            <v>26</v>
          </cell>
          <cell r="N122">
            <v>49</v>
          </cell>
        </row>
        <row r="123">
          <cell r="A123" t="str">
            <v>P</v>
          </cell>
          <cell r="B123" t="str">
            <v>48</v>
          </cell>
          <cell r="C123" t="str">
            <v>P  48</v>
          </cell>
          <cell r="F123">
            <v>18</v>
          </cell>
          <cell r="G123">
            <v>4</v>
          </cell>
          <cell r="H123">
            <v>22</v>
          </cell>
          <cell r="I123">
            <v>16</v>
          </cell>
          <cell r="J123">
            <v>22</v>
          </cell>
          <cell r="K123">
            <v>38</v>
          </cell>
          <cell r="L123">
            <v>34</v>
          </cell>
          <cell r="M123">
            <v>26</v>
          </cell>
          <cell r="N123">
            <v>60</v>
          </cell>
        </row>
        <row r="124">
          <cell r="A124" t="str">
            <v>P</v>
          </cell>
          <cell r="B124" t="str">
            <v>49</v>
          </cell>
          <cell r="C124" t="str">
            <v>P  49</v>
          </cell>
          <cell r="F124">
            <v>27</v>
          </cell>
          <cell r="G124">
            <v>7</v>
          </cell>
          <cell r="H124">
            <v>34</v>
          </cell>
          <cell r="I124">
            <v>18</v>
          </cell>
          <cell r="J124">
            <v>19</v>
          </cell>
          <cell r="K124">
            <v>37</v>
          </cell>
          <cell r="L124">
            <v>45</v>
          </cell>
          <cell r="M124">
            <v>26</v>
          </cell>
          <cell r="N124">
            <v>71</v>
          </cell>
        </row>
        <row r="125">
          <cell r="A125" t="str">
            <v>P</v>
          </cell>
          <cell r="B125" t="str">
            <v>50</v>
          </cell>
          <cell r="C125" t="str">
            <v>P  50</v>
          </cell>
          <cell r="F125">
            <v>21</v>
          </cell>
          <cell r="G125">
            <v>7</v>
          </cell>
          <cell r="H125">
            <v>28</v>
          </cell>
          <cell r="I125">
            <v>26</v>
          </cell>
          <cell r="J125">
            <v>30</v>
          </cell>
          <cell r="K125">
            <v>56</v>
          </cell>
          <cell r="L125">
            <v>47</v>
          </cell>
          <cell r="M125">
            <v>37</v>
          </cell>
          <cell r="N125">
            <v>84</v>
          </cell>
        </row>
        <row r="126">
          <cell r="A126" t="str">
            <v>P</v>
          </cell>
          <cell r="B126" t="str">
            <v>51</v>
          </cell>
          <cell r="C126" t="str">
            <v>P  51</v>
          </cell>
          <cell r="F126">
            <v>28</v>
          </cell>
          <cell r="G126">
            <v>12</v>
          </cell>
          <cell r="H126">
            <v>40</v>
          </cell>
          <cell r="I126">
            <v>20</v>
          </cell>
          <cell r="J126">
            <v>33</v>
          </cell>
          <cell r="K126">
            <v>53</v>
          </cell>
          <cell r="L126">
            <v>48</v>
          </cell>
          <cell r="M126">
            <v>45</v>
          </cell>
          <cell r="N126">
            <v>93</v>
          </cell>
        </row>
        <row r="127">
          <cell r="A127" t="str">
            <v>P</v>
          </cell>
          <cell r="B127" t="str">
            <v>52</v>
          </cell>
          <cell r="C127" t="str">
            <v>P  52</v>
          </cell>
          <cell r="F127">
            <v>24</v>
          </cell>
          <cell r="G127">
            <v>4</v>
          </cell>
          <cell r="H127">
            <v>28</v>
          </cell>
          <cell r="I127">
            <v>20</v>
          </cell>
          <cell r="J127">
            <v>38</v>
          </cell>
          <cell r="K127">
            <v>58</v>
          </cell>
          <cell r="L127">
            <v>44</v>
          </cell>
          <cell r="M127">
            <v>42</v>
          </cell>
          <cell r="N127">
            <v>86</v>
          </cell>
        </row>
        <row r="128">
          <cell r="A128" t="str">
            <v>P</v>
          </cell>
          <cell r="B128" t="str">
            <v>53</v>
          </cell>
          <cell r="C128" t="str">
            <v>P  53</v>
          </cell>
          <cell r="F128">
            <v>22</v>
          </cell>
          <cell r="G128">
            <v>9</v>
          </cell>
          <cell r="H128">
            <v>31</v>
          </cell>
          <cell r="I128">
            <v>17</v>
          </cell>
          <cell r="J128">
            <v>18</v>
          </cell>
          <cell r="K128">
            <v>35</v>
          </cell>
          <cell r="L128">
            <v>39</v>
          </cell>
          <cell r="M128">
            <v>27</v>
          </cell>
          <cell r="N128">
            <v>66</v>
          </cell>
        </row>
        <row r="129">
          <cell r="A129" t="str">
            <v>P</v>
          </cell>
          <cell r="B129" t="str">
            <v>54</v>
          </cell>
          <cell r="C129" t="str">
            <v>P  54</v>
          </cell>
          <cell r="F129">
            <v>32</v>
          </cell>
          <cell r="G129">
            <v>9</v>
          </cell>
          <cell r="H129">
            <v>41</v>
          </cell>
          <cell r="I129">
            <v>15</v>
          </cell>
          <cell r="J129">
            <v>34</v>
          </cell>
          <cell r="K129">
            <v>49</v>
          </cell>
          <cell r="L129">
            <v>47</v>
          </cell>
          <cell r="M129">
            <v>43</v>
          </cell>
          <cell r="N129">
            <v>90</v>
          </cell>
        </row>
        <row r="130">
          <cell r="A130" t="str">
            <v>P</v>
          </cell>
          <cell r="B130" t="str">
            <v>55</v>
          </cell>
          <cell r="C130" t="str">
            <v>P  55</v>
          </cell>
          <cell r="F130">
            <v>21</v>
          </cell>
          <cell r="G130">
            <v>11</v>
          </cell>
          <cell r="H130">
            <v>32</v>
          </cell>
          <cell r="I130">
            <v>21</v>
          </cell>
          <cell r="J130">
            <v>31</v>
          </cell>
          <cell r="K130">
            <v>52</v>
          </cell>
          <cell r="L130">
            <v>42</v>
          </cell>
          <cell r="M130">
            <v>42</v>
          </cell>
          <cell r="N130">
            <v>84</v>
          </cell>
        </row>
        <row r="131">
          <cell r="A131" t="str">
            <v>P</v>
          </cell>
          <cell r="B131" t="str">
            <v>56</v>
          </cell>
          <cell r="C131" t="str">
            <v>P  56</v>
          </cell>
          <cell r="F131">
            <v>20</v>
          </cell>
          <cell r="G131">
            <v>10</v>
          </cell>
          <cell r="H131">
            <v>30</v>
          </cell>
          <cell r="I131">
            <v>16</v>
          </cell>
          <cell r="J131">
            <v>25</v>
          </cell>
          <cell r="K131">
            <v>41</v>
          </cell>
          <cell r="L131">
            <v>36</v>
          </cell>
          <cell r="M131">
            <v>35</v>
          </cell>
          <cell r="N131">
            <v>71</v>
          </cell>
        </row>
        <row r="132">
          <cell r="A132" t="str">
            <v>P</v>
          </cell>
          <cell r="B132" t="str">
            <v>57</v>
          </cell>
          <cell r="C132" t="str">
            <v>P  57</v>
          </cell>
          <cell r="F132">
            <v>30</v>
          </cell>
          <cell r="G132">
            <v>8</v>
          </cell>
          <cell r="H132">
            <v>38</v>
          </cell>
          <cell r="I132">
            <v>9</v>
          </cell>
          <cell r="J132">
            <v>20</v>
          </cell>
          <cell r="K132">
            <v>29</v>
          </cell>
          <cell r="L132">
            <v>39</v>
          </cell>
          <cell r="M132">
            <v>28</v>
          </cell>
          <cell r="N132">
            <v>67</v>
          </cell>
        </row>
        <row r="133">
          <cell r="A133" t="str">
            <v>P</v>
          </cell>
          <cell r="B133" t="str">
            <v>58</v>
          </cell>
          <cell r="C133" t="str">
            <v>P  58</v>
          </cell>
          <cell r="F133">
            <v>21</v>
          </cell>
          <cell r="G133">
            <v>7</v>
          </cell>
          <cell r="H133">
            <v>28</v>
          </cell>
          <cell r="I133">
            <v>11</v>
          </cell>
          <cell r="J133">
            <v>18</v>
          </cell>
          <cell r="K133">
            <v>29</v>
          </cell>
          <cell r="L133">
            <v>32</v>
          </cell>
          <cell r="M133">
            <v>25</v>
          </cell>
          <cell r="N133">
            <v>57</v>
          </cell>
        </row>
        <row r="134">
          <cell r="A134" t="str">
            <v>P</v>
          </cell>
          <cell r="B134" t="str">
            <v>59</v>
          </cell>
          <cell r="C134" t="str">
            <v>P  59</v>
          </cell>
          <cell r="F134">
            <v>17</v>
          </cell>
          <cell r="G134">
            <v>3</v>
          </cell>
          <cell r="H134">
            <v>20</v>
          </cell>
          <cell r="I134">
            <v>10</v>
          </cell>
          <cell r="J134">
            <v>14</v>
          </cell>
          <cell r="K134">
            <v>24</v>
          </cell>
          <cell r="L134">
            <v>27</v>
          </cell>
          <cell r="M134">
            <v>17</v>
          </cell>
          <cell r="N134">
            <v>44</v>
          </cell>
        </row>
        <row r="135">
          <cell r="A135" t="str">
            <v>P</v>
          </cell>
          <cell r="B135" t="str">
            <v>60</v>
          </cell>
          <cell r="C135" t="str">
            <v>P  60</v>
          </cell>
          <cell r="F135">
            <v>21</v>
          </cell>
          <cell r="G135">
            <v>7</v>
          </cell>
          <cell r="H135">
            <v>28</v>
          </cell>
          <cell r="I135">
            <v>5</v>
          </cell>
          <cell r="J135">
            <v>10</v>
          </cell>
          <cell r="K135">
            <v>15</v>
          </cell>
          <cell r="L135">
            <v>26</v>
          </cell>
          <cell r="M135">
            <v>17</v>
          </cell>
          <cell r="N135">
            <v>43</v>
          </cell>
        </row>
        <row r="136">
          <cell r="A136" t="str">
            <v>P</v>
          </cell>
          <cell r="B136" t="str">
            <v>61</v>
          </cell>
          <cell r="C136" t="str">
            <v>P  61</v>
          </cell>
          <cell r="F136">
            <v>19</v>
          </cell>
          <cell r="G136">
            <v>5</v>
          </cell>
          <cell r="H136">
            <v>24</v>
          </cell>
          <cell r="I136">
            <v>6</v>
          </cell>
          <cell r="J136">
            <v>6</v>
          </cell>
          <cell r="K136">
            <v>12</v>
          </cell>
          <cell r="L136">
            <v>25</v>
          </cell>
          <cell r="M136">
            <v>11</v>
          </cell>
          <cell r="N136">
            <v>36</v>
          </cell>
        </row>
        <row r="137">
          <cell r="A137" t="str">
            <v>P</v>
          </cell>
          <cell r="B137" t="str">
            <v>62</v>
          </cell>
          <cell r="C137" t="str">
            <v>P  62</v>
          </cell>
          <cell r="F137">
            <v>21</v>
          </cell>
          <cell r="G137">
            <v>4</v>
          </cell>
          <cell r="H137">
            <v>25</v>
          </cell>
          <cell r="I137">
            <v>3</v>
          </cell>
          <cell r="J137">
            <v>6</v>
          </cell>
          <cell r="K137">
            <v>9</v>
          </cell>
          <cell r="L137">
            <v>24</v>
          </cell>
          <cell r="M137">
            <v>10</v>
          </cell>
          <cell r="N137">
            <v>34</v>
          </cell>
        </row>
        <row r="138">
          <cell r="A138" t="str">
            <v>P</v>
          </cell>
          <cell r="B138" t="str">
            <v>63</v>
          </cell>
          <cell r="C138" t="str">
            <v>P  63</v>
          </cell>
          <cell r="F138">
            <v>15</v>
          </cell>
          <cell r="G138">
            <v>8</v>
          </cell>
          <cell r="H138">
            <v>23</v>
          </cell>
          <cell r="I138">
            <v>2</v>
          </cell>
          <cell r="J138">
            <v>10</v>
          </cell>
          <cell r="K138">
            <v>12</v>
          </cell>
          <cell r="L138">
            <v>17</v>
          </cell>
          <cell r="M138">
            <v>18</v>
          </cell>
          <cell r="N138">
            <v>35</v>
          </cell>
        </row>
        <row r="139">
          <cell r="A139" t="str">
            <v>P</v>
          </cell>
          <cell r="B139" t="str">
            <v>64</v>
          </cell>
          <cell r="C139" t="str">
            <v>P  64</v>
          </cell>
          <cell r="F139">
            <v>20</v>
          </cell>
          <cell r="G139">
            <v>5</v>
          </cell>
          <cell r="H139">
            <v>25</v>
          </cell>
          <cell r="I139">
            <v>2</v>
          </cell>
          <cell r="J139">
            <v>8</v>
          </cell>
          <cell r="K139">
            <v>10</v>
          </cell>
          <cell r="L139">
            <v>22</v>
          </cell>
          <cell r="M139">
            <v>13</v>
          </cell>
          <cell r="N139">
            <v>35</v>
          </cell>
        </row>
        <row r="140">
          <cell r="A140" t="str">
            <v>P</v>
          </cell>
          <cell r="B140" t="str">
            <v>65</v>
          </cell>
          <cell r="C140" t="str">
            <v>P  65</v>
          </cell>
          <cell r="F140">
            <v>10</v>
          </cell>
          <cell r="G140">
            <v>3</v>
          </cell>
          <cell r="H140">
            <v>13</v>
          </cell>
          <cell r="I140">
            <v>2</v>
          </cell>
          <cell r="J140">
            <v>3</v>
          </cell>
          <cell r="K140">
            <v>5</v>
          </cell>
          <cell r="L140">
            <v>12</v>
          </cell>
          <cell r="M140">
            <v>6</v>
          </cell>
          <cell r="N140">
            <v>18</v>
          </cell>
        </row>
        <row r="141">
          <cell r="A141" t="str">
            <v>P</v>
          </cell>
          <cell r="B141" t="str">
            <v>66</v>
          </cell>
          <cell r="C141" t="str">
            <v>P  66</v>
          </cell>
          <cell r="F141">
            <v>6</v>
          </cell>
          <cell r="G141">
            <v>0</v>
          </cell>
          <cell r="H141">
            <v>6</v>
          </cell>
          <cell r="I141">
            <v>0</v>
          </cell>
          <cell r="J141">
            <v>1</v>
          </cell>
          <cell r="K141">
            <v>1</v>
          </cell>
          <cell r="L141">
            <v>6</v>
          </cell>
          <cell r="M141">
            <v>1</v>
          </cell>
          <cell r="N141">
            <v>7</v>
          </cell>
        </row>
        <row r="152">
          <cell r="A152" t="str">
            <v>S</v>
          </cell>
          <cell r="B152" t="str">
            <v>27</v>
          </cell>
          <cell r="C152" t="str">
            <v>S  27</v>
          </cell>
          <cell r="F152">
            <v>0</v>
          </cell>
          <cell r="G152">
            <v>0</v>
          </cell>
          <cell r="H152">
            <v>0</v>
          </cell>
          <cell r="I152">
            <v>16</v>
          </cell>
          <cell r="J152">
            <v>10</v>
          </cell>
          <cell r="K152">
            <v>26</v>
          </cell>
          <cell r="L152">
            <v>16</v>
          </cell>
          <cell r="M152">
            <v>10</v>
          </cell>
          <cell r="N152">
            <v>26</v>
          </cell>
        </row>
        <row r="153">
          <cell r="A153" t="str">
            <v>S</v>
          </cell>
          <cell r="B153" t="str">
            <v>28</v>
          </cell>
          <cell r="C153" t="str">
            <v>S  28</v>
          </cell>
          <cell r="F153">
            <v>0</v>
          </cell>
          <cell r="G153">
            <v>0</v>
          </cell>
          <cell r="H153">
            <v>0</v>
          </cell>
          <cell r="I153">
            <v>63</v>
          </cell>
          <cell r="J153">
            <v>42</v>
          </cell>
          <cell r="K153">
            <v>105</v>
          </cell>
          <cell r="L153">
            <v>63</v>
          </cell>
          <cell r="M153">
            <v>42</v>
          </cell>
          <cell r="N153">
            <v>105</v>
          </cell>
        </row>
        <row r="154">
          <cell r="A154" t="str">
            <v>S</v>
          </cell>
          <cell r="B154" t="str">
            <v>29</v>
          </cell>
          <cell r="C154" t="str">
            <v>S  29</v>
          </cell>
          <cell r="F154">
            <v>0</v>
          </cell>
          <cell r="G154">
            <v>0</v>
          </cell>
          <cell r="H154">
            <v>0</v>
          </cell>
          <cell r="I154">
            <v>135</v>
          </cell>
          <cell r="J154">
            <v>98</v>
          </cell>
          <cell r="K154">
            <v>233</v>
          </cell>
          <cell r="L154">
            <v>135</v>
          </cell>
          <cell r="M154">
            <v>98</v>
          </cell>
          <cell r="N154">
            <v>233</v>
          </cell>
        </row>
        <row r="155">
          <cell r="A155" t="str">
            <v>S</v>
          </cell>
          <cell r="B155" t="str">
            <v>30</v>
          </cell>
          <cell r="C155" t="str">
            <v>S  30</v>
          </cell>
          <cell r="F155">
            <v>2</v>
          </cell>
          <cell r="G155">
            <v>0</v>
          </cell>
          <cell r="H155">
            <v>2</v>
          </cell>
          <cell r="I155">
            <v>270</v>
          </cell>
          <cell r="J155">
            <v>140</v>
          </cell>
          <cell r="K155">
            <v>410</v>
          </cell>
          <cell r="L155">
            <v>272</v>
          </cell>
          <cell r="M155">
            <v>140</v>
          </cell>
          <cell r="N155">
            <v>412</v>
          </cell>
        </row>
        <row r="156">
          <cell r="A156" t="str">
            <v>S</v>
          </cell>
          <cell r="B156" t="str">
            <v>31</v>
          </cell>
          <cell r="C156" t="str">
            <v>S  31</v>
          </cell>
          <cell r="F156">
            <v>0</v>
          </cell>
          <cell r="G156">
            <v>0</v>
          </cell>
          <cell r="H156">
            <v>0</v>
          </cell>
          <cell r="I156">
            <v>364</v>
          </cell>
          <cell r="J156">
            <v>182</v>
          </cell>
          <cell r="K156">
            <v>546</v>
          </cell>
          <cell r="L156">
            <v>364</v>
          </cell>
          <cell r="M156">
            <v>182</v>
          </cell>
          <cell r="N156">
            <v>546</v>
          </cell>
        </row>
        <row r="157">
          <cell r="A157" t="str">
            <v>S</v>
          </cell>
          <cell r="B157" t="str">
            <v>32</v>
          </cell>
          <cell r="C157" t="str">
            <v>S  32</v>
          </cell>
          <cell r="F157">
            <v>7</v>
          </cell>
          <cell r="G157">
            <v>1</v>
          </cell>
          <cell r="H157">
            <v>8</v>
          </cell>
          <cell r="I157">
            <v>484</v>
          </cell>
          <cell r="J157">
            <v>221</v>
          </cell>
          <cell r="K157">
            <v>705</v>
          </cell>
          <cell r="L157">
            <v>491</v>
          </cell>
          <cell r="M157">
            <v>222</v>
          </cell>
          <cell r="N157">
            <v>713</v>
          </cell>
        </row>
        <row r="158">
          <cell r="A158" t="str">
            <v>S</v>
          </cell>
          <cell r="B158" t="str">
            <v>33</v>
          </cell>
          <cell r="C158" t="str">
            <v>S  33</v>
          </cell>
          <cell r="F158">
            <v>18</v>
          </cell>
          <cell r="G158">
            <v>2</v>
          </cell>
          <cell r="H158">
            <v>20</v>
          </cell>
          <cell r="I158">
            <v>519</v>
          </cell>
          <cell r="J158">
            <v>258</v>
          </cell>
          <cell r="K158">
            <v>777</v>
          </cell>
          <cell r="L158">
            <v>537</v>
          </cell>
          <cell r="M158">
            <v>260</v>
          </cell>
          <cell r="N158">
            <v>797</v>
          </cell>
        </row>
        <row r="159">
          <cell r="A159" t="str">
            <v>S</v>
          </cell>
          <cell r="B159" t="str">
            <v>34</v>
          </cell>
          <cell r="C159" t="str">
            <v>S  34</v>
          </cell>
          <cell r="F159">
            <v>16</v>
          </cell>
          <cell r="G159">
            <v>1</v>
          </cell>
          <cell r="H159">
            <v>17</v>
          </cell>
          <cell r="I159">
            <v>518</v>
          </cell>
          <cell r="J159">
            <v>219</v>
          </cell>
          <cell r="K159">
            <v>737</v>
          </cell>
          <cell r="L159">
            <v>534</v>
          </cell>
          <cell r="M159">
            <v>220</v>
          </cell>
          <cell r="N159">
            <v>754</v>
          </cell>
        </row>
        <row r="160">
          <cell r="A160" t="str">
            <v>S</v>
          </cell>
          <cell r="B160" t="str">
            <v>35</v>
          </cell>
          <cell r="C160" t="str">
            <v>S  35</v>
          </cell>
          <cell r="F160">
            <v>22</v>
          </cell>
          <cell r="G160">
            <v>3</v>
          </cell>
          <cell r="H160">
            <v>25</v>
          </cell>
          <cell r="I160">
            <v>479</v>
          </cell>
          <cell r="J160">
            <v>218</v>
          </cell>
          <cell r="K160">
            <v>697</v>
          </cell>
          <cell r="L160">
            <v>501</v>
          </cell>
          <cell r="M160">
            <v>221</v>
          </cell>
          <cell r="N160">
            <v>722</v>
          </cell>
        </row>
        <row r="161">
          <cell r="A161" t="str">
            <v>S</v>
          </cell>
          <cell r="B161" t="str">
            <v>36</v>
          </cell>
          <cell r="C161" t="str">
            <v>S  36</v>
          </cell>
          <cell r="F161">
            <v>41</v>
          </cell>
          <cell r="G161">
            <v>2</v>
          </cell>
          <cell r="H161">
            <v>43</v>
          </cell>
          <cell r="I161">
            <v>397</v>
          </cell>
          <cell r="J161">
            <v>171</v>
          </cell>
          <cell r="K161">
            <v>568</v>
          </cell>
          <cell r="L161">
            <v>438</v>
          </cell>
          <cell r="M161">
            <v>173</v>
          </cell>
          <cell r="N161">
            <v>611</v>
          </cell>
        </row>
        <row r="162">
          <cell r="A162" t="str">
            <v>S</v>
          </cell>
          <cell r="B162" t="str">
            <v>37</v>
          </cell>
          <cell r="C162" t="str">
            <v>S  37</v>
          </cell>
          <cell r="F162">
            <v>69</v>
          </cell>
          <cell r="G162">
            <v>5</v>
          </cell>
          <cell r="H162">
            <v>74</v>
          </cell>
          <cell r="I162">
            <v>367</v>
          </cell>
          <cell r="J162">
            <v>174</v>
          </cell>
          <cell r="K162">
            <v>541</v>
          </cell>
          <cell r="L162">
            <v>436</v>
          </cell>
          <cell r="M162">
            <v>179</v>
          </cell>
          <cell r="N162">
            <v>615</v>
          </cell>
        </row>
        <row r="163">
          <cell r="A163" t="str">
            <v>S</v>
          </cell>
          <cell r="B163" t="str">
            <v>38</v>
          </cell>
          <cell r="C163" t="str">
            <v>S  38</v>
          </cell>
          <cell r="F163">
            <v>68</v>
          </cell>
          <cell r="G163">
            <v>8</v>
          </cell>
          <cell r="H163">
            <v>76</v>
          </cell>
          <cell r="I163">
            <v>333</v>
          </cell>
          <cell r="J163">
            <v>127</v>
          </cell>
          <cell r="K163">
            <v>460</v>
          </cell>
          <cell r="L163">
            <v>401</v>
          </cell>
          <cell r="M163">
            <v>135</v>
          </cell>
          <cell r="N163">
            <v>536</v>
          </cell>
        </row>
        <row r="164">
          <cell r="A164" t="str">
            <v>S</v>
          </cell>
          <cell r="B164" t="str">
            <v>39</v>
          </cell>
          <cell r="C164" t="str">
            <v>S  39</v>
          </cell>
          <cell r="F164">
            <v>81</v>
          </cell>
          <cell r="G164">
            <v>11</v>
          </cell>
          <cell r="H164">
            <v>92</v>
          </cell>
          <cell r="I164">
            <v>298</v>
          </cell>
          <cell r="J164">
            <v>117</v>
          </cell>
          <cell r="K164">
            <v>415</v>
          </cell>
          <cell r="L164">
            <v>379</v>
          </cell>
          <cell r="M164">
            <v>128</v>
          </cell>
          <cell r="N164">
            <v>507</v>
          </cell>
        </row>
        <row r="165">
          <cell r="A165" t="str">
            <v>S</v>
          </cell>
          <cell r="B165" t="str">
            <v>40</v>
          </cell>
          <cell r="C165" t="str">
            <v>S  40</v>
          </cell>
          <cell r="F165">
            <v>99</v>
          </cell>
          <cell r="G165">
            <v>19</v>
          </cell>
          <cell r="H165">
            <v>118</v>
          </cell>
          <cell r="I165">
            <v>244</v>
          </cell>
          <cell r="J165">
            <v>96</v>
          </cell>
          <cell r="K165">
            <v>340</v>
          </cell>
          <cell r="L165">
            <v>343</v>
          </cell>
          <cell r="M165">
            <v>115</v>
          </cell>
          <cell r="N165">
            <v>458</v>
          </cell>
        </row>
        <row r="166">
          <cell r="A166" t="str">
            <v>S</v>
          </cell>
          <cell r="B166" t="str">
            <v>41</v>
          </cell>
          <cell r="C166" t="str">
            <v>S  41</v>
          </cell>
          <cell r="F166">
            <v>121</v>
          </cell>
          <cell r="G166">
            <v>9</v>
          </cell>
          <cell r="H166">
            <v>130</v>
          </cell>
          <cell r="I166">
            <v>206</v>
          </cell>
          <cell r="J166">
            <v>79</v>
          </cell>
          <cell r="K166">
            <v>285</v>
          </cell>
          <cell r="L166">
            <v>327</v>
          </cell>
          <cell r="M166">
            <v>88</v>
          </cell>
          <cell r="N166">
            <v>415</v>
          </cell>
        </row>
        <row r="167">
          <cell r="A167" t="str">
            <v>S</v>
          </cell>
          <cell r="B167" t="str">
            <v>42</v>
          </cell>
          <cell r="C167" t="str">
            <v>S  42</v>
          </cell>
          <cell r="F167">
            <v>99</v>
          </cell>
          <cell r="G167">
            <v>14</v>
          </cell>
          <cell r="H167">
            <v>113</v>
          </cell>
          <cell r="I167">
            <v>225</v>
          </cell>
          <cell r="J167">
            <v>61</v>
          </cell>
          <cell r="K167">
            <v>286</v>
          </cell>
          <cell r="L167">
            <v>324</v>
          </cell>
          <cell r="M167">
            <v>75</v>
          </cell>
          <cell r="N167">
            <v>399</v>
          </cell>
        </row>
        <row r="168">
          <cell r="A168" t="str">
            <v>S</v>
          </cell>
          <cell r="B168" t="str">
            <v>43</v>
          </cell>
          <cell r="C168" t="str">
            <v>S  43</v>
          </cell>
          <cell r="F168">
            <v>96</v>
          </cell>
          <cell r="G168">
            <v>14</v>
          </cell>
          <cell r="H168">
            <v>110</v>
          </cell>
          <cell r="I168">
            <v>169</v>
          </cell>
          <cell r="J168">
            <v>61</v>
          </cell>
          <cell r="K168">
            <v>230</v>
          </cell>
          <cell r="L168">
            <v>265</v>
          </cell>
          <cell r="M168">
            <v>75</v>
          </cell>
          <cell r="N168">
            <v>340</v>
          </cell>
        </row>
        <row r="169">
          <cell r="A169" t="str">
            <v>S</v>
          </cell>
          <cell r="B169" t="str">
            <v>44</v>
          </cell>
          <cell r="C169" t="str">
            <v>S  44</v>
          </cell>
          <cell r="F169">
            <v>106</v>
          </cell>
          <cell r="G169">
            <v>11</v>
          </cell>
          <cell r="H169">
            <v>117</v>
          </cell>
          <cell r="I169">
            <v>150</v>
          </cell>
          <cell r="J169">
            <v>56</v>
          </cell>
          <cell r="K169">
            <v>206</v>
          </cell>
          <cell r="L169">
            <v>256</v>
          </cell>
          <cell r="M169">
            <v>67</v>
          </cell>
          <cell r="N169">
            <v>323</v>
          </cell>
        </row>
        <row r="170">
          <cell r="A170" t="str">
            <v>S</v>
          </cell>
          <cell r="B170" t="str">
            <v>45</v>
          </cell>
          <cell r="C170" t="str">
            <v>S  45</v>
          </cell>
          <cell r="F170">
            <v>129</v>
          </cell>
          <cell r="G170">
            <v>14</v>
          </cell>
          <cell r="H170">
            <v>143</v>
          </cell>
          <cell r="I170">
            <v>156</v>
          </cell>
          <cell r="J170">
            <v>47</v>
          </cell>
          <cell r="K170">
            <v>203</v>
          </cell>
          <cell r="L170">
            <v>285</v>
          </cell>
          <cell r="M170">
            <v>61</v>
          </cell>
          <cell r="N170">
            <v>346</v>
          </cell>
        </row>
        <row r="171">
          <cell r="A171" t="str">
            <v>S</v>
          </cell>
          <cell r="B171" t="str">
            <v>46</v>
          </cell>
          <cell r="C171" t="str">
            <v>S  46</v>
          </cell>
          <cell r="F171">
            <v>115</v>
          </cell>
          <cell r="G171">
            <v>19</v>
          </cell>
          <cell r="H171">
            <v>134</v>
          </cell>
          <cell r="I171">
            <v>142</v>
          </cell>
          <cell r="J171">
            <v>60</v>
          </cell>
          <cell r="K171">
            <v>202</v>
          </cell>
          <cell r="L171">
            <v>257</v>
          </cell>
          <cell r="M171">
            <v>79</v>
          </cell>
          <cell r="N171">
            <v>336</v>
          </cell>
        </row>
        <row r="172">
          <cell r="A172" t="str">
            <v>S</v>
          </cell>
          <cell r="B172" t="str">
            <v>47</v>
          </cell>
          <cell r="C172" t="str">
            <v>S  47</v>
          </cell>
          <cell r="F172">
            <v>120</v>
          </cell>
          <cell r="G172">
            <v>13</v>
          </cell>
          <cell r="H172">
            <v>133</v>
          </cell>
          <cell r="I172">
            <v>151</v>
          </cell>
          <cell r="J172">
            <v>48</v>
          </cell>
          <cell r="K172">
            <v>199</v>
          </cell>
          <cell r="L172">
            <v>271</v>
          </cell>
          <cell r="M172">
            <v>61</v>
          </cell>
          <cell r="N172">
            <v>332</v>
          </cell>
        </row>
        <row r="173">
          <cell r="A173" t="str">
            <v>S</v>
          </cell>
          <cell r="B173" t="str">
            <v>48</v>
          </cell>
          <cell r="C173" t="str">
            <v>S  48</v>
          </cell>
          <cell r="F173">
            <v>157</v>
          </cell>
          <cell r="G173">
            <v>22</v>
          </cell>
          <cell r="H173">
            <v>179</v>
          </cell>
          <cell r="I173">
            <v>204</v>
          </cell>
          <cell r="J173">
            <v>50</v>
          </cell>
          <cell r="K173">
            <v>254</v>
          </cell>
          <cell r="L173">
            <v>361</v>
          </cell>
          <cell r="M173">
            <v>72</v>
          </cell>
          <cell r="N173">
            <v>433</v>
          </cell>
        </row>
        <row r="174">
          <cell r="A174" t="str">
            <v>S</v>
          </cell>
          <cell r="B174" t="str">
            <v>49</v>
          </cell>
          <cell r="C174" t="str">
            <v>S  49</v>
          </cell>
          <cell r="F174">
            <v>221</v>
          </cell>
          <cell r="G174">
            <v>27</v>
          </cell>
          <cell r="H174">
            <v>248</v>
          </cell>
          <cell r="I174">
            <v>214</v>
          </cell>
          <cell r="J174">
            <v>76</v>
          </cell>
          <cell r="K174">
            <v>290</v>
          </cell>
          <cell r="L174">
            <v>435</v>
          </cell>
          <cell r="M174">
            <v>103</v>
          </cell>
          <cell r="N174">
            <v>538</v>
          </cell>
        </row>
        <row r="175">
          <cell r="A175" t="str">
            <v>S</v>
          </cell>
          <cell r="B175" t="str">
            <v>50</v>
          </cell>
          <cell r="C175" t="str">
            <v>S  50</v>
          </cell>
          <cell r="F175">
            <v>262</v>
          </cell>
          <cell r="G175">
            <v>35</v>
          </cell>
          <cell r="H175">
            <v>297</v>
          </cell>
          <cell r="I175">
            <v>268</v>
          </cell>
          <cell r="J175">
            <v>111</v>
          </cell>
          <cell r="K175">
            <v>379</v>
          </cell>
          <cell r="L175">
            <v>530</v>
          </cell>
          <cell r="M175">
            <v>146</v>
          </cell>
          <cell r="N175">
            <v>676</v>
          </cell>
        </row>
        <row r="176">
          <cell r="A176" t="str">
            <v>S</v>
          </cell>
          <cell r="B176" t="str">
            <v>51</v>
          </cell>
          <cell r="C176" t="str">
            <v>S  51</v>
          </cell>
          <cell r="F176">
            <v>388</v>
          </cell>
          <cell r="G176">
            <v>39</v>
          </cell>
          <cell r="H176">
            <v>427</v>
          </cell>
          <cell r="I176">
            <v>369</v>
          </cell>
          <cell r="J176">
            <v>139</v>
          </cell>
          <cell r="K176">
            <v>508</v>
          </cell>
          <cell r="L176">
            <v>757</v>
          </cell>
          <cell r="M176">
            <v>178</v>
          </cell>
          <cell r="N176">
            <v>935</v>
          </cell>
        </row>
        <row r="177">
          <cell r="A177" t="str">
            <v>S</v>
          </cell>
          <cell r="B177" t="str">
            <v>52</v>
          </cell>
          <cell r="C177" t="str">
            <v>S  52</v>
          </cell>
          <cell r="F177">
            <v>454</v>
          </cell>
          <cell r="G177">
            <v>51</v>
          </cell>
          <cell r="H177">
            <v>505</v>
          </cell>
          <cell r="I177">
            <v>419</v>
          </cell>
          <cell r="J177">
            <v>149</v>
          </cell>
          <cell r="K177">
            <v>568</v>
          </cell>
          <cell r="L177">
            <v>873</v>
          </cell>
          <cell r="M177">
            <v>200</v>
          </cell>
          <cell r="N177">
            <v>1073</v>
          </cell>
        </row>
        <row r="178">
          <cell r="A178" t="str">
            <v>S</v>
          </cell>
          <cell r="B178" t="str">
            <v>53</v>
          </cell>
          <cell r="C178" t="str">
            <v>S  53</v>
          </cell>
          <cell r="F178">
            <v>360</v>
          </cell>
          <cell r="G178">
            <v>46</v>
          </cell>
          <cell r="H178">
            <v>406</v>
          </cell>
          <cell r="I178">
            <v>338</v>
          </cell>
          <cell r="J178">
            <v>128</v>
          </cell>
          <cell r="K178">
            <v>466</v>
          </cell>
          <cell r="L178">
            <v>698</v>
          </cell>
          <cell r="M178">
            <v>174</v>
          </cell>
          <cell r="N178">
            <v>872</v>
          </cell>
        </row>
        <row r="179">
          <cell r="A179" t="str">
            <v>S</v>
          </cell>
          <cell r="B179" t="str">
            <v>54</v>
          </cell>
          <cell r="C179" t="str">
            <v>S  54</v>
          </cell>
          <cell r="F179">
            <v>390</v>
          </cell>
          <cell r="G179">
            <v>39</v>
          </cell>
          <cell r="H179">
            <v>429</v>
          </cell>
          <cell r="I179">
            <v>385</v>
          </cell>
          <cell r="J179">
            <v>163</v>
          </cell>
          <cell r="K179">
            <v>548</v>
          </cell>
          <cell r="L179">
            <v>775</v>
          </cell>
          <cell r="M179">
            <v>202</v>
          </cell>
          <cell r="N179">
            <v>977</v>
          </cell>
        </row>
        <row r="180">
          <cell r="A180" t="str">
            <v>S</v>
          </cell>
          <cell r="B180" t="str">
            <v>55</v>
          </cell>
          <cell r="C180" t="str">
            <v>S  55</v>
          </cell>
          <cell r="F180">
            <v>365</v>
          </cell>
          <cell r="G180">
            <v>45</v>
          </cell>
          <cell r="H180">
            <v>410</v>
          </cell>
          <cell r="I180">
            <v>369</v>
          </cell>
          <cell r="J180">
            <v>155</v>
          </cell>
          <cell r="K180">
            <v>524</v>
          </cell>
          <cell r="L180">
            <v>734</v>
          </cell>
          <cell r="M180">
            <v>200</v>
          </cell>
          <cell r="N180">
            <v>934</v>
          </cell>
        </row>
        <row r="181">
          <cell r="A181" t="str">
            <v>S</v>
          </cell>
          <cell r="B181" t="str">
            <v>56</v>
          </cell>
          <cell r="C181" t="str">
            <v>S  56</v>
          </cell>
          <cell r="F181">
            <v>368</v>
          </cell>
          <cell r="G181">
            <v>27</v>
          </cell>
          <cell r="H181">
            <v>395</v>
          </cell>
          <cell r="I181">
            <v>341</v>
          </cell>
          <cell r="J181">
            <v>110</v>
          </cell>
          <cell r="K181">
            <v>451</v>
          </cell>
          <cell r="L181">
            <v>709</v>
          </cell>
          <cell r="M181">
            <v>137</v>
          </cell>
          <cell r="N181">
            <v>846</v>
          </cell>
        </row>
        <row r="182">
          <cell r="A182" t="str">
            <v>S</v>
          </cell>
          <cell r="B182" t="str">
            <v>57</v>
          </cell>
          <cell r="C182" t="str">
            <v>S  57</v>
          </cell>
          <cell r="F182">
            <v>303</v>
          </cell>
          <cell r="G182">
            <v>38</v>
          </cell>
          <cell r="H182">
            <v>341</v>
          </cell>
          <cell r="I182">
            <v>321</v>
          </cell>
          <cell r="J182">
            <v>96</v>
          </cell>
          <cell r="K182">
            <v>417</v>
          </cell>
          <cell r="L182">
            <v>624</v>
          </cell>
          <cell r="M182">
            <v>134</v>
          </cell>
          <cell r="N182">
            <v>758</v>
          </cell>
        </row>
        <row r="183">
          <cell r="A183" t="str">
            <v>S</v>
          </cell>
          <cell r="B183" t="str">
            <v>58</v>
          </cell>
          <cell r="C183" t="str">
            <v>S  58</v>
          </cell>
          <cell r="F183">
            <v>352</v>
          </cell>
          <cell r="G183">
            <v>30</v>
          </cell>
          <cell r="H183">
            <v>382</v>
          </cell>
          <cell r="I183">
            <v>249</v>
          </cell>
          <cell r="J183">
            <v>109</v>
          </cell>
          <cell r="K183">
            <v>358</v>
          </cell>
          <cell r="L183">
            <v>601</v>
          </cell>
          <cell r="M183">
            <v>139</v>
          </cell>
          <cell r="N183">
            <v>740</v>
          </cell>
        </row>
        <row r="184">
          <cell r="A184" t="str">
            <v>S</v>
          </cell>
          <cell r="B184" t="str">
            <v>59</v>
          </cell>
          <cell r="C184" t="str">
            <v>S  59</v>
          </cell>
          <cell r="F184">
            <v>311</v>
          </cell>
          <cell r="G184">
            <v>27</v>
          </cell>
          <cell r="H184">
            <v>338</v>
          </cell>
          <cell r="I184">
            <v>282</v>
          </cell>
          <cell r="J184">
            <v>101</v>
          </cell>
          <cell r="K184">
            <v>383</v>
          </cell>
          <cell r="L184">
            <v>593</v>
          </cell>
          <cell r="M184">
            <v>128</v>
          </cell>
          <cell r="N184">
            <v>721</v>
          </cell>
        </row>
        <row r="185">
          <cell r="A185" t="str">
            <v>S</v>
          </cell>
          <cell r="B185" t="str">
            <v>60</v>
          </cell>
          <cell r="C185" t="str">
            <v>S  60</v>
          </cell>
          <cell r="F185">
            <v>312</v>
          </cell>
          <cell r="G185">
            <v>21</v>
          </cell>
          <cell r="H185">
            <v>333</v>
          </cell>
          <cell r="I185">
            <v>261</v>
          </cell>
          <cell r="J185">
            <v>111</v>
          </cell>
          <cell r="K185">
            <v>372</v>
          </cell>
          <cell r="L185">
            <v>573</v>
          </cell>
          <cell r="M185">
            <v>132</v>
          </cell>
          <cell r="N185">
            <v>705</v>
          </cell>
        </row>
        <row r="186">
          <cell r="A186" t="str">
            <v>S</v>
          </cell>
          <cell r="B186" t="str">
            <v>61</v>
          </cell>
          <cell r="C186" t="str">
            <v>S  61</v>
          </cell>
          <cell r="F186">
            <v>250</v>
          </cell>
          <cell r="G186">
            <v>19</v>
          </cell>
          <cell r="H186">
            <v>269</v>
          </cell>
          <cell r="I186">
            <v>197</v>
          </cell>
          <cell r="J186">
            <v>62</v>
          </cell>
          <cell r="K186">
            <v>259</v>
          </cell>
          <cell r="L186">
            <v>447</v>
          </cell>
          <cell r="M186">
            <v>81</v>
          </cell>
          <cell r="N186">
            <v>528</v>
          </cell>
        </row>
        <row r="187">
          <cell r="A187" t="str">
            <v>S</v>
          </cell>
          <cell r="B187" t="str">
            <v>62</v>
          </cell>
          <cell r="C187" t="str">
            <v>S  62</v>
          </cell>
          <cell r="F187">
            <v>163</v>
          </cell>
          <cell r="G187">
            <v>11</v>
          </cell>
          <cell r="H187">
            <v>174</v>
          </cell>
          <cell r="I187">
            <v>111</v>
          </cell>
          <cell r="J187">
            <v>37</v>
          </cell>
          <cell r="K187">
            <v>148</v>
          </cell>
          <cell r="L187">
            <v>274</v>
          </cell>
          <cell r="M187">
            <v>48</v>
          </cell>
          <cell r="N187">
            <v>322</v>
          </cell>
        </row>
        <row r="188">
          <cell r="A188" t="str">
            <v>S</v>
          </cell>
          <cell r="B188" t="str">
            <v>63</v>
          </cell>
          <cell r="C188" t="str">
            <v>S  63</v>
          </cell>
          <cell r="F188">
            <v>99</v>
          </cell>
          <cell r="G188">
            <v>13</v>
          </cell>
          <cell r="H188">
            <v>112</v>
          </cell>
          <cell r="I188">
            <v>75</v>
          </cell>
          <cell r="J188">
            <v>24</v>
          </cell>
          <cell r="K188">
            <v>99</v>
          </cell>
          <cell r="L188">
            <v>174</v>
          </cell>
          <cell r="M188">
            <v>37</v>
          </cell>
          <cell r="N188">
            <v>211</v>
          </cell>
        </row>
        <row r="189">
          <cell r="A189" t="str">
            <v>S</v>
          </cell>
          <cell r="B189" t="str">
            <v>64</v>
          </cell>
          <cell r="C189" t="str">
            <v>S  64</v>
          </cell>
          <cell r="F189">
            <v>82</v>
          </cell>
          <cell r="G189">
            <v>4</v>
          </cell>
          <cell r="H189">
            <v>86</v>
          </cell>
          <cell r="I189">
            <v>44</v>
          </cell>
          <cell r="J189">
            <v>17</v>
          </cell>
          <cell r="K189">
            <v>61</v>
          </cell>
          <cell r="L189">
            <v>126</v>
          </cell>
          <cell r="M189">
            <v>21</v>
          </cell>
          <cell r="N189">
            <v>147</v>
          </cell>
        </row>
        <row r="190">
          <cell r="A190" t="str">
            <v>S</v>
          </cell>
          <cell r="B190" t="str">
            <v>65</v>
          </cell>
          <cell r="C190" t="str">
            <v>S  65</v>
          </cell>
          <cell r="F190">
            <v>53</v>
          </cell>
          <cell r="G190">
            <v>3</v>
          </cell>
          <cell r="H190">
            <v>56</v>
          </cell>
          <cell r="I190">
            <v>22</v>
          </cell>
          <cell r="J190">
            <v>13</v>
          </cell>
          <cell r="K190">
            <v>35</v>
          </cell>
          <cell r="L190">
            <v>75</v>
          </cell>
          <cell r="M190">
            <v>16</v>
          </cell>
          <cell r="N190">
            <v>91</v>
          </cell>
        </row>
        <row r="191">
          <cell r="A191" t="str">
            <v>S</v>
          </cell>
          <cell r="B191" t="str">
            <v>66</v>
          </cell>
          <cell r="C191" t="str">
            <v>S  66</v>
          </cell>
          <cell r="F191">
            <v>6</v>
          </cell>
          <cell r="G191">
            <v>0</v>
          </cell>
          <cell r="H191">
            <v>6</v>
          </cell>
          <cell r="I191">
            <v>3</v>
          </cell>
          <cell r="J191">
            <v>2</v>
          </cell>
          <cell r="K191">
            <v>5</v>
          </cell>
          <cell r="L191">
            <v>9</v>
          </cell>
          <cell r="M191">
            <v>2</v>
          </cell>
          <cell r="N191">
            <v>11</v>
          </cell>
        </row>
      </sheetData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9">
          <cell r="A9" t="str">
            <v>Données globales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16">
          <cell r="C16" t="str">
            <v>Maîtres de conférences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9">
          <cell r="A9" t="str">
            <v>Données globales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2"/>
      <sheetName val="candidatures"/>
      <sheetName val="examinésqualifiés avecHS"/>
      <sheetName val="examinésqualifiéssansHS"/>
      <sheetName val="hors_section"/>
      <sheetName val="qualifsectsexe"/>
      <sheetName val="tableau qualifications"/>
      <sheetName val="age des qualifiés"/>
      <sheetName val="Qualif PR"/>
      <sheetName val="Qualif MCF"/>
      <sheetName val="historique MCF 2005-2011"/>
      <sheetName val="historique PR 2005-2012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qualif 2008"/>
      <sheetName val="intercalaire 4"/>
      <sheetName val="Nomenclature CNU"/>
      <sheetName val="fiche techniqu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C32">
            <v>6774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Campagne de qualification pour l'année 2013</v>
          </cell>
        </row>
      </sheetData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tabIV-c"/>
      <sheetName val="taIV-d"/>
      <sheetName val="Taux reussite  mcf"/>
      <sheetName val="Taux reussite pr"/>
      <sheetName val="TAB V"/>
      <sheetName val="tab6"/>
      <sheetName val="nbmcftot"/>
      <sheetName val="pourvus PR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tab6"/>
      <sheetName val="offertsmcf"/>
      <sheetName val="offerts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 Région, CNU, grade, Type"/>
      <sheetName val="Compare promos D1-Bava  98-02"/>
      <sheetName val="Compare prmvable D1-GESUP"/>
      <sheetName val="Inventaire tableaux"/>
      <sheetName val="Tables"/>
      <sheetName val="T8-1 Région, CNU, grade, Type"/>
      <sheetName val="T8-2 Rég,CNU,grade,Typeta PRM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7" refreshError="1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 Région, CNU, grade, Type"/>
      <sheetName val="Compare promos D1-Bava  98-02"/>
      <sheetName val="Compare prmvable D1-GESUP"/>
      <sheetName val="Inventaire tableaux"/>
      <sheetName val="Tables"/>
      <sheetName val="T8-1 Région, CNU, grade, Type"/>
      <sheetName val="T8-2 Rég,CNU,grade,Typeta PRM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7" refreshError="1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seignementsup-recherche.gouv.fr/cid118435/bilans-et-statistiqu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801"/>
  <sheetViews>
    <sheetView showZeros="0" zoomScaleNormal="100" zoomScalePageLayoutView="90" workbookViewId="0">
      <selection activeCell="G14" sqref="G14"/>
    </sheetView>
  </sheetViews>
  <sheetFormatPr baseColWidth="10" defaultColWidth="12" defaultRowHeight="12.75" x14ac:dyDescent="0.2"/>
  <cols>
    <col min="1" max="16384" width="12" style="615"/>
  </cols>
  <sheetData>
    <row r="1" spans="1:9" ht="18" customHeight="1" x14ac:dyDescent="0.2">
      <c r="B1" s="614"/>
      <c r="C1" s="614"/>
      <c r="D1" s="614"/>
    </row>
    <row r="2" spans="1:9" x14ac:dyDescent="0.2">
      <c r="A2" s="818" t="s">
        <v>611</v>
      </c>
      <c r="B2" s="616"/>
      <c r="C2" s="616"/>
      <c r="D2" s="616"/>
      <c r="I2" s="964" t="s">
        <v>755</v>
      </c>
    </row>
    <row r="3" spans="1:9" x14ac:dyDescent="0.2">
      <c r="B3" s="616"/>
      <c r="C3" s="616"/>
      <c r="D3" s="616"/>
    </row>
    <row r="4" spans="1:9" x14ac:dyDescent="0.2">
      <c r="B4" s="616"/>
      <c r="C4" s="616"/>
      <c r="D4" s="616"/>
    </row>
    <row r="5" spans="1:9" x14ac:dyDescent="0.2">
      <c r="B5" s="616"/>
      <c r="C5" s="616"/>
      <c r="D5" s="616"/>
      <c r="G5" s="616"/>
      <c r="H5" s="616"/>
    </row>
    <row r="6" spans="1:9" x14ac:dyDescent="0.2">
      <c r="B6" s="616"/>
      <c r="C6" s="616"/>
      <c r="D6" s="616"/>
    </row>
    <row r="7" spans="1:9" x14ac:dyDescent="0.2">
      <c r="B7" s="616"/>
      <c r="C7" s="616"/>
      <c r="D7" s="616"/>
    </row>
    <row r="8" spans="1:9" x14ac:dyDescent="0.2">
      <c r="B8" s="616"/>
      <c r="C8" s="616"/>
      <c r="D8" s="616"/>
    </row>
    <row r="9" spans="1:9" x14ac:dyDescent="0.2">
      <c r="B9" s="616"/>
      <c r="C9" s="616"/>
      <c r="D9" s="616"/>
    </row>
    <row r="10" spans="1:9" x14ac:dyDescent="0.2">
      <c r="B10" s="616"/>
      <c r="C10" s="616"/>
      <c r="D10" s="616"/>
    </row>
    <row r="11" spans="1:9" x14ac:dyDescent="0.2">
      <c r="B11" s="616"/>
      <c r="C11" s="616"/>
      <c r="D11" s="616"/>
    </row>
    <row r="12" spans="1:9" x14ac:dyDescent="0.2">
      <c r="B12" s="616"/>
      <c r="C12" s="616"/>
      <c r="D12" s="616"/>
    </row>
    <row r="13" spans="1:9" x14ac:dyDescent="0.2">
      <c r="B13" s="616"/>
      <c r="C13" s="616"/>
      <c r="D13" s="616"/>
    </row>
    <row r="14" spans="1:9" x14ac:dyDescent="0.2">
      <c r="B14" s="616"/>
      <c r="C14" s="616"/>
      <c r="D14" s="616"/>
    </row>
    <row r="15" spans="1:9" x14ac:dyDescent="0.2">
      <c r="B15" s="616"/>
      <c r="C15" s="616"/>
      <c r="D15" s="616"/>
    </row>
    <row r="16" spans="1:9" x14ac:dyDescent="0.2">
      <c r="B16" s="616"/>
      <c r="C16" s="616"/>
      <c r="D16" s="616"/>
    </row>
    <row r="17" spans="2:9" x14ac:dyDescent="0.2">
      <c r="B17" s="616"/>
      <c r="C17" s="616"/>
      <c r="D17" s="616"/>
    </row>
    <row r="18" spans="2:9" x14ac:dyDescent="0.2">
      <c r="B18" s="616"/>
      <c r="C18" s="616"/>
      <c r="D18" s="616"/>
    </row>
    <row r="19" spans="2:9" x14ac:dyDescent="0.2">
      <c r="B19" s="616"/>
      <c r="C19" s="616"/>
      <c r="D19" s="616"/>
    </row>
    <row r="20" spans="2:9" x14ac:dyDescent="0.2">
      <c r="B20" s="616"/>
      <c r="C20" s="616"/>
      <c r="D20" s="616"/>
    </row>
    <row r="21" spans="2:9" x14ac:dyDescent="0.2">
      <c r="B21" s="616"/>
      <c r="C21" s="616"/>
      <c r="D21" s="616"/>
    </row>
    <row r="22" spans="2:9" x14ac:dyDescent="0.2">
      <c r="B22" s="616"/>
      <c r="C22" s="616"/>
      <c r="D22" s="616"/>
    </row>
    <row r="23" spans="2:9" x14ac:dyDescent="0.2">
      <c r="B23" s="616"/>
      <c r="C23" s="616"/>
      <c r="D23" s="616"/>
    </row>
    <row r="24" spans="2:9" x14ac:dyDescent="0.2">
      <c r="B24" s="616"/>
      <c r="C24" s="616"/>
      <c r="D24" s="616"/>
    </row>
    <row r="25" spans="2:9" x14ac:dyDescent="0.2">
      <c r="B25" s="616"/>
      <c r="C25" s="616"/>
      <c r="D25" s="616"/>
    </row>
    <row r="26" spans="2:9" ht="13.5" thickBot="1" x14ac:dyDescent="0.25">
      <c r="B26" s="616"/>
      <c r="C26" s="616"/>
      <c r="D26" s="616"/>
    </row>
    <row r="27" spans="2:9" ht="37.5" customHeight="1" thickTop="1" x14ac:dyDescent="0.2">
      <c r="B27" s="967" t="s">
        <v>711</v>
      </c>
      <c r="C27" s="968"/>
      <c r="D27" s="968"/>
      <c r="E27" s="968"/>
      <c r="F27" s="968"/>
      <c r="G27" s="968"/>
      <c r="H27" s="969"/>
      <c r="I27" s="617"/>
    </row>
    <row r="28" spans="2:9" ht="19.5" customHeight="1" thickBot="1" x14ac:dyDescent="0.25">
      <c r="B28" s="970" t="s">
        <v>512</v>
      </c>
      <c r="C28" s="971"/>
      <c r="D28" s="971"/>
      <c r="E28" s="971"/>
      <c r="F28" s="971"/>
      <c r="G28" s="971"/>
      <c r="H28" s="972"/>
      <c r="I28" s="617"/>
    </row>
    <row r="29" spans="2:9" ht="19.5" customHeight="1" thickTop="1" x14ac:dyDescent="0.25">
      <c r="B29" s="973"/>
      <c r="C29" s="973"/>
      <c r="D29" s="973"/>
      <c r="E29" s="974"/>
      <c r="F29" s="974"/>
      <c r="G29" s="974"/>
      <c r="H29" s="974"/>
      <c r="I29" s="974"/>
    </row>
    <row r="30" spans="2:9" x14ac:dyDescent="0.2">
      <c r="B30" s="616"/>
      <c r="C30" s="616"/>
      <c r="D30" s="616"/>
    </row>
    <row r="31" spans="2:9" x14ac:dyDescent="0.2">
      <c r="B31" s="616"/>
      <c r="C31" s="616"/>
      <c r="D31" s="616"/>
    </row>
    <row r="32" spans="2:9" x14ac:dyDescent="0.2">
      <c r="B32" s="616"/>
      <c r="C32" s="616"/>
      <c r="D32" s="616"/>
    </row>
    <row r="33" spans="1:9" ht="15.75" x14ac:dyDescent="0.2">
      <c r="B33" s="618"/>
      <c r="C33" s="619"/>
      <c r="D33" s="619"/>
      <c r="E33" s="620"/>
      <c r="F33" s="620"/>
      <c r="G33" s="620"/>
      <c r="H33" s="620"/>
      <c r="I33" s="620"/>
    </row>
    <row r="34" spans="1:9" x14ac:dyDescent="0.2">
      <c r="B34" s="616"/>
      <c r="C34" s="616"/>
      <c r="D34" s="616"/>
    </row>
    <row r="35" spans="1:9" ht="7.5" customHeight="1" x14ac:dyDescent="0.2">
      <c r="B35" s="616"/>
      <c r="C35" s="616"/>
      <c r="D35" s="616"/>
    </row>
    <row r="36" spans="1:9" ht="15.75" x14ac:dyDescent="0.25">
      <c r="B36" s="616"/>
      <c r="C36" s="616"/>
      <c r="D36" s="616"/>
      <c r="E36" s="621"/>
    </row>
    <row r="37" spans="1:9" ht="31.5" customHeight="1" x14ac:dyDescent="0.2">
      <c r="A37" s="976" t="s">
        <v>754</v>
      </c>
      <c r="B37" s="976"/>
      <c r="C37" s="976"/>
      <c r="D37" s="976"/>
      <c r="E37" s="976"/>
      <c r="F37" s="976"/>
      <c r="G37" s="976"/>
      <c r="H37" s="976"/>
      <c r="I37" s="976"/>
    </row>
    <row r="38" spans="1:9" x14ac:dyDescent="0.2">
      <c r="B38" s="616"/>
      <c r="C38" s="622"/>
      <c r="D38" s="616"/>
    </row>
    <row r="39" spans="1:9" x14ac:dyDescent="0.2">
      <c r="B39" s="616"/>
      <c r="C39" s="622"/>
      <c r="D39" s="616"/>
    </row>
    <row r="40" spans="1:9" x14ac:dyDescent="0.2">
      <c r="B40" s="616"/>
      <c r="C40" s="622"/>
      <c r="D40" s="616"/>
    </row>
    <row r="41" spans="1:9" x14ac:dyDescent="0.2">
      <c r="B41" s="616"/>
      <c r="C41" s="623"/>
      <c r="D41" s="616"/>
    </row>
    <row r="42" spans="1:9" x14ac:dyDescent="0.2">
      <c r="B42" s="616"/>
      <c r="C42" s="624"/>
      <c r="D42" s="624"/>
      <c r="E42" s="625"/>
      <c r="F42" s="625"/>
      <c r="G42" s="625"/>
      <c r="H42" s="625"/>
      <c r="I42" s="625"/>
    </row>
    <row r="43" spans="1:9" x14ac:dyDescent="0.2">
      <c r="B43" s="616"/>
      <c r="C43" s="616"/>
      <c r="D43" s="616"/>
    </row>
    <row r="44" spans="1:9" x14ac:dyDescent="0.2">
      <c r="B44" s="616"/>
      <c r="C44" s="616"/>
      <c r="D44" s="616"/>
    </row>
    <row r="45" spans="1:9" x14ac:dyDescent="0.2">
      <c r="B45" s="616"/>
      <c r="C45" s="616"/>
      <c r="D45" s="616"/>
    </row>
    <row r="46" spans="1:9" x14ac:dyDescent="0.2">
      <c r="B46" s="616"/>
      <c r="C46" s="616"/>
      <c r="D46" s="616"/>
    </row>
    <row r="47" spans="1:9" x14ac:dyDescent="0.2">
      <c r="B47" s="616"/>
      <c r="C47" s="616"/>
      <c r="D47" s="616"/>
    </row>
    <row r="48" spans="1:9" ht="10.5" customHeight="1" x14ac:dyDescent="0.2">
      <c r="B48" s="616"/>
      <c r="C48" s="616"/>
      <c r="D48" s="616"/>
    </row>
    <row r="49" spans="1:10" x14ac:dyDescent="0.2">
      <c r="A49" s="965" t="s">
        <v>607</v>
      </c>
      <c r="B49" s="965"/>
      <c r="C49" s="965"/>
      <c r="D49" s="965"/>
      <c r="E49" s="965"/>
      <c r="F49" s="965"/>
      <c r="G49" s="965"/>
      <c r="H49" s="965"/>
      <c r="I49" s="965"/>
    </row>
    <row r="50" spans="1:10" x14ac:dyDescent="0.2">
      <c r="A50" s="975" t="s">
        <v>355</v>
      </c>
      <c r="B50" s="975"/>
      <c r="C50" s="975"/>
      <c r="D50" s="975"/>
      <c r="E50" s="975"/>
      <c r="F50" s="975"/>
      <c r="G50" s="975"/>
      <c r="H50" s="975"/>
      <c r="I50" s="975"/>
    </row>
    <row r="51" spans="1:10" x14ac:dyDescent="0.2">
      <c r="A51" s="965" t="s">
        <v>757</v>
      </c>
      <c r="B51" s="965"/>
      <c r="C51" s="965"/>
      <c r="D51" s="965"/>
      <c r="E51" s="965"/>
      <c r="F51" s="965"/>
      <c r="G51" s="965"/>
      <c r="H51" s="965"/>
      <c r="I51" s="965"/>
    </row>
    <row r="52" spans="1:10" x14ac:dyDescent="0.2">
      <c r="A52" s="965" t="s">
        <v>756</v>
      </c>
      <c r="B52" s="965"/>
      <c r="C52" s="965"/>
      <c r="D52" s="965"/>
      <c r="E52" s="965"/>
      <c r="F52" s="965"/>
      <c r="G52" s="965"/>
      <c r="H52" s="965"/>
      <c r="I52" s="965"/>
    </row>
    <row r="53" spans="1:10" ht="16.5" customHeight="1" x14ac:dyDescent="0.2">
      <c r="A53" s="966" t="s">
        <v>356</v>
      </c>
      <c r="B53" s="966"/>
      <c r="C53" s="966"/>
      <c r="D53" s="966"/>
      <c r="E53" s="966"/>
      <c r="F53" s="966"/>
      <c r="G53" s="966"/>
      <c r="H53" s="966"/>
      <c r="I53" s="966"/>
    </row>
    <row r="54" spans="1:10" ht="16.5" customHeight="1" x14ac:dyDescent="0.2"/>
    <row r="55" spans="1:10" ht="16.5" customHeight="1" x14ac:dyDescent="0.2"/>
    <row r="56" spans="1:10" x14ac:dyDescent="0.2">
      <c r="J56" s="626"/>
    </row>
    <row r="57" spans="1:10" x14ac:dyDescent="0.2">
      <c r="B57" s="616"/>
      <c r="C57" s="627"/>
      <c r="D57" s="627"/>
    </row>
    <row r="59" spans="1:10" x14ac:dyDescent="0.2">
      <c r="B59" s="627"/>
      <c r="C59" s="627"/>
      <c r="D59" s="627"/>
    </row>
    <row r="60" spans="1:10" x14ac:dyDescent="0.2">
      <c r="B60" s="616"/>
      <c r="C60" s="627"/>
      <c r="D60" s="627"/>
    </row>
    <row r="61" spans="1:10" x14ac:dyDescent="0.2">
      <c r="B61" s="627"/>
      <c r="C61" s="627"/>
      <c r="D61" s="627"/>
    </row>
    <row r="62" spans="1:10" x14ac:dyDescent="0.2">
      <c r="B62" s="627"/>
      <c r="C62" s="627"/>
      <c r="D62" s="627"/>
    </row>
    <row r="63" spans="1:10" x14ac:dyDescent="0.2">
      <c r="B63" s="627"/>
      <c r="C63" s="627"/>
      <c r="D63" s="627"/>
    </row>
    <row r="64" spans="1:10" x14ac:dyDescent="0.2">
      <c r="B64" s="627"/>
      <c r="C64" s="627"/>
      <c r="D64" s="627"/>
    </row>
    <row r="65" spans="2:4" x14ac:dyDescent="0.2">
      <c r="B65" s="627"/>
      <c r="C65" s="627"/>
      <c r="D65" s="627"/>
    </row>
    <row r="66" spans="2:4" x14ac:dyDescent="0.2">
      <c r="B66" s="627"/>
      <c r="C66" s="627"/>
      <c r="D66" s="627"/>
    </row>
    <row r="67" spans="2:4" x14ac:dyDescent="0.2">
      <c r="B67" s="627"/>
      <c r="C67" s="627"/>
      <c r="D67" s="627"/>
    </row>
    <row r="68" spans="2:4" x14ac:dyDescent="0.2">
      <c r="B68" s="627"/>
      <c r="C68" s="627"/>
      <c r="D68" s="627"/>
    </row>
    <row r="69" spans="2:4" x14ac:dyDescent="0.2">
      <c r="B69" s="627"/>
      <c r="C69" s="627"/>
      <c r="D69" s="627"/>
    </row>
    <row r="70" spans="2:4" x14ac:dyDescent="0.2">
      <c r="B70" s="627"/>
      <c r="C70" s="627"/>
      <c r="D70" s="627"/>
    </row>
    <row r="71" spans="2:4" x14ac:dyDescent="0.2">
      <c r="B71" s="627"/>
      <c r="C71" s="627"/>
      <c r="D71" s="627"/>
    </row>
    <row r="72" spans="2:4" x14ac:dyDescent="0.2">
      <c r="B72" s="627"/>
      <c r="C72" s="627"/>
      <c r="D72" s="627"/>
    </row>
    <row r="73" spans="2:4" x14ac:dyDescent="0.2">
      <c r="B73" s="627"/>
      <c r="C73" s="627"/>
      <c r="D73" s="627"/>
    </row>
    <row r="74" spans="2:4" x14ac:dyDescent="0.2">
      <c r="B74" s="627"/>
      <c r="C74" s="627"/>
      <c r="D74" s="627"/>
    </row>
    <row r="75" spans="2:4" x14ac:dyDescent="0.2">
      <c r="B75" s="627"/>
      <c r="C75" s="627"/>
      <c r="D75" s="627"/>
    </row>
    <row r="76" spans="2:4" x14ac:dyDescent="0.2">
      <c r="B76" s="627"/>
      <c r="C76" s="627"/>
      <c r="D76" s="627"/>
    </row>
    <row r="77" spans="2:4" x14ac:dyDescent="0.2">
      <c r="B77" s="627"/>
      <c r="C77" s="627"/>
      <c r="D77" s="627"/>
    </row>
    <row r="78" spans="2:4" x14ac:dyDescent="0.2">
      <c r="B78" s="627"/>
      <c r="C78" s="627"/>
      <c r="D78" s="627"/>
    </row>
    <row r="79" spans="2:4" x14ac:dyDescent="0.2">
      <c r="B79" s="627"/>
      <c r="C79" s="627"/>
      <c r="D79" s="627"/>
    </row>
    <row r="80" spans="2:4" x14ac:dyDescent="0.2">
      <c r="B80" s="627"/>
      <c r="C80" s="627"/>
      <c r="D80" s="627"/>
    </row>
    <row r="81" spans="2:4" x14ac:dyDescent="0.2">
      <c r="B81" s="627"/>
      <c r="C81" s="627"/>
      <c r="D81" s="627"/>
    </row>
    <row r="82" spans="2:4" x14ac:dyDescent="0.2">
      <c r="B82" s="627"/>
      <c r="C82" s="627"/>
      <c r="D82" s="627"/>
    </row>
    <row r="83" spans="2:4" x14ac:dyDescent="0.2">
      <c r="B83" s="627"/>
      <c r="C83" s="627"/>
      <c r="D83" s="627"/>
    </row>
    <row r="84" spans="2:4" x14ac:dyDescent="0.2">
      <c r="B84" s="627"/>
      <c r="C84" s="627"/>
      <c r="D84" s="627"/>
    </row>
    <row r="85" spans="2:4" x14ac:dyDescent="0.2">
      <c r="B85" s="627"/>
      <c r="C85" s="627"/>
      <c r="D85" s="627"/>
    </row>
    <row r="86" spans="2:4" x14ac:dyDescent="0.2">
      <c r="B86" s="627"/>
      <c r="C86" s="627"/>
      <c r="D86" s="627"/>
    </row>
    <row r="87" spans="2:4" x14ac:dyDescent="0.2">
      <c r="B87" s="627"/>
      <c r="C87" s="627"/>
      <c r="D87" s="627"/>
    </row>
    <row r="88" spans="2:4" x14ac:dyDescent="0.2">
      <c r="B88" s="627"/>
      <c r="C88" s="627"/>
      <c r="D88" s="627"/>
    </row>
    <row r="89" spans="2:4" x14ac:dyDescent="0.2">
      <c r="B89" s="627"/>
      <c r="C89" s="627"/>
      <c r="D89" s="627"/>
    </row>
    <row r="90" spans="2:4" x14ac:dyDescent="0.2">
      <c r="B90" s="627"/>
      <c r="C90" s="627"/>
      <c r="D90" s="627"/>
    </row>
    <row r="91" spans="2:4" x14ac:dyDescent="0.2">
      <c r="B91" s="627"/>
      <c r="C91" s="627"/>
      <c r="D91" s="627"/>
    </row>
    <row r="92" spans="2:4" x14ac:dyDescent="0.2">
      <c r="B92" s="627"/>
      <c r="C92" s="627"/>
      <c r="D92" s="627"/>
    </row>
    <row r="93" spans="2:4" x14ac:dyDescent="0.2">
      <c r="B93" s="627"/>
      <c r="C93" s="627"/>
      <c r="D93" s="627"/>
    </row>
    <row r="94" spans="2:4" x14ac:dyDescent="0.2">
      <c r="B94" s="627"/>
      <c r="C94" s="627"/>
      <c r="D94" s="627"/>
    </row>
    <row r="95" spans="2:4" x14ac:dyDescent="0.2">
      <c r="B95" s="627"/>
      <c r="C95" s="627"/>
      <c r="D95" s="627"/>
    </row>
    <row r="96" spans="2:4" x14ac:dyDescent="0.2">
      <c r="B96" s="627"/>
      <c r="C96" s="627"/>
      <c r="D96" s="627"/>
    </row>
    <row r="97" spans="2:4" x14ac:dyDescent="0.2">
      <c r="B97" s="627"/>
      <c r="C97" s="627"/>
      <c r="D97" s="627"/>
    </row>
    <row r="98" spans="2:4" x14ac:dyDescent="0.2">
      <c r="B98" s="627"/>
      <c r="C98" s="627"/>
      <c r="D98" s="627"/>
    </row>
    <row r="99" spans="2:4" x14ac:dyDescent="0.2">
      <c r="B99" s="627"/>
      <c r="C99" s="627"/>
      <c r="D99" s="627"/>
    </row>
    <row r="100" spans="2:4" x14ac:dyDescent="0.2">
      <c r="B100" s="627"/>
      <c r="C100" s="627"/>
      <c r="D100" s="627"/>
    </row>
    <row r="101" spans="2:4" x14ac:dyDescent="0.2">
      <c r="B101" s="627"/>
      <c r="C101" s="627"/>
      <c r="D101" s="627"/>
    </row>
    <row r="102" spans="2:4" x14ac:dyDescent="0.2">
      <c r="B102" s="627"/>
      <c r="C102" s="627"/>
      <c r="D102" s="627"/>
    </row>
    <row r="103" spans="2:4" x14ac:dyDescent="0.2">
      <c r="B103" s="627"/>
      <c r="C103" s="627"/>
      <c r="D103" s="627"/>
    </row>
    <row r="104" spans="2:4" x14ac:dyDescent="0.2">
      <c r="B104" s="627"/>
      <c r="C104" s="627"/>
      <c r="D104" s="627"/>
    </row>
    <row r="105" spans="2:4" x14ac:dyDescent="0.2">
      <c r="B105" s="627"/>
      <c r="C105" s="627"/>
      <c r="D105" s="627"/>
    </row>
    <row r="106" spans="2:4" x14ac:dyDescent="0.2">
      <c r="B106" s="627"/>
      <c r="C106" s="627"/>
      <c r="D106" s="627"/>
    </row>
    <row r="107" spans="2:4" x14ac:dyDescent="0.2">
      <c r="B107" s="627"/>
      <c r="C107" s="627"/>
      <c r="D107" s="627"/>
    </row>
    <row r="108" spans="2:4" x14ac:dyDescent="0.2">
      <c r="B108" s="627"/>
      <c r="C108" s="627"/>
      <c r="D108" s="627"/>
    </row>
    <row r="109" spans="2:4" x14ac:dyDescent="0.2">
      <c r="B109" s="627"/>
      <c r="C109" s="627"/>
      <c r="D109" s="627"/>
    </row>
    <row r="110" spans="2:4" x14ac:dyDescent="0.2">
      <c r="B110" s="627"/>
      <c r="C110" s="627"/>
      <c r="D110" s="627"/>
    </row>
    <row r="111" spans="2:4" x14ac:dyDescent="0.2">
      <c r="B111" s="627"/>
      <c r="C111" s="627"/>
      <c r="D111" s="627"/>
    </row>
    <row r="112" spans="2:4" x14ac:dyDescent="0.2">
      <c r="B112" s="627"/>
      <c r="C112" s="627"/>
      <c r="D112" s="627"/>
    </row>
    <row r="113" spans="2:4" x14ac:dyDescent="0.2">
      <c r="B113" s="627"/>
      <c r="C113" s="627"/>
      <c r="D113" s="627"/>
    </row>
    <row r="114" spans="2:4" x14ac:dyDescent="0.2">
      <c r="B114" s="627"/>
      <c r="C114" s="627"/>
      <c r="D114" s="627"/>
    </row>
    <row r="115" spans="2:4" x14ac:dyDescent="0.2">
      <c r="B115" s="627"/>
      <c r="C115" s="627"/>
      <c r="D115" s="627"/>
    </row>
    <row r="116" spans="2:4" x14ac:dyDescent="0.2">
      <c r="B116" s="627"/>
      <c r="C116" s="627"/>
      <c r="D116" s="627"/>
    </row>
    <row r="117" spans="2:4" x14ac:dyDescent="0.2">
      <c r="B117" s="627"/>
      <c r="C117" s="627"/>
      <c r="D117" s="627"/>
    </row>
    <row r="118" spans="2:4" x14ac:dyDescent="0.2">
      <c r="B118" s="627"/>
      <c r="C118" s="627"/>
      <c r="D118" s="627"/>
    </row>
    <row r="119" spans="2:4" x14ac:dyDescent="0.2">
      <c r="B119" s="627"/>
      <c r="C119" s="627"/>
      <c r="D119" s="627"/>
    </row>
    <row r="120" spans="2:4" x14ac:dyDescent="0.2">
      <c r="B120" s="627"/>
      <c r="C120" s="627"/>
      <c r="D120" s="627"/>
    </row>
    <row r="121" spans="2:4" x14ac:dyDescent="0.2">
      <c r="B121" s="627"/>
      <c r="C121" s="627"/>
      <c r="D121" s="627"/>
    </row>
    <row r="122" spans="2:4" x14ac:dyDescent="0.2">
      <c r="B122" s="627"/>
      <c r="C122" s="627"/>
      <c r="D122" s="627"/>
    </row>
    <row r="123" spans="2:4" x14ac:dyDescent="0.2">
      <c r="B123" s="627"/>
      <c r="C123" s="627"/>
      <c r="D123" s="627"/>
    </row>
    <row r="124" spans="2:4" x14ac:dyDescent="0.2">
      <c r="B124" s="627"/>
      <c r="C124" s="627"/>
      <c r="D124" s="627"/>
    </row>
    <row r="125" spans="2:4" x14ac:dyDescent="0.2">
      <c r="B125" s="627"/>
      <c r="C125" s="627"/>
      <c r="D125" s="627"/>
    </row>
    <row r="126" spans="2:4" x14ac:dyDescent="0.2">
      <c r="B126" s="627"/>
      <c r="C126" s="627"/>
      <c r="D126" s="627"/>
    </row>
    <row r="127" spans="2:4" x14ac:dyDescent="0.2">
      <c r="B127" s="627"/>
      <c r="C127" s="627"/>
      <c r="D127" s="627"/>
    </row>
    <row r="128" spans="2:4" x14ac:dyDescent="0.2">
      <c r="B128" s="627"/>
      <c r="C128" s="627"/>
      <c r="D128" s="627"/>
    </row>
    <row r="129" spans="2:4" x14ac:dyDescent="0.2">
      <c r="B129" s="627"/>
      <c r="C129" s="627"/>
      <c r="D129" s="627"/>
    </row>
    <row r="130" spans="2:4" x14ac:dyDescent="0.2">
      <c r="B130" s="627"/>
      <c r="C130" s="627"/>
      <c r="D130" s="627"/>
    </row>
    <row r="131" spans="2:4" x14ac:dyDescent="0.2">
      <c r="B131" s="627"/>
      <c r="C131" s="627"/>
      <c r="D131" s="627"/>
    </row>
    <row r="132" spans="2:4" x14ac:dyDescent="0.2">
      <c r="B132" s="627"/>
      <c r="C132" s="627"/>
      <c r="D132" s="627"/>
    </row>
    <row r="133" spans="2:4" x14ac:dyDescent="0.2">
      <c r="B133" s="627"/>
      <c r="C133" s="627"/>
      <c r="D133" s="627"/>
    </row>
    <row r="134" spans="2:4" x14ac:dyDescent="0.2">
      <c r="B134" s="627"/>
      <c r="C134" s="627"/>
      <c r="D134" s="627"/>
    </row>
    <row r="135" spans="2:4" x14ac:dyDescent="0.2">
      <c r="B135" s="627"/>
      <c r="C135" s="627"/>
      <c r="D135" s="627"/>
    </row>
    <row r="136" spans="2:4" x14ac:dyDescent="0.2">
      <c r="B136" s="627"/>
      <c r="C136" s="627"/>
      <c r="D136" s="627"/>
    </row>
    <row r="137" spans="2:4" x14ac:dyDescent="0.2">
      <c r="B137" s="627"/>
      <c r="C137" s="627"/>
      <c r="D137" s="627"/>
    </row>
    <row r="138" spans="2:4" x14ac:dyDescent="0.2">
      <c r="B138" s="627"/>
      <c r="C138" s="627"/>
      <c r="D138" s="627"/>
    </row>
    <row r="139" spans="2:4" x14ac:dyDescent="0.2">
      <c r="B139" s="627"/>
      <c r="C139" s="627"/>
      <c r="D139" s="627"/>
    </row>
    <row r="140" spans="2:4" x14ac:dyDescent="0.2">
      <c r="B140" s="627"/>
      <c r="C140" s="627"/>
      <c r="D140" s="627"/>
    </row>
    <row r="141" spans="2:4" x14ac:dyDescent="0.2">
      <c r="B141" s="627"/>
      <c r="C141" s="627"/>
      <c r="D141" s="627"/>
    </row>
    <row r="142" spans="2:4" x14ac:dyDescent="0.2">
      <c r="B142" s="627"/>
      <c r="C142" s="627"/>
      <c r="D142" s="627"/>
    </row>
    <row r="143" spans="2:4" x14ac:dyDescent="0.2">
      <c r="B143" s="627"/>
      <c r="C143" s="627"/>
      <c r="D143" s="627"/>
    </row>
    <row r="144" spans="2:4" x14ac:dyDescent="0.2">
      <c r="B144" s="627"/>
      <c r="C144" s="627"/>
      <c r="D144" s="627"/>
    </row>
    <row r="145" spans="2:4" x14ac:dyDescent="0.2">
      <c r="B145" s="627"/>
      <c r="C145" s="627"/>
      <c r="D145" s="627"/>
    </row>
    <row r="146" spans="2:4" x14ac:dyDescent="0.2">
      <c r="B146" s="627"/>
      <c r="C146" s="627"/>
      <c r="D146" s="627"/>
    </row>
    <row r="147" spans="2:4" x14ac:dyDescent="0.2">
      <c r="B147" s="627"/>
      <c r="C147" s="627"/>
      <c r="D147" s="627"/>
    </row>
    <row r="148" spans="2:4" x14ac:dyDescent="0.2">
      <c r="B148" s="627"/>
      <c r="C148" s="627"/>
      <c r="D148" s="627"/>
    </row>
    <row r="149" spans="2:4" x14ac:dyDescent="0.2">
      <c r="B149" s="627"/>
      <c r="C149" s="627"/>
      <c r="D149" s="627"/>
    </row>
    <row r="150" spans="2:4" x14ac:dyDescent="0.2">
      <c r="B150" s="627"/>
      <c r="C150" s="627"/>
      <c r="D150" s="627"/>
    </row>
    <row r="151" spans="2:4" x14ac:dyDescent="0.2">
      <c r="B151" s="627"/>
      <c r="C151" s="627"/>
      <c r="D151" s="627"/>
    </row>
    <row r="152" spans="2:4" x14ac:dyDescent="0.2">
      <c r="B152" s="627"/>
      <c r="C152" s="627"/>
      <c r="D152" s="627"/>
    </row>
    <row r="153" spans="2:4" x14ac:dyDescent="0.2">
      <c r="B153" s="627"/>
      <c r="C153" s="627"/>
      <c r="D153" s="627"/>
    </row>
    <row r="154" spans="2:4" x14ac:dyDescent="0.2">
      <c r="B154" s="627"/>
      <c r="C154" s="627"/>
      <c r="D154" s="627"/>
    </row>
    <row r="155" spans="2:4" x14ac:dyDescent="0.2">
      <c r="B155" s="627"/>
      <c r="C155" s="627"/>
      <c r="D155" s="627"/>
    </row>
    <row r="156" spans="2:4" x14ac:dyDescent="0.2">
      <c r="B156" s="627"/>
      <c r="C156" s="627"/>
      <c r="D156" s="627"/>
    </row>
    <row r="157" spans="2:4" x14ac:dyDescent="0.2">
      <c r="B157" s="627"/>
      <c r="C157" s="627"/>
      <c r="D157" s="627"/>
    </row>
    <row r="158" spans="2:4" x14ac:dyDescent="0.2">
      <c r="B158" s="627"/>
      <c r="C158" s="627"/>
      <c r="D158" s="627"/>
    </row>
    <row r="159" spans="2:4" x14ac:dyDescent="0.2">
      <c r="B159" s="627"/>
      <c r="C159" s="627"/>
      <c r="D159" s="627"/>
    </row>
    <row r="160" spans="2:4" x14ac:dyDescent="0.2">
      <c r="B160" s="627"/>
      <c r="C160" s="627"/>
      <c r="D160" s="627"/>
    </row>
    <row r="161" spans="2:4" x14ac:dyDescent="0.2">
      <c r="B161" s="627"/>
      <c r="C161" s="627"/>
      <c r="D161" s="627"/>
    </row>
    <row r="162" spans="2:4" x14ac:dyDescent="0.2">
      <c r="B162" s="627"/>
      <c r="C162" s="627"/>
      <c r="D162" s="627"/>
    </row>
    <row r="163" spans="2:4" x14ac:dyDescent="0.2">
      <c r="B163" s="627"/>
      <c r="C163" s="627"/>
      <c r="D163" s="627"/>
    </row>
    <row r="164" spans="2:4" x14ac:dyDescent="0.2">
      <c r="B164" s="627"/>
      <c r="C164" s="627"/>
      <c r="D164" s="627"/>
    </row>
    <row r="165" spans="2:4" x14ac:dyDescent="0.2">
      <c r="B165" s="627"/>
      <c r="C165" s="627"/>
      <c r="D165" s="627"/>
    </row>
    <row r="166" spans="2:4" x14ac:dyDescent="0.2">
      <c r="B166" s="627"/>
      <c r="C166" s="627"/>
      <c r="D166" s="627"/>
    </row>
    <row r="167" spans="2:4" x14ac:dyDescent="0.2">
      <c r="B167" s="627"/>
      <c r="C167" s="627"/>
      <c r="D167" s="627"/>
    </row>
    <row r="168" spans="2:4" x14ac:dyDescent="0.2">
      <c r="B168" s="627"/>
      <c r="C168" s="627"/>
      <c r="D168" s="627"/>
    </row>
    <row r="169" spans="2:4" x14ac:dyDescent="0.2">
      <c r="B169" s="627"/>
      <c r="C169" s="627"/>
      <c r="D169" s="627"/>
    </row>
    <row r="170" spans="2:4" x14ac:dyDescent="0.2">
      <c r="B170" s="627"/>
      <c r="C170" s="627"/>
      <c r="D170" s="627"/>
    </row>
    <row r="171" spans="2:4" x14ac:dyDescent="0.2">
      <c r="B171" s="627"/>
      <c r="C171" s="627"/>
      <c r="D171" s="627"/>
    </row>
    <row r="172" spans="2:4" x14ac:dyDescent="0.2">
      <c r="B172" s="627"/>
      <c r="C172" s="627"/>
      <c r="D172" s="627"/>
    </row>
    <row r="173" spans="2:4" x14ac:dyDescent="0.2">
      <c r="B173" s="627"/>
      <c r="C173" s="627"/>
      <c r="D173" s="627"/>
    </row>
    <row r="174" spans="2:4" x14ac:dyDescent="0.2">
      <c r="B174" s="627"/>
      <c r="C174" s="627"/>
      <c r="D174" s="627"/>
    </row>
    <row r="175" spans="2:4" x14ac:dyDescent="0.2">
      <c r="B175" s="627"/>
      <c r="C175" s="627"/>
      <c r="D175" s="627"/>
    </row>
    <row r="176" spans="2:4" x14ac:dyDescent="0.2">
      <c r="B176" s="627"/>
      <c r="C176" s="627"/>
      <c r="D176" s="627"/>
    </row>
    <row r="177" spans="2:4" x14ac:dyDescent="0.2">
      <c r="B177" s="627"/>
      <c r="C177" s="627"/>
      <c r="D177" s="627"/>
    </row>
    <row r="178" spans="2:4" x14ac:dyDescent="0.2">
      <c r="B178" s="627"/>
      <c r="C178" s="627"/>
      <c r="D178" s="627"/>
    </row>
    <row r="179" spans="2:4" x14ac:dyDescent="0.2">
      <c r="B179" s="627"/>
      <c r="C179" s="627"/>
      <c r="D179" s="627"/>
    </row>
    <row r="180" spans="2:4" x14ac:dyDescent="0.2">
      <c r="B180" s="627"/>
      <c r="C180" s="627"/>
      <c r="D180" s="627"/>
    </row>
    <row r="181" spans="2:4" x14ac:dyDescent="0.2">
      <c r="B181" s="627"/>
      <c r="C181" s="627"/>
      <c r="D181" s="627"/>
    </row>
    <row r="182" spans="2:4" x14ac:dyDescent="0.2">
      <c r="B182" s="627"/>
      <c r="C182" s="627"/>
      <c r="D182" s="627"/>
    </row>
    <row r="183" spans="2:4" x14ac:dyDescent="0.2">
      <c r="B183" s="627"/>
      <c r="C183" s="627"/>
      <c r="D183" s="627"/>
    </row>
    <row r="184" spans="2:4" x14ac:dyDescent="0.2">
      <c r="B184" s="627"/>
      <c r="C184" s="627"/>
      <c r="D184" s="627"/>
    </row>
    <row r="185" spans="2:4" x14ac:dyDescent="0.2">
      <c r="B185" s="627"/>
      <c r="C185" s="627"/>
      <c r="D185" s="627"/>
    </row>
    <row r="186" spans="2:4" x14ac:dyDescent="0.2">
      <c r="B186" s="627"/>
      <c r="C186" s="627"/>
      <c r="D186" s="627"/>
    </row>
    <row r="187" spans="2:4" x14ac:dyDescent="0.2">
      <c r="B187" s="627"/>
      <c r="C187" s="627"/>
      <c r="D187" s="627"/>
    </row>
    <row r="188" spans="2:4" x14ac:dyDescent="0.2">
      <c r="B188" s="627"/>
      <c r="C188" s="627"/>
      <c r="D188" s="627"/>
    </row>
    <row r="189" spans="2:4" x14ac:dyDescent="0.2">
      <c r="B189" s="627"/>
      <c r="C189" s="627"/>
      <c r="D189" s="627"/>
    </row>
    <row r="190" spans="2:4" x14ac:dyDescent="0.2">
      <c r="B190" s="627"/>
      <c r="C190" s="627"/>
      <c r="D190" s="627"/>
    </row>
    <row r="191" spans="2:4" x14ac:dyDescent="0.2">
      <c r="B191" s="627"/>
      <c r="C191" s="627"/>
      <c r="D191" s="627"/>
    </row>
    <row r="192" spans="2:4" x14ac:dyDescent="0.2">
      <c r="B192" s="627"/>
      <c r="C192" s="627"/>
      <c r="D192" s="627"/>
    </row>
    <row r="193" spans="2:4" x14ac:dyDescent="0.2">
      <c r="B193" s="627"/>
      <c r="C193" s="627"/>
      <c r="D193" s="627"/>
    </row>
    <row r="194" spans="2:4" x14ac:dyDescent="0.2">
      <c r="B194" s="627"/>
      <c r="C194" s="627"/>
      <c r="D194" s="627"/>
    </row>
    <row r="195" spans="2:4" x14ac:dyDescent="0.2">
      <c r="B195" s="627"/>
      <c r="C195" s="627"/>
      <c r="D195" s="627"/>
    </row>
    <row r="196" spans="2:4" x14ac:dyDescent="0.2">
      <c r="B196" s="627"/>
      <c r="C196" s="627"/>
      <c r="D196" s="627"/>
    </row>
    <row r="197" spans="2:4" x14ac:dyDescent="0.2">
      <c r="B197" s="627"/>
      <c r="C197" s="627"/>
      <c r="D197" s="627"/>
    </row>
    <row r="198" spans="2:4" x14ac:dyDescent="0.2">
      <c r="B198" s="627"/>
      <c r="C198" s="627"/>
      <c r="D198" s="627"/>
    </row>
    <row r="199" spans="2:4" x14ac:dyDescent="0.2">
      <c r="B199" s="627"/>
      <c r="C199" s="627"/>
      <c r="D199" s="627"/>
    </row>
    <row r="200" spans="2:4" x14ac:dyDescent="0.2">
      <c r="B200" s="627"/>
      <c r="C200" s="627"/>
      <c r="D200" s="627"/>
    </row>
    <row r="201" spans="2:4" x14ac:dyDescent="0.2">
      <c r="B201" s="627"/>
      <c r="C201" s="627"/>
      <c r="D201" s="627"/>
    </row>
    <row r="202" spans="2:4" x14ac:dyDescent="0.2">
      <c r="B202" s="627"/>
      <c r="C202" s="627"/>
      <c r="D202" s="627"/>
    </row>
    <row r="203" spans="2:4" x14ac:dyDescent="0.2">
      <c r="B203" s="627"/>
      <c r="C203" s="627"/>
      <c r="D203" s="627"/>
    </row>
    <row r="204" spans="2:4" x14ac:dyDescent="0.2">
      <c r="B204" s="627"/>
      <c r="C204" s="627"/>
      <c r="D204" s="627"/>
    </row>
    <row r="205" spans="2:4" x14ac:dyDescent="0.2">
      <c r="B205" s="627"/>
      <c r="C205" s="627"/>
      <c r="D205" s="627"/>
    </row>
    <row r="206" spans="2:4" x14ac:dyDescent="0.2">
      <c r="B206" s="627"/>
      <c r="C206" s="627"/>
      <c r="D206" s="627"/>
    </row>
    <row r="207" spans="2:4" x14ac:dyDescent="0.2">
      <c r="B207" s="627"/>
      <c r="C207" s="627"/>
      <c r="D207" s="627"/>
    </row>
    <row r="208" spans="2:4" x14ac:dyDescent="0.2">
      <c r="B208" s="627"/>
      <c r="C208" s="627"/>
      <c r="D208" s="627"/>
    </row>
    <row r="209" spans="2:4" x14ac:dyDescent="0.2">
      <c r="B209" s="627"/>
      <c r="C209" s="627"/>
      <c r="D209" s="627"/>
    </row>
    <row r="210" spans="2:4" x14ac:dyDescent="0.2">
      <c r="B210" s="627"/>
      <c r="C210" s="627"/>
      <c r="D210" s="627"/>
    </row>
    <row r="211" spans="2:4" x14ac:dyDescent="0.2">
      <c r="B211" s="627"/>
      <c r="C211" s="627"/>
      <c r="D211" s="627"/>
    </row>
    <row r="212" spans="2:4" x14ac:dyDescent="0.2">
      <c r="B212" s="627"/>
      <c r="C212" s="627"/>
      <c r="D212" s="627"/>
    </row>
    <row r="213" spans="2:4" x14ac:dyDescent="0.2">
      <c r="B213" s="627"/>
      <c r="C213" s="627"/>
      <c r="D213" s="627"/>
    </row>
    <row r="214" spans="2:4" x14ac:dyDescent="0.2">
      <c r="B214" s="627"/>
      <c r="C214" s="627"/>
      <c r="D214" s="627"/>
    </row>
    <row r="215" spans="2:4" x14ac:dyDescent="0.2">
      <c r="B215" s="627"/>
      <c r="C215" s="627"/>
      <c r="D215" s="627"/>
    </row>
    <row r="216" spans="2:4" x14ac:dyDescent="0.2">
      <c r="B216" s="627"/>
      <c r="C216" s="627"/>
      <c r="D216" s="627"/>
    </row>
    <row r="217" spans="2:4" x14ac:dyDescent="0.2">
      <c r="B217" s="627"/>
      <c r="C217" s="627"/>
      <c r="D217" s="627"/>
    </row>
    <row r="218" spans="2:4" x14ac:dyDescent="0.2">
      <c r="B218" s="627"/>
      <c r="C218" s="627"/>
      <c r="D218" s="627"/>
    </row>
    <row r="219" spans="2:4" x14ac:dyDescent="0.2">
      <c r="B219" s="627"/>
      <c r="C219" s="627"/>
      <c r="D219" s="627"/>
    </row>
    <row r="220" spans="2:4" x14ac:dyDescent="0.2">
      <c r="B220" s="627"/>
      <c r="C220" s="627"/>
      <c r="D220" s="627"/>
    </row>
    <row r="221" spans="2:4" x14ac:dyDescent="0.2">
      <c r="B221" s="627"/>
      <c r="C221" s="627"/>
      <c r="D221" s="627"/>
    </row>
    <row r="222" spans="2:4" x14ac:dyDescent="0.2">
      <c r="B222" s="627"/>
      <c r="C222" s="627"/>
      <c r="D222" s="627"/>
    </row>
    <row r="223" spans="2:4" x14ac:dyDescent="0.2">
      <c r="B223" s="627"/>
      <c r="C223" s="627"/>
      <c r="D223" s="627"/>
    </row>
    <row r="224" spans="2:4" x14ac:dyDescent="0.2">
      <c r="B224" s="627"/>
      <c r="C224" s="627"/>
      <c r="D224" s="627"/>
    </row>
    <row r="225" spans="2:4" x14ac:dyDescent="0.2">
      <c r="B225" s="627"/>
      <c r="C225" s="627"/>
      <c r="D225" s="627"/>
    </row>
    <row r="226" spans="2:4" x14ac:dyDescent="0.2">
      <c r="B226" s="627"/>
      <c r="C226" s="627"/>
      <c r="D226" s="627"/>
    </row>
    <row r="227" spans="2:4" x14ac:dyDescent="0.2">
      <c r="B227" s="627"/>
      <c r="C227" s="627"/>
      <c r="D227" s="627"/>
    </row>
    <row r="228" spans="2:4" x14ac:dyDescent="0.2">
      <c r="B228" s="627"/>
      <c r="C228" s="627"/>
      <c r="D228" s="627"/>
    </row>
    <row r="229" spans="2:4" x14ac:dyDescent="0.2">
      <c r="B229" s="627"/>
      <c r="C229" s="627"/>
      <c r="D229" s="627"/>
    </row>
    <row r="230" spans="2:4" x14ac:dyDescent="0.2">
      <c r="B230" s="627"/>
      <c r="C230" s="627"/>
      <c r="D230" s="627"/>
    </row>
    <row r="231" spans="2:4" x14ac:dyDescent="0.2">
      <c r="B231" s="627"/>
      <c r="C231" s="627"/>
      <c r="D231" s="627"/>
    </row>
    <row r="232" spans="2:4" x14ac:dyDescent="0.2">
      <c r="B232" s="627"/>
      <c r="C232" s="627"/>
      <c r="D232" s="627"/>
    </row>
    <row r="233" spans="2:4" x14ac:dyDescent="0.2">
      <c r="B233" s="627"/>
      <c r="C233" s="627"/>
      <c r="D233" s="627"/>
    </row>
    <row r="234" spans="2:4" x14ac:dyDescent="0.2">
      <c r="B234" s="627"/>
      <c r="C234" s="627"/>
      <c r="D234" s="627"/>
    </row>
    <row r="235" spans="2:4" x14ac:dyDescent="0.2">
      <c r="B235" s="627"/>
      <c r="C235" s="627"/>
      <c r="D235" s="627"/>
    </row>
    <row r="236" spans="2:4" x14ac:dyDescent="0.2">
      <c r="B236" s="627"/>
      <c r="C236" s="627"/>
      <c r="D236" s="627"/>
    </row>
    <row r="237" spans="2:4" x14ac:dyDescent="0.2">
      <c r="B237" s="627"/>
      <c r="C237" s="627"/>
      <c r="D237" s="627"/>
    </row>
    <row r="238" spans="2:4" x14ac:dyDescent="0.2">
      <c r="B238" s="627"/>
      <c r="C238" s="627"/>
      <c r="D238" s="627"/>
    </row>
    <row r="239" spans="2:4" x14ac:dyDescent="0.2">
      <c r="B239" s="627"/>
      <c r="C239" s="627"/>
      <c r="D239" s="627"/>
    </row>
    <row r="240" spans="2:4" x14ac:dyDescent="0.2">
      <c r="B240" s="627"/>
      <c r="C240" s="627"/>
      <c r="D240" s="627"/>
    </row>
    <row r="241" spans="2:4" x14ac:dyDescent="0.2">
      <c r="B241" s="627"/>
      <c r="C241" s="627"/>
      <c r="D241" s="627"/>
    </row>
    <row r="242" spans="2:4" x14ac:dyDescent="0.2">
      <c r="B242" s="627"/>
      <c r="C242" s="627"/>
      <c r="D242" s="627"/>
    </row>
    <row r="243" spans="2:4" x14ac:dyDescent="0.2">
      <c r="B243" s="627"/>
      <c r="C243" s="627"/>
      <c r="D243" s="627"/>
    </row>
    <row r="244" spans="2:4" x14ac:dyDescent="0.2">
      <c r="B244" s="627"/>
      <c r="C244" s="627"/>
      <c r="D244" s="627"/>
    </row>
    <row r="245" spans="2:4" x14ac:dyDescent="0.2">
      <c r="B245" s="627"/>
      <c r="C245" s="627"/>
      <c r="D245" s="627"/>
    </row>
    <row r="246" spans="2:4" x14ac:dyDescent="0.2">
      <c r="B246" s="627"/>
      <c r="C246" s="627"/>
      <c r="D246" s="627"/>
    </row>
    <row r="247" spans="2:4" x14ac:dyDescent="0.2">
      <c r="B247" s="627"/>
      <c r="C247" s="627"/>
      <c r="D247" s="627"/>
    </row>
    <row r="248" spans="2:4" x14ac:dyDescent="0.2">
      <c r="B248" s="627"/>
      <c r="C248" s="627"/>
      <c r="D248" s="627"/>
    </row>
    <row r="249" spans="2:4" x14ac:dyDescent="0.2">
      <c r="B249" s="627"/>
      <c r="C249" s="627"/>
      <c r="D249" s="627"/>
    </row>
    <row r="250" spans="2:4" x14ac:dyDescent="0.2">
      <c r="B250" s="627"/>
      <c r="C250" s="627"/>
      <c r="D250" s="627"/>
    </row>
    <row r="251" spans="2:4" x14ac:dyDescent="0.2">
      <c r="B251" s="627"/>
      <c r="C251" s="627"/>
      <c r="D251" s="627"/>
    </row>
    <row r="252" spans="2:4" x14ac:dyDescent="0.2">
      <c r="B252" s="627"/>
      <c r="C252" s="627"/>
      <c r="D252" s="627"/>
    </row>
    <row r="253" spans="2:4" x14ac:dyDescent="0.2">
      <c r="B253" s="627"/>
      <c r="C253" s="627"/>
      <c r="D253" s="627"/>
    </row>
    <row r="254" spans="2:4" x14ac:dyDescent="0.2">
      <c r="B254" s="627"/>
      <c r="C254" s="627"/>
      <c r="D254" s="627"/>
    </row>
    <row r="255" spans="2:4" x14ac:dyDescent="0.2">
      <c r="B255" s="627"/>
      <c r="C255" s="627"/>
      <c r="D255" s="627"/>
    </row>
    <row r="256" spans="2:4" x14ac:dyDescent="0.2">
      <c r="B256" s="627"/>
      <c r="C256" s="627"/>
      <c r="D256" s="627"/>
    </row>
    <row r="257" spans="2:4" x14ac:dyDescent="0.2">
      <c r="B257" s="627"/>
      <c r="C257" s="627"/>
      <c r="D257" s="627"/>
    </row>
    <row r="258" spans="2:4" x14ac:dyDescent="0.2">
      <c r="B258" s="627"/>
      <c r="C258" s="627"/>
      <c r="D258" s="627"/>
    </row>
    <row r="259" spans="2:4" x14ac:dyDescent="0.2">
      <c r="B259" s="627"/>
      <c r="C259" s="627"/>
      <c r="D259" s="627"/>
    </row>
    <row r="260" spans="2:4" x14ac:dyDescent="0.2">
      <c r="B260" s="627"/>
      <c r="C260" s="627"/>
      <c r="D260" s="627"/>
    </row>
    <row r="261" spans="2:4" x14ac:dyDescent="0.2">
      <c r="B261" s="627"/>
      <c r="C261" s="627"/>
      <c r="D261" s="627"/>
    </row>
    <row r="262" spans="2:4" x14ac:dyDescent="0.2">
      <c r="B262" s="627"/>
      <c r="C262" s="627"/>
      <c r="D262" s="627"/>
    </row>
    <row r="263" spans="2:4" x14ac:dyDescent="0.2">
      <c r="B263" s="627"/>
      <c r="C263" s="627"/>
      <c r="D263" s="627"/>
    </row>
    <row r="264" spans="2:4" x14ac:dyDescent="0.2">
      <c r="B264" s="627"/>
      <c r="C264" s="627"/>
      <c r="D264" s="627"/>
    </row>
    <row r="265" spans="2:4" x14ac:dyDescent="0.2">
      <c r="B265" s="627"/>
      <c r="C265" s="627"/>
      <c r="D265" s="627"/>
    </row>
    <row r="266" spans="2:4" x14ac:dyDescent="0.2">
      <c r="B266" s="627"/>
      <c r="C266" s="627"/>
      <c r="D266" s="627"/>
    </row>
    <row r="267" spans="2:4" x14ac:dyDescent="0.2">
      <c r="B267" s="627"/>
      <c r="C267" s="627"/>
      <c r="D267" s="627"/>
    </row>
    <row r="268" spans="2:4" x14ac:dyDescent="0.2">
      <c r="B268" s="627"/>
      <c r="C268" s="627"/>
      <c r="D268" s="627"/>
    </row>
    <row r="269" spans="2:4" x14ac:dyDescent="0.2">
      <c r="B269" s="627"/>
      <c r="C269" s="627"/>
      <c r="D269" s="627"/>
    </row>
    <row r="270" spans="2:4" x14ac:dyDescent="0.2">
      <c r="B270" s="627"/>
      <c r="C270" s="627"/>
      <c r="D270" s="627"/>
    </row>
    <row r="271" spans="2:4" x14ac:dyDescent="0.2">
      <c r="B271" s="627"/>
      <c r="C271" s="627"/>
      <c r="D271" s="627"/>
    </row>
    <row r="272" spans="2:4" x14ac:dyDescent="0.2">
      <c r="B272" s="627"/>
      <c r="C272" s="627"/>
      <c r="D272" s="627"/>
    </row>
    <row r="273" spans="2:4" x14ac:dyDescent="0.2">
      <c r="B273" s="627"/>
      <c r="C273" s="627"/>
      <c r="D273" s="627"/>
    </row>
    <row r="274" spans="2:4" x14ac:dyDescent="0.2">
      <c r="B274" s="627"/>
      <c r="C274" s="627"/>
      <c r="D274" s="627"/>
    </row>
    <row r="275" spans="2:4" x14ac:dyDescent="0.2">
      <c r="B275" s="627"/>
      <c r="C275" s="627"/>
      <c r="D275" s="627"/>
    </row>
    <row r="276" spans="2:4" x14ac:dyDescent="0.2">
      <c r="B276" s="627"/>
      <c r="C276" s="627"/>
      <c r="D276" s="627"/>
    </row>
    <row r="277" spans="2:4" x14ac:dyDescent="0.2">
      <c r="B277" s="627"/>
      <c r="C277" s="627"/>
      <c r="D277" s="627"/>
    </row>
    <row r="278" spans="2:4" x14ac:dyDescent="0.2">
      <c r="B278" s="627"/>
      <c r="C278" s="627"/>
      <c r="D278" s="627"/>
    </row>
    <row r="279" spans="2:4" x14ac:dyDescent="0.2">
      <c r="B279" s="627"/>
      <c r="C279" s="627"/>
      <c r="D279" s="627"/>
    </row>
    <row r="280" spans="2:4" x14ac:dyDescent="0.2">
      <c r="B280" s="627"/>
      <c r="C280" s="627"/>
      <c r="D280" s="627"/>
    </row>
    <row r="281" spans="2:4" x14ac:dyDescent="0.2">
      <c r="B281" s="627"/>
      <c r="C281" s="627"/>
      <c r="D281" s="627"/>
    </row>
    <row r="282" spans="2:4" x14ac:dyDescent="0.2">
      <c r="B282" s="627"/>
      <c r="C282" s="627"/>
      <c r="D282" s="627"/>
    </row>
    <row r="283" spans="2:4" x14ac:dyDescent="0.2">
      <c r="B283" s="627"/>
      <c r="C283" s="627"/>
      <c r="D283" s="627"/>
    </row>
    <row r="284" spans="2:4" x14ac:dyDescent="0.2">
      <c r="B284" s="627"/>
      <c r="C284" s="627"/>
      <c r="D284" s="627"/>
    </row>
    <row r="285" spans="2:4" x14ac:dyDescent="0.2">
      <c r="B285" s="627"/>
      <c r="C285" s="627"/>
      <c r="D285" s="627"/>
    </row>
    <row r="286" spans="2:4" x14ac:dyDescent="0.2">
      <c r="B286" s="627"/>
      <c r="C286" s="627"/>
      <c r="D286" s="627"/>
    </row>
    <row r="287" spans="2:4" x14ac:dyDescent="0.2">
      <c r="B287" s="627"/>
      <c r="C287" s="627"/>
      <c r="D287" s="627"/>
    </row>
    <row r="288" spans="2:4" x14ac:dyDescent="0.2">
      <c r="B288" s="627"/>
      <c r="C288" s="627"/>
      <c r="D288" s="627"/>
    </row>
    <row r="289" spans="2:4" x14ac:dyDescent="0.2">
      <c r="B289" s="627"/>
      <c r="C289" s="627"/>
      <c r="D289" s="627"/>
    </row>
    <row r="290" spans="2:4" x14ac:dyDescent="0.2">
      <c r="B290" s="627"/>
      <c r="C290" s="627"/>
      <c r="D290" s="627"/>
    </row>
    <row r="291" spans="2:4" x14ac:dyDescent="0.2">
      <c r="B291" s="627"/>
      <c r="C291" s="627"/>
      <c r="D291" s="627"/>
    </row>
    <row r="292" spans="2:4" x14ac:dyDescent="0.2">
      <c r="B292" s="627"/>
      <c r="C292" s="627"/>
      <c r="D292" s="627"/>
    </row>
    <row r="293" spans="2:4" x14ac:dyDescent="0.2">
      <c r="B293" s="627"/>
      <c r="C293" s="627"/>
      <c r="D293" s="627"/>
    </row>
    <row r="294" spans="2:4" x14ac:dyDescent="0.2">
      <c r="B294" s="627"/>
      <c r="C294" s="627"/>
      <c r="D294" s="627"/>
    </row>
    <row r="295" spans="2:4" x14ac:dyDescent="0.2">
      <c r="B295" s="627"/>
      <c r="C295" s="627"/>
      <c r="D295" s="627"/>
    </row>
    <row r="296" spans="2:4" x14ac:dyDescent="0.2">
      <c r="B296" s="627"/>
      <c r="C296" s="627"/>
      <c r="D296" s="627"/>
    </row>
    <row r="297" spans="2:4" x14ac:dyDescent="0.2">
      <c r="B297" s="627"/>
      <c r="C297" s="627"/>
      <c r="D297" s="627"/>
    </row>
    <row r="298" spans="2:4" x14ac:dyDescent="0.2">
      <c r="B298" s="627"/>
      <c r="C298" s="627"/>
      <c r="D298" s="627"/>
    </row>
    <row r="299" spans="2:4" x14ac:dyDescent="0.2">
      <c r="B299" s="627"/>
      <c r="C299" s="627"/>
      <c r="D299" s="627"/>
    </row>
    <row r="300" spans="2:4" x14ac:dyDescent="0.2">
      <c r="B300" s="627"/>
      <c r="C300" s="627"/>
      <c r="D300" s="627"/>
    </row>
    <row r="301" spans="2:4" x14ac:dyDescent="0.2">
      <c r="B301" s="627"/>
      <c r="C301" s="627"/>
      <c r="D301" s="627"/>
    </row>
    <row r="302" spans="2:4" x14ac:dyDescent="0.2">
      <c r="B302" s="627"/>
      <c r="C302" s="627"/>
      <c r="D302" s="627"/>
    </row>
    <row r="303" spans="2:4" x14ac:dyDescent="0.2">
      <c r="B303" s="627"/>
      <c r="C303" s="627"/>
      <c r="D303" s="627"/>
    </row>
    <row r="304" spans="2:4" x14ac:dyDescent="0.2">
      <c r="B304" s="627"/>
      <c r="C304" s="627"/>
      <c r="D304" s="627"/>
    </row>
    <row r="305" spans="2:4" x14ac:dyDescent="0.2">
      <c r="B305" s="627"/>
      <c r="C305" s="627"/>
      <c r="D305" s="627"/>
    </row>
    <row r="306" spans="2:4" x14ac:dyDescent="0.2">
      <c r="B306" s="627"/>
      <c r="C306" s="627"/>
      <c r="D306" s="627"/>
    </row>
    <row r="307" spans="2:4" x14ac:dyDescent="0.2">
      <c r="B307" s="627"/>
      <c r="C307" s="627"/>
      <c r="D307" s="627"/>
    </row>
    <row r="308" spans="2:4" x14ac:dyDescent="0.2">
      <c r="B308" s="627"/>
      <c r="C308" s="627"/>
      <c r="D308" s="627"/>
    </row>
    <row r="309" spans="2:4" x14ac:dyDescent="0.2">
      <c r="B309" s="627"/>
      <c r="C309" s="627"/>
      <c r="D309" s="627"/>
    </row>
    <row r="310" spans="2:4" x14ac:dyDescent="0.2">
      <c r="B310" s="627"/>
      <c r="C310" s="627"/>
      <c r="D310" s="627"/>
    </row>
    <row r="311" spans="2:4" x14ac:dyDescent="0.2">
      <c r="B311" s="627"/>
      <c r="C311" s="627"/>
      <c r="D311" s="627"/>
    </row>
    <row r="312" spans="2:4" x14ac:dyDescent="0.2">
      <c r="B312" s="627"/>
      <c r="C312" s="627"/>
      <c r="D312" s="627"/>
    </row>
    <row r="313" spans="2:4" x14ac:dyDescent="0.2">
      <c r="B313" s="627"/>
      <c r="C313" s="627"/>
      <c r="D313" s="627"/>
    </row>
    <row r="314" spans="2:4" x14ac:dyDescent="0.2">
      <c r="B314" s="627"/>
      <c r="C314" s="627"/>
      <c r="D314" s="627"/>
    </row>
    <row r="315" spans="2:4" x14ac:dyDescent="0.2">
      <c r="B315" s="627"/>
      <c r="C315" s="627"/>
      <c r="D315" s="627"/>
    </row>
    <row r="316" spans="2:4" x14ac:dyDescent="0.2">
      <c r="B316" s="627"/>
      <c r="C316" s="627"/>
      <c r="D316" s="627"/>
    </row>
    <row r="317" spans="2:4" x14ac:dyDescent="0.2">
      <c r="B317" s="627"/>
      <c r="C317" s="627"/>
      <c r="D317" s="627"/>
    </row>
    <row r="318" spans="2:4" x14ac:dyDescent="0.2">
      <c r="B318" s="627"/>
      <c r="C318" s="627"/>
      <c r="D318" s="627"/>
    </row>
    <row r="319" spans="2:4" x14ac:dyDescent="0.2">
      <c r="B319" s="627"/>
      <c r="C319" s="627"/>
      <c r="D319" s="627"/>
    </row>
    <row r="320" spans="2:4" x14ac:dyDescent="0.2">
      <c r="B320" s="627"/>
      <c r="C320" s="627"/>
      <c r="D320" s="627"/>
    </row>
    <row r="321" spans="2:4" x14ac:dyDescent="0.2">
      <c r="B321" s="627"/>
      <c r="C321" s="627"/>
      <c r="D321" s="627"/>
    </row>
    <row r="322" spans="2:4" x14ac:dyDescent="0.2">
      <c r="B322" s="627"/>
      <c r="C322" s="627"/>
      <c r="D322" s="627"/>
    </row>
    <row r="323" spans="2:4" x14ac:dyDescent="0.2">
      <c r="B323" s="627"/>
      <c r="C323" s="627"/>
      <c r="D323" s="627"/>
    </row>
    <row r="324" spans="2:4" x14ac:dyDescent="0.2">
      <c r="B324" s="627"/>
      <c r="C324" s="627"/>
      <c r="D324" s="627"/>
    </row>
    <row r="325" spans="2:4" x14ac:dyDescent="0.2">
      <c r="B325" s="627"/>
      <c r="C325" s="627"/>
      <c r="D325" s="627"/>
    </row>
    <row r="326" spans="2:4" x14ac:dyDescent="0.2">
      <c r="B326" s="627"/>
      <c r="C326" s="627"/>
      <c r="D326" s="627"/>
    </row>
    <row r="327" spans="2:4" x14ac:dyDescent="0.2">
      <c r="B327" s="627"/>
      <c r="C327" s="627"/>
      <c r="D327" s="627"/>
    </row>
    <row r="328" spans="2:4" x14ac:dyDescent="0.2">
      <c r="B328" s="627"/>
      <c r="C328" s="627"/>
      <c r="D328" s="627"/>
    </row>
    <row r="329" spans="2:4" x14ac:dyDescent="0.2">
      <c r="B329" s="627"/>
      <c r="C329" s="627"/>
      <c r="D329" s="627"/>
    </row>
    <row r="330" spans="2:4" x14ac:dyDescent="0.2">
      <c r="B330" s="627"/>
      <c r="C330" s="627"/>
      <c r="D330" s="627"/>
    </row>
    <row r="331" spans="2:4" x14ac:dyDescent="0.2">
      <c r="B331" s="627"/>
      <c r="C331" s="627"/>
      <c r="D331" s="627"/>
    </row>
    <row r="332" spans="2:4" x14ac:dyDescent="0.2">
      <c r="B332" s="627"/>
      <c r="C332" s="627"/>
      <c r="D332" s="627"/>
    </row>
    <row r="333" spans="2:4" x14ac:dyDescent="0.2">
      <c r="B333" s="627"/>
      <c r="C333" s="627"/>
      <c r="D333" s="627"/>
    </row>
    <row r="334" spans="2:4" x14ac:dyDescent="0.2">
      <c r="B334" s="627"/>
      <c r="C334" s="627"/>
      <c r="D334" s="627"/>
    </row>
    <row r="335" spans="2:4" x14ac:dyDescent="0.2">
      <c r="B335" s="627"/>
      <c r="C335" s="627"/>
      <c r="D335" s="627"/>
    </row>
    <row r="336" spans="2:4" x14ac:dyDescent="0.2">
      <c r="B336" s="627"/>
      <c r="C336" s="627"/>
      <c r="D336" s="627"/>
    </row>
    <row r="337" spans="2:4" x14ac:dyDescent="0.2">
      <c r="B337" s="627"/>
      <c r="C337" s="627"/>
      <c r="D337" s="627"/>
    </row>
    <row r="338" spans="2:4" x14ac:dyDescent="0.2">
      <c r="B338" s="627"/>
      <c r="C338" s="627"/>
      <c r="D338" s="627"/>
    </row>
    <row r="339" spans="2:4" x14ac:dyDescent="0.2">
      <c r="B339" s="627"/>
      <c r="C339" s="627"/>
      <c r="D339" s="627"/>
    </row>
    <row r="340" spans="2:4" x14ac:dyDescent="0.2">
      <c r="B340" s="627"/>
      <c r="C340" s="627"/>
      <c r="D340" s="627"/>
    </row>
    <row r="341" spans="2:4" x14ac:dyDescent="0.2">
      <c r="B341" s="627"/>
      <c r="C341" s="627"/>
      <c r="D341" s="627"/>
    </row>
    <row r="342" spans="2:4" x14ac:dyDescent="0.2">
      <c r="B342" s="627"/>
      <c r="C342" s="627"/>
      <c r="D342" s="627"/>
    </row>
    <row r="343" spans="2:4" x14ac:dyDescent="0.2">
      <c r="B343" s="627"/>
      <c r="C343" s="627"/>
      <c r="D343" s="627"/>
    </row>
    <row r="344" spans="2:4" x14ac:dyDescent="0.2">
      <c r="B344" s="627"/>
      <c r="C344" s="627"/>
      <c r="D344" s="627"/>
    </row>
    <row r="345" spans="2:4" x14ac:dyDescent="0.2">
      <c r="B345" s="627"/>
      <c r="C345" s="627"/>
      <c r="D345" s="627"/>
    </row>
    <row r="346" spans="2:4" x14ac:dyDescent="0.2">
      <c r="B346" s="627"/>
      <c r="C346" s="627"/>
      <c r="D346" s="627"/>
    </row>
    <row r="347" spans="2:4" x14ac:dyDescent="0.2">
      <c r="B347" s="627"/>
      <c r="C347" s="627"/>
      <c r="D347" s="627"/>
    </row>
    <row r="348" spans="2:4" x14ac:dyDescent="0.2">
      <c r="B348" s="627"/>
      <c r="C348" s="627"/>
      <c r="D348" s="627"/>
    </row>
    <row r="349" spans="2:4" x14ac:dyDescent="0.2">
      <c r="B349" s="627"/>
      <c r="C349" s="627"/>
      <c r="D349" s="627"/>
    </row>
    <row r="350" spans="2:4" x14ac:dyDescent="0.2">
      <c r="B350" s="627"/>
      <c r="C350" s="627"/>
      <c r="D350" s="627"/>
    </row>
    <row r="351" spans="2:4" x14ac:dyDescent="0.2">
      <c r="B351" s="627"/>
      <c r="C351" s="627"/>
      <c r="D351" s="627"/>
    </row>
    <row r="352" spans="2:4" x14ac:dyDescent="0.2">
      <c r="B352" s="627"/>
      <c r="C352" s="627"/>
      <c r="D352" s="627"/>
    </row>
    <row r="353" spans="2:4" x14ac:dyDescent="0.2">
      <c r="B353" s="627"/>
      <c r="C353" s="627"/>
      <c r="D353" s="627"/>
    </row>
    <row r="354" spans="2:4" x14ac:dyDescent="0.2">
      <c r="B354" s="627"/>
      <c r="C354" s="627"/>
      <c r="D354" s="627"/>
    </row>
    <row r="355" spans="2:4" x14ac:dyDescent="0.2">
      <c r="B355" s="627"/>
      <c r="C355" s="627"/>
      <c r="D355" s="627"/>
    </row>
    <row r="356" spans="2:4" x14ac:dyDescent="0.2">
      <c r="B356" s="627"/>
      <c r="C356" s="627"/>
      <c r="D356" s="627"/>
    </row>
    <row r="357" spans="2:4" x14ac:dyDescent="0.2">
      <c r="B357" s="627"/>
      <c r="C357" s="627"/>
      <c r="D357" s="627"/>
    </row>
    <row r="358" spans="2:4" x14ac:dyDescent="0.2">
      <c r="B358" s="627"/>
      <c r="C358" s="627"/>
      <c r="D358" s="627"/>
    </row>
    <row r="359" spans="2:4" x14ac:dyDescent="0.2">
      <c r="B359" s="627"/>
      <c r="C359" s="627"/>
      <c r="D359" s="627"/>
    </row>
    <row r="360" spans="2:4" x14ac:dyDescent="0.2">
      <c r="B360" s="627"/>
      <c r="C360" s="627"/>
      <c r="D360" s="627"/>
    </row>
    <row r="361" spans="2:4" x14ac:dyDescent="0.2">
      <c r="B361" s="627"/>
      <c r="C361" s="627"/>
      <c r="D361" s="627"/>
    </row>
    <row r="362" spans="2:4" x14ac:dyDescent="0.2">
      <c r="B362" s="627"/>
      <c r="C362" s="627"/>
      <c r="D362" s="627"/>
    </row>
    <row r="363" spans="2:4" x14ac:dyDescent="0.2">
      <c r="B363" s="627"/>
      <c r="C363" s="627"/>
      <c r="D363" s="627"/>
    </row>
    <row r="364" spans="2:4" x14ac:dyDescent="0.2">
      <c r="B364" s="627"/>
      <c r="C364" s="627"/>
      <c r="D364" s="627"/>
    </row>
    <row r="365" spans="2:4" x14ac:dyDescent="0.2">
      <c r="B365" s="627"/>
      <c r="C365" s="627"/>
      <c r="D365" s="627"/>
    </row>
    <row r="366" spans="2:4" x14ac:dyDescent="0.2">
      <c r="B366" s="627"/>
      <c r="C366" s="627"/>
      <c r="D366" s="627"/>
    </row>
    <row r="367" spans="2:4" x14ac:dyDescent="0.2">
      <c r="B367" s="627"/>
      <c r="C367" s="627"/>
      <c r="D367" s="627"/>
    </row>
    <row r="368" spans="2:4" x14ac:dyDescent="0.2">
      <c r="B368" s="627"/>
      <c r="C368" s="627"/>
      <c r="D368" s="627"/>
    </row>
    <row r="369" spans="2:4" x14ac:dyDescent="0.2">
      <c r="B369" s="627"/>
      <c r="C369" s="627"/>
      <c r="D369" s="627"/>
    </row>
    <row r="370" spans="2:4" x14ac:dyDescent="0.2">
      <c r="B370" s="627"/>
      <c r="C370" s="627"/>
      <c r="D370" s="627"/>
    </row>
    <row r="371" spans="2:4" x14ac:dyDescent="0.2">
      <c r="B371" s="627"/>
      <c r="C371" s="627"/>
      <c r="D371" s="627"/>
    </row>
    <row r="372" spans="2:4" x14ac:dyDescent="0.2">
      <c r="B372" s="627"/>
      <c r="C372" s="627"/>
      <c r="D372" s="627"/>
    </row>
    <row r="373" spans="2:4" x14ac:dyDescent="0.2">
      <c r="B373" s="627"/>
      <c r="C373" s="627"/>
      <c r="D373" s="627"/>
    </row>
    <row r="374" spans="2:4" x14ac:dyDescent="0.2">
      <c r="B374" s="627"/>
      <c r="C374" s="627"/>
      <c r="D374" s="627"/>
    </row>
    <row r="375" spans="2:4" x14ac:dyDescent="0.2">
      <c r="B375" s="627"/>
      <c r="C375" s="627"/>
      <c r="D375" s="627"/>
    </row>
    <row r="376" spans="2:4" x14ac:dyDescent="0.2">
      <c r="B376" s="627"/>
      <c r="C376" s="627"/>
      <c r="D376" s="627"/>
    </row>
    <row r="377" spans="2:4" x14ac:dyDescent="0.2">
      <c r="B377" s="627"/>
      <c r="C377" s="627"/>
      <c r="D377" s="627"/>
    </row>
    <row r="378" spans="2:4" x14ac:dyDescent="0.2">
      <c r="B378" s="627"/>
      <c r="C378" s="627"/>
      <c r="D378" s="627"/>
    </row>
    <row r="379" spans="2:4" x14ac:dyDescent="0.2">
      <c r="B379" s="627"/>
      <c r="C379" s="627"/>
      <c r="D379" s="627"/>
    </row>
    <row r="380" spans="2:4" x14ac:dyDescent="0.2">
      <c r="B380" s="627"/>
      <c r="C380" s="627"/>
      <c r="D380" s="627"/>
    </row>
    <row r="381" spans="2:4" x14ac:dyDescent="0.2">
      <c r="B381" s="627"/>
      <c r="C381" s="627"/>
      <c r="D381" s="627"/>
    </row>
    <row r="382" spans="2:4" x14ac:dyDescent="0.2">
      <c r="B382" s="627"/>
      <c r="C382" s="627"/>
      <c r="D382" s="627"/>
    </row>
    <row r="383" spans="2:4" x14ac:dyDescent="0.2">
      <c r="B383" s="627"/>
      <c r="C383" s="627"/>
      <c r="D383" s="627"/>
    </row>
    <row r="384" spans="2:4" x14ac:dyDescent="0.2">
      <c r="B384" s="627"/>
      <c r="C384" s="627"/>
      <c r="D384" s="627"/>
    </row>
    <row r="385" spans="2:4" x14ac:dyDescent="0.2">
      <c r="B385" s="627"/>
      <c r="C385" s="627"/>
      <c r="D385" s="627"/>
    </row>
    <row r="386" spans="2:4" x14ac:dyDescent="0.2">
      <c r="B386" s="627"/>
      <c r="C386" s="627"/>
      <c r="D386" s="627"/>
    </row>
    <row r="387" spans="2:4" x14ac:dyDescent="0.2">
      <c r="B387" s="627"/>
      <c r="C387" s="627"/>
      <c r="D387" s="627"/>
    </row>
    <row r="388" spans="2:4" x14ac:dyDescent="0.2">
      <c r="B388" s="627"/>
      <c r="C388" s="627"/>
      <c r="D388" s="627"/>
    </row>
    <row r="389" spans="2:4" x14ac:dyDescent="0.2">
      <c r="B389" s="627"/>
      <c r="C389" s="627"/>
      <c r="D389" s="627"/>
    </row>
    <row r="390" spans="2:4" x14ac:dyDescent="0.2">
      <c r="B390" s="627"/>
      <c r="C390" s="627"/>
      <c r="D390" s="627"/>
    </row>
    <row r="391" spans="2:4" x14ac:dyDescent="0.2">
      <c r="B391" s="627"/>
      <c r="C391" s="627"/>
      <c r="D391" s="627"/>
    </row>
    <row r="392" spans="2:4" x14ac:dyDescent="0.2">
      <c r="B392" s="627"/>
      <c r="C392" s="627"/>
      <c r="D392" s="627"/>
    </row>
    <row r="393" spans="2:4" x14ac:dyDescent="0.2">
      <c r="B393" s="627"/>
      <c r="C393" s="627"/>
      <c r="D393" s="627"/>
    </row>
    <row r="394" spans="2:4" x14ac:dyDescent="0.2">
      <c r="B394" s="627"/>
      <c r="C394" s="627"/>
      <c r="D394" s="627"/>
    </row>
    <row r="395" spans="2:4" x14ac:dyDescent="0.2">
      <c r="B395" s="627"/>
      <c r="C395" s="627"/>
      <c r="D395" s="627"/>
    </row>
    <row r="396" spans="2:4" x14ac:dyDescent="0.2">
      <c r="B396" s="627"/>
      <c r="C396" s="627"/>
      <c r="D396" s="627"/>
    </row>
    <row r="397" spans="2:4" x14ac:dyDescent="0.2">
      <c r="B397" s="627"/>
      <c r="C397" s="627"/>
      <c r="D397" s="627"/>
    </row>
    <row r="398" spans="2:4" x14ac:dyDescent="0.2">
      <c r="B398" s="627"/>
      <c r="C398" s="627"/>
      <c r="D398" s="627"/>
    </row>
    <row r="399" spans="2:4" x14ac:dyDescent="0.2">
      <c r="B399" s="627"/>
      <c r="C399" s="627"/>
      <c r="D399" s="627"/>
    </row>
    <row r="400" spans="2:4" x14ac:dyDescent="0.2">
      <c r="B400" s="627"/>
      <c r="C400" s="627"/>
      <c r="D400" s="627"/>
    </row>
    <row r="401" spans="2:4" x14ac:dyDescent="0.2">
      <c r="B401" s="627"/>
      <c r="C401" s="627"/>
      <c r="D401" s="627"/>
    </row>
    <row r="402" spans="2:4" x14ac:dyDescent="0.2">
      <c r="B402" s="627"/>
      <c r="C402" s="627"/>
      <c r="D402" s="627"/>
    </row>
    <row r="403" spans="2:4" x14ac:dyDescent="0.2">
      <c r="B403" s="627"/>
      <c r="C403" s="627"/>
      <c r="D403" s="627"/>
    </row>
    <row r="404" spans="2:4" x14ac:dyDescent="0.2">
      <c r="B404" s="627"/>
      <c r="C404" s="627"/>
      <c r="D404" s="627"/>
    </row>
    <row r="405" spans="2:4" x14ac:dyDescent="0.2">
      <c r="B405" s="627"/>
      <c r="C405" s="627"/>
      <c r="D405" s="627"/>
    </row>
    <row r="406" spans="2:4" x14ac:dyDescent="0.2">
      <c r="B406" s="627"/>
      <c r="C406" s="627"/>
      <c r="D406" s="627"/>
    </row>
    <row r="407" spans="2:4" x14ac:dyDescent="0.2">
      <c r="B407" s="627"/>
      <c r="C407" s="627"/>
      <c r="D407" s="627"/>
    </row>
    <row r="408" spans="2:4" x14ac:dyDescent="0.2">
      <c r="B408" s="627"/>
      <c r="C408" s="627"/>
      <c r="D408" s="627"/>
    </row>
    <row r="409" spans="2:4" x14ac:dyDescent="0.2">
      <c r="B409" s="627"/>
      <c r="C409" s="627"/>
      <c r="D409" s="627"/>
    </row>
    <row r="410" spans="2:4" x14ac:dyDescent="0.2">
      <c r="B410" s="627"/>
      <c r="C410" s="627"/>
      <c r="D410" s="627"/>
    </row>
    <row r="411" spans="2:4" x14ac:dyDescent="0.2">
      <c r="B411" s="627"/>
      <c r="C411" s="627"/>
      <c r="D411" s="627"/>
    </row>
    <row r="412" spans="2:4" x14ac:dyDescent="0.2">
      <c r="B412" s="627"/>
      <c r="C412" s="627"/>
      <c r="D412" s="627"/>
    </row>
    <row r="413" spans="2:4" x14ac:dyDescent="0.2">
      <c r="B413" s="627"/>
      <c r="C413" s="627"/>
      <c r="D413" s="627"/>
    </row>
    <row r="414" spans="2:4" x14ac:dyDescent="0.2">
      <c r="B414" s="627"/>
      <c r="C414" s="627"/>
      <c r="D414" s="627"/>
    </row>
    <row r="415" spans="2:4" x14ac:dyDescent="0.2">
      <c r="B415" s="627"/>
      <c r="C415" s="627"/>
      <c r="D415" s="627"/>
    </row>
    <row r="416" spans="2:4" x14ac:dyDescent="0.2">
      <c r="B416" s="627"/>
      <c r="C416" s="627"/>
      <c r="D416" s="627"/>
    </row>
    <row r="417" spans="2:4" x14ac:dyDescent="0.2">
      <c r="B417" s="627"/>
      <c r="C417" s="627"/>
      <c r="D417" s="627"/>
    </row>
    <row r="418" spans="2:4" x14ac:dyDescent="0.2">
      <c r="B418" s="627"/>
      <c r="C418" s="627"/>
      <c r="D418" s="627"/>
    </row>
    <row r="419" spans="2:4" x14ac:dyDescent="0.2">
      <c r="B419" s="627"/>
      <c r="C419" s="627"/>
      <c r="D419" s="627"/>
    </row>
    <row r="420" spans="2:4" x14ac:dyDescent="0.2">
      <c r="B420" s="627"/>
      <c r="C420" s="627"/>
      <c r="D420" s="627"/>
    </row>
    <row r="421" spans="2:4" x14ac:dyDescent="0.2">
      <c r="B421" s="627"/>
      <c r="C421" s="627"/>
      <c r="D421" s="627"/>
    </row>
    <row r="422" spans="2:4" x14ac:dyDescent="0.2">
      <c r="B422" s="627"/>
      <c r="C422" s="627"/>
      <c r="D422" s="627"/>
    </row>
    <row r="423" spans="2:4" x14ac:dyDescent="0.2">
      <c r="B423" s="627"/>
      <c r="C423" s="627"/>
      <c r="D423" s="627"/>
    </row>
    <row r="424" spans="2:4" x14ac:dyDescent="0.2">
      <c r="B424" s="627"/>
      <c r="C424" s="627"/>
      <c r="D424" s="627"/>
    </row>
    <row r="425" spans="2:4" x14ac:dyDescent="0.2">
      <c r="B425" s="627"/>
      <c r="C425" s="627"/>
      <c r="D425" s="627"/>
    </row>
    <row r="426" spans="2:4" x14ac:dyDescent="0.2">
      <c r="B426" s="627"/>
      <c r="C426" s="627"/>
      <c r="D426" s="627"/>
    </row>
    <row r="427" spans="2:4" x14ac:dyDescent="0.2">
      <c r="B427" s="627"/>
      <c r="C427" s="627"/>
      <c r="D427" s="627"/>
    </row>
    <row r="428" spans="2:4" x14ac:dyDescent="0.2">
      <c r="B428" s="627"/>
      <c r="C428" s="627"/>
      <c r="D428" s="627"/>
    </row>
    <row r="429" spans="2:4" x14ac:dyDescent="0.2">
      <c r="B429" s="627"/>
      <c r="C429" s="627"/>
      <c r="D429" s="627"/>
    </row>
    <row r="430" spans="2:4" x14ac:dyDescent="0.2">
      <c r="B430" s="627"/>
      <c r="C430" s="627"/>
      <c r="D430" s="627"/>
    </row>
    <row r="431" spans="2:4" x14ac:dyDescent="0.2">
      <c r="B431" s="627"/>
      <c r="C431" s="627"/>
      <c r="D431" s="627"/>
    </row>
    <row r="432" spans="2:4" x14ac:dyDescent="0.2">
      <c r="B432" s="627"/>
      <c r="C432" s="627"/>
      <c r="D432" s="627"/>
    </row>
    <row r="433" spans="2:4" x14ac:dyDescent="0.2">
      <c r="B433" s="627"/>
      <c r="C433" s="627"/>
      <c r="D433" s="627"/>
    </row>
    <row r="434" spans="2:4" x14ac:dyDescent="0.2">
      <c r="B434" s="627"/>
      <c r="C434" s="627"/>
      <c r="D434" s="627"/>
    </row>
    <row r="435" spans="2:4" x14ac:dyDescent="0.2">
      <c r="B435" s="627"/>
      <c r="C435" s="627"/>
      <c r="D435" s="627"/>
    </row>
    <row r="436" spans="2:4" x14ac:dyDescent="0.2">
      <c r="B436" s="627"/>
      <c r="C436" s="627"/>
      <c r="D436" s="627"/>
    </row>
    <row r="437" spans="2:4" x14ac:dyDescent="0.2">
      <c r="B437" s="627"/>
      <c r="C437" s="627"/>
      <c r="D437" s="627"/>
    </row>
    <row r="438" spans="2:4" x14ac:dyDescent="0.2">
      <c r="B438" s="627"/>
      <c r="C438" s="627"/>
      <c r="D438" s="627"/>
    </row>
    <row r="439" spans="2:4" x14ac:dyDescent="0.2">
      <c r="B439" s="627"/>
      <c r="C439" s="627"/>
      <c r="D439" s="627"/>
    </row>
    <row r="440" spans="2:4" x14ac:dyDescent="0.2">
      <c r="B440" s="627"/>
      <c r="C440" s="627"/>
      <c r="D440" s="627"/>
    </row>
    <row r="441" spans="2:4" x14ac:dyDescent="0.2">
      <c r="B441" s="627"/>
      <c r="C441" s="627"/>
      <c r="D441" s="627"/>
    </row>
    <row r="442" spans="2:4" x14ac:dyDescent="0.2">
      <c r="B442" s="627"/>
      <c r="C442" s="627"/>
      <c r="D442" s="627"/>
    </row>
    <row r="443" spans="2:4" x14ac:dyDescent="0.2">
      <c r="B443" s="627"/>
      <c r="C443" s="627"/>
      <c r="D443" s="627"/>
    </row>
    <row r="444" spans="2:4" x14ac:dyDescent="0.2">
      <c r="B444" s="627"/>
      <c r="C444" s="627"/>
      <c r="D444" s="627"/>
    </row>
    <row r="445" spans="2:4" x14ac:dyDescent="0.2">
      <c r="B445" s="627"/>
      <c r="C445" s="627"/>
      <c r="D445" s="627"/>
    </row>
    <row r="446" spans="2:4" x14ac:dyDescent="0.2">
      <c r="B446" s="627"/>
      <c r="C446" s="627"/>
      <c r="D446" s="627"/>
    </row>
    <row r="447" spans="2:4" x14ac:dyDescent="0.2">
      <c r="B447" s="627"/>
      <c r="C447" s="627"/>
      <c r="D447" s="627"/>
    </row>
    <row r="448" spans="2:4" x14ac:dyDescent="0.2">
      <c r="B448" s="627"/>
      <c r="C448" s="627"/>
      <c r="D448" s="627"/>
    </row>
    <row r="449" spans="2:4" x14ac:dyDescent="0.2">
      <c r="B449" s="627"/>
      <c r="C449" s="627"/>
      <c r="D449" s="627"/>
    </row>
    <row r="450" spans="2:4" x14ac:dyDescent="0.2">
      <c r="B450" s="627"/>
      <c r="C450" s="627"/>
      <c r="D450" s="627"/>
    </row>
    <row r="451" spans="2:4" x14ac:dyDescent="0.2">
      <c r="B451" s="627"/>
      <c r="C451" s="627"/>
      <c r="D451" s="627"/>
    </row>
    <row r="452" spans="2:4" x14ac:dyDescent="0.2">
      <c r="B452" s="627"/>
      <c r="C452" s="627"/>
      <c r="D452" s="627"/>
    </row>
    <row r="453" spans="2:4" x14ac:dyDescent="0.2">
      <c r="B453" s="627"/>
      <c r="C453" s="627"/>
      <c r="D453" s="627"/>
    </row>
    <row r="454" spans="2:4" x14ac:dyDescent="0.2">
      <c r="B454" s="627"/>
      <c r="C454" s="627"/>
      <c r="D454" s="627"/>
    </row>
    <row r="455" spans="2:4" x14ac:dyDescent="0.2">
      <c r="B455" s="627"/>
      <c r="C455" s="627"/>
      <c r="D455" s="627"/>
    </row>
    <row r="456" spans="2:4" x14ac:dyDescent="0.2">
      <c r="B456" s="627"/>
      <c r="C456" s="627"/>
      <c r="D456" s="627"/>
    </row>
    <row r="457" spans="2:4" x14ac:dyDescent="0.2">
      <c r="B457" s="627"/>
      <c r="C457" s="627"/>
      <c r="D457" s="627"/>
    </row>
    <row r="458" spans="2:4" x14ac:dyDescent="0.2">
      <c r="B458" s="627"/>
      <c r="C458" s="627"/>
      <c r="D458" s="627"/>
    </row>
    <row r="459" spans="2:4" x14ac:dyDescent="0.2">
      <c r="B459" s="627"/>
      <c r="C459" s="627"/>
      <c r="D459" s="627"/>
    </row>
    <row r="460" spans="2:4" x14ac:dyDescent="0.2">
      <c r="B460" s="627"/>
      <c r="C460" s="627"/>
      <c r="D460" s="627"/>
    </row>
    <row r="461" spans="2:4" x14ac:dyDescent="0.2">
      <c r="B461" s="627"/>
      <c r="C461" s="627"/>
      <c r="D461" s="627"/>
    </row>
    <row r="462" spans="2:4" x14ac:dyDescent="0.2">
      <c r="B462" s="627"/>
      <c r="C462" s="627"/>
      <c r="D462" s="627"/>
    </row>
    <row r="463" spans="2:4" x14ac:dyDescent="0.2">
      <c r="B463" s="627"/>
      <c r="C463" s="627"/>
      <c r="D463" s="627"/>
    </row>
    <row r="464" spans="2:4" x14ac:dyDescent="0.2">
      <c r="B464" s="627"/>
      <c r="C464" s="627"/>
      <c r="D464" s="627"/>
    </row>
    <row r="465" spans="2:4" x14ac:dyDescent="0.2">
      <c r="B465" s="627"/>
      <c r="C465" s="627"/>
      <c r="D465" s="627"/>
    </row>
    <row r="466" spans="2:4" x14ac:dyDescent="0.2">
      <c r="B466" s="627"/>
      <c r="C466" s="627"/>
      <c r="D466" s="627"/>
    </row>
    <row r="467" spans="2:4" x14ac:dyDescent="0.2">
      <c r="B467" s="627"/>
      <c r="C467" s="627"/>
      <c r="D467" s="627"/>
    </row>
    <row r="468" spans="2:4" x14ac:dyDescent="0.2">
      <c r="B468" s="627"/>
      <c r="C468" s="627"/>
      <c r="D468" s="627"/>
    </row>
    <row r="469" spans="2:4" x14ac:dyDescent="0.2">
      <c r="B469" s="627"/>
      <c r="C469" s="627"/>
      <c r="D469" s="627"/>
    </row>
    <row r="470" spans="2:4" x14ac:dyDescent="0.2">
      <c r="B470" s="627"/>
      <c r="C470" s="627"/>
      <c r="D470" s="627"/>
    </row>
    <row r="471" spans="2:4" x14ac:dyDescent="0.2">
      <c r="B471" s="627"/>
      <c r="C471" s="627"/>
      <c r="D471" s="627"/>
    </row>
    <row r="472" spans="2:4" x14ac:dyDescent="0.2">
      <c r="B472" s="627"/>
      <c r="C472" s="627"/>
      <c r="D472" s="627"/>
    </row>
    <row r="473" spans="2:4" x14ac:dyDescent="0.2">
      <c r="B473" s="627"/>
      <c r="C473" s="627"/>
      <c r="D473" s="627"/>
    </row>
    <row r="474" spans="2:4" x14ac:dyDescent="0.2">
      <c r="B474" s="627"/>
      <c r="C474" s="627"/>
      <c r="D474" s="627"/>
    </row>
    <row r="475" spans="2:4" x14ac:dyDescent="0.2">
      <c r="B475" s="627"/>
      <c r="C475" s="627"/>
      <c r="D475" s="627"/>
    </row>
    <row r="476" spans="2:4" x14ac:dyDescent="0.2">
      <c r="B476" s="627"/>
      <c r="C476" s="627"/>
      <c r="D476" s="627"/>
    </row>
    <row r="477" spans="2:4" x14ac:dyDescent="0.2">
      <c r="B477" s="627"/>
      <c r="C477" s="627"/>
      <c r="D477" s="627"/>
    </row>
    <row r="478" spans="2:4" x14ac:dyDescent="0.2">
      <c r="B478" s="627"/>
      <c r="C478" s="627"/>
      <c r="D478" s="627"/>
    </row>
    <row r="479" spans="2:4" x14ac:dyDescent="0.2">
      <c r="B479" s="627"/>
      <c r="C479" s="627"/>
      <c r="D479" s="627"/>
    </row>
    <row r="480" spans="2:4" x14ac:dyDescent="0.2">
      <c r="B480" s="627"/>
      <c r="C480" s="627"/>
      <c r="D480" s="627"/>
    </row>
    <row r="481" spans="2:4" x14ac:dyDescent="0.2">
      <c r="B481" s="627"/>
      <c r="C481" s="627"/>
      <c r="D481" s="627"/>
    </row>
    <row r="482" spans="2:4" x14ac:dyDescent="0.2">
      <c r="B482" s="627"/>
      <c r="C482" s="627"/>
      <c r="D482" s="627"/>
    </row>
    <row r="483" spans="2:4" x14ac:dyDescent="0.2">
      <c r="B483" s="627"/>
      <c r="C483" s="627"/>
      <c r="D483" s="627"/>
    </row>
    <row r="484" spans="2:4" x14ac:dyDescent="0.2">
      <c r="B484" s="627"/>
      <c r="C484" s="627"/>
      <c r="D484" s="627"/>
    </row>
    <row r="485" spans="2:4" x14ac:dyDescent="0.2">
      <c r="B485" s="627"/>
      <c r="C485" s="627"/>
      <c r="D485" s="627"/>
    </row>
    <row r="486" spans="2:4" x14ac:dyDescent="0.2">
      <c r="B486" s="627"/>
      <c r="C486" s="627"/>
      <c r="D486" s="627"/>
    </row>
    <row r="487" spans="2:4" x14ac:dyDescent="0.2">
      <c r="B487" s="627"/>
      <c r="C487" s="627"/>
      <c r="D487" s="627"/>
    </row>
    <row r="488" spans="2:4" x14ac:dyDescent="0.2">
      <c r="B488" s="627"/>
      <c r="C488" s="627"/>
      <c r="D488" s="627"/>
    </row>
    <row r="489" spans="2:4" x14ac:dyDescent="0.2">
      <c r="B489" s="627"/>
      <c r="C489" s="627"/>
      <c r="D489" s="627"/>
    </row>
    <row r="490" spans="2:4" x14ac:dyDescent="0.2">
      <c r="B490" s="627"/>
      <c r="C490" s="627"/>
      <c r="D490" s="627"/>
    </row>
    <row r="491" spans="2:4" x14ac:dyDescent="0.2">
      <c r="B491" s="627"/>
      <c r="C491" s="627"/>
      <c r="D491" s="627"/>
    </row>
    <row r="492" spans="2:4" x14ac:dyDescent="0.2">
      <c r="B492" s="627"/>
      <c r="C492" s="627"/>
      <c r="D492" s="627"/>
    </row>
    <row r="493" spans="2:4" x14ac:dyDescent="0.2">
      <c r="B493" s="627"/>
      <c r="C493" s="627"/>
      <c r="D493" s="627"/>
    </row>
    <row r="494" spans="2:4" x14ac:dyDescent="0.2">
      <c r="B494" s="627"/>
      <c r="C494" s="627"/>
      <c r="D494" s="627"/>
    </row>
    <row r="495" spans="2:4" x14ac:dyDescent="0.2">
      <c r="B495" s="627"/>
      <c r="C495" s="627"/>
      <c r="D495" s="627"/>
    </row>
    <row r="496" spans="2:4" x14ac:dyDescent="0.2">
      <c r="B496" s="627"/>
      <c r="C496" s="627"/>
      <c r="D496" s="627"/>
    </row>
    <row r="497" spans="2:4" x14ac:dyDescent="0.2">
      <c r="B497" s="627"/>
      <c r="C497" s="627"/>
      <c r="D497" s="627"/>
    </row>
    <row r="498" spans="2:4" x14ac:dyDescent="0.2">
      <c r="B498" s="627"/>
      <c r="C498" s="627"/>
      <c r="D498" s="627"/>
    </row>
    <row r="499" spans="2:4" x14ac:dyDescent="0.2">
      <c r="B499" s="627"/>
      <c r="C499" s="627"/>
      <c r="D499" s="627"/>
    </row>
    <row r="500" spans="2:4" x14ac:dyDescent="0.2">
      <c r="B500" s="627"/>
      <c r="C500" s="627"/>
      <c r="D500" s="627"/>
    </row>
    <row r="501" spans="2:4" x14ac:dyDescent="0.2">
      <c r="B501" s="627"/>
      <c r="C501" s="627"/>
      <c r="D501" s="627"/>
    </row>
    <row r="502" spans="2:4" x14ac:dyDescent="0.2">
      <c r="B502" s="627"/>
      <c r="C502" s="627"/>
      <c r="D502" s="627"/>
    </row>
    <row r="503" spans="2:4" x14ac:dyDescent="0.2">
      <c r="B503" s="627"/>
      <c r="C503" s="627"/>
      <c r="D503" s="627"/>
    </row>
    <row r="504" spans="2:4" x14ac:dyDescent="0.2">
      <c r="B504" s="627"/>
      <c r="C504" s="627"/>
      <c r="D504" s="627"/>
    </row>
    <row r="505" spans="2:4" x14ac:dyDescent="0.2">
      <c r="B505" s="627"/>
      <c r="C505" s="627"/>
      <c r="D505" s="627"/>
    </row>
    <row r="506" spans="2:4" x14ac:dyDescent="0.2">
      <c r="B506" s="627"/>
      <c r="C506" s="627"/>
      <c r="D506" s="627"/>
    </row>
    <row r="507" spans="2:4" x14ac:dyDescent="0.2">
      <c r="B507" s="627"/>
      <c r="C507" s="627"/>
      <c r="D507" s="627"/>
    </row>
    <row r="508" spans="2:4" x14ac:dyDescent="0.2">
      <c r="B508" s="627"/>
      <c r="C508" s="627"/>
      <c r="D508" s="627"/>
    </row>
    <row r="509" spans="2:4" x14ac:dyDescent="0.2">
      <c r="B509" s="627"/>
      <c r="C509" s="627"/>
      <c r="D509" s="627"/>
    </row>
    <row r="510" spans="2:4" x14ac:dyDescent="0.2">
      <c r="B510" s="627"/>
      <c r="C510" s="627"/>
      <c r="D510" s="627"/>
    </row>
    <row r="511" spans="2:4" x14ac:dyDescent="0.2">
      <c r="B511" s="627"/>
      <c r="C511" s="627"/>
      <c r="D511" s="627"/>
    </row>
    <row r="512" spans="2:4" x14ac:dyDescent="0.2">
      <c r="B512" s="627"/>
      <c r="C512" s="627"/>
      <c r="D512" s="627"/>
    </row>
    <row r="513" spans="2:4" x14ac:dyDescent="0.2">
      <c r="B513" s="627"/>
      <c r="C513" s="627"/>
      <c r="D513" s="627"/>
    </row>
    <row r="514" spans="2:4" x14ac:dyDescent="0.2">
      <c r="B514" s="627"/>
      <c r="C514" s="627"/>
      <c r="D514" s="627"/>
    </row>
    <row r="515" spans="2:4" x14ac:dyDescent="0.2">
      <c r="B515" s="627"/>
      <c r="C515" s="627"/>
      <c r="D515" s="627"/>
    </row>
    <row r="516" spans="2:4" x14ac:dyDescent="0.2">
      <c r="B516" s="627"/>
      <c r="C516" s="627"/>
      <c r="D516" s="627"/>
    </row>
    <row r="517" spans="2:4" x14ac:dyDescent="0.2">
      <c r="B517" s="627"/>
      <c r="C517" s="627"/>
      <c r="D517" s="627"/>
    </row>
    <row r="518" spans="2:4" x14ac:dyDescent="0.2">
      <c r="B518" s="627"/>
      <c r="C518" s="627"/>
      <c r="D518" s="627"/>
    </row>
    <row r="519" spans="2:4" x14ac:dyDescent="0.2">
      <c r="B519" s="627"/>
      <c r="C519" s="627"/>
      <c r="D519" s="627"/>
    </row>
    <row r="520" spans="2:4" x14ac:dyDescent="0.2">
      <c r="B520" s="627"/>
      <c r="C520" s="627"/>
      <c r="D520" s="627"/>
    </row>
    <row r="521" spans="2:4" x14ac:dyDescent="0.2">
      <c r="B521" s="627"/>
      <c r="C521" s="627"/>
      <c r="D521" s="627"/>
    </row>
    <row r="522" spans="2:4" x14ac:dyDescent="0.2">
      <c r="B522" s="627"/>
      <c r="C522" s="627"/>
      <c r="D522" s="627"/>
    </row>
    <row r="523" spans="2:4" x14ac:dyDescent="0.2">
      <c r="B523" s="627"/>
      <c r="C523" s="627"/>
      <c r="D523" s="627"/>
    </row>
    <row r="524" spans="2:4" x14ac:dyDescent="0.2">
      <c r="B524" s="627"/>
      <c r="C524" s="627"/>
      <c r="D524" s="627"/>
    </row>
    <row r="525" spans="2:4" x14ac:dyDescent="0.2">
      <c r="B525" s="627"/>
      <c r="C525" s="627"/>
      <c r="D525" s="627"/>
    </row>
    <row r="526" spans="2:4" x14ac:dyDescent="0.2">
      <c r="B526" s="627"/>
      <c r="C526" s="627"/>
      <c r="D526" s="627"/>
    </row>
    <row r="527" spans="2:4" x14ac:dyDescent="0.2">
      <c r="B527" s="627"/>
      <c r="C527" s="627"/>
      <c r="D527" s="627"/>
    </row>
    <row r="528" spans="2:4" x14ac:dyDescent="0.2">
      <c r="B528" s="627"/>
      <c r="C528" s="627"/>
      <c r="D528" s="627"/>
    </row>
    <row r="529" spans="2:4" x14ac:dyDescent="0.2">
      <c r="B529" s="627"/>
      <c r="C529" s="627"/>
      <c r="D529" s="627"/>
    </row>
    <row r="530" spans="2:4" x14ac:dyDescent="0.2">
      <c r="B530" s="627"/>
      <c r="C530" s="627"/>
      <c r="D530" s="627"/>
    </row>
    <row r="531" spans="2:4" x14ac:dyDescent="0.2">
      <c r="B531" s="627"/>
      <c r="C531" s="627"/>
      <c r="D531" s="627"/>
    </row>
    <row r="532" spans="2:4" x14ac:dyDescent="0.2">
      <c r="B532" s="627"/>
      <c r="C532" s="627"/>
      <c r="D532" s="627"/>
    </row>
    <row r="533" spans="2:4" x14ac:dyDescent="0.2">
      <c r="B533" s="627"/>
      <c r="C533" s="627"/>
      <c r="D533" s="627"/>
    </row>
    <row r="534" spans="2:4" x14ac:dyDescent="0.2">
      <c r="B534" s="627"/>
      <c r="C534" s="627"/>
      <c r="D534" s="627"/>
    </row>
    <row r="535" spans="2:4" x14ac:dyDescent="0.2">
      <c r="B535" s="627"/>
      <c r="C535" s="627"/>
      <c r="D535" s="627"/>
    </row>
    <row r="536" spans="2:4" x14ac:dyDescent="0.2">
      <c r="B536" s="627"/>
      <c r="C536" s="627"/>
      <c r="D536" s="627"/>
    </row>
    <row r="537" spans="2:4" x14ac:dyDescent="0.2">
      <c r="B537" s="627"/>
      <c r="C537" s="627"/>
      <c r="D537" s="627"/>
    </row>
    <row r="538" spans="2:4" x14ac:dyDescent="0.2">
      <c r="B538" s="627"/>
      <c r="C538" s="627"/>
      <c r="D538" s="627"/>
    </row>
    <row r="539" spans="2:4" x14ac:dyDescent="0.2">
      <c r="B539" s="627"/>
      <c r="C539" s="627"/>
      <c r="D539" s="627"/>
    </row>
    <row r="540" spans="2:4" x14ac:dyDescent="0.2">
      <c r="B540" s="627"/>
      <c r="C540" s="627"/>
      <c r="D540" s="627"/>
    </row>
    <row r="541" spans="2:4" x14ac:dyDescent="0.2">
      <c r="B541" s="627"/>
      <c r="C541" s="627"/>
      <c r="D541" s="627"/>
    </row>
    <row r="542" spans="2:4" x14ac:dyDescent="0.2">
      <c r="B542" s="627"/>
      <c r="C542" s="627"/>
      <c r="D542" s="627"/>
    </row>
    <row r="543" spans="2:4" x14ac:dyDescent="0.2">
      <c r="B543" s="627"/>
      <c r="C543" s="627"/>
      <c r="D543" s="627"/>
    </row>
    <row r="544" spans="2:4" x14ac:dyDescent="0.2">
      <c r="B544" s="627"/>
      <c r="C544" s="627"/>
      <c r="D544" s="627"/>
    </row>
    <row r="545" spans="2:4" x14ac:dyDescent="0.2">
      <c r="B545" s="627"/>
      <c r="C545" s="627"/>
      <c r="D545" s="627"/>
    </row>
    <row r="546" spans="2:4" x14ac:dyDescent="0.2">
      <c r="B546" s="627"/>
      <c r="C546" s="627"/>
      <c r="D546" s="627"/>
    </row>
    <row r="547" spans="2:4" x14ac:dyDescent="0.2">
      <c r="B547" s="627"/>
      <c r="C547" s="627"/>
      <c r="D547" s="627"/>
    </row>
    <row r="548" spans="2:4" x14ac:dyDescent="0.2">
      <c r="B548" s="627"/>
      <c r="C548" s="627"/>
      <c r="D548" s="627"/>
    </row>
    <row r="549" spans="2:4" x14ac:dyDescent="0.2">
      <c r="B549" s="627"/>
      <c r="C549" s="627"/>
      <c r="D549" s="627"/>
    </row>
    <row r="550" spans="2:4" x14ac:dyDescent="0.2">
      <c r="B550" s="627"/>
      <c r="C550" s="627"/>
      <c r="D550" s="627"/>
    </row>
    <row r="551" spans="2:4" x14ac:dyDescent="0.2">
      <c r="B551" s="627"/>
      <c r="C551" s="627"/>
      <c r="D551" s="627"/>
    </row>
    <row r="552" spans="2:4" x14ac:dyDescent="0.2">
      <c r="B552" s="627"/>
      <c r="C552" s="627"/>
      <c r="D552" s="627"/>
    </row>
    <row r="553" spans="2:4" x14ac:dyDescent="0.2">
      <c r="B553" s="627"/>
      <c r="C553" s="627"/>
      <c r="D553" s="627"/>
    </row>
    <row r="554" spans="2:4" x14ac:dyDescent="0.2">
      <c r="B554" s="627"/>
      <c r="C554" s="627"/>
      <c r="D554" s="627"/>
    </row>
    <row r="555" spans="2:4" x14ac:dyDescent="0.2">
      <c r="B555" s="627"/>
      <c r="C555" s="627"/>
      <c r="D555" s="627"/>
    </row>
    <row r="556" spans="2:4" x14ac:dyDescent="0.2">
      <c r="B556" s="627"/>
      <c r="C556" s="627"/>
      <c r="D556" s="627"/>
    </row>
    <row r="557" spans="2:4" x14ac:dyDescent="0.2">
      <c r="B557" s="627"/>
      <c r="C557" s="627"/>
      <c r="D557" s="627"/>
    </row>
    <row r="558" spans="2:4" x14ac:dyDescent="0.2">
      <c r="B558" s="627"/>
      <c r="C558" s="627"/>
      <c r="D558" s="627"/>
    </row>
    <row r="559" spans="2:4" x14ac:dyDescent="0.2">
      <c r="B559" s="627"/>
      <c r="C559" s="627"/>
      <c r="D559" s="627"/>
    </row>
    <row r="560" spans="2:4" x14ac:dyDescent="0.2">
      <c r="B560" s="627"/>
      <c r="C560" s="627"/>
      <c r="D560" s="627"/>
    </row>
    <row r="561" spans="2:4" x14ac:dyDescent="0.2">
      <c r="B561" s="627"/>
      <c r="C561" s="627"/>
      <c r="D561" s="627"/>
    </row>
    <row r="562" spans="2:4" x14ac:dyDescent="0.2">
      <c r="B562" s="627"/>
      <c r="C562" s="627"/>
      <c r="D562" s="627"/>
    </row>
    <row r="563" spans="2:4" x14ac:dyDescent="0.2">
      <c r="B563" s="627"/>
      <c r="C563" s="627"/>
      <c r="D563" s="627"/>
    </row>
    <row r="564" spans="2:4" x14ac:dyDescent="0.2">
      <c r="B564" s="627"/>
      <c r="C564" s="627"/>
      <c r="D564" s="627"/>
    </row>
    <row r="565" spans="2:4" x14ac:dyDescent="0.2">
      <c r="B565" s="627"/>
      <c r="C565" s="627"/>
      <c r="D565" s="627"/>
    </row>
    <row r="566" spans="2:4" x14ac:dyDescent="0.2">
      <c r="B566" s="627"/>
      <c r="C566" s="627"/>
      <c r="D566" s="627"/>
    </row>
    <row r="567" spans="2:4" x14ac:dyDescent="0.2">
      <c r="B567" s="627"/>
      <c r="C567" s="627"/>
      <c r="D567" s="627"/>
    </row>
    <row r="568" spans="2:4" x14ac:dyDescent="0.2">
      <c r="B568" s="627"/>
      <c r="C568" s="627"/>
      <c r="D568" s="627"/>
    </row>
    <row r="569" spans="2:4" x14ac:dyDescent="0.2">
      <c r="B569" s="627"/>
      <c r="C569" s="627"/>
      <c r="D569" s="627"/>
    </row>
    <row r="570" spans="2:4" x14ac:dyDescent="0.2">
      <c r="B570" s="627"/>
      <c r="C570" s="627"/>
      <c r="D570" s="627"/>
    </row>
    <row r="571" spans="2:4" x14ac:dyDescent="0.2">
      <c r="B571" s="627"/>
      <c r="C571" s="627"/>
      <c r="D571" s="627"/>
    </row>
    <row r="572" spans="2:4" x14ac:dyDescent="0.2">
      <c r="B572" s="627"/>
      <c r="C572" s="627"/>
      <c r="D572" s="627"/>
    </row>
    <row r="573" spans="2:4" x14ac:dyDescent="0.2">
      <c r="B573" s="627"/>
      <c r="C573" s="627"/>
      <c r="D573" s="627"/>
    </row>
    <row r="574" spans="2:4" x14ac:dyDescent="0.2">
      <c r="B574" s="627"/>
      <c r="C574" s="627"/>
      <c r="D574" s="627"/>
    </row>
    <row r="575" spans="2:4" x14ac:dyDescent="0.2">
      <c r="B575" s="627"/>
      <c r="C575" s="627"/>
      <c r="D575" s="627"/>
    </row>
    <row r="576" spans="2:4" x14ac:dyDescent="0.2">
      <c r="B576" s="627"/>
      <c r="C576" s="627"/>
      <c r="D576" s="627"/>
    </row>
    <row r="577" spans="2:4" x14ac:dyDescent="0.2">
      <c r="B577" s="627"/>
      <c r="C577" s="627"/>
      <c r="D577" s="627"/>
    </row>
    <row r="578" spans="2:4" x14ac:dyDescent="0.2">
      <c r="B578" s="627"/>
      <c r="C578" s="627"/>
      <c r="D578" s="627"/>
    </row>
    <row r="579" spans="2:4" x14ac:dyDescent="0.2">
      <c r="B579" s="627"/>
      <c r="C579" s="627"/>
      <c r="D579" s="627"/>
    </row>
    <row r="580" spans="2:4" x14ac:dyDescent="0.2">
      <c r="B580" s="627"/>
      <c r="C580" s="627"/>
      <c r="D580" s="627"/>
    </row>
    <row r="581" spans="2:4" x14ac:dyDescent="0.2">
      <c r="B581" s="627"/>
      <c r="C581" s="627"/>
      <c r="D581" s="627"/>
    </row>
    <row r="582" spans="2:4" x14ac:dyDescent="0.2">
      <c r="B582" s="627"/>
      <c r="C582" s="627"/>
      <c r="D582" s="627"/>
    </row>
    <row r="583" spans="2:4" x14ac:dyDescent="0.2">
      <c r="B583" s="627"/>
      <c r="C583" s="627"/>
      <c r="D583" s="627"/>
    </row>
    <row r="584" spans="2:4" x14ac:dyDescent="0.2">
      <c r="B584" s="627"/>
      <c r="C584" s="627"/>
      <c r="D584" s="627"/>
    </row>
    <row r="585" spans="2:4" x14ac:dyDescent="0.2">
      <c r="B585" s="627"/>
      <c r="C585" s="627"/>
      <c r="D585" s="627"/>
    </row>
    <row r="586" spans="2:4" x14ac:dyDescent="0.2">
      <c r="B586" s="627"/>
      <c r="C586" s="627"/>
      <c r="D586" s="627"/>
    </row>
    <row r="587" spans="2:4" x14ac:dyDescent="0.2">
      <c r="B587" s="627"/>
      <c r="C587" s="627"/>
      <c r="D587" s="627"/>
    </row>
    <row r="588" spans="2:4" x14ac:dyDescent="0.2">
      <c r="B588" s="627"/>
      <c r="C588" s="627"/>
      <c r="D588" s="627"/>
    </row>
    <row r="589" spans="2:4" x14ac:dyDescent="0.2">
      <c r="B589" s="627"/>
      <c r="C589" s="627"/>
      <c r="D589" s="627"/>
    </row>
    <row r="590" spans="2:4" x14ac:dyDescent="0.2">
      <c r="B590" s="627"/>
      <c r="C590" s="627"/>
      <c r="D590" s="627"/>
    </row>
    <row r="591" spans="2:4" x14ac:dyDescent="0.2">
      <c r="B591" s="627"/>
      <c r="C591" s="627"/>
      <c r="D591" s="627"/>
    </row>
    <row r="592" spans="2:4" x14ac:dyDescent="0.2">
      <c r="B592" s="627"/>
      <c r="C592" s="627"/>
      <c r="D592" s="627"/>
    </row>
    <row r="593" spans="2:4" x14ac:dyDescent="0.2">
      <c r="B593" s="627"/>
      <c r="C593" s="627"/>
      <c r="D593" s="627"/>
    </row>
    <row r="594" spans="2:4" x14ac:dyDescent="0.2">
      <c r="B594" s="627"/>
      <c r="C594" s="627"/>
      <c r="D594" s="627"/>
    </row>
    <row r="595" spans="2:4" x14ac:dyDescent="0.2">
      <c r="B595" s="627"/>
      <c r="C595" s="627"/>
      <c r="D595" s="627"/>
    </row>
    <row r="596" spans="2:4" x14ac:dyDescent="0.2">
      <c r="B596" s="627"/>
      <c r="C596" s="627"/>
      <c r="D596" s="627"/>
    </row>
    <row r="597" spans="2:4" x14ac:dyDescent="0.2">
      <c r="B597" s="627"/>
      <c r="C597" s="627"/>
      <c r="D597" s="627"/>
    </row>
    <row r="598" spans="2:4" x14ac:dyDescent="0.2">
      <c r="B598" s="627"/>
      <c r="C598" s="627"/>
      <c r="D598" s="627"/>
    </row>
    <row r="599" spans="2:4" x14ac:dyDescent="0.2">
      <c r="B599" s="627"/>
      <c r="C599" s="627"/>
      <c r="D599" s="627"/>
    </row>
    <row r="600" spans="2:4" x14ac:dyDescent="0.2">
      <c r="B600" s="627"/>
      <c r="C600" s="627"/>
      <c r="D600" s="627"/>
    </row>
    <row r="601" spans="2:4" x14ac:dyDescent="0.2">
      <c r="B601" s="627"/>
      <c r="C601" s="627"/>
      <c r="D601" s="627"/>
    </row>
    <row r="602" spans="2:4" x14ac:dyDescent="0.2">
      <c r="B602" s="627"/>
      <c r="C602" s="627"/>
      <c r="D602" s="627"/>
    </row>
    <row r="603" spans="2:4" x14ac:dyDescent="0.2">
      <c r="B603" s="627"/>
      <c r="C603" s="627"/>
      <c r="D603" s="627"/>
    </row>
    <row r="604" spans="2:4" x14ac:dyDescent="0.2">
      <c r="B604" s="627"/>
      <c r="C604" s="627"/>
      <c r="D604" s="627"/>
    </row>
    <row r="605" spans="2:4" x14ac:dyDescent="0.2">
      <c r="B605" s="627"/>
      <c r="C605" s="627"/>
      <c r="D605" s="627"/>
    </row>
    <row r="606" spans="2:4" x14ac:dyDescent="0.2">
      <c r="B606" s="627"/>
      <c r="C606" s="627"/>
      <c r="D606" s="627"/>
    </row>
    <row r="607" spans="2:4" x14ac:dyDescent="0.2">
      <c r="B607" s="627"/>
      <c r="C607" s="627"/>
      <c r="D607" s="627"/>
    </row>
    <row r="608" spans="2:4" x14ac:dyDescent="0.2">
      <c r="B608" s="627"/>
      <c r="C608" s="627"/>
      <c r="D608" s="627"/>
    </row>
    <row r="609" spans="2:4" x14ac:dyDescent="0.2">
      <c r="B609" s="627"/>
      <c r="C609" s="627"/>
      <c r="D609" s="627"/>
    </row>
    <row r="610" spans="2:4" x14ac:dyDescent="0.2">
      <c r="B610" s="627"/>
      <c r="C610" s="627"/>
      <c r="D610" s="627"/>
    </row>
    <row r="611" spans="2:4" x14ac:dyDescent="0.2">
      <c r="B611" s="627"/>
      <c r="C611" s="627"/>
      <c r="D611" s="627"/>
    </row>
    <row r="612" spans="2:4" x14ac:dyDescent="0.2">
      <c r="B612" s="627"/>
      <c r="C612" s="627"/>
      <c r="D612" s="627"/>
    </row>
    <row r="613" spans="2:4" x14ac:dyDescent="0.2">
      <c r="B613" s="627"/>
      <c r="C613" s="627"/>
      <c r="D613" s="627"/>
    </row>
    <row r="614" spans="2:4" x14ac:dyDescent="0.2">
      <c r="B614" s="627"/>
      <c r="C614" s="627"/>
      <c r="D614" s="627"/>
    </row>
    <row r="615" spans="2:4" x14ac:dyDescent="0.2">
      <c r="B615" s="627"/>
      <c r="C615" s="627"/>
      <c r="D615" s="627"/>
    </row>
    <row r="616" spans="2:4" x14ac:dyDescent="0.2">
      <c r="B616" s="627"/>
      <c r="C616" s="627"/>
      <c r="D616" s="627"/>
    </row>
    <row r="617" spans="2:4" x14ac:dyDescent="0.2">
      <c r="B617" s="627"/>
      <c r="C617" s="627"/>
      <c r="D617" s="627"/>
    </row>
    <row r="618" spans="2:4" x14ac:dyDescent="0.2">
      <c r="B618" s="627"/>
      <c r="C618" s="627"/>
      <c r="D618" s="627"/>
    </row>
    <row r="619" spans="2:4" x14ac:dyDescent="0.2">
      <c r="B619" s="627"/>
      <c r="C619" s="627"/>
      <c r="D619" s="627"/>
    </row>
    <row r="620" spans="2:4" x14ac:dyDescent="0.2">
      <c r="B620" s="627"/>
      <c r="C620" s="627"/>
      <c r="D620" s="627"/>
    </row>
    <row r="621" spans="2:4" x14ac:dyDescent="0.2">
      <c r="B621" s="627"/>
      <c r="C621" s="627"/>
      <c r="D621" s="627"/>
    </row>
    <row r="622" spans="2:4" x14ac:dyDescent="0.2">
      <c r="B622" s="627"/>
      <c r="C622" s="627"/>
      <c r="D622" s="627"/>
    </row>
    <row r="623" spans="2:4" x14ac:dyDescent="0.2">
      <c r="B623" s="627"/>
      <c r="C623" s="627"/>
      <c r="D623" s="627"/>
    </row>
    <row r="624" spans="2:4" x14ac:dyDescent="0.2">
      <c r="B624" s="627"/>
      <c r="C624" s="627"/>
      <c r="D624" s="627"/>
    </row>
    <row r="625" spans="2:4" x14ac:dyDescent="0.2">
      <c r="B625" s="627"/>
      <c r="C625" s="627"/>
      <c r="D625" s="627"/>
    </row>
    <row r="626" spans="2:4" x14ac:dyDescent="0.2">
      <c r="B626" s="627"/>
      <c r="C626" s="627"/>
      <c r="D626" s="627"/>
    </row>
    <row r="627" spans="2:4" x14ac:dyDescent="0.2">
      <c r="B627" s="627"/>
      <c r="C627" s="627"/>
      <c r="D627" s="627"/>
    </row>
    <row r="628" spans="2:4" x14ac:dyDescent="0.2">
      <c r="B628" s="627"/>
      <c r="C628" s="627"/>
      <c r="D628" s="627"/>
    </row>
    <row r="629" spans="2:4" x14ac:dyDescent="0.2">
      <c r="B629" s="627"/>
      <c r="C629" s="627"/>
      <c r="D629" s="627"/>
    </row>
    <row r="630" spans="2:4" x14ac:dyDescent="0.2">
      <c r="B630" s="627"/>
      <c r="C630" s="627"/>
      <c r="D630" s="627"/>
    </row>
    <row r="631" spans="2:4" x14ac:dyDescent="0.2">
      <c r="B631" s="627"/>
      <c r="C631" s="627"/>
      <c r="D631" s="627"/>
    </row>
    <row r="632" spans="2:4" x14ac:dyDescent="0.2">
      <c r="B632" s="627"/>
      <c r="C632" s="627"/>
      <c r="D632" s="627"/>
    </row>
    <row r="633" spans="2:4" x14ac:dyDescent="0.2">
      <c r="B633" s="627"/>
      <c r="C633" s="627"/>
      <c r="D633" s="627"/>
    </row>
    <row r="634" spans="2:4" x14ac:dyDescent="0.2">
      <c r="B634" s="627"/>
      <c r="C634" s="627"/>
      <c r="D634" s="627"/>
    </row>
    <row r="635" spans="2:4" x14ac:dyDescent="0.2">
      <c r="B635" s="627"/>
      <c r="C635" s="627"/>
      <c r="D635" s="627"/>
    </row>
    <row r="636" spans="2:4" x14ac:dyDescent="0.2">
      <c r="B636" s="627"/>
      <c r="C636" s="627"/>
      <c r="D636" s="627"/>
    </row>
    <row r="637" spans="2:4" x14ac:dyDescent="0.2">
      <c r="B637" s="627"/>
      <c r="C637" s="627"/>
      <c r="D637" s="627"/>
    </row>
    <row r="638" spans="2:4" x14ac:dyDescent="0.2">
      <c r="B638" s="627"/>
      <c r="C638" s="627"/>
      <c r="D638" s="627"/>
    </row>
    <row r="639" spans="2:4" x14ac:dyDescent="0.2">
      <c r="B639" s="627"/>
      <c r="C639" s="627"/>
      <c r="D639" s="627"/>
    </row>
    <row r="640" spans="2:4" x14ac:dyDescent="0.2">
      <c r="B640" s="627"/>
      <c r="C640" s="627"/>
      <c r="D640" s="627"/>
    </row>
    <row r="641" spans="2:4" x14ac:dyDescent="0.2">
      <c r="B641" s="627"/>
      <c r="C641" s="627"/>
      <c r="D641" s="627"/>
    </row>
    <row r="642" spans="2:4" x14ac:dyDescent="0.2">
      <c r="B642" s="627"/>
      <c r="C642" s="627"/>
      <c r="D642" s="627"/>
    </row>
    <row r="643" spans="2:4" x14ac:dyDescent="0.2">
      <c r="B643" s="627"/>
      <c r="C643" s="627"/>
      <c r="D643" s="627"/>
    </row>
    <row r="644" spans="2:4" x14ac:dyDescent="0.2">
      <c r="B644" s="627"/>
      <c r="C644" s="627"/>
      <c r="D644" s="627"/>
    </row>
    <row r="645" spans="2:4" x14ac:dyDescent="0.2">
      <c r="B645" s="627"/>
      <c r="C645" s="627"/>
      <c r="D645" s="627"/>
    </row>
    <row r="646" spans="2:4" x14ac:dyDescent="0.2">
      <c r="B646" s="627"/>
      <c r="C646" s="627"/>
      <c r="D646" s="627"/>
    </row>
    <row r="647" spans="2:4" x14ac:dyDescent="0.2">
      <c r="B647" s="627"/>
      <c r="C647" s="627"/>
      <c r="D647" s="627"/>
    </row>
    <row r="648" spans="2:4" x14ac:dyDescent="0.2">
      <c r="B648" s="627"/>
      <c r="C648" s="627"/>
      <c r="D648" s="627"/>
    </row>
    <row r="649" spans="2:4" x14ac:dyDescent="0.2">
      <c r="B649" s="627"/>
      <c r="C649" s="627"/>
      <c r="D649" s="627"/>
    </row>
    <row r="650" spans="2:4" x14ac:dyDescent="0.2">
      <c r="B650" s="627"/>
      <c r="C650" s="627"/>
      <c r="D650" s="627"/>
    </row>
    <row r="651" spans="2:4" x14ac:dyDescent="0.2">
      <c r="B651" s="627"/>
      <c r="C651" s="627"/>
      <c r="D651" s="627"/>
    </row>
    <row r="652" spans="2:4" x14ac:dyDescent="0.2">
      <c r="B652" s="627"/>
      <c r="C652" s="627"/>
      <c r="D652" s="627"/>
    </row>
    <row r="653" spans="2:4" x14ac:dyDescent="0.2">
      <c r="B653" s="627"/>
      <c r="C653" s="627"/>
      <c r="D653" s="627"/>
    </row>
    <row r="654" spans="2:4" x14ac:dyDescent="0.2">
      <c r="B654" s="627"/>
      <c r="C654" s="627"/>
      <c r="D654" s="627"/>
    </row>
    <row r="655" spans="2:4" x14ac:dyDescent="0.2">
      <c r="B655" s="627"/>
      <c r="C655" s="627"/>
      <c r="D655" s="627"/>
    </row>
    <row r="656" spans="2:4" x14ac:dyDescent="0.2">
      <c r="B656" s="627"/>
      <c r="C656" s="627"/>
      <c r="D656" s="627"/>
    </row>
    <row r="657" spans="2:4" x14ac:dyDescent="0.2">
      <c r="B657" s="627"/>
      <c r="C657" s="627"/>
      <c r="D657" s="627"/>
    </row>
    <row r="658" spans="2:4" x14ac:dyDescent="0.2">
      <c r="B658" s="627"/>
      <c r="C658" s="627"/>
      <c r="D658" s="627"/>
    </row>
    <row r="659" spans="2:4" x14ac:dyDescent="0.2">
      <c r="B659" s="627"/>
      <c r="C659" s="627"/>
      <c r="D659" s="627"/>
    </row>
    <row r="660" spans="2:4" x14ac:dyDescent="0.2">
      <c r="B660" s="627"/>
      <c r="C660" s="627"/>
      <c r="D660" s="627"/>
    </row>
    <row r="661" spans="2:4" x14ac:dyDescent="0.2">
      <c r="B661" s="627"/>
      <c r="C661" s="627"/>
      <c r="D661" s="627"/>
    </row>
    <row r="662" spans="2:4" x14ac:dyDescent="0.2">
      <c r="B662" s="627"/>
      <c r="C662" s="627"/>
      <c r="D662" s="627"/>
    </row>
    <row r="663" spans="2:4" x14ac:dyDescent="0.2">
      <c r="B663" s="627"/>
      <c r="C663" s="627"/>
      <c r="D663" s="627"/>
    </row>
    <row r="664" spans="2:4" x14ac:dyDescent="0.2">
      <c r="B664" s="627"/>
      <c r="C664" s="627"/>
      <c r="D664" s="627"/>
    </row>
    <row r="665" spans="2:4" x14ac:dyDescent="0.2">
      <c r="B665" s="627"/>
      <c r="C665" s="627"/>
      <c r="D665" s="627"/>
    </row>
    <row r="666" spans="2:4" x14ac:dyDescent="0.2">
      <c r="B666" s="627"/>
      <c r="C666" s="627"/>
      <c r="D666" s="627"/>
    </row>
    <row r="667" spans="2:4" x14ac:dyDescent="0.2">
      <c r="B667" s="627"/>
      <c r="C667" s="627"/>
      <c r="D667" s="627"/>
    </row>
    <row r="668" spans="2:4" x14ac:dyDescent="0.2">
      <c r="B668" s="627"/>
      <c r="C668" s="627"/>
      <c r="D668" s="627"/>
    </row>
    <row r="669" spans="2:4" x14ac:dyDescent="0.2">
      <c r="B669" s="627"/>
      <c r="C669" s="627"/>
      <c r="D669" s="627"/>
    </row>
    <row r="670" spans="2:4" x14ac:dyDescent="0.2">
      <c r="B670" s="627"/>
      <c r="C670" s="627"/>
      <c r="D670" s="627"/>
    </row>
    <row r="671" spans="2:4" x14ac:dyDescent="0.2">
      <c r="B671" s="627"/>
      <c r="C671" s="627"/>
      <c r="D671" s="627"/>
    </row>
    <row r="672" spans="2:4" x14ac:dyDescent="0.2">
      <c r="B672" s="627"/>
      <c r="C672" s="627"/>
      <c r="D672" s="627"/>
    </row>
    <row r="673" spans="2:4" x14ac:dyDescent="0.2">
      <c r="B673" s="627"/>
      <c r="C673" s="627"/>
      <c r="D673" s="627"/>
    </row>
    <row r="674" spans="2:4" x14ac:dyDescent="0.2">
      <c r="B674" s="627"/>
      <c r="C674" s="627"/>
      <c r="D674" s="627"/>
    </row>
    <row r="675" spans="2:4" x14ac:dyDescent="0.2">
      <c r="B675" s="627"/>
      <c r="C675" s="627"/>
      <c r="D675" s="627"/>
    </row>
    <row r="676" spans="2:4" x14ac:dyDescent="0.2">
      <c r="B676" s="627"/>
      <c r="C676" s="627"/>
      <c r="D676" s="627"/>
    </row>
    <row r="677" spans="2:4" x14ac:dyDescent="0.2">
      <c r="B677" s="627"/>
      <c r="C677" s="627"/>
      <c r="D677" s="627"/>
    </row>
    <row r="678" spans="2:4" x14ac:dyDescent="0.2">
      <c r="B678" s="627"/>
      <c r="C678" s="627"/>
      <c r="D678" s="627"/>
    </row>
    <row r="679" spans="2:4" x14ac:dyDescent="0.2">
      <c r="B679" s="627"/>
      <c r="C679" s="627"/>
      <c r="D679" s="627"/>
    </row>
    <row r="680" spans="2:4" x14ac:dyDescent="0.2">
      <c r="B680" s="627"/>
      <c r="C680" s="627"/>
      <c r="D680" s="627"/>
    </row>
    <row r="681" spans="2:4" x14ac:dyDescent="0.2">
      <c r="B681" s="627"/>
      <c r="C681" s="627"/>
      <c r="D681" s="627"/>
    </row>
    <row r="682" spans="2:4" x14ac:dyDescent="0.2">
      <c r="B682" s="627"/>
      <c r="C682" s="627"/>
      <c r="D682" s="627"/>
    </row>
    <row r="683" spans="2:4" x14ac:dyDescent="0.2">
      <c r="B683" s="627"/>
      <c r="C683" s="627"/>
      <c r="D683" s="627"/>
    </row>
    <row r="684" spans="2:4" x14ac:dyDescent="0.2">
      <c r="B684" s="627"/>
      <c r="C684" s="627"/>
      <c r="D684" s="627"/>
    </row>
    <row r="685" spans="2:4" x14ac:dyDescent="0.2">
      <c r="B685" s="627"/>
      <c r="C685" s="627"/>
      <c r="D685" s="627"/>
    </row>
    <row r="686" spans="2:4" x14ac:dyDescent="0.2">
      <c r="B686" s="627"/>
      <c r="C686" s="627"/>
      <c r="D686" s="627"/>
    </row>
    <row r="687" spans="2:4" x14ac:dyDescent="0.2">
      <c r="B687" s="627"/>
      <c r="C687" s="627"/>
      <c r="D687" s="627"/>
    </row>
    <row r="688" spans="2:4" x14ac:dyDescent="0.2">
      <c r="B688" s="627"/>
      <c r="C688" s="627"/>
      <c r="D688" s="627"/>
    </row>
    <row r="689" spans="2:4" x14ac:dyDescent="0.2">
      <c r="B689" s="627"/>
      <c r="C689" s="627"/>
      <c r="D689" s="627"/>
    </row>
    <row r="690" spans="2:4" x14ac:dyDescent="0.2">
      <c r="B690" s="627"/>
      <c r="C690" s="627"/>
      <c r="D690" s="627"/>
    </row>
    <row r="691" spans="2:4" x14ac:dyDescent="0.2">
      <c r="B691" s="627"/>
      <c r="C691" s="627"/>
      <c r="D691" s="627"/>
    </row>
    <row r="692" spans="2:4" x14ac:dyDescent="0.2">
      <c r="B692" s="627"/>
      <c r="C692" s="627"/>
      <c r="D692" s="627"/>
    </row>
    <row r="693" spans="2:4" x14ac:dyDescent="0.2">
      <c r="B693" s="627"/>
      <c r="C693" s="627"/>
      <c r="D693" s="627"/>
    </row>
    <row r="694" spans="2:4" x14ac:dyDescent="0.2">
      <c r="B694" s="627"/>
      <c r="C694" s="627"/>
      <c r="D694" s="627"/>
    </row>
    <row r="695" spans="2:4" x14ac:dyDescent="0.2">
      <c r="B695" s="627"/>
      <c r="C695" s="627"/>
      <c r="D695" s="627"/>
    </row>
    <row r="696" spans="2:4" x14ac:dyDescent="0.2">
      <c r="B696" s="627"/>
      <c r="C696" s="627"/>
      <c r="D696" s="627"/>
    </row>
    <row r="697" spans="2:4" x14ac:dyDescent="0.2">
      <c r="B697" s="627"/>
      <c r="C697" s="627"/>
      <c r="D697" s="627"/>
    </row>
    <row r="698" spans="2:4" x14ac:dyDescent="0.2">
      <c r="B698" s="627"/>
      <c r="C698" s="627"/>
      <c r="D698" s="627"/>
    </row>
    <row r="699" spans="2:4" x14ac:dyDescent="0.2">
      <c r="B699" s="627"/>
      <c r="C699" s="627"/>
      <c r="D699" s="627"/>
    </row>
    <row r="700" spans="2:4" x14ac:dyDescent="0.2">
      <c r="B700" s="627"/>
      <c r="C700" s="627"/>
      <c r="D700" s="627"/>
    </row>
    <row r="701" spans="2:4" x14ac:dyDescent="0.2">
      <c r="B701" s="627"/>
      <c r="C701" s="627"/>
      <c r="D701" s="627"/>
    </row>
    <row r="702" spans="2:4" x14ac:dyDescent="0.2">
      <c r="B702" s="627"/>
      <c r="C702" s="627"/>
      <c r="D702" s="627"/>
    </row>
    <row r="703" spans="2:4" x14ac:dyDescent="0.2">
      <c r="B703" s="627"/>
      <c r="C703" s="627"/>
      <c r="D703" s="627"/>
    </row>
    <row r="704" spans="2:4" x14ac:dyDescent="0.2">
      <c r="B704" s="627"/>
      <c r="C704" s="627"/>
      <c r="D704" s="627"/>
    </row>
    <row r="705" spans="2:4" x14ac:dyDescent="0.2">
      <c r="B705" s="627"/>
      <c r="C705" s="627"/>
      <c r="D705" s="627"/>
    </row>
    <row r="706" spans="2:4" x14ac:dyDescent="0.2">
      <c r="B706" s="627"/>
      <c r="C706" s="627"/>
      <c r="D706" s="627"/>
    </row>
    <row r="707" spans="2:4" x14ac:dyDescent="0.2">
      <c r="B707" s="627"/>
      <c r="C707" s="627"/>
      <c r="D707" s="627"/>
    </row>
    <row r="708" spans="2:4" x14ac:dyDescent="0.2">
      <c r="B708" s="627"/>
      <c r="C708" s="627"/>
      <c r="D708" s="627"/>
    </row>
    <row r="709" spans="2:4" x14ac:dyDescent="0.2">
      <c r="B709" s="627"/>
      <c r="C709" s="627"/>
      <c r="D709" s="627"/>
    </row>
    <row r="710" spans="2:4" x14ac:dyDescent="0.2">
      <c r="B710" s="627"/>
      <c r="C710" s="627"/>
      <c r="D710" s="627"/>
    </row>
    <row r="711" spans="2:4" x14ac:dyDescent="0.2">
      <c r="B711" s="627"/>
      <c r="C711" s="627"/>
      <c r="D711" s="627"/>
    </row>
    <row r="712" spans="2:4" x14ac:dyDescent="0.2">
      <c r="B712" s="627"/>
      <c r="C712" s="627"/>
      <c r="D712" s="627"/>
    </row>
    <row r="713" spans="2:4" x14ac:dyDescent="0.2">
      <c r="B713" s="627"/>
      <c r="C713" s="627"/>
      <c r="D713" s="627"/>
    </row>
    <row r="714" spans="2:4" x14ac:dyDescent="0.2">
      <c r="B714" s="627"/>
      <c r="C714" s="627"/>
      <c r="D714" s="627"/>
    </row>
    <row r="715" spans="2:4" x14ac:dyDescent="0.2">
      <c r="B715" s="627"/>
      <c r="C715" s="627"/>
      <c r="D715" s="627"/>
    </row>
    <row r="716" spans="2:4" x14ac:dyDescent="0.2">
      <c r="B716" s="627"/>
      <c r="C716" s="627"/>
      <c r="D716" s="627"/>
    </row>
    <row r="717" spans="2:4" x14ac:dyDescent="0.2">
      <c r="B717" s="627"/>
      <c r="C717" s="627"/>
      <c r="D717" s="627"/>
    </row>
    <row r="718" spans="2:4" x14ac:dyDescent="0.2">
      <c r="B718" s="627"/>
      <c r="C718" s="627"/>
      <c r="D718" s="627"/>
    </row>
    <row r="719" spans="2:4" x14ac:dyDescent="0.2">
      <c r="B719" s="627"/>
      <c r="C719" s="627"/>
      <c r="D719" s="627"/>
    </row>
    <row r="720" spans="2:4" x14ac:dyDescent="0.2">
      <c r="B720" s="627"/>
      <c r="C720" s="627"/>
      <c r="D720" s="627"/>
    </row>
    <row r="721" spans="2:4" x14ac:dyDescent="0.2">
      <c r="B721" s="627"/>
      <c r="C721" s="627"/>
      <c r="D721" s="627"/>
    </row>
    <row r="722" spans="2:4" x14ac:dyDescent="0.2">
      <c r="B722" s="627"/>
      <c r="C722" s="627"/>
      <c r="D722" s="627"/>
    </row>
    <row r="723" spans="2:4" x14ac:dyDescent="0.2">
      <c r="B723" s="627"/>
      <c r="C723" s="627"/>
      <c r="D723" s="627"/>
    </row>
    <row r="724" spans="2:4" x14ac:dyDescent="0.2">
      <c r="B724" s="627"/>
      <c r="C724" s="627"/>
      <c r="D724" s="627"/>
    </row>
    <row r="725" spans="2:4" x14ac:dyDescent="0.2">
      <c r="B725" s="627"/>
      <c r="C725" s="627"/>
      <c r="D725" s="627"/>
    </row>
    <row r="726" spans="2:4" x14ac:dyDescent="0.2">
      <c r="B726" s="627"/>
      <c r="C726" s="627"/>
      <c r="D726" s="627"/>
    </row>
    <row r="727" spans="2:4" x14ac:dyDescent="0.2">
      <c r="B727" s="627"/>
      <c r="C727" s="627"/>
      <c r="D727" s="627"/>
    </row>
    <row r="728" spans="2:4" x14ac:dyDescent="0.2">
      <c r="B728" s="627"/>
      <c r="C728" s="627"/>
      <c r="D728" s="627"/>
    </row>
    <row r="729" spans="2:4" x14ac:dyDescent="0.2">
      <c r="B729" s="627"/>
      <c r="C729" s="627"/>
      <c r="D729" s="627"/>
    </row>
    <row r="730" spans="2:4" x14ac:dyDescent="0.2">
      <c r="B730" s="627"/>
      <c r="C730" s="627"/>
      <c r="D730" s="627"/>
    </row>
    <row r="731" spans="2:4" x14ac:dyDescent="0.2">
      <c r="B731" s="627"/>
      <c r="C731" s="627"/>
      <c r="D731" s="627"/>
    </row>
    <row r="732" spans="2:4" x14ac:dyDescent="0.2">
      <c r="B732" s="627"/>
      <c r="C732" s="627"/>
      <c r="D732" s="627"/>
    </row>
    <row r="733" spans="2:4" x14ac:dyDescent="0.2">
      <c r="B733" s="627"/>
      <c r="C733" s="627"/>
      <c r="D733" s="627"/>
    </row>
    <row r="734" spans="2:4" x14ac:dyDescent="0.2">
      <c r="B734" s="627"/>
      <c r="C734" s="627"/>
      <c r="D734" s="627"/>
    </row>
    <row r="735" spans="2:4" x14ac:dyDescent="0.2">
      <c r="B735" s="627"/>
      <c r="C735" s="627"/>
      <c r="D735" s="627"/>
    </row>
    <row r="736" spans="2:4" x14ac:dyDescent="0.2">
      <c r="B736" s="627"/>
      <c r="C736" s="627"/>
      <c r="D736" s="627"/>
    </row>
    <row r="737" spans="2:4" x14ac:dyDescent="0.2">
      <c r="B737" s="627"/>
      <c r="C737" s="627"/>
      <c r="D737" s="627"/>
    </row>
    <row r="738" spans="2:4" x14ac:dyDescent="0.2">
      <c r="B738" s="627"/>
      <c r="C738" s="627"/>
      <c r="D738" s="627"/>
    </row>
    <row r="739" spans="2:4" x14ac:dyDescent="0.2">
      <c r="B739" s="627"/>
      <c r="C739" s="627"/>
      <c r="D739" s="627"/>
    </row>
    <row r="740" spans="2:4" x14ac:dyDescent="0.2">
      <c r="B740" s="627"/>
      <c r="C740" s="627"/>
      <c r="D740" s="627"/>
    </row>
    <row r="741" spans="2:4" x14ac:dyDescent="0.2">
      <c r="B741" s="627"/>
      <c r="C741" s="627"/>
      <c r="D741" s="627"/>
    </row>
    <row r="742" spans="2:4" x14ac:dyDescent="0.2">
      <c r="B742" s="627"/>
      <c r="C742" s="627"/>
      <c r="D742" s="627"/>
    </row>
    <row r="743" spans="2:4" x14ac:dyDescent="0.2">
      <c r="B743" s="627"/>
      <c r="C743" s="627"/>
      <c r="D743" s="627"/>
    </row>
    <row r="744" spans="2:4" x14ac:dyDescent="0.2">
      <c r="B744" s="627"/>
      <c r="C744" s="627"/>
      <c r="D744" s="627"/>
    </row>
    <row r="745" spans="2:4" x14ac:dyDescent="0.2">
      <c r="B745" s="627"/>
      <c r="C745" s="627"/>
      <c r="D745" s="627"/>
    </row>
    <row r="746" spans="2:4" x14ac:dyDescent="0.2">
      <c r="B746" s="627"/>
      <c r="C746" s="627"/>
      <c r="D746" s="627"/>
    </row>
    <row r="747" spans="2:4" x14ac:dyDescent="0.2">
      <c r="B747" s="627"/>
      <c r="C747" s="627"/>
      <c r="D747" s="627"/>
    </row>
    <row r="748" spans="2:4" x14ac:dyDescent="0.2">
      <c r="B748" s="627"/>
      <c r="C748" s="627"/>
      <c r="D748" s="627"/>
    </row>
    <row r="749" spans="2:4" x14ac:dyDescent="0.2">
      <c r="B749" s="627"/>
      <c r="C749" s="627"/>
      <c r="D749" s="627"/>
    </row>
    <row r="750" spans="2:4" x14ac:dyDescent="0.2">
      <c r="B750" s="627"/>
      <c r="C750" s="627"/>
      <c r="D750" s="627"/>
    </row>
    <row r="751" spans="2:4" x14ac:dyDescent="0.2">
      <c r="B751" s="627"/>
      <c r="C751" s="627"/>
      <c r="D751" s="627"/>
    </row>
    <row r="752" spans="2:4" x14ac:dyDescent="0.2">
      <c r="B752" s="627"/>
      <c r="C752" s="627"/>
      <c r="D752" s="627"/>
    </row>
    <row r="753" spans="2:4" x14ac:dyDescent="0.2">
      <c r="B753" s="627"/>
      <c r="C753" s="627"/>
      <c r="D753" s="627"/>
    </row>
    <row r="754" spans="2:4" x14ac:dyDescent="0.2">
      <c r="B754" s="627"/>
      <c r="C754" s="627"/>
      <c r="D754" s="627"/>
    </row>
    <row r="755" spans="2:4" x14ac:dyDescent="0.2">
      <c r="B755" s="627"/>
      <c r="C755" s="627"/>
      <c r="D755" s="627"/>
    </row>
    <row r="756" spans="2:4" x14ac:dyDescent="0.2">
      <c r="B756" s="627"/>
      <c r="C756" s="627"/>
      <c r="D756" s="627"/>
    </row>
    <row r="757" spans="2:4" x14ac:dyDescent="0.2">
      <c r="B757" s="627"/>
      <c r="C757" s="627"/>
      <c r="D757" s="627"/>
    </row>
    <row r="758" spans="2:4" x14ac:dyDescent="0.2">
      <c r="B758" s="627"/>
      <c r="C758" s="627"/>
      <c r="D758" s="627"/>
    </row>
    <row r="759" spans="2:4" x14ac:dyDescent="0.2">
      <c r="B759" s="627"/>
      <c r="C759" s="627"/>
      <c r="D759" s="627"/>
    </row>
    <row r="760" spans="2:4" x14ac:dyDescent="0.2">
      <c r="B760" s="627"/>
      <c r="C760" s="627"/>
      <c r="D760" s="627"/>
    </row>
    <row r="761" spans="2:4" x14ac:dyDescent="0.2">
      <c r="B761" s="627"/>
      <c r="C761" s="627"/>
      <c r="D761" s="627"/>
    </row>
    <row r="762" spans="2:4" x14ac:dyDescent="0.2">
      <c r="B762" s="627"/>
      <c r="C762" s="627"/>
      <c r="D762" s="627"/>
    </row>
    <row r="763" spans="2:4" x14ac:dyDescent="0.2">
      <c r="B763" s="627"/>
      <c r="C763" s="627"/>
      <c r="D763" s="627"/>
    </row>
    <row r="764" spans="2:4" x14ac:dyDescent="0.2">
      <c r="B764" s="627"/>
      <c r="C764" s="627"/>
      <c r="D764" s="627"/>
    </row>
    <row r="765" spans="2:4" x14ac:dyDescent="0.2">
      <c r="B765" s="627"/>
      <c r="C765" s="627"/>
      <c r="D765" s="627"/>
    </row>
    <row r="766" spans="2:4" x14ac:dyDescent="0.2">
      <c r="B766" s="627"/>
      <c r="C766" s="627"/>
      <c r="D766" s="627"/>
    </row>
    <row r="767" spans="2:4" x14ac:dyDescent="0.2">
      <c r="B767" s="627"/>
      <c r="C767" s="627"/>
      <c r="D767" s="627"/>
    </row>
    <row r="768" spans="2:4" x14ac:dyDescent="0.2">
      <c r="B768" s="627"/>
      <c r="C768" s="627"/>
      <c r="D768" s="627"/>
    </row>
    <row r="769" spans="2:4" x14ac:dyDescent="0.2">
      <c r="B769" s="627"/>
      <c r="C769" s="627"/>
      <c r="D769" s="627"/>
    </row>
    <row r="770" spans="2:4" x14ac:dyDescent="0.2">
      <c r="B770" s="627"/>
      <c r="C770" s="627"/>
      <c r="D770" s="627"/>
    </row>
    <row r="771" spans="2:4" x14ac:dyDescent="0.2">
      <c r="B771" s="627"/>
      <c r="C771" s="627"/>
      <c r="D771" s="627"/>
    </row>
    <row r="772" spans="2:4" x14ac:dyDescent="0.2">
      <c r="B772" s="627"/>
      <c r="C772" s="627"/>
      <c r="D772" s="627"/>
    </row>
    <row r="773" spans="2:4" x14ac:dyDescent="0.2">
      <c r="B773" s="627"/>
      <c r="C773" s="627"/>
      <c r="D773" s="627"/>
    </row>
    <row r="774" spans="2:4" x14ac:dyDescent="0.2">
      <c r="B774" s="627"/>
      <c r="C774" s="627"/>
      <c r="D774" s="627"/>
    </row>
    <row r="775" spans="2:4" x14ac:dyDescent="0.2">
      <c r="B775" s="627"/>
      <c r="C775" s="627"/>
      <c r="D775" s="627"/>
    </row>
    <row r="776" spans="2:4" x14ac:dyDescent="0.2">
      <c r="B776" s="627"/>
      <c r="C776" s="627"/>
      <c r="D776" s="627"/>
    </row>
    <row r="777" spans="2:4" x14ac:dyDescent="0.2">
      <c r="B777" s="627"/>
      <c r="C777" s="627"/>
      <c r="D777" s="627"/>
    </row>
    <row r="778" spans="2:4" x14ac:dyDescent="0.2">
      <c r="B778" s="627"/>
      <c r="C778" s="627"/>
      <c r="D778" s="627"/>
    </row>
    <row r="779" spans="2:4" x14ac:dyDescent="0.2">
      <c r="B779" s="627"/>
      <c r="C779" s="627"/>
      <c r="D779" s="627"/>
    </row>
    <row r="780" spans="2:4" x14ac:dyDescent="0.2">
      <c r="B780" s="627"/>
      <c r="C780" s="627"/>
      <c r="D780" s="627"/>
    </row>
    <row r="781" spans="2:4" x14ac:dyDescent="0.2">
      <c r="B781" s="627"/>
      <c r="C781" s="627"/>
      <c r="D781" s="627"/>
    </row>
    <row r="782" spans="2:4" x14ac:dyDescent="0.2">
      <c r="B782" s="627"/>
      <c r="C782" s="627"/>
      <c r="D782" s="627"/>
    </row>
    <row r="783" spans="2:4" x14ac:dyDescent="0.2">
      <c r="B783" s="627"/>
      <c r="C783" s="627"/>
      <c r="D783" s="627"/>
    </row>
    <row r="784" spans="2:4" x14ac:dyDescent="0.2">
      <c r="B784" s="627"/>
      <c r="C784" s="627"/>
      <c r="D784" s="627"/>
    </row>
    <row r="785" spans="2:4" x14ac:dyDescent="0.2">
      <c r="B785" s="627"/>
      <c r="C785" s="627"/>
      <c r="D785" s="627"/>
    </row>
    <row r="786" spans="2:4" x14ac:dyDescent="0.2">
      <c r="B786" s="627"/>
      <c r="C786" s="627"/>
      <c r="D786" s="627"/>
    </row>
    <row r="787" spans="2:4" x14ac:dyDescent="0.2">
      <c r="B787" s="627"/>
      <c r="C787" s="627"/>
      <c r="D787" s="627"/>
    </row>
    <row r="788" spans="2:4" x14ac:dyDescent="0.2">
      <c r="B788" s="627"/>
      <c r="C788" s="627"/>
      <c r="D788" s="627"/>
    </row>
    <row r="789" spans="2:4" x14ac:dyDescent="0.2">
      <c r="B789" s="627"/>
      <c r="C789" s="627"/>
      <c r="D789" s="627"/>
    </row>
    <row r="790" spans="2:4" x14ac:dyDescent="0.2">
      <c r="B790" s="627"/>
      <c r="C790" s="627"/>
      <c r="D790" s="627"/>
    </row>
    <row r="791" spans="2:4" x14ac:dyDescent="0.2">
      <c r="B791" s="627"/>
      <c r="C791" s="627"/>
      <c r="D791" s="627"/>
    </row>
    <row r="792" spans="2:4" x14ac:dyDescent="0.2">
      <c r="B792" s="627"/>
      <c r="C792" s="627"/>
      <c r="D792" s="627"/>
    </row>
    <row r="793" spans="2:4" x14ac:dyDescent="0.2">
      <c r="B793" s="627"/>
      <c r="C793" s="627"/>
      <c r="D793" s="627"/>
    </row>
    <row r="794" spans="2:4" x14ac:dyDescent="0.2">
      <c r="B794" s="627"/>
      <c r="C794" s="627"/>
      <c r="D794" s="627"/>
    </row>
    <row r="795" spans="2:4" x14ac:dyDescent="0.2">
      <c r="B795" s="627"/>
      <c r="C795" s="627"/>
      <c r="D795" s="627"/>
    </row>
    <row r="796" spans="2:4" x14ac:dyDescent="0.2">
      <c r="B796" s="627"/>
      <c r="C796" s="627"/>
      <c r="D796" s="627"/>
    </row>
    <row r="797" spans="2:4" x14ac:dyDescent="0.2">
      <c r="B797" s="627"/>
      <c r="C797" s="627"/>
      <c r="D797" s="627"/>
    </row>
    <row r="798" spans="2:4" x14ac:dyDescent="0.2">
      <c r="B798" s="627"/>
      <c r="C798" s="627"/>
      <c r="D798" s="627"/>
    </row>
    <row r="799" spans="2:4" x14ac:dyDescent="0.2">
      <c r="B799" s="627"/>
      <c r="C799" s="627"/>
      <c r="D799" s="627"/>
    </row>
    <row r="800" spans="2:4" x14ac:dyDescent="0.2">
      <c r="B800" s="627"/>
      <c r="C800" s="627"/>
      <c r="D800" s="627"/>
    </row>
    <row r="801" spans="2:4" x14ac:dyDescent="0.2">
      <c r="B801" s="627"/>
      <c r="C801" s="627"/>
      <c r="D801" s="627"/>
    </row>
  </sheetData>
  <mergeCells count="9">
    <mergeCell ref="A52:I52"/>
    <mergeCell ref="A53:I53"/>
    <mergeCell ref="B27:H27"/>
    <mergeCell ref="B28:H28"/>
    <mergeCell ref="B29:I29"/>
    <mergeCell ref="A49:I49"/>
    <mergeCell ref="A50:I50"/>
    <mergeCell ref="A51:I51"/>
    <mergeCell ref="A37:I37"/>
  </mergeCells>
  <pageMargins left="0.39370078740157483" right="0" top="0.39370078740157483" bottom="0.59055118110236227" header="0.51181102362204722" footer="0.51181102362204722"/>
  <pageSetup paperSize="9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4"/>
  <sheetViews>
    <sheetView showGridLines="0" zoomScale="80" zoomScaleNormal="80" workbookViewId="0">
      <selection activeCell="G14" sqref="G14"/>
    </sheetView>
  </sheetViews>
  <sheetFormatPr baseColWidth="10" defaultColWidth="14.6640625" defaultRowHeight="15.75" x14ac:dyDescent="0.25"/>
  <cols>
    <col min="1" max="1" width="125.5" style="628" customWidth="1"/>
    <col min="2" max="16384" width="14.6640625" style="628"/>
  </cols>
  <sheetData>
    <row r="1" spans="1:1" ht="35.25" customHeight="1" x14ac:dyDescent="0.25"/>
    <row r="2" spans="1:1" ht="20.25" x14ac:dyDescent="0.3">
      <c r="A2" s="814" t="s">
        <v>605</v>
      </c>
    </row>
    <row r="3" spans="1:1" ht="8.25" customHeight="1" x14ac:dyDescent="0.25">
      <c r="A3" s="629"/>
    </row>
    <row r="4" spans="1:1" ht="7.5" customHeight="1" thickBot="1" x14ac:dyDescent="0.3">
      <c r="A4" s="638"/>
    </row>
    <row r="5" spans="1:1" s="630" customFormat="1" ht="32.450000000000003" customHeight="1" x14ac:dyDescent="0.2">
      <c r="A5" s="639" t="s">
        <v>493</v>
      </c>
    </row>
    <row r="6" spans="1:1" s="630" customFormat="1" ht="32.450000000000003" customHeight="1" x14ac:dyDescent="0.2">
      <c r="A6" s="640" t="s">
        <v>494</v>
      </c>
    </row>
    <row r="7" spans="1:1" s="630" customFormat="1" ht="32.450000000000003" customHeight="1" x14ac:dyDescent="0.2">
      <c r="A7" s="640" t="s">
        <v>495</v>
      </c>
    </row>
    <row r="8" spans="1:1" s="630" customFormat="1" ht="32.450000000000003" customHeight="1" thickBot="1" x14ac:dyDescent="0.25">
      <c r="A8" s="733" t="s">
        <v>666</v>
      </c>
    </row>
    <row r="9" spans="1:1" ht="32.25" customHeight="1" thickBot="1" x14ac:dyDescent="0.3">
      <c r="A9" s="631"/>
    </row>
    <row r="10" spans="1:1" s="630" customFormat="1" ht="32.450000000000003" customHeight="1" x14ac:dyDescent="0.2">
      <c r="A10" s="639" t="s">
        <v>496</v>
      </c>
    </row>
    <row r="11" spans="1:1" s="630" customFormat="1" ht="32.450000000000003" customHeight="1" x14ac:dyDescent="0.2">
      <c r="A11" s="640" t="s">
        <v>497</v>
      </c>
    </row>
    <row r="12" spans="1:1" s="630" customFormat="1" ht="32.450000000000003" customHeight="1" x14ac:dyDescent="0.2">
      <c r="A12" s="642" t="s">
        <v>498</v>
      </c>
    </row>
    <row r="13" spans="1:1" s="630" customFormat="1" ht="32.450000000000003" customHeight="1" x14ac:dyDescent="0.2">
      <c r="A13" s="642" t="s">
        <v>545</v>
      </c>
    </row>
    <row r="14" spans="1:1" s="630" customFormat="1" ht="32.450000000000003" customHeight="1" x14ac:dyDescent="0.2">
      <c r="A14" s="642" t="s">
        <v>547</v>
      </c>
    </row>
    <row r="15" spans="1:1" s="630" customFormat="1" ht="32.450000000000003" customHeight="1" x14ac:dyDescent="0.2">
      <c r="A15" s="642" t="s">
        <v>499</v>
      </c>
    </row>
    <row r="16" spans="1:1" s="630" customFormat="1" ht="32.450000000000003" customHeight="1" x14ac:dyDescent="0.2">
      <c r="A16" s="642" t="s">
        <v>549</v>
      </c>
    </row>
    <row r="17" spans="1:1" s="630" customFormat="1" ht="32.450000000000003" customHeight="1" x14ac:dyDescent="0.2">
      <c r="A17" s="642" t="s">
        <v>551</v>
      </c>
    </row>
    <row r="18" spans="1:1" s="630" customFormat="1" ht="32.450000000000003" customHeight="1" x14ac:dyDescent="0.2">
      <c r="A18" s="642" t="s">
        <v>552</v>
      </c>
    </row>
    <row r="19" spans="1:1" s="630" customFormat="1" ht="32.450000000000003" customHeight="1" thickBot="1" x14ac:dyDescent="0.25">
      <c r="A19" s="733" t="s">
        <v>555</v>
      </c>
    </row>
    <row r="20" spans="1:1" ht="22.5" customHeight="1" thickBot="1" x14ac:dyDescent="0.3">
      <c r="A20" s="631"/>
    </row>
    <row r="21" spans="1:1" s="630" customFormat="1" ht="32.450000000000003" customHeight="1" x14ac:dyDescent="0.2">
      <c r="A21" s="639" t="s">
        <v>500</v>
      </c>
    </row>
    <row r="22" spans="1:1" s="630" customFormat="1" ht="32.450000000000003" customHeight="1" x14ac:dyDescent="0.2">
      <c r="A22" s="640" t="s">
        <v>501</v>
      </c>
    </row>
    <row r="23" spans="1:1" s="630" customFormat="1" ht="32.450000000000003" customHeight="1" x14ac:dyDescent="0.2">
      <c r="A23" s="640" t="s">
        <v>502</v>
      </c>
    </row>
    <row r="24" spans="1:1" s="630" customFormat="1" ht="32.450000000000003" customHeight="1" x14ac:dyDescent="0.2">
      <c r="A24" s="640" t="s">
        <v>503</v>
      </c>
    </row>
    <row r="25" spans="1:1" ht="32.450000000000003" customHeight="1" x14ac:dyDescent="0.25">
      <c r="A25" s="644" t="s">
        <v>600</v>
      </c>
    </row>
    <row r="26" spans="1:1" ht="33.75" customHeight="1" x14ac:dyDescent="0.25">
      <c r="A26" s="815" t="s">
        <v>606</v>
      </c>
    </row>
    <row r="27" spans="1:1" s="630" customFormat="1" ht="32.450000000000003" customHeight="1" x14ac:dyDescent="0.2">
      <c r="A27" s="645" t="s">
        <v>504</v>
      </c>
    </row>
    <row r="28" spans="1:1" s="630" customFormat="1" ht="32.450000000000003" customHeight="1" x14ac:dyDescent="0.2">
      <c r="A28" s="640" t="s">
        <v>706</v>
      </c>
    </row>
    <row r="29" spans="1:1" s="630" customFormat="1" ht="32.450000000000003" customHeight="1" x14ac:dyDescent="0.2">
      <c r="A29" s="640" t="s">
        <v>707</v>
      </c>
    </row>
    <row r="30" spans="1:1" s="630" customFormat="1" ht="32.450000000000003" customHeight="1" x14ac:dyDescent="0.2">
      <c r="A30" s="640" t="s">
        <v>601</v>
      </c>
    </row>
    <row r="31" spans="1:1" s="630" customFormat="1" ht="32.450000000000003" customHeight="1" x14ac:dyDescent="0.2">
      <c r="A31" s="640" t="s">
        <v>609</v>
      </c>
    </row>
    <row r="32" spans="1:1" s="630" customFormat="1" ht="32.450000000000003" customHeight="1" x14ac:dyDescent="0.2">
      <c r="A32" s="640" t="s">
        <v>565</v>
      </c>
    </row>
    <row r="33" spans="1:1" s="630" customFormat="1" ht="32.450000000000003" customHeight="1" x14ac:dyDescent="0.2">
      <c r="A33" s="640" t="s">
        <v>505</v>
      </c>
    </row>
    <row r="34" spans="1:1" s="630" customFormat="1" ht="32.450000000000003" customHeight="1" thickBot="1" x14ac:dyDescent="0.25">
      <c r="A34" s="641" t="s">
        <v>506</v>
      </c>
    </row>
    <row r="35" spans="1:1" s="630" customFormat="1" ht="17.25" customHeight="1" thickBot="1" x14ac:dyDescent="0.25">
      <c r="A35" s="646"/>
    </row>
    <row r="36" spans="1:1" ht="32.450000000000003" customHeight="1" x14ac:dyDescent="0.25">
      <c r="A36" s="639" t="s">
        <v>507</v>
      </c>
    </row>
    <row r="37" spans="1:1" ht="32.450000000000003" customHeight="1" thickBot="1" x14ac:dyDescent="0.3">
      <c r="A37" s="641" t="s">
        <v>578</v>
      </c>
    </row>
    <row r="38" spans="1:1" s="633" customFormat="1" ht="13.5" customHeight="1" thickBot="1" x14ac:dyDescent="0.3">
      <c r="A38" s="632"/>
    </row>
    <row r="39" spans="1:1" ht="32.450000000000003" customHeight="1" x14ac:dyDescent="0.25">
      <c r="A39" s="639" t="s">
        <v>508</v>
      </c>
    </row>
    <row r="40" spans="1:1" s="630" customFormat="1" ht="32.450000000000003" customHeight="1" x14ac:dyDescent="0.2">
      <c r="A40" s="643" t="s">
        <v>667</v>
      </c>
    </row>
    <row r="41" spans="1:1" s="630" customFormat="1" ht="32.450000000000003" customHeight="1" x14ac:dyDescent="0.2">
      <c r="A41" s="643" t="s">
        <v>751</v>
      </c>
    </row>
    <row r="42" spans="1:1" s="630" customFormat="1" ht="32.25" customHeight="1" x14ac:dyDescent="0.2">
      <c r="A42" s="643" t="s">
        <v>752</v>
      </c>
    </row>
    <row r="43" spans="1:1" s="630" customFormat="1" ht="32.450000000000003" customHeight="1" x14ac:dyDescent="0.2">
      <c r="A43" s="643" t="s">
        <v>668</v>
      </c>
    </row>
    <row r="44" spans="1:1" s="630" customFormat="1" ht="32.450000000000003" customHeight="1" thickBot="1" x14ac:dyDescent="0.25">
      <c r="A44" s="733" t="s">
        <v>669</v>
      </c>
    </row>
    <row r="45" spans="1:1" ht="17.25" customHeight="1" thickBot="1" x14ac:dyDescent="0.3">
      <c r="A45" s="647"/>
    </row>
    <row r="46" spans="1:1" ht="32.450000000000003" customHeight="1" thickBot="1" x14ac:dyDescent="0.3">
      <c r="A46" s="648" t="s">
        <v>509</v>
      </c>
    </row>
    <row r="47" spans="1:1" ht="12.75" customHeight="1" thickBot="1" x14ac:dyDescent="0.3"/>
    <row r="48" spans="1:1" ht="38.25" thickBot="1" x14ac:dyDescent="0.3">
      <c r="A48" s="649" t="s">
        <v>710</v>
      </c>
    </row>
    <row r="49" spans="1:1" ht="6" customHeight="1" x14ac:dyDescent="0.25"/>
    <row r="50" spans="1:1" ht="12.75" customHeight="1" x14ac:dyDescent="0.25">
      <c r="A50" s="634" t="s">
        <v>753</v>
      </c>
    </row>
    <row r="51" spans="1:1" x14ac:dyDescent="0.25">
      <c r="A51" s="635" t="s">
        <v>608</v>
      </c>
    </row>
    <row r="52" spans="1:1" x14ac:dyDescent="0.25">
      <c r="A52" s="636" t="s">
        <v>510</v>
      </c>
    </row>
    <row r="53" spans="1:1" x14ac:dyDescent="0.25">
      <c r="A53" s="637" t="s">
        <v>537</v>
      </c>
    </row>
    <row r="54" spans="1:1" ht="3.75" customHeight="1" x14ac:dyDescent="0.25"/>
  </sheetData>
  <hyperlinks>
    <hyperlink ref="A53" r:id="rId1"/>
  </hyperlinks>
  <pageMargins left="0.39370078740157483" right="0" top="0.39370078740157483" bottom="0.59055118110236227" header="0.51181102362204722" footer="0.51181102362204722"/>
  <pageSetup paperSize="9" scale="87" fitToHeight="0" orientation="portrait" r:id="rId2"/>
  <headerFooter alignWithMargins="0">
    <oddHeader>&amp;L&amp;"Times New Roman,Gras"DGRH A1-1&amp;R&amp;"Times New Roman,Gras"2025</oddHeader>
    <oddFooter>&amp;C&amp;"Times New Roman,Gras"Page &amp;P de &amp;N</oddFooter>
  </headerFooter>
  <rowBreaks count="1" manualBreakCount="1">
    <brk id="25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2"/>
  <sheetViews>
    <sheetView showGridLines="0" showZeros="0" showWhiteSpace="0" zoomScaleNormal="100" workbookViewId="0">
      <selection activeCell="G14" sqref="G14"/>
    </sheetView>
  </sheetViews>
  <sheetFormatPr baseColWidth="10" defaultColWidth="12" defaultRowHeight="12.75" x14ac:dyDescent="0.2"/>
  <cols>
    <col min="1" max="1" width="12" style="297"/>
    <col min="2" max="9" width="12.33203125" style="297" customWidth="1"/>
    <col min="10" max="16384" width="12" style="297"/>
  </cols>
  <sheetData>
    <row r="1" spans="2:8" ht="18" customHeight="1" x14ac:dyDescent="0.2">
      <c r="B1" s="296"/>
      <c r="C1" s="296"/>
      <c r="D1" s="296"/>
    </row>
    <row r="2" spans="2:8" x14ac:dyDescent="0.2">
      <c r="B2" s="298"/>
      <c r="C2" s="298"/>
      <c r="D2" s="298"/>
    </row>
    <row r="3" spans="2:8" x14ac:dyDescent="0.2">
      <c r="B3" s="298"/>
      <c r="C3" s="298"/>
      <c r="D3" s="298"/>
    </row>
    <row r="4" spans="2:8" x14ac:dyDescent="0.2">
      <c r="B4" s="298"/>
      <c r="C4" s="298"/>
      <c r="D4" s="298"/>
    </row>
    <row r="5" spans="2:8" x14ac:dyDescent="0.2">
      <c r="B5" s="298"/>
      <c r="C5" s="298"/>
      <c r="D5" s="298"/>
      <c r="G5" s="298"/>
      <c r="H5" s="298"/>
    </row>
    <row r="6" spans="2:8" x14ac:dyDescent="0.2">
      <c r="B6" s="298"/>
      <c r="C6" s="298"/>
      <c r="D6" s="298"/>
    </row>
    <row r="7" spans="2:8" x14ac:dyDescent="0.2">
      <c r="B7" s="298"/>
      <c r="C7" s="298"/>
      <c r="D7" s="298"/>
    </row>
    <row r="8" spans="2:8" x14ac:dyDescent="0.2">
      <c r="B8" s="298"/>
      <c r="C8" s="298"/>
      <c r="D8" s="298"/>
    </row>
    <row r="9" spans="2:8" x14ac:dyDescent="0.2">
      <c r="B9" s="298"/>
      <c r="C9" s="298"/>
      <c r="D9" s="298"/>
    </row>
    <row r="10" spans="2:8" x14ac:dyDescent="0.2">
      <c r="B10" s="298"/>
      <c r="C10" s="298"/>
      <c r="D10" s="298"/>
    </row>
    <row r="11" spans="2:8" x14ac:dyDescent="0.2">
      <c r="B11" s="298"/>
      <c r="C11" s="298"/>
      <c r="D11" s="298"/>
    </row>
    <row r="12" spans="2:8" x14ac:dyDescent="0.2">
      <c r="B12" s="298"/>
      <c r="C12" s="298"/>
      <c r="D12" s="298"/>
    </row>
    <row r="13" spans="2:8" x14ac:dyDescent="0.2">
      <c r="B13" s="298"/>
      <c r="C13" s="298"/>
      <c r="D13" s="298"/>
    </row>
    <row r="14" spans="2:8" x14ac:dyDescent="0.2">
      <c r="B14" s="298"/>
      <c r="C14" s="298"/>
      <c r="D14" s="298"/>
    </row>
    <row r="15" spans="2:8" x14ac:dyDescent="0.2">
      <c r="B15" s="298"/>
      <c r="C15" s="298"/>
      <c r="D15" s="298"/>
    </row>
    <row r="16" spans="2:8" x14ac:dyDescent="0.2">
      <c r="B16" s="298"/>
      <c r="C16" s="298"/>
      <c r="D16" s="298"/>
    </row>
    <row r="17" spans="2:9" x14ac:dyDescent="0.2">
      <c r="B17" s="298"/>
      <c r="C17" s="298"/>
      <c r="D17" s="298"/>
    </row>
    <row r="18" spans="2:9" x14ac:dyDescent="0.2">
      <c r="B18" s="298"/>
      <c r="C18" s="298"/>
      <c r="D18" s="298"/>
    </row>
    <row r="19" spans="2:9" x14ac:dyDescent="0.2">
      <c r="B19" s="298"/>
      <c r="C19" s="298"/>
      <c r="D19" s="298"/>
    </row>
    <row r="20" spans="2:9" x14ac:dyDescent="0.2">
      <c r="B20" s="298"/>
      <c r="C20" s="298"/>
      <c r="D20" s="298"/>
    </row>
    <row r="21" spans="2:9" x14ac:dyDescent="0.2">
      <c r="B21" s="298"/>
      <c r="C21" s="298"/>
      <c r="D21" s="298"/>
    </row>
    <row r="22" spans="2:9" x14ac:dyDescent="0.2">
      <c r="B22" s="298"/>
      <c r="C22" s="298"/>
      <c r="D22" s="298"/>
    </row>
    <row r="23" spans="2:9" x14ac:dyDescent="0.2">
      <c r="B23" s="298"/>
      <c r="C23" s="298"/>
      <c r="D23" s="298"/>
    </row>
    <row r="24" spans="2:9" x14ac:dyDescent="0.2">
      <c r="B24" s="298"/>
      <c r="C24" s="298"/>
      <c r="D24" s="298"/>
    </row>
    <row r="25" spans="2:9" x14ac:dyDescent="0.2">
      <c r="B25" s="298"/>
      <c r="C25" s="298"/>
      <c r="D25" s="298"/>
    </row>
    <row r="26" spans="2:9" ht="13.5" thickBot="1" x14ac:dyDescent="0.25">
      <c r="B26" s="298"/>
      <c r="C26" s="298"/>
      <c r="D26" s="298"/>
    </row>
    <row r="27" spans="2:9" ht="21.75" customHeight="1" thickTop="1" x14ac:dyDescent="0.2">
      <c r="B27" s="979" t="s">
        <v>346</v>
      </c>
      <c r="C27" s="980"/>
      <c r="D27" s="980"/>
      <c r="E27" s="981"/>
      <c r="F27" s="981"/>
      <c r="G27" s="981"/>
      <c r="H27" s="981"/>
      <c r="I27" s="982"/>
    </row>
    <row r="28" spans="2:9" ht="19.5" customHeight="1" x14ac:dyDescent="0.25">
      <c r="B28" s="299"/>
      <c r="C28" s="300" t="s">
        <v>347</v>
      </c>
      <c r="D28" s="300"/>
      <c r="E28" s="300"/>
      <c r="F28" s="300"/>
      <c r="G28" s="300"/>
      <c r="H28" s="300"/>
      <c r="I28" s="301"/>
    </row>
    <row r="29" spans="2:9" ht="19.5" customHeight="1" thickBot="1" x14ac:dyDescent="0.3">
      <c r="B29" s="983" t="s">
        <v>348</v>
      </c>
      <c r="C29" s="984"/>
      <c r="D29" s="984"/>
      <c r="E29" s="985"/>
      <c r="F29" s="985"/>
      <c r="G29" s="985"/>
      <c r="H29" s="985"/>
      <c r="I29" s="986"/>
    </row>
    <row r="30" spans="2:9" ht="13.5" thickTop="1" x14ac:dyDescent="0.2">
      <c r="B30" s="298"/>
      <c r="C30" s="298"/>
      <c r="D30" s="298"/>
    </row>
    <row r="31" spans="2:9" x14ac:dyDescent="0.2">
      <c r="B31" s="298"/>
      <c r="C31" s="298"/>
      <c r="D31" s="298"/>
    </row>
    <row r="32" spans="2:9" x14ac:dyDescent="0.2">
      <c r="B32" s="298"/>
      <c r="C32" s="298"/>
      <c r="D32" s="298"/>
    </row>
    <row r="33" spans="2:9" ht="15.75" x14ac:dyDescent="0.2">
      <c r="B33" s="302" t="s">
        <v>712</v>
      </c>
      <c r="C33" s="303"/>
      <c r="D33" s="303"/>
      <c r="E33" s="304"/>
      <c r="F33" s="304"/>
      <c r="G33" s="304"/>
      <c r="H33" s="304"/>
      <c r="I33" s="304"/>
    </row>
    <row r="34" spans="2:9" x14ac:dyDescent="0.2">
      <c r="B34" s="298"/>
      <c r="C34" s="298"/>
      <c r="D34" s="298"/>
    </row>
    <row r="35" spans="2:9" x14ac:dyDescent="0.2">
      <c r="B35" s="298"/>
      <c r="C35" s="298"/>
      <c r="D35" s="298"/>
    </row>
    <row r="36" spans="2:9" ht="15.75" x14ac:dyDescent="0.25">
      <c r="B36" s="298"/>
      <c r="C36" s="298"/>
      <c r="D36" s="298"/>
      <c r="E36" s="305"/>
    </row>
    <row r="37" spans="2:9" x14ac:dyDescent="0.2">
      <c r="B37" s="306" t="s">
        <v>349</v>
      </c>
      <c r="D37" s="298"/>
    </row>
    <row r="38" spans="2:9" x14ac:dyDescent="0.2">
      <c r="B38" s="306" t="s">
        <v>350</v>
      </c>
      <c r="D38" s="298"/>
    </row>
    <row r="39" spans="2:9" x14ac:dyDescent="0.2">
      <c r="B39" s="306" t="s">
        <v>351</v>
      </c>
      <c r="D39" s="298"/>
    </row>
    <row r="40" spans="2:9" x14ac:dyDescent="0.2">
      <c r="B40" s="306" t="s">
        <v>352</v>
      </c>
      <c r="D40" s="298"/>
    </row>
    <row r="41" spans="2:9" x14ac:dyDescent="0.2">
      <c r="B41" s="307" t="s">
        <v>353</v>
      </c>
      <c r="D41" s="298"/>
    </row>
    <row r="42" spans="2:9" x14ac:dyDescent="0.2">
      <c r="B42" s="518" t="s">
        <v>750</v>
      </c>
      <c r="D42" s="308"/>
      <c r="E42" s="309"/>
      <c r="F42" s="309"/>
      <c r="G42" s="309"/>
      <c r="H42" s="309"/>
      <c r="I42" s="309"/>
    </row>
    <row r="43" spans="2:9" x14ac:dyDescent="0.2">
      <c r="B43" s="298"/>
      <c r="C43" s="298"/>
      <c r="D43" s="298"/>
    </row>
    <row r="44" spans="2:9" x14ac:dyDescent="0.2">
      <c r="B44" s="298"/>
      <c r="C44" s="298"/>
      <c r="D44" s="298"/>
    </row>
    <row r="45" spans="2:9" x14ac:dyDescent="0.2">
      <c r="B45" s="298"/>
      <c r="C45" s="298"/>
      <c r="D45" s="298"/>
    </row>
    <row r="46" spans="2:9" x14ac:dyDescent="0.2">
      <c r="B46" s="298"/>
      <c r="C46" s="298"/>
      <c r="D46" s="298"/>
    </row>
    <row r="47" spans="2:9" x14ac:dyDescent="0.2">
      <c r="B47" s="298"/>
      <c r="C47" s="298"/>
      <c r="D47" s="298"/>
    </row>
    <row r="48" spans="2:9" x14ac:dyDescent="0.2">
      <c r="B48" s="298"/>
      <c r="C48" s="298"/>
      <c r="D48" s="298"/>
    </row>
    <row r="49" spans="2:10" x14ac:dyDescent="0.2">
      <c r="B49" s="298"/>
      <c r="C49" s="298"/>
      <c r="D49" s="298"/>
    </row>
    <row r="50" spans="2:10" x14ac:dyDescent="0.2">
      <c r="B50" s="298"/>
      <c r="C50" s="298"/>
      <c r="D50" s="298"/>
    </row>
    <row r="51" spans="2:10" x14ac:dyDescent="0.2">
      <c r="B51" s="298"/>
      <c r="C51" s="298"/>
      <c r="D51" s="298"/>
    </row>
    <row r="52" spans="2:10" x14ac:dyDescent="0.2">
      <c r="B52" s="298"/>
      <c r="C52" s="298"/>
      <c r="D52" s="298"/>
      <c r="F52" s="987"/>
      <c r="G52" s="987"/>
      <c r="H52" s="987"/>
    </row>
    <row r="53" spans="2:10" ht="18" customHeight="1" x14ac:dyDescent="0.2">
      <c r="B53" s="965" t="s">
        <v>607</v>
      </c>
      <c r="C53" s="965"/>
      <c r="D53" s="965"/>
      <c r="E53" s="965"/>
      <c r="F53" s="965"/>
      <c r="G53" s="965"/>
      <c r="H53" s="965"/>
      <c r="I53" s="965"/>
      <c r="J53" s="965"/>
    </row>
    <row r="54" spans="2:10" ht="14.25" customHeight="1" x14ac:dyDescent="0.2">
      <c r="B54" s="988" t="s">
        <v>355</v>
      </c>
      <c r="C54" s="988"/>
      <c r="D54" s="988"/>
      <c r="E54" s="988"/>
      <c r="F54" s="988"/>
      <c r="G54" s="988"/>
      <c r="H54" s="988"/>
      <c r="I54" s="988"/>
    </row>
    <row r="55" spans="2:10" ht="16.5" customHeight="1" x14ac:dyDescent="0.2">
      <c r="B55" s="977" t="s">
        <v>757</v>
      </c>
      <c r="C55" s="977"/>
      <c r="D55" s="977"/>
      <c r="E55" s="977"/>
      <c r="F55" s="977"/>
      <c r="G55" s="977"/>
      <c r="H55" s="977"/>
      <c r="I55" s="977"/>
    </row>
    <row r="56" spans="2:10" x14ac:dyDescent="0.2">
      <c r="B56" s="977" t="s">
        <v>756</v>
      </c>
      <c r="C56" s="977"/>
      <c r="D56" s="977"/>
      <c r="E56" s="977"/>
      <c r="F56" s="977"/>
      <c r="G56" s="977"/>
      <c r="H56" s="977"/>
      <c r="I56" s="977"/>
      <c r="J56" s="307"/>
    </row>
    <row r="57" spans="2:10" x14ac:dyDescent="0.2">
      <c r="B57" s="978" t="s">
        <v>356</v>
      </c>
      <c r="C57" s="978"/>
      <c r="D57" s="978"/>
      <c r="E57" s="978"/>
      <c r="F57" s="978"/>
      <c r="G57" s="978"/>
      <c r="H57" s="978"/>
      <c r="I57" s="978"/>
    </row>
    <row r="58" spans="2:10" x14ac:dyDescent="0.2">
      <c r="B58" s="298"/>
      <c r="C58" s="310"/>
      <c r="D58" s="310"/>
    </row>
    <row r="59" spans="2:10" x14ac:dyDescent="0.2">
      <c r="B59" s="311"/>
      <c r="C59" s="310"/>
      <c r="D59" s="310"/>
      <c r="I59" s="318"/>
    </row>
    <row r="60" spans="2:10" x14ac:dyDescent="0.2">
      <c r="B60" s="310"/>
      <c r="C60" s="310"/>
      <c r="D60" s="310"/>
    </row>
    <row r="61" spans="2:10" x14ac:dyDescent="0.2">
      <c r="B61" s="298"/>
      <c r="C61" s="310"/>
      <c r="D61" s="310"/>
    </row>
    <row r="62" spans="2:10" x14ac:dyDescent="0.2">
      <c r="B62" s="310"/>
      <c r="C62" s="310"/>
      <c r="D62" s="310"/>
    </row>
    <row r="63" spans="2:10" x14ac:dyDescent="0.2">
      <c r="B63" s="310"/>
      <c r="C63" s="310"/>
      <c r="D63" s="310"/>
    </row>
    <row r="64" spans="2:10" x14ac:dyDescent="0.2">
      <c r="B64" s="310"/>
      <c r="C64" s="310"/>
      <c r="D64" s="310"/>
    </row>
    <row r="65" spans="2:4" x14ac:dyDescent="0.2">
      <c r="B65" s="310"/>
      <c r="C65" s="310"/>
      <c r="D65" s="310"/>
    </row>
    <row r="66" spans="2:4" x14ac:dyDescent="0.2">
      <c r="B66" s="310"/>
      <c r="C66" s="310"/>
      <c r="D66" s="310"/>
    </row>
    <row r="67" spans="2:4" x14ac:dyDescent="0.2">
      <c r="B67" s="310"/>
      <c r="C67" s="310"/>
      <c r="D67" s="310"/>
    </row>
    <row r="68" spans="2:4" x14ac:dyDescent="0.2">
      <c r="B68" s="310"/>
      <c r="C68" s="310"/>
      <c r="D68" s="310"/>
    </row>
    <row r="69" spans="2:4" x14ac:dyDescent="0.2">
      <c r="B69" s="310"/>
      <c r="C69" s="310"/>
      <c r="D69" s="310"/>
    </row>
    <row r="70" spans="2:4" x14ac:dyDescent="0.2">
      <c r="B70" s="310"/>
      <c r="C70" s="310"/>
      <c r="D70" s="310"/>
    </row>
    <row r="71" spans="2:4" x14ac:dyDescent="0.2">
      <c r="B71" s="310"/>
      <c r="C71" s="310"/>
      <c r="D71" s="310"/>
    </row>
    <row r="72" spans="2:4" x14ac:dyDescent="0.2">
      <c r="B72" s="310"/>
      <c r="C72" s="310"/>
      <c r="D72" s="310"/>
    </row>
    <row r="73" spans="2:4" x14ac:dyDescent="0.2">
      <c r="B73" s="310"/>
      <c r="C73" s="310"/>
      <c r="D73" s="310"/>
    </row>
    <row r="74" spans="2:4" x14ac:dyDescent="0.2">
      <c r="B74" s="310"/>
      <c r="C74" s="310"/>
      <c r="D74" s="310"/>
    </row>
    <row r="75" spans="2:4" x14ac:dyDescent="0.2">
      <c r="B75" s="310"/>
      <c r="C75" s="310"/>
      <c r="D75" s="310"/>
    </row>
    <row r="76" spans="2:4" x14ac:dyDescent="0.2">
      <c r="B76" s="310"/>
      <c r="C76" s="310"/>
      <c r="D76" s="310"/>
    </row>
    <row r="77" spans="2:4" x14ac:dyDescent="0.2">
      <c r="B77" s="310"/>
      <c r="C77" s="310"/>
      <c r="D77" s="310"/>
    </row>
    <row r="78" spans="2:4" x14ac:dyDescent="0.2">
      <c r="B78" s="310"/>
      <c r="C78" s="310"/>
      <c r="D78" s="310"/>
    </row>
    <row r="79" spans="2:4" x14ac:dyDescent="0.2">
      <c r="B79" s="310"/>
      <c r="C79" s="310"/>
      <c r="D79" s="310"/>
    </row>
    <row r="80" spans="2:4" x14ac:dyDescent="0.2">
      <c r="B80" s="310"/>
      <c r="C80" s="310"/>
      <c r="D80" s="310"/>
    </row>
    <row r="81" spans="2:4" x14ac:dyDescent="0.2">
      <c r="B81" s="310"/>
      <c r="C81" s="310"/>
      <c r="D81" s="310"/>
    </row>
    <row r="82" spans="2:4" x14ac:dyDescent="0.2">
      <c r="B82" s="310"/>
      <c r="C82" s="310"/>
      <c r="D82" s="310"/>
    </row>
    <row r="83" spans="2:4" x14ac:dyDescent="0.2">
      <c r="B83" s="310"/>
      <c r="C83" s="310"/>
      <c r="D83" s="310"/>
    </row>
    <row r="84" spans="2:4" x14ac:dyDescent="0.2">
      <c r="B84" s="310"/>
      <c r="C84" s="310"/>
      <c r="D84" s="310"/>
    </row>
    <row r="85" spans="2:4" x14ac:dyDescent="0.2">
      <c r="B85" s="310"/>
      <c r="C85" s="310"/>
      <c r="D85" s="310"/>
    </row>
    <row r="86" spans="2:4" x14ac:dyDescent="0.2">
      <c r="B86" s="310"/>
      <c r="C86" s="310"/>
      <c r="D86" s="310"/>
    </row>
    <row r="87" spans="2:4" x14ac:dyDescent="0.2">
      <c r="B87" s="310"/>
      <c r="C87" s="310"/>
      <c r="D87" s="310"/>
    </row>
    <row r="88" spans="2:4" x14ac:dyDescent="0.2">
      <c r="B88" s="310"/>
      <c r="C88" s="310"/>
      <c r="D88" s="310"/>
    </row>
    <row r="89" spans="2:4" x14ac:dyDescent="0.2">
      <c r="B89" s="310"/>
      <c r="C89" s="310"/>
      <c r="D89" s="310"/>
    </row>
    <row r="90" spans="2:4" x14ac:dyDescent="0.2">
      <c r="B90" s="310"/>
      <c r="C90" s="310"/>
      <c r="D90" s="310"/>
    </row>
    <row r="91" spans="2:4" x14ac:dyDescent="0.2">
      <c r="B91" s="310"/>
      <c r="C91" s="310"/>
      <c r="D91" s="310"/>
    </row>
    <row r="92" spans="2:4" x14ac:dyDescent="0.2">
      <c r="B92" s="310"/>
      <c r="C92" s="310"/>
      <c r="D92" s="310"/>
    </row>
    <row r="93" spans="2:4" x14ac:dyDescent="0.2">
      <c r="B93" s="310"/>
      <c r="C93" s="310"/>
      <c r="D93" s="310"/>
    </row>
    <row r="94" spans="2:4" x14ac:dyDescent="0.2">
      <c r="B94" s="310"/>
      <c r="C94" s="310"/>
      <c r="D94" s="310"/>
    </row>
    <row r="95" spans="2:4" x14ac:dyDescent="0.2">
      <c r="B95" s="310"/>
      <c r="C95" s="310"/>
      <c r="D95" s="310"/>
    </row>
    <row r="96" spans="2:4" x14ac:dyDescent="0.2">
      <c r="B96" s="310"/>
      <c r="C96" s="310"/>
      <c r="D96" s="310"/>
    </row>
    <row r="97" spans="2:4" x14ac:dyDescent="0.2">
      <c r="B97" s="310"/>
      <c r="C97" s="310"/>
      <c r="D97" s="310"/>
    </row>
    <row r="98" spans="2:4" x14ac:dyDescent="0.2">
      <c r="B98" s="310"/>
      <c r="C98" s="310"/>
      <c r="D98" s="310"/>
    </row>
    <row r="99" spans="2:4" x14ac:dyDescent="0.2">
      <c r="B99" s="310"/>
      <c r="C99" s="310"/>
      <c r="D99" s="310"/>
    </row>
    <row r="100" spans="2:4" x14ac:dyDescent="0.2">
      <c r="B100" s="310"/>
      <c r="C100" s="310"/>
      <c r="D100" s="310"/>
    </row>
    <row r="101" spans="2:4" x14ac:dyDescent="0.2">
      <c r="B101" s="310"/>
      <c r="C101" s="310"/>
      <c r="D101" s="310"/>
    </row>
    <row r="102" spans="2:4" x14ac:dyDescent="0.2">
      <c r="B102" s="310"/>
      <c r="C102" s="310"/>
      <c r="D102" s="310"/>
    </row>
    <row r="103" spans="2:4" x14ac:dyDescent="0.2">
      <c r="B103" s="310"/>
      <c r="C103" s="310"/>
      <c r="D103" s="310"/>
    </row>
    <row r="104" spans="2:4" x14ac:dyDescent="0.2">
      <c r="B104" s="310"/>
      <c r="C104" s="310"/>
      <c r="D104" s="310"/>
    </row>
    <row r="105" spans="2:4" x14ac:dyDescent="0.2">
      <c r="B105" s="310"/>
      <c r="C105" s="310"/>
      <c r="D105" s="310"/>
    </row>
    <row r="106" spans="2:4" x14ac:dyDescent="0.2">
      <c r="B106" s="310"/>
      <c r="C106" s="310"/>
      <c r="D106" s="310"/>
    </row>
    <row r="107" spans="2:4" x14ac:dyDescent="0.2">
      <c r="B107" s="310"/>
      <c r="C107" s="310"/>
      <c r="D107" s="310"/>
    </row>
    <row r="108" spans="2:4" x14ac:dyDescent="0.2">
      <c r="B108" s="310"/>
      <c r="C108" s="310"/>
      <c r="D108" s="310"/>
    </row>
    <row r="109" spans="2:4" x14ac:dyDescent="0.2">
      <c r="B109" s="310"/>
      <c r="C109" s="310"/>
      <c r="D109" s="310"/>
    </row>
    <row r="110" spans="2:4" x14ac:dyDescent="0.2">
      <c r="B110" s="310"/>
      <c r="C110" s="310"/>
      <c r="D110" s="310"/>
    </row>
    <row r="111" spans="2:4" x14ac:dyDescent="0.2">
      <c r="B111" s="310"/>
      <c r="C111" s="310"/>
      <c r="D111" s="310"/>
    </row>
    <row r="112" spans="2:4" x14ac:dyDescent="0.2">
      <c r="B112" s="310"/>
      <c r="C112" s="310"/>
      <c r="D112" s="310"/>
    </row>
    <row r="113" spans="2:4" x14ac:dyDescent="0.2">
      <c r="B113" s="310"/>
      <c r="C113" s="310"/>
      <c r="D113" s="310"/>
    </row>
    <row r="114" spans="2:4" x14ac:dyDescent="0.2">
      <c r="B114" s="310"/>
      <c r="C114" s="310"/>
      <c r="D114" s="310"/>
    </row>
    <row r="115" spans="2:4" x14ac:dyDescent="0.2">
      <c r="B115" s="310"/>
      <c r="C115" s="310"/>
      <c r="D115" s="310"/>
    </row>
    <row r="116" spans="2:4" x14ac:dyDescent="0.2">
      <c r="B116" s="310"/>
      <c r="C116" s="310"/>
      <c r="D116" s="310"/>
    </row>
    <row r="117" spans="2:4" x14ac:dyDescent="0.2">
      <c r="B117" s="310"/>
      <c r="C117" s="310"/>
      <c r="D117" s="310"/>
    </row>
    <row r="118" spans="2:4" x14ac:dyDescent="0.2">
      <c r="B118" s="310"/>
      <c r="C118" s="310"/>
      <c r="D118" s="310"/>
    </row>
    <row r="119" spans="2:4" x14ac:dyDescent="0.2">
      <c r="B119" s="310"/>
      <c r="C119" s="310"/>
      <c r="D119" s="310"/>
    </row>
    <row r="120" spans="2:4" x14ac:dyDescent="0.2">
      <c r="B120" s="310"/>
      <c r="C120" s="310"/>
      <c r="D120" s="310"/>
    </row>
    <row r="121" spans="2:4" x14ac:dyDescent="0.2">
      <c r="B121" s="310"/>
      <c r="C121" s="310"/>
      <c r="D121" s="310"/>
    </row>
    <row r="122" spans="2:4" x14ac:dyDescent="0.2">
      <c r="B122" s="310"/>
      <c r="C122" s="310"/>
      <c r="D122" s="310"/>
    </row>
    <row r="123" spans="2:4" x14ac:dyDescent="0.2">
      <c r="B123" s="310"/>
      <c r="C123" s="310"/>
      <c r="D123" s="310"/>
    </row>
    <row r="124" spans="2:4" x14ac:dyDescent="0.2">
      <c r="B124" s="310"/>
      <c r="C124" s="310"/>
      <c r="D124" s="310"/>
    </row>
    <row r="125" spans="2:4" x14ac:dyDescent="0.2">
      <c r="B125" s="310"/>
      <c r="C125" s="310"/>
      <c r="D125" s="310"/>
    </row>
    <row r="126" spans="2:4" x14ac:dyDescent="0.2">
      <c r="B126" s="310"/>
      <c r="C126" s="310"/>
      <c r="D126" s="310"/>
    </row>
    <row r="127" spans="2:4" x14ac:dyDescent="0.2">
      <c r="B127" s="310"/>
      <c r="C127" s="310"/>
      <c r="D127" s="310"/>
    </row>
    <row r="128" spans="2:4" x14ac:dyDescent="0.2">
      <c r="B128" s="310"/>
      <c r="C128" s="310"/>
      <c r="D128" s="310"/>
    </row>
    <row r="129" spans="2:4" x14ac:dyDescent="0.2">
      <c r="B129" s="310"/>
      <c r="C129" s="310"/>
      <c r="D129" s="310"/>
    </row>
    <row r="130" spans="2:4" x14ac:dyDescent="0.2">
      <c r="B130" s="310"/>
      <c r="C130" s="310"/>
      <c r="D130" s="310"/>
    </row>
    <row r="131" spans="2:4" x14ac:dyDescent="0.2">
      <c r="B131" s="310"/>
      <c r="C131" s="310"/>
      <c r="D131" s="310"/>
    </row>
    <row r="132" spans="2:4" x14ac:dyDescent="0.2">
      <c r="B132" s="310"/>
      <c r="C132" s="310"/>
      <c r="D132" s="310"/>
    </row>
    <row r="133" spans="2:4" x14ac:dyDescent="0.2">
      <c r="B133" s="310"/>
      <c r="C133" s="310"/>
      <c r="D133" s="310"/>
    </row>
    <row r="134" spans="2:4" x14ac:dyDescent="0.2">
      <c r="B134" s="310"/>
      <c r="C134" s="310"/>
      <c r="D134" s="310"/>
    </row>
    <row r="135" spans="2:4" x14ac:dyDescent="0.2">
      <c r="B135" s="310"/>
      <c r="C135" s="310"/>
      <c r="D135" s="310"/>
    </row>
    <row r="136" spans="2:4" x14ac:dyDescent="0.2">
      <c r="B136" s="310"/>
      <c r="C136" s="310"/>
      <c r="D136" s="310"/>
    </row>
    <row r="137" spans="2:4" x14ac:dyDescent="0.2">
      <c r="B137" s="310"/>
      <c r="C137" s="310"/>
      <c r="D137" s="310"/>
    </row>
    <row r="138" spans="2:4" x14ac:dyDescent="0.2">
      <c r="B138" s="310"/>
      <c r="C138" s="310"/>
      <c r="D138" s="310"/>
    </row>
    <row r="139" spans="2:4" x14ac:dyDescent="0.2">
      <c r="B139" s="310"/>
      <c r="C139" s="310"/>
      <c r="D139" s="310"/>
    </row>
    <row r="140" spans="2:4" x14ac:dyDescent="0.2">
      <c r="B140" s="310"/>
      <c r="C140" s="310"/>
      <c r="D140" s="310"/>
    </row>
    <row r="141" spans="2:4" x14ac:dyDescent="0.2">
      <c r="B141" s="310"/>
      <c r="C141" s="310"/>
      <c r="D141" s="310"/>
    </row>
    <row r="142" spans="2:4" x14ac:dyDescent="0.2">
      <c r="B142" s="310"/>
      <c r="C142" s="310"/>
      <c r="D142" s="310"/>
    </row>
    <row r="143" spans="2:4" x14ac:dyDescent="0.2">
      <c r="B143" s="310"/>
      <c r="C143" s="310"/>
      <c r="D143" s="310"/>
    </row>
    <row r="144" spans="2:4" x14ac:dyDescent="0.2">
      <c r="B144" s="310"/>
      <c r="C144" s="310"/>
      <c r="D144" s="310"/>
    </row>
    <row r="145" spans="2:4" x14ac:dyDescent="0.2">
      <c r="B145" s="310"/>
      <c r="C145" s="310"/>
      <c r="D145" s="310"/>
    </row>
    <row r="146" spans="2:4" x14ac:dyDescent="0.2">
      <c r="B146" s="310"/>
      <c r="C146" s="310"/>
      <c r="D146" s="310"/>
    </row>
    <row r="147" spans="2:4" x14ac:dyDescent="0.2">
      <c r="B147" s="310"/>
      <c r="C147" s="310"/>
      <c r="D147" s="310"/>
    </row>
    <row r="148" spans="2:4" x14ac:dyDescent="0.2">
      <c r="B148" s="310"/>
      <c r="C148" s="310"/>
      <c r="D148" s="310"/>
    </row>
    <row r="149" spans="2:4" x14ac:dyDescent="0.2">
      <c r="B149" s="310"/>
      <c r="C149" s="310"/>
      <c r="D149" s="310"/>
    </row>
    <row r="150" spans="2:4" x14ac:dyDescent="0.2">
      <c r="B150" s="310"/>
      <c r="C150" s="310"/>
      <c r="D150" s="310"/>
    </row>
    <row r="151" spans="2:4" x14ac:dyDescent="0.2">
      <c r="B151" s="310"/>
      <c r="C151" s="310"/>
      <c r="D151" s="310"/>
    </row>
    <row r="152" spans="2:4" x14ac:dyDescent="0.2">
      <c r="B152" s="310"/>
      <c r="C152" s="310"/>
      <c r="D152" s="310"/>
    </row>
    <row r="153" spans="2:4" x14ac:dyDescent="0.2">
      <c r="B153" s="310"/>
      <c r="C153" s="310"/>
      <c r="D153" s="310"/>
    </row>
    <row r="154" spans="2:4" x14ac:dyDescent="0.2">
      <c r="B154" s="310"/>
      <c r="C154" s="310"/>
      <c r="D154" s="310"/>
    </row>
    <row r="155" spans="2:4" x14ac:dyDescent="0.2">
      <c r="B155" s="310"/>
      <c r="C155" s="310"/>
      <c r="D155" s="310"/>
    </row>
    <row r="156" spans="2:4" x14ac:dyDescent="0.2">
      <c r="B156" s="310"/>
      <c r="C156" s="310"/>
      <c r="D156" s="310"/>
    </row>
    <row r="157" spans="2:4" x14ac:dyDescent="0.2">
      <c r="B157" s="310"/>
      <c r="C157" s="310"/>
      <c r="D157" s="310"/>
    </row>
    <row r="158" spans="2:4" x14ac:dyDescent="0.2">
      <c r="B158" s="310"/>
      <c r="C158" s="310"/>
      <c r="D158" s="310"/>
    </row>
    <row r="159" spans="2:4" x14ac:dyDescent="0.2">
      <c r="B159" s="310"/>
      <c r="C159" s="310"/>
      <c r="D159" s="310"/>
    </row>
    <row r="160" spans="2:4" x14ac:dyDescent="0.2">
      <c r="B160" s="310"/>
      <c r="C160" s="310"/>
      <c r="D160" s="310"/>
    </row>
    <row r="161" spans="2:4" x14ac:dyDescent="0.2">
      <c r="B161" s="310"/>
      <c r="C161" s="310"/>
      <c r="D161" s="310"/>
    </row>
    <row r="162" spans="2:4" x14ac:dyDescent="0.2">
      <c r="B162" s="310"/>
      <c r="C162" s="310"/>
      <c r="D162" s="310"/>
    </row>
    <row r="163" spans="2:4" x14ac:dyDescent="0.2">
      <c r="B163" s="310"/>
      <c r="C163" s="310"/>
      <c r="D163" s="310"/>
    </row>
    <row r="164" spans="2:4" x14ac:dyDescent="0.2">
      <c r="B164" s="310"/>
      <c r="C164" s="310"/>
      <c r="D164" s="310"/>
    </row>
    <row r="165" spans="2:4" x14ac:dyDescent="0.2">
      <c r="B165" s="310"/>
      <c r="C165" s="310"/>
      <c r="D165" s="310"/>
    </row>
    <row r="166" spans="2:4" x14ac:dyDescent="0.2">
      <c r="B166" s="310"/>
      <c r="C166" s="310"/>
      <c r="D166" s="310"/>
    </row>
    <row r="167" spans="2:4" x14ac:dyDescent="0.2">
      <c r="B167" s="310"/>
      <c r="C167" s="310"/>
      <c r="D167" s="310"/>
    </row>
    <row r="168" spans="2:4" x14ac:dyDescent="0.2">
      <c r="B168" s="310"/>
      <c r="C168" s="310"/>
      <c r="D168" s="310"/>
    </row>
    <row r="169" spans="2:4" x14ac:dyDescent="0.2">
      <c r="B169" s="310"/>
      <c r="C169" s="310"/>
      <c r="D169" s="310"/>
    </row>
    <row r="170" spans="2:4" x14ac:dyDescent="0.2">
      <c r="B170" s="310"/>
      <c r="C170" s="310"/>
      <c r="D170" s="310"/>
    </row>
    <row r="171" spans="2:4" x14ac:dyDescent="0.2">
      <c r="B171" s="310"/>
      <c r="C171" s="310"/>
      <c r="D171" s="310"/>
    </row>
    <row r="172" spans="2:4" x14ac:dyDescent="0.2">
      <c r="B172" s="310"/>
      <c r="C172" s="310"/>
      <c r="D172" s="310"/>
    </row>
    <row r="173" spans="2:4" x14ac:dyDescent="0.2">
      <c r="B173" s="310"/>
      <c r="C173" s="310"/>
      <c r="D173" s="310"/>
    </row>
    <row r="174" spans="2:4" x14ac:dyDescent="0.2">
      <c r="B174" s="310"/>
      <c r="C174" s="310"/>
      <c r="D174" s="310"/>
    </row>
    <row r="175" spans="2:4" x14ac:dyDescent="0.2">
      <c r="B175" s="310"/>
      <c r="C175" s="310"/>
      <c r="D175" s="310"/>
    </row>
    <row r="176" spans="2:4" x14ac:dyDescent="0.2">
      <c r="B176" s="310"/>
      <c r="C176" s="310"/>
      <c r="D176" s="310"/>
    </row>
    <row r="177" spans="2:4" x14ac:dyDescent="0.2">
      <c r="B177" s="310"/>
      <c r="C177" s="310"/>
      <c r="D177" s="310"/>
    </row>
    <row r="178" spans="2:4" x14ac:dyDescent="0.2">
      <c r="B178" s="310"/>
      <c r="C178" s="310"/>
      <c r="D178" s="310"/>
    </row>
    <row r="179" spans="2:4" x14ac:dyDescent="0.2">
      <c r="B179" s="310"/>
      <c r="C179" s="310"/>
      <c r="D179" s="310"/>
    </row>
    <row r="180" spans="2:4" x14ac:dyDescent="0.2">
      <c r="B180" s="310"/>
      <c r="C180" s="310"/>
      <c r="D180" s="310"/>
    </row>
    <row r="181" spans="2:4" x14ac:dyDescent="0.2">
      <c r="B181" s="310"/>
      <c r="C181" s="310"/>
      <c r="D181" s="310"/>
    </row>
    <row r="182" spans="2:4" x14ac:dyDescent="0.2">
      <c r="B182" s="310"/>
      <c r="C182" s="310"/>
      <c r="D182" s="310"/>
    </row>
    <row r="183" spans="2:4" x14ac:dyDescent="0.2">
      <c r="B183" s="310"/>
      <c r="C183" s="310"/>
      <c r="D183" s="310"/>
    </row>
    <row r="184" spans="2:4" x14ac:dyDescent="0.2">
      <c r="B184" s="310"/>
      <c r="C184" s="310"/>
      <c r="D184" s="310"/>
    </row>
    <row r="185" spans="2:4" x14ac:dyDescent="0.2">
      <c r="B185" s="310"/>
      <c r="C185" s="310"/>
      <c r="D185" s="310"/>
    </row>
    <row r="186" spans="2:4" x14ac:dyDescent="0.2">
      <c r="B186" s="310"/>
      <c r="C186" s="310"/>
      <c r="D186" s="310"/>
    </row>
    <row r="187" spans="2:4" x14ac:dyDescent="0.2">
      <c r="B187" s="310"/>
      <c r="C187" s="310"/>
      <c r="D187" s="310"/>
    </row>
    <row r="188" spans="2:4" x14ac:dyDescent="0.2">
      <c r="B188" s="310"/>
      <c r="C188" s="310"/>
      <c r="D188" s="310"/>
    </row>
    <row r="189" spans="2:4" x14ac:dyDescent="0.2">
      <c r="B189" s="310"/>
      <c r="C189" s="310"/>
      <c r="D189" s="310"/>
    </row>
    <row r="190" spans="2:4" x14ac:dyDescent="0.2">
      <c r="B190" s="310"/>
      <c r="C190" s="310"/>
      <c r="D190" s="310"/>
    </row>
    <row r="191" spans="2:4" x14ac:dyDescent="0.2">
      <c r="B191" s="310"/>
      <c r="C191" s="310"/>
      <c r="D191" s="310"/>
    </row>
    <row r="192" spans="2:4" x14ac:dyDescent="0.2">
      <c r="B192" s="310"/>
      <c r="C192" s="310"/>
      <c r="D192" s="310"/>
    </row>
    <row r="193" spans="2:4" x14ac:dyDescent="0.2">
      <c r="B193" s="310"/>
      <c r="C193" s="310"/>
      <c r="D193" s="310"/>
    </row>
    <row r="194" spans="2:4" x14ac:dyDescent="0.2">
      <c r="B194" s="310"/>
      <c r="C194" s="310"/>
      <c r="D194" s="310"/>
    </row>
    <row r="195" spans="2:4" x14ac:dyDescent="0.2">
      <c r="B195" s="310"/>
      <c r="C195" s="310"/>
      <c r="D195" s="310"/>
    </row>
    <row r="196" spans="2:4" x14ac:dyDescent="0.2">
      <c r="B196" s="310"/>
      <c r="C196" s="310"/>
      <c r="D196" s="310"/>
    </row>
    <row r="197" spans="2:4" x14ac:dyDescent="0.2">
      <c r="B197" s="310"/>
      <c r="C197" s="310"/>
      <c r="D197" s="310"/>
    </row>
    <row r="198" spans="2:4" x14ac:dyDescent="0.2">
      <c r="B198" s="310"/>
      <c r="C198" s="310"/>
      <c r="D198" s="310"/>
    </row>
    <row r="199" spans="2:4" x14ac:dyDescent="0.2">
      <c r="B199" s="310"/>
      <c r="C199" s="310"/>
      <c r="D199" s="310"/>
    </row>
    <row r="200" spans="2:4" x14ac:dyDescent="0.2">
      <c r="B200" s="310"/>
      <c r="C200" s="310"/>
      <c r="D200" s="310"/>
    </row>
    <row r="201" spans="2:4" x14ac:dyDescent="0.2">
      <c r="B201" s="310"/>
      <c r="C201" s="310"/>
      <c r="D201" s="310"/>
    </row>
    <row r="202" spans="2:4" x14ac:dyDescent="0.2">
      <c r="B202" s="310"/>
      <c r="C202" s="310"/>
      <c r="D202" s="310"/>
    </row>
    <row r="203" spans="2:4" x14ac:dyDescent="0.2">
      <c r="B203" s="310"/>
      <c r="C203" s="310"/>
      <c r="D203" s="310"/>
    </row>
    <row r="204" spans="2:4" x14ac:dyDescent="0.2">
      <c r="B204" s="310"/>
      <c r="C204" s="310"/>
      <c r="D204" s="310"/>
    </row>
    <row r="205" spans="2:4" x14ac:dyDescent="0.2">
      <c r="B205" s="310"/>
      <c r="C205" s="310"/>
      <c r="D205" s="310"/>
    </row>
    <row r="206" spans="2:4" x14ac:dyDescent="0.2">
      <c r="B206" s="310"/>
      <c r="C206" s="310"/>
      <c r="D206" s="310"/>
    </row>
    <row r="207" spans="2:4" x14ac:dyDescent="0.2">
      <c r="B207" s="310"/>
      <c r="C207" s="310"/>
      <c r="D207" s="310"/>
    </row>
    <row r="208" spans="2:4" x14ac:dyDescent="0.2">
      <c r="B208" s="310"/>
      <c r="C208" s="310"/>
      <c r="D208" s="310"/>
    </row>
    <row r="209" spans="2:4" x14ac:dyDescent="0.2">
      <c r="B209" s="310"/>
      <c r="C209" s="310"/>
      <c r="D209" s="310"/>
    </row>
    <row r="210" spans="2:4" x14ac:dyDescent="0.2">
      <c r="B210" s="310"/>
      <c r="C210" s="310"/>
      <c r="D210" s="310"/>
    </row>
    <row r="211" spans="2:4" x14ac:dyDescent="0.2">
      <c r="B211" s="310"/>
      <c r="C211" s="310"/>
      <c r="D211" s="310"/>
    </row>
    <row r="212" spans="2:4" x14ac:dyDescent="0.2">
      <c r="B212" s="310"/>
      <c r="C212" s="310"/>
      <c r="D212" s="310"/>
    </row>
    <row r="213" spans="2:4" x14ac:dyDescent="0.2">
      <c r="B213" s="310"/>
      <c r="C213" s="310"/>
      <c r="D213" s="310"/>
    </row>
    <row r="214" spans="2:4" x14ac:dyDescent="0.2">
      <c r="B214" s="310"/>
      <c r="C214" s="310"/>
      <c r="D214" s="310"/>
    </row>
    <row r="215" spans="2:4" x14ac:dyDescent="0.2">
      <c r="B215" s="310"/>
      <c r="C215" s="310"/>
      <c r="D215" s="310"/>
    </row>
    <row r="216" spans="2:4" x14ac:dyDescent="0.2">
      <c r="B216" s="310"/>
      <c r="C216" s="310"/>
      <c r="D216" s="310"/>
    </row>
    <row r="217" spans="2:4" x14ac:dyDescent="0.2">
      <c r="B217" s="310"/>
      <c r="C217" s="310"/>
      <c r="D217" s="310"/>
    </row>
    <row r="218" spans="2:4" x14ac:dyDescent="0.2">
      <c r="B218" s="310"/>
      <c r="C218" s="310"/>
      <c r="D218" s="310"/>
    </row>
    <row r="219" spans="2:4" x14ac:dyDescent="0.2">
      <c r="B219" s="310"/>
      <c r="C219" s="310"/>
      <c r="D219" s="310"/>
    </row>
    <row r="220" spans="2:4" x14ac:dyDescent="0.2">
      <c r="B220" s="310"/>
      <c r="C220" s="310"/>
      <c r="D220" s="310"/>
    </row>
    <row r="221" spans="2:4" x14ac:dyDescent="0.2">
      <c r="B221" s="310"/>
      <c r="C221" s="310"/>
      <c r="D221" s="310"/>
    </row>
    <row r="222" spans="2:4" x14ac:dyDescent="0.2">
      <c r="B222" s="310"/>
      <c r="C222" s="310"/>
      <c r="D222" s="310"/>
    </row>
    <row r="223" spans="2:4" x14ac:dyDescent="0.2">
      <c r="B223" s="310"/>
      <c r="C223" s="310"/>
      <c r="D223" s="310"/>
    </row>
    <row r="224" spans="2:4" x14ac:dyDescent="0.2">
      <c r="B224" s="310"/>
      <c r="C224" s="310"/>
      <c r="D224" s="310"/>
    </row>
    <row r="225" spans="2:4" x14ac:dyDescent="0.2">
      <c r="B225" s="310"/>
      <c r="C225" s="310"/>
      <c r="D225" s="310"/>
    </row>
    <row r="226" spans="2:4" x14ac:dyDescent="0.2">
      <c r="B226" s="310"/>
      <c r="C226" s="310"/>
      <c r="D226" s="310"/>
    </row>
    <row r="227" spans="2:4" x14ac:dyDescent="0.2">
      <c r="B227" s="310"/>
      <c r="C227" s="310"/>
      <c r="D227" s="310"/>
    </row>
    <row r="228" spans="2:4" x14ac:dyDescent="0.2">
      <c r="B228" s="310"/>
      <c r="C228" s="310"/>
      <c r="D228" s="310"/>
    </row>
    <row r="229" spans="2:4" x14ac:dyDescent="0.2">
      <c r="B229" s="310"/>
      <c r="C229" s="310"/>
      <c r="D229" s="310"/>
    </row>
    <row r="230" spans="2:4" x14ac:dyDescent="0.2">
      <c r="B230" s="310"/>
      <c r="C230" s="310"/>
      <c r="D230" s="310"/>
    </row>
    <row r="231" spans="2:4" x14ac:dyDescent="0.2">
      <c r="B231" s="310"/>
      <c r="C231" s="310"/>
      <c r="D231" s="310"/>
    </row>
    <row r="232" spans="2:4" x14ac:dyDescent="0.2">
      <c r="B232" s="310"/>
      <c r="C232" s="310"/>
      <c r="D232" s="310"/>
    </row>
    <row r="233" spans="2:4" x14ac:dyDescent="0.2">
      <c r="B233" s="310"/>
      <c r="C233" s="310"/>
      <c r="D233" s="310"/>
    </row>
    <row r="234" spans="2:4" x14ac:dyDescent="0.2">
      <c r="B234" s="310"/>
      <c r="C234" s="310"/>
      <c r="D234" s="310"/>
    </row>
    <row r="235" spans="2:4" x14ac:dyDescent="0.2">
      <c r="B235" s="310"/>
      <c r="C235" s="310"/>
      <c r="D235" s="310"/>
    </row>
    <row r="236" spans="2:4" x14ac:dyDescent="0.2">
      <c r="B236" s="310"/>
      <c r="C236" s="310"/>
      <c r="D236" s="310"/>
    </row>
    <row r="237" spans="2:4" x14ac:dyDescent="0.2">
      <c r="B237" s="310"/>
      <c r="C237" s="310"/>
      <c r="D237" s="310"/>
    </row>
    <row r="238" spans="2:4" x14ac:dyDescent="0.2">
      <c r="B238" s="310"/>
      <c r="C238" s="310"/>
      <c r="D238" s="310"/>
    </row>
    <row r="239" spans="2:4" x14ac:dyDescent="0.2">
      <c r="B239" s="310"/>
      <c r="C239" s="310"/>
      <c r="D239" s="310"/>
    </row>
    <row r="240" spans="2:4" x14ac:dyDescent="0.2">
      <c r="B240" s="310"/>
      <c r="C240" s="310"/>
      <c r="D240" s="310"/>
    </row>
    <row r="241" spans="2:4" x14ac:dyDescent="0.2">
      <c r="B241" s="310"/>
      <c r="C241" s="310"/>
      <c r="D241" s="310"/>
    </row>
    <row r="242" spans="2:4" x14ac:dyDescent="0.2">
      <c r="B242" s="310"/>
      <c r="C242" s="310"/>
      <c r="D242" s="310"/>
    </row>
    <row r="243" spans="2:4" x14ac:dyDescent="0.2">
      <c r="B243" s="310"/>
      <c r="C243" s="310"/>
      <c r="D243" s="310"/>
    </row>
    <row r="244" spans="2:4" x14ac:dyDescent="0.2">
      <c r="B244" s="310"/>
      <c r="C244" s="310"/>
      <c r="D244" s="310"/>
    </row>
    <row r="245" spans="2:4" x14ac:dyDescent="0.2">
      <c r="B245" s="310"/>
      <c r="C245" s="310"/>
      <c r="D245" s="310"/>
    </row>
    <row r="246" spans="2:4" x14ac:dyDescent="0.2">
      <c r="B246" s="310"/>
      <c r="C246" s="310"/>
      <c r="D246" s="310"/>
    </row>
    <row r="247" spans="2:4" x14ac:dyDescent="0.2">
      <c r="B247" s="310"/>
      <c r="C247" s="310"/>
      <c r="D247" s="310"/>
    </row>
    <row r="248" spans="2:4" x14ac:dyDescent="0.2">
      <c r="B248" s="310"/>
      <c r="C248" s="310"/>
      <c r="D248" s="310"/>
    </row>
    <row r="249" spans="2:4" x14ac:dyDescent="0.2">
      <c r="B249" s="310"/>
      <c r="C249" s="310"/>
      <c r="D249" s="310"/>
    </row>
    <row r="250" spans="2:4" x14ac:dyDescent="0.2">
      <c r="B250" s="310"/>
      <c r="C250" s="310"/>
      <c r="D250" s="310"/>
    </row>
    <row r="251" spans="2:4" x14ac:dyDescent="0.2">
      <c r="B251" s="310"/>
      <c r="C251" s="310"/>
      <c r="D251" s="310"/>
    </row>
    <row r="252" spans="2:4" x14ac:dyDescent="0.2">
      <c r="B252" s="310"/>
      <c r="C252" s="310"/>
      <c r="D252" s="310"/>
    </row>
    <row r="253" spans="2:4" x14ac:dyDescent="0.2">
      <c r="B253" s="310"/>
      <c r="C253" s="310"/>
      <c r="D253" s="310"/>
    </row>
    <row r="254" spans="2:4" x14ac:dyDescent="0.2">
      <c r="B254" s="310"/>
      <c r="C254" s="310"/>
      <c r="D254" s="310"/>
    </row>
    <row r="255" spans="2:4" x14ac:dyDescent="0.2">
      <c r="B255" s="310"/>
      <c r="C255" s="310"/>
      <c r="D255" s="310"/>
    </row>
    <row r="256" spans="2:4" x14ac:dyDescent="0.2">
      <c r="B256" s="310"/>
      <c r="C256" s="310"/>
      <c r="D256" s="310"/>
    </row>
    <row r="257" spans="2:4" x14ac:dyDescent="0.2">
      <c r="B257" s="310"/>
      <c r="C257" s="310"/>
      <c r="D257" s="310"/>
    </row>
    <row r="258" spans="2:4" x14ac:dyDescent="0.2">
      <c r="B258" s="310"/>
      <c r="C258" s="310"/>
      <c r="D258" s="310"/>
    </row>
    <row r="259" spans="2:4" x14ac:dyDescent="0.2">
      <c r="B259" s="310"/>
      <c r="C259" s="310"/>
      <c r="D259" s="310"/>
    </row>
    <row r="260" spans="2:4" x14ac:dyDescent="0.2">
      <c r="B260" s="310"/>
      <c r="C260" s="310"/>
      <c r="D260" s="310"/>
    </row>
    <row r="261" spans="2:4" x14ac:dyDescent="0.2">
      <c r="B261" s="310"/>
      <c r="C261" s="310"/>
      <c r="D261" s="310"/>
    </row>
    <row r="262" spans="2:4" x14ac:dyDescent="0.2">
      <c r="B262" s="310"/>
      <c r="C262" s="310"/>
      <c r="D262" s="310"/>
    </row>
    <row r="263" spans="2:4" x14ac:dyDescent="0.2">
      <c r="B263" s="310"/>
      <c r="C263" s="310"/>
      <c r="D263" s="310"/>
    </row>
    <row r="264" spans="2:4" x14ac:dyDescent="0.2">
      <c r="B264" s="310"/>
      <c r="C264" s="310"/>
      <c r="D264" s="310"/>
    </row>
    <row r="265" spans="2:4" x14ac:dyDescent="0.2">
      <c r="B265" s="310"/>
      <c r="C265" s="310"/>
      <c r="D265" s="310"/>
    </row>
    <row r="266" spans="2:4" x14ac:dyDescent="0.2">
      <c r="B266" s="310"/>
      <c r="C266" s="310"/>
      <c r="D266" s="310"/>
    </row>
    <row r="267" spans="2:4" x14ac:dyDescent="0.2">
      <c r="B267" s="310"/>
      <c r="C267" s="310"/>
      <c r="D267" s="310"/>
    </row>
    <row r="268" spans="2:4" x14ac:dyDescent="0.2">
      <c r="B268" s="310"/>
      <c r="C268" s="310"/>
      <c r="D268" s="310"/>
    </row>
    <row r="269" spans="2:4" x14ac:dyDescent="0.2">
      <c r="B269" s="310"/>
      <c r="C269" s="310"/>
      <c r="D269" s="310"/>
    </row>
    <row r="270" spans="2:4" x14ac:dyDescent="0.2">
      <c r="B270" s="310"/>
      <c r="C270" s="310"/>
      <c r="D270" s="310"/>
    </row>
    <row r="271" spans="2:4" x14ac:dyDescent="0.2">
      <c r="B271" s="310"/>
      <c r="C271" s="310"/>
      <c r="D271" s="310"/>
    </row>
    <row r="272" spans="2:4" x14ac:dyDescent="0.2">
      <c r="B272" s="310"/>
      <c r="C272" s="310"/>
      <c r="D272" s="310"/>
    </row>
    <row r="273" spans="2:4" x14ac:dyDescent="0.2">
      <c r="B273" s="310"/>
      <c r="C273" s="310"/>
      <c r="D273" s="310"/>
    </row>
    <row r="274" spans="2:4" x14ac:dyDescent="0.2">
      <c r="B274" s="310"/>
      <c r="C274" s="310"/>
      <c r="D274" s="310"/>
    </row>
    <row r="275" spans="2:4" x14ac:dyDescent="0.2">
      <c r="B275" s="310"/>
      <c r="C275" s="310"/>
      <c r="D275" s="310"/>
    </row>
    <row r="276" spans="2:4" x14ac:dyDescent="0.2">
      <c r="B276" s="310"/>
      <c r="C276" s="310"/>
      <c r="D276" s="310"/>
    </row>
    <row r="277" spans="2:4" x14ac:dyDescent="0.2">
      <c r="B277" s="310"/>
      <c r="C277" s="310"/>
      <c r="D277" s="310"/>
    </row>
    <row r="278" spans="2:4" x14ac:dyDescent="0.2">
      <c r="B278" s="310"/>
      <c r="C278" s="310"/>
      <c r="D278" s="310"/>
    </row>
    <row r="279" spans="2:4" x14ac:dyDescent="0.2">
      <c r="B279" s="310"/>
      <c r="C279" s="310"/>
      <c r="D279" s="310"/>
    </row>
    <row r="280" spans="2:4" x14ac:dyDescent="0.2">
      <c r="B280" s="310"/>
      <c r="C280" s="310"/>
      <c r="D280" s="310"/>
    </row>
    <row r="281" spans="2:4" x14ac:dyDescent="0.2">
      <c r="B281" s="310"/>
      <c r="C281" s="310"/>
      <c r="D281" s="310"/>
    </row>
    <row r="282" spans="2:4" x14ac:dyDescent="0.2">
      <c r="B282" s="310"/>
      <c r="C282" s="310"/>
      <c r="D282" s="310"/>
    </row>
    <row r="283" spans="2:4" x14ac:dyDescent="0.2">
      <c r="B283" s="310"/>
      <c r="C283" s="310"/>
      <c r="D283" s="310"/>
    </row>
    <row r="284" spans="2:4" x14ac:dyDescent="0.2">
      <c r="B284" s="310"/>
      <c r="C284" s="310"/>
      <c r="D284" s="310"/>
    </row>
    <row r="285" spans="2:4" x14ac:dyDescent="0.2">
      <c r="B285" s="310"/>
      <c r="C285" s="310"/>
      <c r="D285" s="310"/>
    </row>
    <row r="286" spans="2:4" x14ac:dyDescent="0.2">
      <c r="B286" s="310"/>
      <c r="C286" s="310"/>
      <c r="D286" s="310"/>
    </row>
    <row r="287" spans="2:4" x14ac:dyDescent="0.2">
      <c r="B287" s="310"/>
      <c r="C287" s="310"/>
      <c r="D287" s="310"/>
    </row>
    <row r="288" spans="2:4" x14ac:dyDescent="0.2">
      <c r="B288" s="310"/>
      <c r="C288" s="310"/>
      <c r="D288" s="310"/>
    </row>
    <row r="289" spans="2:4" x14ac:dyDescent="0.2">
      <c r="B289" s="310"/>
      <c r="C289" s="310"/>
      <c r="D289" s="310"/>
    </row>
    <row r="290" spans="2:4" x14ac:dyDescent="0.2">
      <c r="B290" s="310"/>
      <c r="C290" s="310"/>
      <c r="D290" s="310"/>
    </row>
    <row r="291" spans="2:4" x14ac:dyDescent="0.2">
      <c r="B291" s="310"/>
      <c r="C291" s="310"/>
      <c r="D291" s="310"/>
    </row>
    <row r="292" spans="2:4" x14ac:dyDescent="0.2">
      <c r="B292" s="310"/>
      <c r="C292" s="310"/>
      <c r="D292" s="310"/>
    </row>
    <row r="293" spans="2:4" x14ac:dyDescent="0.2">
      <c r="B293" s="310"/>
      <c r="C293" s="310"/>
      <c r="D293" s="310"/>
    </row>
    <row r="294" spans="2:4" x14ac:dyDescent="0.2">
      <c r="B294" s="310"/>
      <c r="C294" s="310"/>
      <c r="D294" s="310"/>
    </row>
    <row r="295" spans="2:4" x14ac:dyDescent="0.2">
      <c r="B295" s="310"/>
      <c r="C295" s="310"/>
      <c r="D295" s="310"/>
    </row>
    <row r="296" spans="2:4" x14ac:dyDescent="0.2">
      <c r="B296" s="310"/>
      <c r="C296" s="310"/>
      <c r="D296" s="310"/>
    </row>
    <row r="297" spans="2:4" x14ac:dyDescent="0.2">
      <c r="B297" s="310"/>
      <c r="C297" s="310"/>
      <c r="D297" s="310"/>
    </row>
    <row r="298" spans="2:4" x14ac:dyDescent="0.2">
      <c r="B298" s="310"/>
      <c r="C298" s="310"/>
      <c r="D298" s="310"/>
    </row>
    <row r="299" spans="2:4" x14ac:dyDescent="0.2">
      <c r="B299" s="310"/>
      <c r="C299" s="310"/>
      <c r="D299" s="310"/>
    </row>
    <row r="300" spans="2:4" x14ac:dyDescent="0.2">
      <c r="B300" s="310"/>
      <c r="C300" s="310"/>
      <c r="D300" s="310"/>
    </row>
    <row r="301" spans="2:4" x14ac:dyDescent="0.2">
      <c r="B301" s="310"/>
      <c r="C301" s="310"/>
      <c r="D301" s="310"/>
    </row>
    <row r="302" spans="2:4" x14ac:dyDescent="0.2">
      <c r="B302" s="310"/>
      <c r="C302" s="310"/>
      <c r="D302" s="310"/>
    </row>
    <row r="303" spans="2:4" x14ac:dyDescent="0.2">
      <c r="B303" s="310"/>
      <c r="C303" s="310"/>
      <c r="D303" s="310"/>
    </row>
    <row r="304" spans="2:4" x14ac:dyDescent="0.2">
      <c r="B304" s="310"/>
      <c r="C304" s="310"/>
      <c r="D304" s="310"/>
    </row>
    <row r="305" spans="2:4" x14ac:dyDescent="0.2">
      <c r="B305" s="310"/>
      <c r="C305" s="310"/>
      <c r="D305" s="310"/>
    </row>
    <row r="306" spans="2:4" x14ac:dyDescent="0.2">
      <c r="B306" s="310"/>
      <c r="C306" s="310"/>
      <c r="D306" s="310"/>
    </row>
    <row r="307" spans="2:4" x14ac:dyDescent="0.2">
      <c r="B307" s="310"/>
      <c r="C307" s="310"/>
      <c r="D307" s="310"/>
    </row>
    <row r="308" spans="2:4" x14ac:dyDescent="0.2">
      <c r="B308" s="310"/>
      <c r="C308" s="310"/>
      <c r="D308" s="310"/>
    </row>
    <row r="309" spans="2:4" x14ac:dyDescent="0.2">
      <c r="B309" s="310"/>
      <c r="C309" s="310"/>
      <c r="D309" s="310"/>
    </row>
    <row r="310" spans="2:4" x14ac:dyDescent="0.2">
      <c r="B310" s="310"/>
      <c r="C310" s="310"/>
      <c r="D310" s="310"/>
    </row>
    <row r="311" spans="2:4" x14ac:dyDescent="0.2">
      <c r="B311" s="310"/>
      <c r="C311" s="310"/>
      <c r="D311" s="310"/>
    </row>
    <row r="312" spans="2:4" x14ac:dyDescent="0.2">
      <c r="B312" s="310"/>
      <c r="C312" s="310"/>
      <c r="D312" s="310"/>
    </row>
    <row r="313" spans="2:4" x14ac:dyDescent="0.2">
      <c r="B313" s="310"/>
      <c r="C313" s="310"/>
      <c r="D313" s="310"/>
    </row>
    <row r="314" spans="2:4" x14ac:dyDescent="0.2">
      <c r="B314" s="310"/>
      <c r="C314" s="310"/>
      <c r="D314" s="310"/>
    </row>
    <row r="315" spans="2:4" x14ac:dyDescent="0.2">
      <c r="B315" s="310"/>
      <c r="C315" s="310"/>
      <c r="D315" s="310"/>
    </row>
    <row r="316" spans="2:4" x14ac:dyDescent="0.2">
      <c r="B316" s="310"/>
      <c r="C316" s="310"/>
      <c r="D316" s="310"/>
    </row>
    <row r="317" spans="2:4" x14ac:dyDescent="0.2">
      <c r="B317" s="310"/>
      <c r="C317" s="310"/>
      <c r="D317" s="310"/>
    </row>
    <row r="318" spans="2:4" x14ac:dyDescent="0.2">
      <c r="B318" s="310"/>
      <c r="C318" s="310"/>
      <c r="D318" s="310"/>
    </row>
    <row r="319" spans="2:4" x14ac:dyDescent="0.2">
      <c r="B319" s="310"/>
      <c r="C319" s="310"/>
      <c r="D319" s="310"/>
    </row>
    <row r="320" spans="2:4" x14ac:dyDescent="0.2">
      <c r="B320" s="310"/>
      <c r="C320" s="310"/>
      <c r="D320" s="310"/>
    </row>
    <row r="321" spans="2:4" x14ac:dyDescent="0.2">
      <c r="B321" s="310"/>
      <c r="C321" s="310"/>
      <c r="D321" s="310"/>
    </row>
    <row r="322" spans="2:4" x14ac:dyDescent="0.2">
      <c r="B322" s="310"/>
      <c r="C322" s="310"/>
      <c r="D322" s="310"/>
    </row>
    <row r="323" spans="2:4" x14ac:dyDescent="0.2">
      <c r="B323" s="310"/>
      <c r="C323" s="310"/>
      <c r="D323" s="310"/>
    </row>
    <row r="324" spans="2:4" x14ac:dyDescent="0.2">
      <c r="B324" s="310"/>
      <c r="C324" s="310"/>
      <c r="D324" s="310"/>
    </row>
    <row r="325" spans="2:4" x14ac:dyDescent="0.2">
      <c r="B325" s="310"/>
      <c r="C325" s="310"/>
      <c r="D325" s="310"/>
    </row>
    <row r="326" spans="2:4" x14ac:dyDescent="0.2">
      <c r="B326" s="310"/>
      <c r="C326" s="310"/>
      <c r="D326" s="310"/>
    </row>
    <row r="327" spans="2:4" x14ac:dyDescent="0.2">
      <c r="B327" s="310"/>
      <c r="C327" s="310"/>
      <c r="D327" s="310"/>
    </row>
    <row r="328" spans="2:4" x14ac:dyDescent="0.2">
      <c r="B328" s="310"/>
      <c r="C328" s="310"/>
      <c r="D328" s="310"/>
    </row>
    <row r="329" spans="2:4" x14ac:dyDescent="0.2">
      <c r="B329" s="310"/>
      <c r="C329" s="310"/>
      <c r="D329" s="310"/>
    </row>
    <row r="330" spans="2:4" x14ac:dyDescent="0.2">
      <c r="B330" s="310"/>
      <c r="C330" s="310"/>
      <c r="D330" s="310"/>
    </row>
    <row r="331" spans="2:4" x14ac:dyDescent="0.2">
      <c r="B331" s="310"/>
      <c r="C331" s="310"/>
      <c r="D331" s="310"/>
    </row>
    <row r="332" spans="2:4" x14ac:dyDescent="0.2">
      <c r="B332" s="310"/>
      <c r="C332" s="310"/>
      <c r="D332" s="310"/>
    </row>
    <row r="333" spans="2:4" x14ac:dyDescent="0.2">
      <c r="B333" s="310"/>
      <c r="C333" s="310"/>
      <c r="D333" s="310"/>
    </row>
    <row r="334" spans="2:4" x14ac:dyDescent="0.2">
      <c r="B334" s="310"/>
      <c r="C334" s="310"/>
      <c r="D334" s="310"/>
    </row>
    <row r="335" spans="2:4" x14ac:dyDescent="0.2">
      <c r="B335" s="310"/>
      <c r="C335" s="310"/>
      <c r="D335" s="310"/>
    </row>
    <row r="336" spans="2:4" x14ac:dyDescent="0.2">
      <c r="B336" s="310"/>
      <c r="C336" s="310"/>
      <c r="D336" s="310"/>
    </row>
    <row r="337" spans="2:4" x14ac:dyDescent="0.2">
      <c r="B337" s="310"/>
      <c r="C337" s="310"/>
      <c r="D337" s="310"/>
    </row>
    <row r="338" spans="2:4" x14ac:dyDescent="0.2">
      <c r="B338" s="310"/>
      <c r="C338" s="310"/>
      <c r="D338" s="310"/>
    </row>
    <row r="339" spans="2:4" x14ac:dyDescent="0.2">
      <c r="B339" s="310"/>
      <c r="C339" s="310"/>
      <c r="D339" s="310"/>
    </row>
    <row r="340" spans="2:4" x14ac:dyDescent="0.2">
      <c r="B340" s="310"/>
      <c r="C340" s="310"/>
      <c r="D340" s="310"/>
    </row>
    <row r="341" spans="2:4" x14ac:dyDescent="0.2">
      <c r="B341" s="310"/>
      <c r="C341" s="310"/>
      <c r="D341" s="310"/>
    </row>
    <row r="342" spans="2:4" x14ac:dyDescent="0.2">
      <c r="B342" s="310"/>
      <c r="C342" s="310"/>
      <c r="D342" s="310"/>
    </row>
    <row r="343" spans="2:4" x14ac:dyDescent="0.2">
      <c r="B343" s="310"/>
      <c r="C343" s="310"/>
      <c r="D343" s="310"/>
    </row>
    <row r="344" spans="2:4" x14ac:dyDescent="0.2">
      <c r="B344" s="310"/>
      <c r="C344" s="310"/>
      <c r="D344" s="310"/>
    </row>
    <row r="345" spans="2:4" x14ac:dyDescent="0.2">
      <c r="B345" s="310"/>
      <c r="C345" s="310"/>
      <c r="D345" s="310"/>
    </row>
    <row r="346" spans="2:4" x14ac:dyDescent="0.2">
      <c r="B346" s="310"/>
      <c r="C346" s="310"/>
      <c r="D346" s="310"/>
    </row>
    <row r="347" spans="2:4" x14ac:dyDescent="0.2">
      <c r="B347" s="310"/>
      <c r="C347" s="310"/>
      <c r="D347" s="310"/>
    </row>
    <row r="348" spans="2:4" x14ac:dyDescent="0.2">
      <c r="B348" s="310"/>
      <c r="C348" s="310"/>
      <c r="D348" s="310"/>
    </row>
    <row r="349" spans="2:4" x14ac:dyDescent="0.2">
      <c r="B349" s="310"/>
      <c r="C349" s="310"/>
      <c r="D349" s="310"/>
    </row>
    <row r="350" spans="2:4" x14ac:dyDescent="0.2">
      <c r="B350" s="310"/>
      <c r="C350" s="310"/>
      <c r="D350" s="310"/>
    </row>
    <row r="351" spans="2:4" x14ac:dyDescent="0.2">
      <c r="B351" s="310"/>
      <c r="C351" s="310"/>
      <c r="D351" s="310"/>
    </row>
    <row r="352" spans="2:4" x14ac:dyDescent="0.2">
      <c r="B352" s="310"/>
      <c r="C352" s="310"/>
      <c r="D352" s="310"/>
    </row>
    <row r="353" spans="2:4" x14ac:dyDescent="0.2">
      <c r="B353" s="310"/>
      <c r="C353" s="310"/>
      <c r="D353" s="310"/>
    </row>
    <row r="354" spans="2:4" x14ac:dyDescent="0.2">
      <c r="B354" s="310"/>
      <c r="C354" s="310"/>
      <c r="D354" s="310"/>
    </row>
    <row r="355" spans="2:4" x14ac:dyDescent="0.2">
      <c r="B355" s="310"/>
      <c r="C355" s="310"/>
      <c r="D355" s="310"/>
    </row>
    <row r="356" spans="2:4" x14ac:dyDescent="0.2">
      <c r="B356" s="310"/>
      <c r="C356" s="310"/>
      <c r="D356" s="310"/>
    </row>
    <row r="357" spans="2:4" x14ac:dyDescent="0.2">
      <c r="B357" s="310"/>
      <c r="C357" s="310"/>
      <c r="D357" s="310"/>
    </row>
    <row r="358" spans="2:4" x14ac:dyDescent="0.2">
      <c r="B358" s="310"/>
      <c r="C358" s="310"/>
      <c r="D358" s="310"/>
    </row>
    <row r="359" spans="2:4" x14ac:dyDescent="0.2">
      <c r="B359" s="310"/>
      <c r="C359" s="310"/>
      <c r="D359" s="310"/>
    </row>
    <row r="360" spans="2:4" x14ac:dyDescent="0.2">
      <c r="B360" s="310"/>
      <c r="C360" s="310"/>
      <c r="D360" s="310"/>
    </row>
    <row r="361" spans="2:4" x14ac:dyDescent="0.2">
      <c r="B361" s="310"/>
      <c r="C361" s="310"/>
      <c r="D361" s="310"/>
    </row>
    <row r="362" spans="2:4" x14ac:dyDescent="0.2">
      <c r="B362" s="310"/>
      <c r="C362" s="310"/>
      <c r="D362" s="310"/>
    </row>
    <row r="363" spans="2:4" x14ac:dyDescent="0.2">
      <c r="B363" s="310"/>
      <c r="C363" s="310"/>
      <c r="D363" s="310"/>
    </row>
    <row r="364" spans="2:4" x14ac:dyDescent="0.2">
      <c r="B364" s="310"/>
      <c r="C364" s="310"/>
      <c r="D364" s="310"/>
    </row>
    <row r="365" spans="2:4" x14ac:dyDescent="0.2">
      <c r="B365" s="310"/>
      <c r="C365" s="310"/>
      <c r="D365" s="310"/>
    </row>
    <row r="366" spans="2:4" x14ac:dyDescent="0.2">
      <c r="B366" s="310"/>
      <c r="C366" s="310"/>
      <c r="D366" s="310"/>
    </row>
    <row r="367" spans="2:4" x14ac:dyDescent="0.2">
      <c r="B367" s="310"/>
      <c r="C367" s="310"/>
      <c r="D367" s="310"/>
    </row>
    <row r="368" spans="2:4" x14ac:dyDescent="0.2">
      <c r="B368" s="310"/>
      <c r="C368" s="310"/>
      <c r="D368" s="310"/>
    </row>
    <row r="369" spans="2:4" x14ac:dyDescent="0.2">
      <c r="B369" s="310"/>
      <c r="C369" s="310"/>
      <c r="D369" s="310"/>
    </row>
    <row r="370" spans="2:4" x14ac:dyDescent="0.2">
      <c r="B370" s="310"/>
      <c r="C370" s="310"/>
      <c r="D370" s="310"/>
    </row>
    <row r="371" spans="2:4" x14ac:dyDescent="0.2">
      <c r="B371" s="310"/>
      <c r="C371" s="310"/>
      <c r="D371" s="310"/>
    </row>
    <row r="372" spans="2:4" x14ac:dyDescent="0.2">
      <c r="B372" s="310"/>
      <c r="C372" s="310"/>
      <c r="D372" s="310"/>
    </row>
    <row r="373" spans="2:4" x14ac:dyDescent="0.2">
      <c r="B373" s="310"/>
      <c r="C373" s="310"/>
      <c r="D373" s="310"/>
    </row>
    <row r="374" spans="2:4" x14ac:dyDescent="0.2">
      <c r="B374" s="310"/>
      <c r="C374" s="310"/>
      <c r="D374" s="310"/>
    </row>
    <row r="375" spans="2:4" x14ac:dyDescent="0.2">
      <c r="B375" s="310"/>
      <c r="C375" s="310"/>
      <c r="D375" s="310"/>
    </row>
    <row r="376" spans="2:4" x14ac:dyDescent="0.2">
      <c r="B376" s="310"/>
      <c r="C376" s="310"/>
      <c r="D376" s="310"/>
    </row>
    <row r="377" spans="2:4" x14ac:dyDescent="0.2">
      <c r="B377" s="310"/>
      <c r="C377" s="310"/>
      <c r="D377" s="310"/>
    </row>
    <row r="378" spans="2:4" x14ac:dyDescent="0.2">
      <c r="B378" s="310"/>
      <c r="C378" s="310"/>
      <c r="D378" s="310"/>
    </row>
    <row r="379" spans="2:4" x14ac:dyDescent="0.2">
      <c r="B379" s="310"/>
      <c r="C379" s="310"/>
      <c r="D379" s="310"/>
    </row>
    <row r="380" spans="2:4" x14ac:dyDescent="0.2">
      <c r="B380" s="310"/>
      <c r="C380" s="310"/>
      <c r="D380" s="310"/>
    </row>
    <row r="381" spans="2:4" x14ac:dyDescent="0.2">
      <c r="B381" s="310"/>
      <c r="C381" s="310"/>
      <c r="D381" s="310"/>
    </row>
    <row r="382" spans="2:4" x14ac:dyDescent="0.2">
      <c r="B382" s="310"/>
      <c r="C382" s="310"/>
      <c r="D382" s="310"/>
    </row>
    <row r="383" spans="2:4" x14ac:dyDescent="0.2">
      <c r="B383" s="310"/>
      <c r="C383" s="310"/>
      <c r="D383" s="310"/>
    </row>
    <row r="384" spans="2:4" x14ac:dyDescent="0.2">
      <c r="B384" s="310"/>
      <c r="C384" s="310"/>
      <c r="D384" s="310"/>
    </row>
    <row r="385" spans="2:4" x14ac:dyDescent="0.2">
      <c r="B385" s="310"/>
      <c r="C385" s="310"/>
      <c r="D385" s="310"/>
    </row>
    <row r="386" spans="2:4" x14ac:dyDescent="0.2">
      <c r="B386" s="310"/>
      <c r="C386" s="310"/>
      <c r="D386" s="310"/>
    </row>
    <row r="387" spans="2:4" x14ac:dyDescent="0.2">
      <c r="B387" s="310"/>
      <c r="C387" s="310"/>
      <c r="D387" s="310"/>
    </row>
    <row r="388" spans="2:4" x14ac:dyDescent="0.2">
      <c r="B388" s="310"/>
      <c r="C388" s="310"/>
      <c r="D388" s="310"/>
    </row>
    <row r="389" spans="2:4" x14ac:dyDescent="0.2">
      <c r="B389" s="310"/>
      <c r="C389" s="310"/>
      <c r="D389" s="310"/>
    </row>
    <row r="390" spans="2:4" x14ac:dyDescent="0.2">
      <c r="B390" s="310"/>
      <c r="C390" s="310"/>
      <c r="D390" s="310"/>
    </row>
    <row r="391" spans="2:4" x14ac:dyDescent="0.2">
      <c r="B391" s="310"/>
      <c r="C391" s="310"/>
      <c r="D391" s="310"/>
    </row>
    <row r="392" spans="2:4" x14ac:dyDescent="0.2">
      <c r="B392" s="310"/>
      <c r="C392" s="310"/>
      <c r="D392" s="310"/>
    </row>
    <row r="393" spans="2:4" x14ac:dyDescent="0.2">
      <c r="B393" s="310"/>
      <c r="C393" s="310"/>
      <c r="D393" s="310"/>
    </row>
    <row r="394" spans="2:4" x14ac:dyDescent="0.2">
      <c r="B394" s="310"/>
      <c r="C394" s="310"/>
      <c r="D394" s="310"/>
    </row>
    <row r="395" spans="2:4" x14ac:dyDescent="0.2">
      <c r="B395" s="310"/>
      <c r="C395" s="310"/>
      <c r="D395" s="310"/>
    </row>
    <row r="396" spans="2:4" x14ac:dyDescent="0.2">
      <c r="B396" s="310"/>
      <c r="C396" s="310"/>
      <c r="D396" s="310"/>
    </row>
    <row r="397" spans="2:4" x14ac:dyDescent="0.2">
      <c r="B397" s="310"/>
      <c r="C397" s="310"/>
      <c r="D397" s="310"/>
    </row>
    <row r="398" spans="2:4" x14ac:dyDescent="0.2">
      <c r="B398" s="310"/>
      <c r="C398" s="310"/>
      <c r="D398" s="310"/>
    </row>
    <row r="399" spans="2:4" x14ac:dyDescent="0.2">
      <c r="B399" s="310"/>
      <c r="C399" s="310"/>
      <c r="D399" s="310"/>
    </row>
    <row r="400" spans="2:4" x14ac:dyDescent="0.2">
      <c r="B400" s="310"/>
      <c r="C400" s="310"/>
      <c r="D400" s="310"/>
    </row>
    <row r="401" spans="2:4" x14ac:dyDescent="0.2">
      <c r="B401" s="310"/>
      <c r="C401" s="310"/>
      <c r="D401" s="310"/>
    </row>
    <row r="402" spans="2:4" x14ac:dyDescent="0.2">
      <c r="B402" s="310"/>
      <c r="C402" s="310"/>
      <c r="D402" s="310"/>
    </row>
    <row r="403" spans="2:4" x14ac:dyDescent="0.2">
      <c r="B403" s="310"/>
      <c r="C403" s="310"/>
      <c r="D403" s="310"/>
    </row>
    <row r="404" spans="2:4" x14ac:dyDescent="0.2">
      <c r="B404" s="310"/>
      <c r="C404" s="310"/>
      <c r="D404" s="310"/>
    </row>
    <row r="405" spans="2:4" x14ac:dyDescent="0.2">
      <c r="B405" s="310"/>
      <c r="C405" s="310"/>
      <c r="D405" s="310"/>
    </row>
    <row r="406" spans="2:4" x14ac:dyDescent="0.2">
      <c r="B406" s="310"/>
      <c r="C406" s="310"/>
      <c r="D406" s="310"/>
    </row>
    <row r="407" spans="2:4" x14ac:dyDescent="0.2">
      <c r="B407" s="310"/>
      <c r="C407" s="310"/>
      <c r="D407" s="310"/>
    </row>
    <row r="408" spans="2:4" x14ac:dyDescent="0.2">
      <c r="B408" s="310"/>
      <c r="C408" s="310"/>
      <c r="D408" s="310"/>
    </row>
    <row r="409" spans="2:4" x14ac:dyDescent="0.2">
      <c r="B409" s="310"/>
      <c r="C409" s="310"/>
      <c r="D409" s="310"/>
    </row>
    <row r="410" spans="2:4" x14ac:dyDescent="0.2">
      <c r="B410" s="310"/>
      <c r="C410" s="310"/>
      <c r="D410" s="310"/>
    </row>
    <row r="411" spans="2:4" x14ac:dyDescent="0.2">
      <c r="B411" s="310"/>
      <c r="C411" s="310"/>
      <c r="D411" s="310"/>
    </row>
    <row r="412" spans="2:4" x14ac:dyDescent="0.2">
      <c r="B412" s="310"/>
      <c r="C412" s="310"/>
      <c r="D412" s="310"/>
    </row>
    <row r="413" spans="2:4" x14ac:dyDescent="0.2">
      <c r="B413" s="310"/>
      <c r="C413" s="310"/>
      <c r="D413" s="310"/>
    </row>
    <row r="414" spans="2:4" x14ac:dyDescent="0.2">
      <c r="B414" s="310"/>
      <c r="C414" s="310"/>
      <c r="D414" s="310"/>
    </row>
    <row r="415" spans="2:4" x14ac:dyDescent="0.2">
      <c r="B415" s="310"/>
      <c r="C415" s="310"/>
      <c r="D415" s="310"/>
    </row>
    <row r="416" spans="2:4" x14ac:dyDescent="0.2">
      <c r="B416" s="310"/>
      <c r="C416" s="310"/>
      <c r="D416" s="310"/>
    </row>
    <row r="417" spans="2:4" x14ac:dyDescent="0.2">
      <c r="B417" s="310"/>
      <c r="C417" s="310"/>
      <c r="D417" s="310"/>
    </row>
    <row r="418" spans="2:4" x14ac:dyDescent="0.2">
      <c r="B418" s="310"/>
      <c r="C418" s="310"/>
      <c r="D418" s="310"/>
    </row>
    <row r="419" spans="2:4" x14ac:dyDescent="0.2">
      <c r="B419" s="310"/>
      <c r="C419" s="310"/>
      <c r="D419" s="310"/>
    </row>
    <row r="420" spans="2:4" x14ac:dyDescent="0.2">
      <c r="B420" s="310"/>
      <c r="C420" s="310"/>
      <c r="D420" s="310"/>
    </row>
    <row r="421" spans="2:4" x14ac:dyDescent="0.2">
      <c r="B421" s="310"/>
      <c r="C421" s="310"/>
      <c r="D421" s="310"/>
    </row>
    <row r="422" spans="2:4" x14ac:dyDescent="0.2">
      <c r="B422" s="310"/>
      <c r="C422" s="310"/>
      <c r="D422" s="310"/>
    </row>
    <row r="423" spans="2:4" x14ac:dyDescent="0.2">
      <c r="B423" s="310"/>
      <c r="C423" s="310"/>
      <c r="D423" s="310"/>
    </row>
    <row r="424" spans="2:4" x14ac:dyDescent="0.2">
      <c r="B424" s="310"/>
      <c r="C424" s="310"/>
      <c r="D424" s="310"/>
    </row>
    <row r="425" spans="2:4" x14ac:dyDescent="0.2">
      <c r="B425" s="310"/>
      <c r="C425" s="310"/>
      <c r="D425" s="310"/>
    </row>
    <row r="426" spans="2:4" x14ac:dyDescent="0.2">
      <c r="B426" s="310"/>
      <c r="C426" s="310"/>
      <c r="D426" s="310"/>
    </row>
    <row r="427" spans="2:4" x14ac:dyDescent="0.2">
      <c r="B427" s="310"/>
      <c r="C427" s="310"/>
      <c r="D427" s="310"/>
    </row>
    <row r="428" spans="2:4" x14ac:dyDescent="0.2">
      <c r="B428" s="310"/>
      <c r="C428" s="310"/>
      <c r="D428" s="310"/>
    </row>
    <row r="429" spans="2:4" x14ac:dyDescent="0.2">
      <c r="B429" s="310"/>
      <c r="C429" s="310"/>
      <c r="D429" s="310"/>
    </row>
    <row r="430" spans="2:4" x14ac:dyDescent="0.2">
      <c r="B430" s="310"/>
      <c r="C430" s="310"/>
      <c r="D430" s="310"/>
    </row>
    <row r="431" spans="2:4" x14ac:dyDescent="0.2">
      <c r="B431" s="310"/>
      <c r="C431" s="310"/>
      <c r="D431" s="310"/>
    </row>
    <row r="432" spans="2:4" x14ac:dyDescent="0.2">
      <c r="B432" s="310"/>
      <c r="C432" s="310"/>
      <c r="D432" s="310"/>
    </row>
    <row r="433" spans="2:4" x14ac:dyDescent="0.2">
      <c r="B433" s="310"/>
      <c r="C433" s="310"/>
      <c r="D433" s="310"/>
    </row>
    <row r="434" spans="2:4" x14ac:dyDescent="0.2">
      <c r="B434" s="310"/>
      <c r="C434" s="310"/>
      <c r="D434" s="310"/>
    </row>
    <row r="435" spans="2:4" x14ac:dyDescent="0.2">
      <c r="B435" s="310"/>
      <c r="C435" s="310"/>
      <c r="D435" s="310"/>
    </row>
    <row r="436" spans="2:4" x14ac:dyDescent="0.2">
      <c r="B436" s="310"/>
      <c r="C436" s="310"/>
      <c r="D436" s="310"/>
    </row>
    <row r="437" spans="2:4" x14ac:dyDescent="0.2">
      <c r="B437" s="310"/>
      <c r="C437" s="310"/>
      <c r="D437" s="310"/>
    </row>
    <row r="438" spans="2:4" x14ac:dyDescent="0.2">
      <c r="B438" s="310"/>
      <c r="C438" s="310"/>
      <c r="D438" s="310"/>
    </row>
    <row r="439" spans="2:4" x14ac:dyDescent="0.2">
      <c r="B439" s="310"/>
      <c r="C439" s="310"/>
      <c r="D439" s="310"/>
    </row>
    <row r="440" spans="2:4" x14ac:dyDescent="0.2">
      <c r="B440" s="310"/>
      <c r="C440" s="310"/>
      <c r="D440" s="310"/>
    </row>
    <row r="441" spans="2:4" x14ac:dyDescent="0.2">
      <c r="B441" s="310"/>
      <c r="C441" s="310"/>
      <c r="D441" s="310"/>
    </row>
    <row r="442" spans="2:4" x14ac:dyDescent="0.2">
      <c r="B442" s="310"/>
      <c r="C442" s="310"/>
      <c r="D442" s="310"/>
    </row>
    <row r="443" spans="2:4" x14ac:dyDescent="0.2">
      <c r="B443" s="310"/>
      <c r="C443" s="310"/>
      <c r="D443" s="310"/>
    </row>
    <row r="444" spans="2:4" x14ac:dyDescent="0.2">
      <c r="B444" s="310"/>
      <c r="C444" s="310"/>
      <c r="D444" s="310"/>
    </row>
    <row r="445" spans="2:4" x14ac:dyDescent="0.2">
      <c r="B445" s="310"/>
      <c r="C445" s="310"/>
      <c r="D445" s="310"/>
    </row>
    <row r="446" spans="2:4" x14ac:dyDescent="0.2">
      <c r="B446" s="310"/>
      <c r="C446" s="310"/>
      <c r="D446" s="310"/>
    </row>
    <row r="447" spans="2:4" x14ac:dyDescent="0.2">
      <c r="B447" s="310"/>
      <c r="C447" s="310"/>
      <c r="D447" s="310"/>
    </row>
    <row r="448" spans="2:4" x14ac:dyDescent="0.2">
      <c r="B448" s="310"/>
      <c r="C448" s="310"/>
      <c r="D448" s="310"/>
    </row>
    <row r="449" spans="2:4" x14ac:dyDescent="0.2">
      <c r="B449" s="310"/>
      <c r="C449" s="310"/>
      <c r="D449" s="310"/>
    </row>
    <row r="450" spans="2:4" x14ac:dyDescent="0.2">
      <c r="B450" s="310"/>
      <c r="C450" s="310"/>
      <c r="D450" s="310"/>
    </row>
    <row r="451" spans="2:4" x14ac:dyDescent="0.2">
      <c r="B451" s="310"/>
      <c r="C451" s="310"/>
      <c r="D451" s="310"/>
    </row>
    <row r="452" spans="2:4" x14ac:dyDescent="0.2">
      <c r="B452" s="310"/>
      <c r="C452" s="310"/>
      <c r="D452" s="310"/>
    </row>
    <row r="453" spans="2:4" x14ac:dyDescent="0.2">
      <c r="B453" s="310"/>
      <c r="C453" s="310"/>
      <c r="D453" s="310"/>
    </row>
    <row r="454" spans="2:4" x14ac:dyDescent="0.2">
      <c r="B454" s="310"/>
      <c r="C454" s="310"/>
      <c r="D454" s="310"/>
    </row>
    <row r="455" spans="2:4" x14ac:dyDescent="0.2">
      <c r="B455" s="310"/>
      <c r="C455" s="310"/>
      <c r="D455" s="310"/>
    </row>
    <row r="456" spans="2:4" x14ac:dyDescent="0.2">
      <c r="B456" s="310"/>
      <c r="C456" s="310"/>
      <c r="D456" s="310"/>
    </row>
    <row r="457" spans="2:4" x14ac:dyDescent="0.2">
      <c r="B457" s="310"/>
      <c r="C457" s="310"/>
      <c r="D457" s="310"/>
    </row>
    <row r="458" spans="2:4" x14ac:dyDescent="0.2">
      <c r="B458" s="310"/>
      <c r="C458" s="310"/>
      <c r="D458" s="310"/>
    </row>
    <row r="459" spans="2:4" x14ac:dyDescent="0.2">
      <c r="B459" s="310"/>
      <c r="C459" s="310"/>
      <c r="D459" s="310"/>
    </row>
    <row r="460" spans="2:4" x14ac:dyDescent="0.2">
      <c r="B460" s="310"/>
      <c r="C460" s="310"/>
      <c r="D460" s="310"/>
    </row>
    <row r="461" spans="2:4" x14ac:dyDescent="0.2">
      <c r="B461" s="310"/>
      <c r="C461" s="310"/>
      <c r="D461" s="310"/>
    </row>
    <row r="462" spans="2:4" x14ac:dyDescent="0.2">
      <c r="B462" s="310"/>
      <c r="C462" s="310"/>
      <c r="D462" s="310"/>
    </row>
    <row r="463" spans="2:4" x14ac:dyDescent="0.2">
      <c r="B463" s="310"/>
      <c r="C463" s="310"/>
      <c r="D463" s="310"/>
    </row>
    <row r="464" spans="2:4" x14ac:dyDescent="0.2">
      <c r="B464" s="310"/>
      <c r="C464" s="310"/>
      <c r="D464" s="310"/>
    </row>
    <row r="465" spans="2:4" x14ac:dyDescent="0.2">
      <c r="B465" s="310"/>
      <c r="C465" s="310"/>
      <c r="D465" s="310"/>
    </row>
    <row r="466" spans="2:4" x14ac:dyDescent="0.2">
      <c r="B466" s="310"/>
      <c r="C466" s="310"/>
      <c r="D466" s="310"/>
    </row>
    <row r="467" spans="2:4" x14ac:dyDescent="0.2">
      <c r="B467" s="310"/>
      <c r="C467" s="310"/>
      <c r="D467" s="310"/>
    </row>
    <row r="468" spans="2:4" x14ac:dyDescent="0.2">
      <c r="B468" s="310"/>
      <c r="C468" s="310"/>
      <c r="D468" s="310"/>
    </row>
    <row r="469" spans="2:4" x14ac:dyDescent="0.2">
      <c r="B469" s="310"/>
      <c r="C469" s="310"/>
      <c r="D469" s="310"/>
    </row>
    <row r="470" spans="2:4" x14ac:dyDescent="0.2">
      <c r="B470" s="310"/>
      <c r="C470" s="310"/>
      <c r="D470" s="310"/>
    </row>
    <row r="471" spans="2:4" x14ac:dyDescent="0.2">
      <c r="B471" s="310"/>
      <c r="C471" s="310"/>
      <c r="D471" s="310"/>
    </row>
    <row r="472" spans="2:4" x14ac:dyDescent="0.2">
      <c r="B472" s="310"/>
      <c r="C472" s="310"/>
      <c r="D472" s="310"/>
    </row>
    <row r="473" spans="2:4" x14ac:dyDescent="0.2">
      <c r="B473" s="310"/>
      <c r="C473" s="310"/>
      <c r="D473" s="310"/>
    </row>
    <row r="474" spans="2:4" x14ac:dyDescent="0.2">
      <c r="B474" s="310"/>
      <c r="C474" s="310"/>
      <c r="D474" s="310"/>
    </row>
    <row r="475" spans="2:4" x14ac:dyDescent="0.2">
      <c r="B475" s="310"/>
      <c r="C475" s="310"/>
      <c r="D475" s="310"/>
    </row>
    <row r="476" spans="2:4" x14ac:dyDescent="0.2">
      <c r="B476" s="310"/>
      <c r="C476" s="310"/>
      <c r="D476" s="310"/>
    </row>
    <row r="477" spans="2:4" x14ac:dyDescent="0.2">
      <c r="B477" s="310"/>
      <c r="C477" s="310"/>
      <c r="D477" s="310"/>
    </row>
    <row r="478" spans="2:4" x14ac:dyDescent="0.2">
      <c r="B478" s="310"/>
      <c r="C478" s="310"/>
      <c r="D478" s="310"/>
    </row>
    <row r="479" spans="2:4" x14ac:dyDescent="0.2">
      <c r="B479" s="310"/>
      <c r="C479" s="310"/>
      <c r="D479" s="310"/>
    </row>
    <row r="480" spans="2:4" x14ac:dyDescent="0.2">
      <c r="B480" s="310"/>
      <c r="C480" s="310"/>
      <c r="D480" s="310"/>
    </row>
    <row r="481" spans="2:4" x14ac:dyDescent="0.2">
      <c r="B481" s="310"/>
      <c r="C481" s="310"/>
      <c r="D481" s="310"/>
    </row>
    <row r="482" spans="2:4" x14ac:dyDescent="0.2">
      <c r="B482" s="310"/>
      <c r="C482" s="310"/>
      <c r="D482" s="310"/>
    </row>
    <row r="483" spans="2:4" x14ac:dyDescent="0.2">
      <c r="B483" s="310"/>
      <c r="C483" s="310"/>
      <c r="D483" s="310"/>
    </row>
    <row r="484" spans="2:4" x14ac:dyDescent="0.2">
      <c r="B484" s="310"/>
      <c r="C484" s="310"/>
      <c r="D484" s="310"/>
    </row>
    <row r="485" spans="2:4" x14ac:dyDescent="0.2">
      <c r="B485" s="310"/>
      <c r="C485" s="310"/>
      <c r="D485" s="310"/>
    </row>
    <row r="486" spans="2:4" x14ac:dyDescent="0.2">
      <c r="B486" s="310"/>
      <c r="C486" s="310"/>
      <c r="D486" s="310"/>
    </row>
    <row r="487" spans="2:4" x14ac:dyDescent="0.2">
      <c r="B487" s="310"/>
      <c r="C487" s="310"/>
      <c r="D487" s="310"/>
    </row>
    <row r="488" spans="2:4" x14ac:dyDescent="0.2">
      <c r="B488" s="310"/>
      <c r="C488" s="310"/>
      <c r="D488" s="310"/>
    </row>
    <row r="489" spans="2:4" x14ac:dyDescent="0.2">
      <c r="B489" s="310"/>
      <c r="C489" s="310"/>
      <c r="D489" s="310"/>
    </row>
    <row r="490" spans="2:4" x14ac:dyDescent="0.2">
      <c r="B490" s="310"/>
      <c r="C490" s="310"/>
      <c r="D490" s="310"/>
    </row>
    <row r="491" spans="2:4" x14ac:dyDescent="0.2">
      <c r="B491" s="310"/>
      <c r="C491" s="310"/>
      <c r="D491" s="310"/>
    </row>
    <row r="492" spans="2:4" x14ac:dyDescent="0.2">
      <c r="B492" s="310"/>
      <c r="C492" s="310"/>
      <c r="D492" s="310"/>
    </row>
    <row r="493" spans="2:4" x14ac:dyDescent="0.2">
      <c r="B493" s="310"/>
      <c r="C493" s="310"/>
      <c r="D493" s="310"/>
    </row>
    <row r="494" spans="2:4" x14ac:dyDescent="0.2">
      <c r="B494" s="310"/>
      <c r="C494" s="310"/>
      <c r="D494" s="310"/>
    </row>
    <row r="495" spans="2:4" x14ac:dyDescent="0.2">
      <c r="B495" s="310"/>
      <c r="C495" s="310"/>
      <c r="D495" s="310"/>
    </row>
    <row r="496" spans="2:4" x14ac:dyDescent="0.2">
      <c r="B496" s="310"/>
      <c r="C496" s="310"/>
      <c r="D496" s="310"/>
    </row>
    <row r="497" spans="2:4" x14ac:dyDescent="0.2">
      <c r="B497" s="310"/>
      <c r="C497" s="310"/>
      <c r="D497" s="310"/>
    </row>
    <row r="498" spans="2:4" x14ac:dyDescent="0.2">
      <c r="B498" s="310"/>
      <c r="C498" s="310"/>
      <c r="D498" s="310"/>
    </row>
    <row r="499" spans="2:4" x14ac:dyDescent="0.2">
      <c r="B499" s="310"/>
      <c r="C499" s="310"/>
      <c r="D499" s="310"/>
    </row>
    <row r="500" spans="2:4" x14ac:dyDescent="0.2">
      <c r="B500" s="310"/>
      <c r="C500" s="310"/>
      <c r="D500" s="310"/>
    </row>
    <row r="501" spans="2:4" x14ac:dyDescent="0.2">
      <c r="B501" s="310"/>
      <c r="C501" s="310"/>
      <c r="D501" s="310"/>
    </row>
    <row r="502" spans="2:4" x14ac:dyDescent="0.2">
      <c r="B502" s="310"/>
      <c r="C502" s="310"/>
      <c r="D502" s="310"/>
    </row>
    <row r="503" spans="2:4" x14ac:dyDescent="0.2">
      <c r="B503" s="310"/>
      <c r="C503" s="310"/>
      <c r="D503" s="310"/>
    </row>
    <row r="504" spans="2:4" x14ac:dyDescent="0.2">
      <c r="B504" s="310"/>
      <c r="C504" s="310"/>
      <c r="D504" s="310"/>
    </row>
    <row r="505" spans="2:4" x14ac:dyDescent="0.2">
      <c r="B505" s="310"/>
      <c r="C505" s="310"/>
      <c r="D505" s="310"/>
    </row>
    <row r="506" spans="2:4" x14ac:dyDescent="0.2">
      <c r="B506" s="310"/>
      <c r="C506" s="310"/>
      <c r="D506" s="310"/>
    </row>
    <row r="507" spans="2:4" x14ac:dyDescent="0.2">
      <c r="B507" s="310"/>
      <c r="C507" s="310"/>
      <c r="D507" s="310"/>
    </row>
    <row r="508" spans="2:4" x14ac:dyDescent="0.2">
      <c r="B508" s="310"/>
      <c r="C508" s="310"/>
      <c r="D508" s="310"/>
    </row>
    <row r="509" spans="2:4" x14ac:dyDescent="0.2">
      <c r="B509" s="310"/>
      <c r="C509" s="310"/>
      <c r="D509" s="310"/>
    </row>
    <row r="510" spans="2:4" x14ac:dyDescent="0.2">
      <c r="B510" s="310"/>
      <c r="C510" s="310"/>
      <c r="D510" s="310"/>
    </row>
    <row r="511" spans="2:4" x14ac:dyDescent="0.2">
      <c r="B511" s="310"/>
      <c r="C511" s="310"/>
      <c r="D511" s="310"/>
    </row>
    <row r="512" spans="2:4" x14ac:dyDescent="0.2">
      <c r="B512" s="310"/>
      <c r="C512" s="310"/>
      <c r="D512" s="310"/>
    </row>
    <row r="513" spans="2:4" x14ac:dyDescent="0.2">
      <c r="B513" s="310"/>
      <c r="C513" s="310"/>
      <c r="D513" s="310"/>
    </row>
    <row r="514" spans="2:4" x14ac:dyDescent="0.2">
      <c r="B514" s="310"/>
      <c r="C514" s="310"/>
      <c r="D514" s="310"/>
    </row>
    <row r="515" spans="2:4" x14ac:dyDescent="0.2">
      <c r="B515" s="310"/>
      <c r="C515" s="310"/>
      <c r="D515" s="310"/>
    </row>
    <row r="516" spans="2:4" x14ac:dyDescent="0.2">
      <c r="B516" s="310"/>
      <c r="C516" s="310"/>
      <c r="D516" s="310"/>
    </row>
    <row r="517" spans="2:4" x14ac:dyDescent="0.2">
      <c r="B517" s="310"/>
      <c r="C517" s="310"/>
      <c r="D517" s="310"/>
    </row>
    <row r="518" spans="2:4" x14ac:dyDescent="0.2">
      <c r="B518" s="310"/>
      <c r="C518" s="310"/>
      <c r="D518" s="310"/>
    </row>
    <row r="519" spans="2:4" x14ac:dyDescent="0.2">
      <c r="B519" s="310"/>
      <c r="C519" s="310"/>
      <c r="D519" s="310"/>
    </row>
    <row r="520" spans="2:4" x14ac:dyDescent="0.2">
      <c r="B520" s="310"/>
      <c r="C520" s="310"/>
      <c r="D520" s="310"/>
    </row>
    <row r="521" spans="2:4" x14ac:dyDescent="0.2">
      <c r="B521" s="310"/>
      <c r="C521" s="310"/>
      <c r="D521" s="310"/>
    </row>
    <row r="522" spans="2:4" x14ac:dyDescent="0.2">
      <c r="B522" s="310"/>
      <c r="C522" s="310"/>
      <c r="D522" s="310"/>
    </row>
    <row r="523" spans="2:4" x14ac:dyDescent="0.2">
      <c r="B523" s="310"/>
      <c r="C523" s="310"/>
      <c r="D523" s="310"/>
    </row>
    <row r="524" spans="2:4" x14ac:dyDescent="0.2">
      <c r="B524" s="310"/>
      <c r="C524" s="310"/>
      <c r="D524" s="310"/>
    </row>
    <row r="525" spans="2:4" x14ac:dyDescent="0.2">
      <c r="B525" s="310"/>
      <c r="C525" s="310"/>
      <c r="D525" s="310"/>
    </row>
    <row r="526" spans="2:4" x14ac:dyDescent="0.2">
      <c r="B526" s="310"/>
      <c r="C526" s="310"/>
      <c r="D526" s="310"/>
    </row>
    <row r="527" spans="2:4" x14ac:dyDescent="0.2">
      <c r="B527" s="310"/>
      <c r="C527" s="310"/>
      <c r="D527" s="310"/>
    </row>
    <row r="528" spans="2:4" x14ac:dyDescent="0.2">
      <c r="B528" s="310"/>
      <c r="C528" s="310"/>
      <c r="D528" s="310"/>
    </row>
    <row r="529" spans="2:4" x14ac:dyDescent="0.2">
      <c r="B529" s="310"/>
      <c r="C529" s="310"/>
      <c r="D529" s="310"/>
    </row>
    <row r="530" spans="2:4" x14ac:dyDescent="0.2">
      <c r="B530" s="310"/>
      <c r="C530" s="310"/>
      <c r="D530" s="310"/>
    </row>
    <row r="531" spans="2:4" x14ac:dyDescent="0.2">
      <c r="B531" s="310"/>
      <c r="C531" s="310"/>
      <c r="D531" s="310"/>
    </row>
    <row r="532" spans="2:4" x14ac:dyDescent="0.2">
      <c r="B532" s="310"/>
      <c r="C532" s="310"/>
      <c r="D532" s="310"/>
    </row>
    <row r="533" spans="2:4" x14ac:dyDescent="0.2">
      <c r="B533" s="310"/>
      <c r="C533" s="310"/>
      <c r="D533" s="310"/>
    </row>
    <row r="534" spans="2:4" x14ac:dyDescent="0.2">
      <c r="B534" s="310"/>
      <c r="C534" s="310"/>
      <c r="D534" s="310"/>
    </row>
    <row r="535" spans="2:4" x14ac:dyDescent="0.2">
      <c r="B535" s="310"/>
      <c r="C535" s="310"/>
      <c r="D535" s="310"/>
    </row>
    <row r="536" spans="2:4" x14ac:dyDescent="0.2">
      <c r="B536" s="310"/>
      <c r="C536" s="310"/>
      <c r="D536" s="310"/>
    </row>
    <row r="537" spans="2:4" x14ac:dyDescent="0.2">
      <c r="B537" s="310"/>
      <c r="C537" s="310"/>
      <c r="D537" s="310"/>
    </row>
    <row r="538" spans="2:4" x14ac:dyDescent="0.2">
      <c r="B538" s="310"/>
      <c r="C538" s="310"/>
      <c r="D538" s="310"/>
    </row>
    <row r="539" spans="2:4" x14ac:dyDescent="0.2">
      <c r="B539" s="310"/>
      <c r="C539" s="310"/>
      <c r="D539" s="310"/>
    </row>
    <row r="540" spans="2:4" x14ac:dyDescent="0.2">
      <c r="B540" s="310"/>
      <c r="C540" s="310"/>
      <c r="D540" s="310"/>
    </row>
    <row r="541" spans="2:4" x14ac:dyDescent="0.2">
      <c r="B541" s="310"/>
      <c r="C541" s="310"/>
      <c r="D541" s="310"/>
    </row>
    <row r="542" spans="2:4" x14ac:dyDescent="0.2">
      <c r="B542" s="310"/>
      <c r="C542" s="310"/>
      <c r="D542" s="310"/>
    </row>
    <row r="543" spans="2:4" x14ac:dyDescent="0.2">
      <c r="B543" s="310"/>
      <c r="C543" s="310"/>
      <c r="D543" s="310"/>
    </row>
    <row r="544" spans="2:4" x14ac:dyDescent="0.2">
      <c r="B544" s="310"/>
      <c r="C544" s="310"/>
      <c r="D544" s="310"/>
    </row>
    <row r="545" spans="2:4" x14ac:dyDescent="0.2">
      <c r="B545" s="310"/>
      <c r="C545" s="310"/>
      <c r="D545" s="310"/>
    </row>
    <row r="546" spans="2:4" x14ac:dyDescent="0.2">
      <c r="B546" s="310"/>
      <c r="C546" s="310"/>
      <c r="D546" s="310"/>
    </row>
    <row r="547" spans="2:4" x14ac:dyDescent="0.2">
      <c r="B547" s="310"/>
      <c r="C547" s="310"/>
      <c r="D547" s="310"/>
    </row>
    <row r="548" spans="2:4" x14ac:dyDescent="0.2">
      <c r="B548" s="310"/>
      <c r="C548" s="310"/>
      <c r="D548" s="310"/>
    </row>
    <row r="549" spans="2:4" x14ac:dyDescent="0.2">
      <c r="B549" s="310"/>
      <c r="C549" s="310"/>
      <c r="D549" s="310"/>
    </row>
    <row r="550" spans="2:4" x14ac:dyDescent="0.2">
      <c r="B550" s="310"/>
      <c r="C550" s="310"/>
      <c r="D550" s="310"/>
    </row>
    <row r="551" spans="2:4" x14ac:dyDescent="0.2">
      <c r="B551" s="310"/>
      <c r="C551" s="310"/>
      <c r="D551" s="310"/>
    </row>
    <row r="552" spans="2:4" x14ac:dyDescent="0.2">
      <c r="B552" s="310"/>
      <c r="C552" s="310"/>
      <c r="D552" s="310"/>
    </row>
    <row r="553" spans="2:4" x14ac:dyDescent="0.2">
      <c r="B553" s="310"/>
      <c r="C553" s="310"/>
      <c r="D553" s="310"/>
    </row>
    <row r="554" spans="2:4" x14ac:dyDescent="0.2">
      <c r="B554" s="310"/>
      <c r="C554" s="310"/>
      <c r="D554" s="310"/>
    </row>
    <row r="555" spans="2:4" x14ac:dyDescent="0.2">
      <c r="B555" s="310"/>
      <c r="C555" s="310"/>
      <c r="D555" s="310"/>
    </row>
    <row r="556" spans="2:4" x14ac:dyDescent="0.2">
      <c r="B556" s="310"/>
      <c r="C556" s="310"/>
      <c r="D556" s="310"/>
    </row>
    <row r="557" spans="2:4" x14ac:dyDescent="0.2">
      <c r="B557" s="310"/>
      <c r="C557" s="310"/>
      <c r="D557" s="310"/>
    </row>
    <row r="558" spans="2:4" x14ac:dyDescent="0.2">
      <c r="B558" s="310"/>
      <c r="C558" s="310"/>
      <c r="D558" s="310"/>
    </row>
    <row r="559" spans="2:4" x14ac:dyDescent="0.2">
      <c r="B559" s="310"/>
      <c r="C559" s="310"/>
      <c r="D559" s="310"/>
    </row>
    <row r="560" spans="2:4" x14ac:dyDescent="0.2">
      <c r="B560" s="310"/>
      <c r="C560" s="310"/>
      <c r="D560" s="310"/>
    </row>
    <row r="561" spans="2:4" x14ac:dyDescent="0.2">
      <c r="B561" s="310"/>
      <c r="C561" s="310"/>
      <c r="D561" s="310"/>
    </row>
    <row r="562" spans="2:4" x14ac:dyDescent="0.2">
      <c r="B562" s="310"/>
      <c r="C562" s="310"/>
      <c r="D562" s="310"/>
    </row>
    <row r="563" spans="2:4" x14ac:dyDescent="0.2">
      <c r="B563" s="310"/>
      <c r="C563" s="310"/>
      <c r="D563" s="310"/>
    </row>
    <row r="564" spans="2:4" x14ac:dyDescent="0.2">
      <c r="B564" s="310"/>
      <c r="C564" s="310"/>
      <c r="D564" s="310"/>
    </row>
    <row r="565" spans="2:4" x14ac:dyDescent="0.2">
      <c r="B565" s="310"/>
      <c r="C565" s="310"/>
      <c r="D565" s="310"/>
    </row>
    <row r="566" spans="2:4" x14ac:dyDescent="0.2">
      <c r="B566" s="310"/>
      <c r="C566" s="310"/>
      <c r="D566" s="310"/>
    </row>
    <row r="567" spans="2:4" x14ac:dyDescent="0.2">
      <c r="B567" s="310"/>
      <c r="C567" s="310"/>
      <c r="D567" s="310"/>
    </row>
    <row r="568" spans="2:4" x14ac:dyDescent="0.2">
      <c r="B568" s="310"/>
      <c r="C568" s="310"/>
      <c r="D568" s="310"/>
    </row>
    <row r="569" spans="2:4" x14ac:dyDescent="0.2">
      <c r="B569" s="310"/>
      <c r="C569" s="310"/>
      <c r="D569" s="310"/>
    </row>
    <row r="570" spans="2:4" x14ac:dyDescent="0.2">
      <c r="B570" s="310"/>
      <c r="C570" s="310"/>
      <c r="D570" s="310"/>
    </row>
    <row r="571" spans="2:4" x14ac:dyDescent="0.2">
      <c r="B571" s="310"/>
      <c r="C571" s="310"/>
      <c r="D571" s="310"/>
    </row>
    <row r="572" spans="2:4" x14ac:dyDescent="0.2">
      <c r="B572" s="310"/>
      <c r="C572" s="310"/>
      <c r="D572" s="310"/>
    </row>
    <row r="573" spans="2:4" x14ac:dyDescent="0.2">
      <c r="B573" s="310"/>
      <c r="C573" s="310"/>
      <c r="D573" s="310"/>
    </row>
    <row r="574" spans="2:4" x14ac:dyDescent="0.2">
      <c r="B574" s="310"/>
      <c r="C574" s="310"/>
      <c r="D574" s="310"/>
    </row>
    <row r="575" spans="2:4" x14ac:dyDescent="0.2">
      <c r="B575" s="310"/>
      <c r="C575" s="310"/>
      <c r="D575" s="310"/>
    </row>
    <row r="576" spans="2:4" x14ac:dyDescent="0.2">
      <c r="B576" s="310"/>
      <c r="C576" s="310"/>
      <c r="D576" s="310"/>
    </row>
    <row r="577" spans="2:4" x14ac:dyDescent="0.2">
      <c r="B577" s="310"/>
      <c r="C577" s="310"/>
      <c r="D577" s="310"/>
    </row>
    <row r="578" spans="2:4" x14ac:dyDescent="0.2">
      <c r="B578" s="310"/>
      <c r="C578" s="310"/>
      <c r="D578" s="310"/>
    </row>
    <row r="579" spans="2:4" x14ac:dyDescent="0.2">
      <c r="B579" s="310"/>
      <c r="C579" s="310"/>
      <c r="D579" s="310"/>
    </row>
    <row r="580" spans="2:4" x14ac:dyDescent="0.2">
      <c r="B580" s="310"/>
      <c r="C580" s="310"/>
      <c r="D580" s="310"/>
    </row>
    <row r="581" spans="2:4" x14ac:dyDescent="0.2">
      <c r="B581" s="310"/>
      <c r="C581" s="310"/>
      <c r="D581" s="310"/>
    </row>
    <row r="582" spans="2:4" x14ac:dyDescent="0.2">
      <c r="B582" s="310"/>
      <c r="C582" s="310"/>
      <c r="D582" s="310"/>
    </row>
    <row r="583" spans="2:4" x14ac:dyDescent="0.2">
      <c r="B583" s="310"/>
      <c r="C583" s="310"/>
      <c r="D583" s="310"/>
    </row>
    <row r="584" spans="2:4" x14ac:dyDescent="0.2">
      <c r="B584" s="310"/>
      <c r="C584" s="310"/>
      <c r="D584" s="310"/>
    </row>
    <row r="585" spans="2:4" x14ac:dyDescent="0.2">
      <c r="B585" s="310"/>
      <c r="C585" s="310"/>
      <c r="D585" s="310"/>
    </row>
    <row r="586" spans="2:4" x14ac:dyDescent="0.2">
      <c r="B586" s="310"/>
      <c r="C586" s="310"/>
      <c r="D586" s="310"/>
    </row>
    <row r="587" spans="2:4" x14ac:dyDescent="0.2">
      <c r="B587" s="310"/>
      <c r="C587" s="310"/>
      <c r="D587" s="310"/>
    </row>
    <row r="588" spans="2:4" x14ac:dyDescent="0.2">
      <c r="B588" s="310"/>
      <c r="C588" s="310"/>
      <c r="D588" s="310"/>
    </row>
    <row r="589" spans="2:4" x14ac:dyDescent="0.2">
      <c r="B589" s="310"/>
      <c r="C589" s="310"/>
      <c r="D589" s="310"/>
    </row>
    <row r="590" spans="2:4" x14ac:dyDescent="0.2">
      <c r="B590" s="310"/>
      <c r="C590" s="310"/>
      <c r="D590" s="310"/>
    </row>
    <row r="591" spans="2:4" x14ac:dyDescent="0.2">
      <c r="B591" s="310"/>
      <c r="C591" s="310"/>
      <c r="D591" s="310"/>
    </row>
    <row r="592" spans="2:4" x14ac:dyDescent="0.2">
      <c r="B592" s="310"/>
      <c r="C592" s="310"/>
      <c r="D592" s="310"/>
    </row>
    <row r="593" spans="2:4" x14ac:dyDescent="0.2">
      <c r="B593" s="310"/>
      <c r="C593" s="310"/>
      <c r="D593" s="310"/>
    </row>
    <row r="594" spans="2:4" x14ac:dyDescent="0.2">
      <c r="B594" s="310"/>
      <c r="C594" s="310"/>
      <c r="D594" s="310"/>
    </row>
    <row r="595" spans="2:4" x14ac:dyDescent="0.2">
      <c r="B595" s="310"/>
      <c r="C595" s="310"/>
      <c r="D595" s="310"/>
    </row>
    <row r="596" spans="2:4" x14ac:dyDescent="0.2">
      <c r="B596" s="310"/>
      <c r="C596" s="310"/>
      <c r="D596" s="310"/>
    </row>
    <row r="597" spans="2:4" x14ac:dyDescent="0.2">
      <c r="B597" s="310"/>
      <c r="C597" s="310"/>
      <c r="D597" s="310"/>
    </row>
    <row r="598" spans="2:4" x14ac:dyDescent="0.2">
      <c r="B598" s="310"/>
      <c r="C598" s="310"/>
      <c r="D598" s="310"/>
    </row>
    <row r="599" spans="2:4" x14ac:dyDescent="0.2">
      <c r="B599" s="310"/>
      <c r="C599" s="310"/>
      <c r="D599" s="310"/>
    </row>
    <row r="600" spans="2:4" x14ac:dyDescent="0.2">
      <c r="B600" s="310"/>
      <c r="C600" s="310"/>
      <c r="D600" s="310"/>
    </row>
    <row r="601" spans="2:4" x14ac:dyDescent="0.2">
      <c r="B601" s="310"/>
      <c r="C601" s="310"/>
      <c r="D601" s="310"/>
    </row>
    <row r="602" spans="2:4" x14ac:dyDescent="0.2">
      <c r="B602" s="310"/>
      <c r="C602" s="310"/>
      <c r="D602" s="310"/>
    </row>
    <row r="603" spans="2:4" x14ac:dyDescent="0.2">
      <c r="B603" s="310"/>
      <c r="C603" s="310"/>
      <c r="D603" s="310"/>
    </row>
    <row r="604" spans="2:4" x14ac:dyDescent="0.2">
      <c r="B604" s="310"/>
      <c r="C604" s="310"/>
      <c r="D604" s="310"/>
    </row>
    <row r="605" spans="2:4" x14ac:dyDescent="0.2">
      <c r="B605" s="310"/>
      <c r="C605" s="310"/>
      <c r="D605" s="310"/>
    </row>
    <row r="606" spans="2:4" x14ac:dyDescent="0.2">
      <c r="B606" s="310"/>
      <c r="C606" s="310"/>
      <c r="D606" s="310"/>
    </row>
    <row r="607" spans="2:4" x14ac:dyDescent="0.2">
      <c r="B607" s="310"/>
      <c r="C607" s="310"/>
      <c r="D607" s="310"/>
    </row>
    <row r="608" spans="2:4" x14ac:dyDescent="0.2">
      <c r="B608" s="310"/>
      <c r="C608" s="310"/>
      <c r="D608" s="310"/>
    </row>
    <row r="609" spans="2:4" x14ac:dyDescent="0.2">
      <c r="B609" s="310"/>
      <c r="C609" s="310"/>
      <c r="D609" s="310"/>
    </row>
    <row r="610" spans="2:4" x14ac:dyDescent="0.2">
      <c r="B610" s="310"/>
      <c r="C610" s="310"/>
      <c r="D610" s="310"/>
    </row>
    <row r="611" spans="2:4" x14ac:dyDescent="0.2">
      <c r="B611" s="310"/>
      <c r="C611" s="310"/>
      <c r="D611" s="310"/>
    </row>
    <row r="612" spans="2:4" x14ac:dyDescent="0.2">
      <c r="B612" s="310"/>
      <c r="C612" s="310"/>
      <c r="D612" s="310"/>
    </row>
    <row r="613" spans="2:4" x14ac:dyDescent="0.2">
      <c r="B613" s="310"/>
      <c r="C613" s="310"/>
      <c r="D613" s="310"/>
    </row>
    <row r="614" spans="2:4" x14ac:dyDescent="0.2">
      <c r="B614" s="310"/>
      <c r="C614" s="310"/>
      <c r="D614" s="310"/>
    </row>
    <row r="615" spans="2:4" x14ac:dyDescent="0.2">
      <c r="B615" s="310"/>
      <c r="C615" s="310"/>
      <c r="D615" s="310"/>
    </row>
    <row r="616" spans="2:4" x14ac:dyDescent="0.2">
      <c r="B616" s="310"/>
      <c r="C616" s="310"/>
      <c r="D616" s="310"/>
    </row>
    <row r="617" spans="2:4" x14ac:dyDescent="0.2">
      <c r="B617" s="310"/>
      <c r="C617" s="310"/>
      <c r="D617" s="310"/>
    </row>
    <row r="618" spans="2:4" x14ac:dyDescent="0.2">
      <c r="B618" s="310"/>
      <c r="C618" s="310"/>
      <c r="D618" s="310"/>
    </row>
    <row r="619" spans="2:4" x14ac:dyDescent="0.2">
      <c r="B619" s="310"/>
      <c r="C619" s="310"/>
      <c r="D619" s="310"/>
    </row>
    <row r="620" spans="2:4" x14ac:dyDescent="0.2">
      <c r="B620" s="310"/>
      <c r="C620" s="310"/>
      <c r="D620" s="310"/>
    </row>
    <row r="621" spans="2:4" x14ac:dyDescent="0.2">
      <c r="B621" s="310"/>
      <c r="C621" s="310"/>
      <c r="D621" s="310"/>
    </row>
    <row r="622" spans="2:4" x14ac:dyDescent="0.2">
      <c r="B622" s="310"/>
      <c r="C622" s="310"/>
      <c r="D622" s="310"/>
    </row>
    <row r="623" spans="2:4" x14ac:dyDescent="0.2">
      <c r="B623" s="310"/>
      <c r="C623" s="310"/>
      <c r="D623" s="310"/>
    </row>
    <row r="624" spans="2:4" x14ac:dyDescent="0.2">
      <c r="B624" s="310"/>
      <c r="C624" s="310"/>
      <c r="D624" s="310"/>
    </row>
    <row r="625" spans="2:4" x14ac:dyDescent="0.2">
      <c r="B625" s="310"/>
      <c r="C625" s="310"/>
      <c r="D625" s="310"/>
    </row>
    <row r="626" spans="2:4" x14ac:dyDescent="0.2">
      <c r="B626" s="310"/>
      <c r="C626" s="310"/>
      <c r="D626" s="310"/>
    </row>
    <row r="627" spans="2:4" x14ac:dyDescent="0.2">
      <c r="B627" s="310"/>
      <c r="C627" s="310"/>
      <c r="D627" s="310"/>
    </row>
    <row r="628" spans="2:4" x14ac:dyDescent="0.2">
      <c r="B628" s="310"/>
      <c r="C628" s="310"/>
      <c r="D628" s="310"/>
    </row>
    <row r="629" spans="2:4" x14ac:dyDescent="0.2">
      <c r="B629" s="310"/>
      <c r="C629" s="310"/>
      <c r="D629" s="310"/>
    </row>
    <row r="630" spans="2:4" x14ac:dyDescent="0.2">
      <c r="B630" s="310"/>
      <c r="C630" s="310"/>
      <c r="D630" s="310"/>
    </row>
    <row r="631" spans="2:4" x14ac:dyDescent="0.2">
      <c r="B631" s="310"/>
      <c r="C631" s="310"/>
      <c r="D631" s="310"/>
    </row>
    <row r="632" spans="2:4" x14ac:dyDescent="0.2">
      <c r="B632" s="310"/>
      <c r="C632" s="310"/>
      <c r="D632" s="310"/>
    </row>
    <row r="633" spans="2:4" x14ac:dyDescent="0.2">
      <c r="B633" s="310"/>
      <c r="C633" s="310"/>
      <c r="D633" s="310"/>
    </row>
    <row r="634" spans="2:4" x14ac:dyDescent="0.2">
      <c r="B634" s="310"/>
      <c r="C634" s="310"/>
      <c r="D634" s="310"/>
    </row>
    <row r="635" spans="2:4" x14ac:dyDescent="0.2">
      <c r="B635" s="310"/>
      <c r="C635" s="310"/>
      <c r="D635" s="310"/>
    </row>
    <row r="636" spans="2:4" x14ac:dyDescent="0.2">
      <c r="B636" s="310"/>
      <c r="C636" s="310"/>
      <c r="D636" s="310"/>
    </row>
    <row r="637" spans="2:4" x14ac:dyDescent="0.2">
      <c r="B637" s="310"/>
      <c r="C637" s="310"/>
      <c r="D637" s="310"/>
    </row>
    <row r="638" spans="2:4" x14ac:dyDescent="0.2">
      <c r="B638" s="310"/>
      <c r="C638" s="310"/>
      <c r="D638" s="310"/>
    </row>
    <row r="639" spans="2:4" x14ac:dyDescent="0.2">
      <c r="B639" s="310"/>
      <c r="C639" s="310"/>
      <c r="D639" s="310"/>
    </row>
    <row r="640" spans="2:4" x14ac:dyDescent="0.2">
      <c r="B640" s="310"/>
      <c r="C640" s="310"/>
      <c r="D640" s="310"/>
    </row>
    <row r="641" spans="2:4" x14ac:dyDescent="0.2">
      <c r="B641" s="310"/>
      <c r="C641" s="310"/>
      <c r="D641" s="310"/>
    </row>
    <row r="642" spans="2:4" x14ac:dyDescent="0.2">
      <c r="B642" s="310"/>
      <c r="C642" s="310"/>
      <c r="D642" s="310"/>
    </row>
    <row r="643" spans="2:4" x14ac:dyDescent="0.2">
      <c r="B643" s="310"/>
      <c r="C643" s="310"/>
      <c r="D643" s="310"/>
    </row>
    <row r="644" spans="2:4" x14ac:dyDescent="0.2">
      <c r="B644" s="310"/>
      <c r="C644" s="310"/>
      <c r="D644" s="310"/>
    </row>
    <row r="645" spans="2:4" x14ac:dyDescent="0.2">
      <c r="B645" s="310"/>
      <c r="C645" s="310"/>
      <c r="D645" s="310"/>
    </row>
    <row r="646" spans="2:4" x14ac:dyDescent="0.2">
      <c r="B646" s="310"/>
      <c r="C646" s="310"/>
      <c r="D646" s="310"/>
    </row>
    <row r="647" spans="2:4" x14ac:dyDescent="0.2">
      <c r="B647" s="310"/>
      <c r="C647" s="310"/>
      <c r="D647" s="310"/>
    </row>
    <row r="648" spans="2:4" x14ac:dyDescent="0.2">
      <c r="B648" s="310"/>
      <c r="C648" s="310"/>
      <c r="D648" s="310"/>
    </row>
    <row r="649" spans="2:4" x14ac:dyDescent="0.2">
      <c r="B649" s="310"/>
      <c r="C649" s="310"/>
      <c r="D649" s="310"/>
    </row>
    <row r="650" spans="2:4" x14ac:dyDescent="0.2">
      <c r="B650" s="310"/>
      <c r="C650" s="310"/>
      <c r="D650" s="310"/>
    </row>
    <row r="651" spans="2:4" x14ac:dyDescent="0.2">
      <c r="B651" s="310"/>
      <c r="C651" s="310"/>
      <c r="D651" s="310"/>
    </row>
    <row r="652" spans="2:4" x14ac:dyDescent="0.2">
      <c r="B652" s="310"/>
      <c r="C652" s="310"/>
      <c r="D652" s="310"/>
    </row>
    <row r="653" spans="2:4" x14ac:dyDescent="0.2">
      <c r="B653" s="310"/>
      <c r="C653" s="310"/>
      <c r="D653" s="310"/>
    </row>
    <row r="654" spans="2:4" x14ac:dyDescent="0.2">
      <c r="B654" s="310"/>
      <c r="C654" s="310"/>
      <c r="D654" s="310"/>
    </row>
    <row r="655" spans="2:4" x14ac:dyDescent="0.2">
      <c r="B655" s="310"/>
      <c r="C655" s="310"/>
      <c r="D655" s="310"/>
    </row>
    <row r="656" spans="2:4" x14ac:dyDescent="0.2">
      <c r="B656" s="310"/>
      <c r="C656" s="310"/>
      <c r="D656" s="310"/>
    </row>
    <row r="657" spans="2:4" x14ac:dyDescent="0.2">
      <c r="B657" s="310"/>
      <c r="C657" s="310"/>
      <c r="D657" s="310"/>
    </row>
    <row r="658" spans="2:4" x14ac:dyDescent="0.2">
      <c r="B658" s="310"/>
      <c r="C658" s="310"/>
      <c r="D658" s="310"/>
    </row>
    <row r="659" spans="2:4" x14ac:dyDescent="0.2">
      <c r="B659" s="310"/>
      <c r="C659" s="310"/>
      <c r="D659" s="310"/>
    </row>
    <row r="660" spans="2:4" x14ac:dyDescent="0.2">
      <c r="B660" s="310"/>
      <c r="C660" s="310"/>
      <c r="D660" s="310"/>
    </row>
    <row r="661" spans="2:4" x14ac:dyDescent="0.2">
      <c r="B661" s="310"/>
      <c r="C661" s="310"/>
      <c r="D661" s="310"/>
    </row>
    <row r="662" spans="2:4" x14ac:dyDescent="0.2">
      <c r="B662" s="310"/>
      <c r="C662" s="310"/>
      <c r="D662" s="310"/>
    </row>
    <row r="663" spans="2:4" x14ac:dyDescent="0.2">
      <c r="B663" s="310"/>
      <c r="C663" s="310"/>
      <c r="D663" s="310"/>
    </row>
    <row r="664" spans="2:4" x14ac:dyDescent="0.2">
      <c r="B664" s="310"/>
      <c r="C664" s="310"/>
      <c r="D664" s="310"/>
    </row>
    <row r="665" spans="2:4" x14ac:dyDescent="0.2">
      <c r="B665" s="310"/>
      <c r="C665" s="310"/>
      <c r="D665" s="310"/>
    </row>
    <row r="666" spans="2:4" x14ac:dyDescent="0.2">
      <c r="B666" s="310"/>
      <c r="C666" s="310"/>
      <c r="D666" s="310"/>
    </row>
    <row r="667" spans="2:4" x14ac:dyDescent="0.2">
      <c r="B667" s="310"/>
      <c r="C667" s="310"/>
      <c r="D667" s="310"/>
    </row>
    <row r="668" spans="2:4" x14ac:dyDescent="0.2">
      <c r="B668" s="310"/>
      <c r="C668" s="310"/>
      <c r="D668" s="310"/>
    </row>
    <row r="669" spans="2:4" x14ac:dyDescent="0.2">
      <c r="B669" s="310"/>
      <c r="C669" s="310"/>
      <c r="D669" s="310"/>
    </row>
    <row r="670" spans="2:4" x14ac:dyDescent="0.2">
      <c r="B670" s="310"/>
      <c r="C670" s="310"/>
      <c r="D670" s="310"/>
    </row>
    <row r="671" spans="2:4" x14ac:dyDescent="0.2">
      <c r="B671" s="310"/>
      <c r="C671" s="310"/>
      <c r="D671" s="310"/>
    </row>
    <row r="672" spans="2:4" x14ac:dyDescent="0.2">
      <c r="B672" s="310"/>
      <c r="C672" s="310"/>
      <c r="D672" s="310"/>
    </row>
    <row r="673" spans="2:4" x14ac:dyDescent="0.2">
      <c r="B673" s="310"/>
      <c r="C673" s="310"/>
      <c r="D673" s="310"/>
    </row>
    <row r="674" spans="2:4" x14ac:dyDescent="0.2">
      <c r="B674" s="310"/>
      <c r="C674" s="310"/>
      <c r="D674" s="310"/>
    </row>
    <row r="675" spans="2:4" x14ac:dyDescent="0.2">
      <c r="B675" s="310"/>
      <c r="C675" s="310"/>
      <c r="D675" s="310"/>
    </row>
    <row r="676" spans="2:4" x14ac:dyDescent="0.2">
      <c r="B676" s="310"/>
      <c r="C676" s="310"/>
      <c r="D676" s="310"/>
    </row>
    <row r="677" spans="2:4" x14ac:dyDescent="0.2">
      <c r="B677" s="310"/>
      <c r="C677" s="310"/>
      <c r="D677" s="310"/>
    </row>
    <row r="678" spans="2:4" x14ac:dyDescent="0.2">
      <c r="B678" s="310"/>
      <c r="C678" s="310"/>
      <c r="D678" s="310"/>
    </row>
    <row r="679" spans="2:4" x14ac:dyDescent="0.2">
      <c r="B679" s="310"/>
      <c r="C679" s="310"/>
      <c r="D679" s="310"/>
    </row>
    <row r="680" spans="2:4" x14ac:dyDescent="0.2">
      <c r="B680" s="310"/>
      <c r="C680" s="310"/>
      <c r="D680" s="310"/>
    </row>
    <row r="681" spans="2:4" x14ac:dyDescent="0.2">
      <c r="B681" s="310"/>
      <c r="C681" s="310"/>
      <c r="D681" s="310"/>
    </row>
    <row r="682" spans="2:4" x14ac:dyDescent="0.2">
      <c r="B682" s="310"/>
      <c r="C682" s="310"/>
      <c r="D682" s="310"/>
    </row>
    <row r="683" spans="2:4" x14ac:dyDescent="0.2">
      <c r="B683" s="310"/>
      <c r="C683" s="310"/>
      <c r="D683" s="310"/>
    </row>
    <row r="684" spans="2:4" x14ac:dyDescent="0.2">
      <c r="B684" s="310"/>
      <c r="C684" s="310"/>
      <c r="D684" s="310"/>
    </row>
    <row r="685" spans="2:4" x14ac:dyDescent="0.2">
      <c r="B685" s="310"/>
      <c r="C685" s="310"/>
      <c r="D685" s="310"/>
    </row>
    <row r="686" spans="2:4" x14ac:dyDescent="0.2">
      <c r="B686" s="310"/>
      <c r="C686" s="310"/>
      <c r="D686" s="310"/>
    </row>
    <row r="687" spans="2:4" x14ac:dyDescent="0.2">
      <c r="B687" s="310"/>
      <c r="C687" s="310"/>
      <c r="D687" s="310"/>
    </row>
    <row r="688" spans="2:4" x14ac:dyDescent="0.2">
      <c r="B688" s="310"/>
      <c r="C688" s="310"/>
      <c r="D688" s="310"/>
    </row>
    <row r="689" spans="2:4" x14ac:dyDescent="0.2">
      <c r="B689" s="310"/>
      <c r="C689" s="310"/>
      <c r="D689" s="310"/>
    </row>
    <row r="690" spans="2:4" x14ac:dyDescent="0.2">
      <c r="B690" s="310"/>
      <c r="C690" s="310"/>
      <c r="D690" s="310"/>
    </row>
    <row r="691" spans="2:4" x14ac:dyDescent="0.2">
      <c r="B691" s="310"/>
      <c r="C691" s="310"/>
      <c r="D691" s="310"/>
    </row>
    <row r="692" spans="2:4" x14ac:dyDescent="0.2">
      <c r="B692" s="310"/>
      <c r="C692" s="310"/>
      <c r="D692" s="310"/>
    </row>
    <row r="693" spans="2:4" x14ac:dyDescent="0.2">
      <c r="B693" s="310"/>
      <c r="C693" s="310"/>
      <c r="D693" s="310"/>
    </row>
    <row r="694" spans="2:4" x14ac:dyDescent="0.2">
      <c r="B694" s="310"/>
      <c r="C694" s="310"/>
      <c r="D694" s="310"/>
    </row>
    <row r="695" spans="2:4" x14ac:dyDescent="0.2">
      <c r="B695" s="310"/>
      <c r="C695" s="310"/>
      <c r="D695" s="310"/>
    </row>
    <row r="696" spans="2:4" x14ac:dyDescent="0.2">
      <c r="B696" s="310"/>
      <c r="C696" s="310"/>
      <c r="D696" s="310"/>
    </row>
    <row r="697" spans="2:4" x14ac:dyDescent="0.2">
      <c r="B697" s="310"/>
      <c r="C697" s="310"/>
      <c r="D697" s="310"/>
    </row>
    <row r="698" spans="2:4" x14ac:dyDescent="0.2">
      <c r="B698" s="310"/>
      <c r="C698" s="310"/>
      <c r="D698" s="310"/>
    </row>
    <row r="699" spans="2:4" x14ac:dyDescent="0.2">
      <c r="B699" s="310"/>
      <c r="C699" s="310"/>
      <c r="D699" s="310"/>
    </row>
    <row r="700" spans="2:4" x14ac:dyDescent="0.2">
      <c r="B700" s="310"/>
      <c r="C700" s="310"/>
      <c r="D700" s="310"/>
    </row>
    <row r="701" spans="2:4" x14ac:dyDescent="0.2">
      <c r="B701" s="310"/>
      <c r="C701" s="310"/>
      <c r="D701" s="310"/>
    </row>
    <row r="702" spans="2:4" x14ac:dyDescent="0.2">
      <c r="B702" s="310"/>
      <c r="C702" s="310"/>
      <c r="D702" s="310"/>
    </row>
    <row r="703" spans="2:4" x14ac:dyDescent="0.2">
      <c r="B703" s="310"/>
      <c r="C703" s="310"/>
      <c r="D703" s="310"/>
    </row>
    <row r="704" spans="2:4" x14ac:dyDescent="0.2">
      <c r="B704" s="310"/>
      <c r="C704" s="310"/>
      <c r="D704" s="310"/>
    </row>
    <row r="705" spans="2:4" x14ac:dyDescent="0.2">
      <c r="B705" s="310"/>
      <c r="C705" s="310"/>
      <c r="D705" s="310"/>
    </row>
    <row r="706" spans="2:4" x14ac:dyDescent="0.2">
      <c r="B706" s="310"/>
      <c r="C706" s="310"/>
      <c r="D706" s="310"/>
    </row>
    <row r="707" spans="2:4" x14ac:dyDescent="0.2">
      <c r="B707" s="310"/>
      <c r="C707" s="310"/>
      <c r="D707" s="310"/>
    </row>
    <row r="708" spans="2:4" x14ac:dyDescent="0.2">
      <c r="B708" s="310"/>
      <c r="C708" s="310"/>
      <c r="D708" s="310"/>
    </row>
    <row r="709" spans="2:4" x14ac:dyDescent="0.2">
      <c r="B709" s="310"/>
      <c r="C709" s="310"/>
      <c r="D709" s="310"/>
    </row>
    <row r="710" spans="2:4" x14ac:dyDescent="0.2">
      <c r="B710" s="310"/>
      <c r="C710" s="310"/>
      <c r="D710" s="310"/>
    </row>
    <row r="711" spans="2:4" x14ac:dyDescent="0.2">
      <c r="B711" s="310"/>
      <c r="C711" s="310"/>
      <c r="D711" s="310"/>
    </row>
    <row r="712" spans="2:4" x14ac:dyDescent="0.2">
      <c r="B712" s="310"/>
      <c r="C712" s="310"/>
      <c r="D712" s="310"/>
    </row>
    <row r="713" spans="2:4" x14ac:dyDescent="0.2">
      <c r="B713" s="310"/>
      <c r="C713" s="310"/>
      <c r="D713" s="310"/>
    </row>
    <row r="714" spans="2:4" x14ac:dyDescent="0.2">
      <c r="B714" s="310"/>
      <c r="C714" s="310"/>
      <c r="D714" s="310"/>
    </row>
    <row r="715" spans="2:4" x14ac:dyDescent="0.2">
      <c r="B715" s="310"/>
      <c r="C715" s="310"/>
      <c r="D715" s="310"/>
    </row>
    <row r="716" spans="2:4" x14ac:dyDescent="0.2">
      <c r="B716" s="310"/>
      <c r="C716" s="310"/>
      <c r="D716" s="310"/>
    </row>
    <row r="717" spans="2:4" x14ac:dyDescent="0.2">
      <c r="B717" s="310"/>
      <c r="C717" s="310"/>
      <c r="D717" s="310"/>
    </row>
    <row r="718" spans="2:4" x14ac:dyDescent="0.2">
      <c r="B718" s="310"/>
      <c r="C718" s="310"/>
      <c r="D718" s="310"/>
    </row>
    <row r="719" spans="2:4" x14ac:dyDescent="0.2">
      <c r="B719" s="310"/>
      <c r="C719" s="310"/>
      <c r="D719" s="310"/>
    </row>
    <row r="720" spans="2:4" x14ac:dyDescent="0.2">
      <c r="B720" s="310"/>
      <c r="C720" s="310"/>
      <c r="D720" s="310"/>
    </row>
    <row r="721" spans="2:4" x14ac:dyDescent="0.2">
      <c r="B721" s="310"/>
      <c r="C721" s="310"/>
      <c r="D721" s="310"/>
    </row>
    <row r="722" spans="2:4" x14ac:dyDescent="0.2">
      <c r="B722" s="310"/>
      <c r="C722" s="310"/>
      <c r="D722" s="310"/>
    </row>
    <row r="723" spans="2:4" x14ac:dyDescent="0.2">
      <c r="B723" s="310"/>
      <c r="C723" s="310"/>
      <c r="D723" s="310"/>
    </row>
    <row r="724" spans="2:4" x14ac:dyDescent="0.2">
      <c r="B724" s="310"/>
      <c r="C724" s="310"/>
      <c r="D724" s="310"/>
    </row>
    <row r="725" spans="2:4" x14ac:dyDescent="0.2">
      <c r="B725" s="310"/>
      <c r="C725" s="310"/>
      <c r="D725" s="310"/>
    </row>
    <row r="726" spans="2:4" x14ac:dyDescent="0.2">
      <c r="B726" s="310"/>
      <c r="C726" s="310"/>
      <c r="D726" s="310"/>
    </row>
    <row r="727" spans="2:4" x14ac:dyDescent="0.2">
      <c r="B727" s="310"/>
      <c r="C727" s="310"/>
      <c r="D727" s="310"/>
    </row>
    <row r="728" spans="2:4" x14ac:dyDescent="0.2">
      <c r="B728" s="310"/>
      <c r="C728" s="310"/>
      <c r="D728" s="310"/>
    </row>
    <row r="729" spans="2:4" x14ac:dyDescent="0.2">
      <c r="B729" s="310"/>
      <c r="C729" s="310"/>
      <c r="D729" s="310"/>
    </row>
    <row r="730" spans="2:4" x14ac:dyDescent="0.2">
      <c r="B730" s="310"/>
      <c r="C730" s="310"/>
      <c r="D730" s="310"/>
    </row>
    <row r="731" spans="2:4" x14ac:dyDescent="0.2">
      <c r="B731" s="310"/>
      <c r="C731" s="310"/>
      <c r="D731" s="310"/>
    </row>
    <row r="732" spans="2:4" x14ac:dyDescent="0.2">
      <c r="B732" s="310"/>
      <c r="C732" s="310"/>
      <c r="D732" s="310"/>
    </row>
    <row r="733" spans="2:4" x14ac:dyDescent="0.2">
      <c r="B733" s="310"/>
      <c r="C733" s="310"/>
      <c r="D733" s="310"/>
    </row>
    <row r="734" spans="2:4" x14ac:dyDescent="0.2">
      <c r="B734" s="310"/>
      <c r="C734" s="310"/>
      <c r="D734" s="310"/>
    </row>
    <row r="735" spans="2:4" x14ac:dyDescent="0.2">
      <c r="B735" s="310"/>
      <c r="C735" s="310"/>
      <c r="D735" s="310"/>
    </row>
    <row r="736" spans="2:4" x14ac:dyDescent="0.2">
      <c r="B736" s="310"/>
      <c r="C736" s="310"/>
      <c r="D736" s="310"/>
    </row>
    <row r="737" spans="2:4" x14ac:dyDescent="0.2">
      <c r="B737" s="310"/>
      <c r="C737" s="310"/>
      <c r="D737" s="310"/>
    </row>
    <row r="738" spans="2:4" x14ac:dyDescent="0.2">
      <c r="B738" s="310"/>
      <c r="C738" s="310"/>
      <c r="D738" s="310"/>
    </row>
    <row r="739" spans="2:4" x14ac:dyDescent="0.2">
      <c r="B739" s="310"/>
      <c r="C739" s="310"/>
      <c r="D739" s="310"/>
    </row>
    <row r="740" spans="2:4" x14ac:dyDescent="0.2">
      <c r="B740" s="310"/>
      <c r="C740" s="310"/>
      <c r="D740" s="310"/>
    </row>
    <row r="741" spans="2:4" x14ac:dyDescent="0.2">
      <c r="B741" s="310"/>
      <c r="C741" s="310"/>
      <c r="D741" s="310"/>
    </row>
    <row r="742" spans="2:4" x14ac:dyDescent="0.2">
      <c r="B742" s="310"/>
      <c r="C742" s="310"/>
      <c r="D742" s="310"/>
    </row>
    <row r="743" spans="2:4" x14ac:dyDescent="0.2">
      <c r="B743" s="310"/>
      <c r="C743" s="310"/>
      <c r="D743" s="310"/>
    </row>
    <row r="744" spans="2:4" x14ac:dyDescent="0.2">
      <c r="B744" s="310"/>
      <c r="C744" s="310"/>
      <c r="D744" s="310"/>
    </row>
    <row r="745" spans="2:4" x14ac:dyDescent="0.2">
      <c r="B745" s="310"/>
      <c r="C745" s="310"/>
      <c r="D745" s="310"/>
    </row>
    <row r="746" spans="2:4" x14ac:dyDescent="0.2">
      <c r="B746" s="310"/>
      <c r="C746" s="310"/>
      <c r="D746" s="310"/>
    </row>
    <row r="747" spans="2:4" x14ac:dyDescent="0.2">
      <c r="B747" s="310"/>
      <c r="C747" s="310"/>
      <c r="D747" s="310"/>
    </row>
    <row r="748" spans="2:4" x14ac:dyDescent="0.2">
      <c r="B748" s="310"/>
      <c r="C748" s="310"/>
      <c r="D748" s="310"/>
    </row>
    <row r="749" spans="2:4" x14ac:dyDescent="0.2">
      <c r="B749" s="310"/>
      <c r="C749" s="310"/>
      <c r="D749" s="310"/>
    </row>
    <row r="750" spans="2:4" x14ac:dyDescent="0.2">
      <c r="B750" s="310"/>
      <c r="C750" s="310"/>
      <c r="D750" s="310"/>
    </row>
    <row r="751" spans="2:4" x14ac:dyDescent="0.2">
      <c r="B751" s="310"/>
      <c r="C751" s="310"/>
      <c r="D751" s="310"/>
    </row>
    <row r="752" spans="2:4" x14ac:dyDescent="0.2">
      <c r="B752" s="310"/>
      <c r="C752" s="310"/>
      <c r="D752" s="310"/>
    </row>
    <row r="753" spans="2:4" x14ac:dyDescent="0.2">
      <c r="B753" s="310"/>
      <c r="C753" s="310"/>
      <c r="D753" s="310"/>
    </row>
    <row r="754" spans="2:4" x14ac:dyDescent="0.2">
      <c r="B754" s="310"/>
      <c r="C754" s="310"/>
      <c r="D754" s="310"/>
    </row>
    <row r="755" spans="2:4" x14ac:dyDescent="0.2">
      <c r="B755" s="310"/>
      <c r="C755" s="310"/>
      <c r="D755" s="310"/>
    </row>
    <row r="756" spans="2:4" x14ac:dyDescent="0.2">
      <c r="B756" s="310"/>
      <c r="C756" s="310"/>
      <c r="D756" s="310"/>
    </row>
    <row r="757" spans="2:4" x14ac:dyDescent="0.2">
      <c r="B757" s="310"/>
      <c r="C757" s="310"/>
      <c r="D757" s="310"/>
    </row>
    <row r="758" spans="2:4" x14ac:dyDescent="0.2">
      <c r="B758" s="310"/>
      <c r="C758" s="310"/>
      <c r="D758" s="310"/>
    </row>
    <row r="759" spans="2:4" x14ac:dyDescent="0.2">
      <c r="B759" s="310"/>
      <c r="C759" s="310"/>
      <c r="D759" s="310"/>
    </row>
    <row r="760" spans="2:4" x14ac:dyDescent="0.2">
      <c r="B760" s="310"/>
      <c r="C760" s="310"/>
      <c r="D760" s="310"/>
    </row>
    <row r="761" spans="2:4" x14ac:dyDescent="0.2">
      <c r="B761" s="310"/>
      <c r="C761" s="310"/>
      <c r="D761" s="310"/>
    </row>
    <row r="762" spans="2:4" x14ac:dyDescent="0.2">
      <c r="B762" s="310"/>
      <c r="C762" s="310"/>
      <c r="D762" s="310"/>
    </row>
    <row r="763" spans="2:4" x14ac:dyDescent="0.2">
      <c r="B763" s="310"/>
      <c r="C763" s="310"/>
      <c r="D763" s="310"/>
    </row>
    <row r="764" spans="2:4" x14ac:dyDescent="0.2">
      <c r="B764" s="310"/>
      <c r="C764" s="310"/>
      <c r="D764" s="310"/>
    </row>
    <row r="765" spans="2:4" x14ac:dyDescent="0.2">
      <c r="B765" s="310"/>
      <c r="C765" s="310"/>
      <c r="D765" s="310"/>
    </row>
    <row r="766" spans="2:4" x14ac:dyDescent="0.2">
      <c r="B766" s="310"/>
      <c r="C766" s="310"/>
      <c r="D766" s="310"/>
    </row>
    <row r="767" spans="2:4" x14ac:dyDescent="0.2">
      <c r="B767" s="310"/>
      <c r="C767" s="310"/>
      <c r="D767" s="310"/>
    </row>
    <row r="768" spans="2:4" x14ac:dyDescent="0.2">
      <c r="B768" s="310"/>
      <c r="C768" s="310"/>
      <c r="D768" s="310"/>
    </row>
    <row r="769" spans="2:4" x14ac:dyDescent="0.2">
      <c r="B769" s="310"/>
      <c r="C769" s="310"/>
      <c r="D769" s="310"/>
    </row>
    <row r="770" spans="2:4" x14ac:dyDescent="0.2">
      <c r="B770" s="310"/>
      <c r="C770" s="310"/>
      <c r="D770" s="310"/>
    </row>
    <row r="771" spans="2:4" x14ac:dyDescent="0.2">
      <c r="B771" s="310"/>
      <c r="C771" s="310"/>
      <c r="D771" s="310"/>
    </row>
    <row r="772" spans="2:4" x14ac:dyDescent="0.2">
      <c r="B772" s="310"/>
      <c r="C772" s="310"/>
      <c r="D772" s="310"/>
    </row>
    <row r="773" spans="2:4" x14ac:dyDescent="0.2">
      <c r="B773" s="310"/>
      <c r="C773" s="310"/>
      <c r="D773" s="310"/>
    </row>
    <row r="774" spans="2:4" x14ac:dyDescent="0.2">
      <c r="B774" s="310"/>
      <c r="C774" s="310"/>
      <c r="D774" s="310"/>
    </row>
    <row r="775" spans="2:4" x14ac:dyDescent="0.2">
      <c r="B775" s="310"/>
      <c r="C775" s="310"/>
      <c r="D775" s="310"/>
    </row>
    <row r="776" spans="2:4" x14ac:dyDescent="0.2">
      <c r="B776" s="310"/>
      <c r="C776" s="310"/>
      <c r="D776" s="310"/>
    </row>
    <row r="777" spans="2:4" x14ac:dyDescent="0.2">
      <c r="B777" s="310"/>
      <c r="C777" s="310"/>
      <c r="D777" s="310"/>
    </row>
    <row r="778" spans="2:4" x14ac:dyDescent="0.2">
      <c r="B778" s="310"/>
      <c r="C778" s="310"/>
      <c r="D778" s="310"/>
    </row>
    <row r="779" spans="2:4" x14ac:dyDescent="0.2">
      <c r="B779" s="310"/>
      <c r="C779" s="310"/>
      <c r="D779" s="310"/>
    </row>
    <row r="780" spans="2:4" x14ac:dyDescent="0.2">
      <c r="B780" s="310"/>
      <c r="C780" s="310"/>
      <c r="D780" s="310"/>
    </row>
    <row r="781" spans="2:4" x14ac:dyDescent="0.2">
      <c r="B781" s="310"/>
      <c r="C781" s="310"/>
      <c r="D781" s="310"/>
    </row>
    <row r="782" spans="2:4" x14ac:dyDescent="0.2">
      <c r="B782" s="310"/>
      <c r="C782" s="310"/>
      <c r="D782" s="310"/>
    </row>
    <row r="783" spans="2:4" x14ac:dyDescent="0.2">
      <c r="B783" s="310"/>
      <c r="C783" s="310"/>
      <c r="D783" s="310"/>
    </row>
    <row r="784" spans="2:4" x14ac:dyDescent="0.2">
      <c r="B784" s="310"/>
      <c r="C784" s="310"/>
      <c r="D784" s="310"/>
    </row>
    <row r="785" spans="2:4" x14ac:dyDescent="0.2">
      <c r="B785" s="310"/>
      <c r="C785" s="310"/>
      <c r="D785" s="310"/>
    </row>
    <row r="786" spans="2:4" x14ac:dyDescent="0.2">
      <c r="B786" s="310"/>
      <c r="C786" s="310"/>
      <c r="D786" s="310"/>
    </row>
    <row r="787" spans="2:4" x14ac:dyDescent="0.2">
      <c r="B787" s="310"/>
      <c r="C787" s="310"/>
      <c r="D787" s="310"/>
    </row>
    <row r="788" spans="2:4" x14ac:dyDescent="0.2">
      <c r="B788" s="310"/>
      <c r="C788" s="310"/>
      <c r="D788" s="310"/>
    </row>
    <row r="789" spans="2:4" x14ac:dyDescent="0.2">
      <c r="B789" s="310"/>
      <c r="C789" s="310"/>
      <c r="D789" s="310"/>
    </row>
    <row r="790" spans="2:4" x14ac:dyDescent="0.2">
      <c r="B790" s="310"/>
      <c r="C790" s="310"/>
      <c r="D790" s="310"/>
    </row>
    <row r="791" spans="2:4" x14ac:dyDescent="0.2">
      <c r="B791" s="310"/>
      <c r="C791" s="310"/>
      <c r="D791" s="310"/>
    </row>
    <row r="792" spans="2:4" x14ac:dyDescent="0.2">
      <c r="B792" s="310"/>
      <c r="C792" s="310"/>
      <c r="D792" s="310"/>
    </row>
    <row r="793" spans="2:4" x14ac:dyDescent="0.2">
      <c r="B793" s="310"/>
      <c r="C793" s="310"/>
      <c r="D793" s="310"/>
    </row>
    <row r="794" spans="2:4" x14ac:dyDescent="0.2">
      <c r="B794" s="310"/>
      <c r="C794" s="310"/>
      <c r="D794" s="310"/>
    </row>
    <row r="795" spans="2:4" x14ac:dyDescent="0.2">
      <c r="B795" s="310"/>
      <c r="C795" s="310"/>
      <c r="D795" s="310"/>
    </row>
    <row r="796" spans="2:4" x14ac:dyDescent="0.2">
      <c r="B796" s="310"/>
      <c r="C796" s="310"/>
      <c r="D796" s="310"/>
    </row>
    <row r="797" spans="2:4" x14ac:dyDescent="0.2">
      <c r="B797" s="310"/>
      <c r="C797" s="310"/>
      <c r="D797" s="310"/>
    </row>
    <row r="798" spans="2:4" x14ac:dyDescent="0.2">
      <c r="B798" s="310"/>
      <c r="C798" s="310"/>
      <c r="D798" s="310"/>
    </row>
    <row r="799" spans="2:4" x14ac:dyDescent="0.2">
      <c r="B799" s="310"/>
      <c r="C799" s="310"/>
      <c r="D799" s="310"/>
    </row>
    <row r="800" spans="2:4" x14ac:dyDescent="0.2">
      <c r="B800" s="310"/>
      <c r="C800" s="310"/>
      <c r="D800" s="310"/>
    </row>
    <row r="801" spans="2:4" x14ac:dyDescent="0.2">
      <c r="B801" s="310"/>
      <c r="C801" s="310"/>
      <c r="D801" s="310"/>
    </row>
    <row r="802" spans="2:4" x14ac:dyDescent="0.2">
      <c r="B802" s="310"/>
      <c r="C802" s="310"/>
      <c r="D802" s="310"/>
    </row>
  </sheetData>
  <mergeCells count="8">
    <mergeCell ref="B55:I55"/>
    <mergeCell ref="B56:I56"/>
    <mergeCell ref="B57:I57"/>
    <mergeCell ref="B27:I27"/>
    <mergeCell ref="B29:I29"/>
    <mergeCell ref="F52:H52"/>
    <mergeCell ref="B54:I54"/>
    <mergeCell ref="B53:J53"/>
  </mergeCells>
  <pageMargins left="0.39370078740157483" right="0" top="0.39370078740157483" bottom="0.59055118110236227" header="0.51181102362204722" footer="0.51181102362204722"/>
  <pageSetup paperSize="9" scale="89" firstPageNumber="4" fitToHeight="0" orientation="portrait" r:id="rId1"/>
  <headerFooter alignWithMargins="0">
    <oddHeader>&amp;L&amp;"Times New Roman,Gras"DGRH A1-1&amp;R&amp;"Times New Roman,Gras" 2024</oddHeader>
    <oddFooter>&amp;C&amp;"Times New Roman,Gras"Page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showGridLines="0" workbookViewId="0">
      <selection activeCell="K10" sqref="K10"/>
    </sheetView>
  </sheetViews>
  <sheetFormatPr baseColWidth="10" defaultRowHeight="12.75" x14ac:dyDescent="0.2"/>
  <cols>
    <col min="1" max="1" width="50" customWidth="1"/>
    <col min="7" max="7" width="2.5" customWidth="1"/>
    <col min="8" max="8" width="11.33203125" customWidth="1"/>
    <col min="9" max="9" width="8.33203125" customWidth="1"/>
  </cols>
  <sheetData>
    <row r="2" spans="1:8" ht="33" customHeight="1" x14ac:dyDescent="0.2">
      <c r="A2" s="990" t="s">
        <v>713</v>
      </c>
      <c r="B2" s="991"/>
      <c r="C2" s="991"/>
      <c r="D2" s="991"/>
      <c r="E2" s="991"/>
      <c r="F2" s="991"/>
      <c r="G2" s="991"/>
      <c r="H2" s="991"/>
    </row>
    <row r="3" spans="1:8" ht="33" customHeight="1" x14ac:dyDescent="0.2">
      <c r="A3" s="506"/>
      <c r="B3" s="507"/>
      <c r="C3" s="507"/>
      <c r="D3" s="507"/>
      <c r="E3" s="507"/>
      <c r="F3" s="507"/>
      <c r="G3" s="507"/>
      <c r="H3" s="507"/>
    </row>
    <row r="4" spans="1:8" ht="33" customHeight="1" x14ac:dyDescent="0.2">
      <c r="A4" s="506"/>
      <c r="B4" s="507"/>
      <c r="C4" s="507"/>
      <c r="D4" s="507"/>
      <c r="E4" s="507"/>
      <c r="F4" s="507"/>
      <c r="G4" s="507"/>
      <c r="H4" s="507"/>
    </row>
    <row r="5" spans="1:8" ht="15.75" x14ac:dyDescent="0.2">
      <c r="A5" s="44"/>
      <c r="B5" s="45"/>
      <c r="C5" s="45"/>
      <c r="D5" s="45"/>
      <c r="E5" s="45"/>
      <c r="F5" s="45"/>
      <c r="G5" s="45"/>
      <c r="H5" s="45"/>
    </row>
    <row r="7" spans="1:8" ht="15" customHeight="1" x14ac:dyDescent="0.2">
      <c r="A7" s="989" t="s">
        <v>357</v>
      </c>
      <c r="B7" s="989"/>
      <c r="C7" s="989"/>
      <c r="D7" s="989"/>
      <c r="E7" s="989"/>
      <c r="F7" s="989"/>
      <c r="G7" s="989"/>
      <c r="H7" s="989"/>
    </row>
    <row r="9" spans="1:8" x14ac:dyDescent="0.2">
      <c r="B9" s="992" t="s">
        <v>374</v>
      </c>
      <c r="C9" s="992"/>
      <c r="D9" s="992"/>
      <c r="E9" s="992"/>
    </row>
    <row r="10" spans="1:8" ht="24" customHeight="1" x14ac:dyDescent="0.2">
      <c r="A10" s="418" t="s">
        <v>714</v>
      </c>
      <c r="B10" s="684" t="s">
        <v>150</v>
      </c>
      <c r="C10" s="26" t="s">
        <v>151</v>
      </c>
      <c r="D10" s="26" t="s">
        <v>152</v>
      </c>
      <c r="E10" s="26" t="s">
        <v>153</v>
      </c>
      <c r="F10" s="214" t="s">
        <v>66</v>
      </c>
      <c r="H10" s="214" t="s">
        <v>148</v>
      </c>
    </row>
    <row r="11" spans="1:8" s="4" customFormat="1" x14ac:dyDescent="0.2">
      <c r="A11" s="414"/>
      <c r="B11" s="39"/>
      <c r="C11" s="39"/>
      <c r="D11" s="39"/>
      <c r="E11" s="39"/>
      <c r="F11" s="39"/>
      <c r="H11" s="39"/>
    </row>
    <row r="12" spans="1:8" x14ac:dyDescent="0.2">
      <c r="A12" s="29" t="s">
        <v>154</v>
      </c>
      <c r="B12" s="30">
        <v>44</v>
      </c>
      <c r="C12" s="30">
        <v>192</v>
      </c>
      <c r="D12" s="30">
        <v>266</v>
      </c>
      <c r="E12" s="30">
        <v>12</v>
      </c>
      <c r="F12" s="19">
        <f>E12+D12+C12+B12</f>
        <v>514</v>
      </c>
      <c r="H12" s="34">
        <f>F12/$F$19</f>
        <v>0.91296625222024863</v>
      </c>
    </row>
    <row r="13" spans="1:8" x14ac:dyDescent="0.2">
      <c r="A13" s="31" t="s">
        <v>155</v>
      </c>
      <c r="B13" s="32"/>
      <c r="C13" s="32">
        <v>1</v>
      </c>
      <c r="D13" s="32">
        <v>1</v>
      </c>
      <c r="E13" s="32"/>
      <c r="F13" s="20">
        <f t="shared" ref="F13:F17" si="0">E13+D13+C13+B13</f>
        <v>2</v>
      </c>
      <c r="H13" s="35">
        <f>F13/$F$19</f>
        <v>3.552397868561279E-3</v>
      </c>
    </row>
    <row r="14" spans="1:8" x14ac:dyDescent="0.2">
      <c r="A14" s="31" t="s">
        <v>514</v>
      </c>
      <c r="B14" s="32"/>
      <c r="C14" s="32"/>
      <c r="D14" s="32">
        <v>3</v>
      </c>
      <c r="E14" s="32"/>
      <c r="F14" s="20">
        <f t="shared" si="0"/>
        <v>3</v>
      </c>
      <c r="H14" s="35">
        <f>F14/$F$19</f>
        <v>5.3285968028419185E-3</v>
      </c>
    </row>
    <row r="15" spans="1:8" x14ac:dyDescent="0.2">
      <c r="A15" s="31" t="s">
        <v>513</v>
      </c>
      <c r="B15" s="32"/>
      <c r="C15" s="32">
        <v>1</v>
      </c>
      <c r="D15" s="32">
        <v>2</v>
      </c>
      <c r="E15" s="32"/>
      <c r="F15" s="20">
        <f t="shared" si="0"/>
        <v>3</v>
      </c>
      <c r="H15" s="35">
        <f>F15/$F$19</f>
        <v>5.3285968028419185E-3</v>
      </c>
    </row>
    <row r="16" spans="1:8" x14ac:dyDescent="0.2">
      <c r="A16" s="31" t="s">
        <v>156</v>
      </c>
      <c r="B16" s="32"/>
      <c r="C16" s="32"/>
      <c r="D16" s="32">
        <v>1</v>
      </c>
      <c r="E16" s="32"/>
      <c r="F16" s="20">
        <f t="shared" si="0"/>
        <v>1</v>
      </c>
      <c r="H16" s="35">
        <f t="shared" ref="H16" si="1">F16/$F$19</f>
        <v>1.7761989342806395E-3</v>
      </c>
    </row>
    <row r="17" spans="1:9" x14ac:dyDescent="0.2">
      <c r="A17" s="31" t="s">
        <v>157</v>
      </c>
      <c r="B17" s="32">
        <v>7</v>
      </c>
      <c r="C17" s="32">
        <v>15</v>
      </c>
      <c r="D17" s="32">
        <v>16</v>
      </c>
      <c r="E17" s="32">
        <v>2</v>
      </c>
      <c r="F17" s="20">
        <f t="shared" si="0"/>
        <v>40</v>
      </c>
      <c r="H17" s="35">
        <f>F17/$F$19</f>
        <v>7.1047957371225573E-2</v>
      </c>
    </row>
    <row r="19" spans="1:9" x14ac:dyDescent="0.2">
      <c r="A19" s="268" t="s">
        <v>1</v>
      </c>
      <c r="B19" s="269">
        <f>B12+B13+B14+B15+B16+B17</f>
        <v>51</v>
      </c>
      <c r="C19" s="269">
        <f>C12+C13+C14+C15+C16+C17</f>
        <v>209</v>
      </c>
      <c r="D19" s="269">
        <f>D12+D13+D14+D15+D16+D17</f>
        <v>289</v>
      </c>
      <c r="E19" s="269">
        <f>E12+E13+E14+E15+E16+E17</f>
        <v>14</v>
      </c>
      <c r="F19" s="325">
        <f>F12+F13+F14+F15+F16+F17</f>
        <v>563</v>
      </c>
      <c r="H19" s="327">
        <f>F19/F19</f>
        <v>1</v>
      </c>
    </row>
    <row r="20" spans="1:9" x14ac:dyDescent="0.2">
      <c r="A20" s="270" t="s">
        <v>148</v>
      </c>
      <c r="B20" s="271">
        <f>B19/$F$19</f>
        <v>9.0586145648312605E-2</v>
      </c>
      <c r="C20" s="271">
        <f t="shared" ref="C20:F20" si="2">C19/$F$19</f>
        <v>0.37122557726465366</v>
      </c>
      <c r="D20" s="271">
        <f t="shared" si="2"/>
        <v>0.51332149200710475</v>
      </c>
      <c r="E20" s="271">
        <f t="shared" si="2"/>
        <v>2.4866785079928951E-2</v>
      </c>
      <c r="F20" s="326">
        <f t="shared" si="2"/>
        <v>1</v>
      </c>
    </row>
    <row r="22" spans="1:9" x14ac:dyDescent="0.2">
      <c r="A22" s="651" t="s">
        <v>632</v>
      </c>
    </row>
    <row r="23" spans="1:9" ht="24" customHeight="1" x14ac:dyDescent="0.2">
      <c r="A23" s="993" t="s">
        <v>715</v>
      </c>
      <c r="B23" s="993"/>
      <c r="C23" s="993"/>
      <c r="D23" s="993"/>
      <c r="E23" s="993"/>
      <c r="F23" s="993"/>
      <c r="G23" s="993"/>
      <c r="H23" s="993"/>
      <c r="I23" s="993"/>
    </row>
  </sheetData>
  <mergeCells count="4">
    <mergeCell ref="A7:H7"/>
    <mergeCell ref="A2:H2"/>
    <mergeCell ref="B9:E9"/>
    <mergeCell ref="A23:I23"/>
  </mergeCells>
  <pageMargins left="0.39370078740157483" right="0" top="0.39370078740157483" bottom="0.59055118110236227" header="0.51181102362204722" footer="0.51181102362204722"/>
  <pageSetup paperSize="9" firstPageNumber="4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showGridLines="0" tabSelected="1" workbookViewId="0">
      <selection activeCell="K9" sqref="K9"/>
    </sheetView>
  </sheetViews>
  <sheetFormatPr baseColWidth="10" defaultRowHeight="12.75" x14ac:dyDescent="0.2"/>
  <cols>
    <col min="1" max="1" width="55.5" customWidth="1"/>
    <col min="2" max="6" width="10.83203125" customWidth="1"/>
    <col min="7" max="7" width="3.33203125" customWidth="1"/>
    <col min="8" max="8" width="10.83203125" customWidth="1"/>
  </cols>
  <sheetData>
    <row r="2" spans="1:8" ht="34.5" customHeight="1" x14ac:dyDescent="0.2">
      <c r="A2" s="990" t="s">
        <v>716</v>
      </c>
      <c r="B2" s="991"/>
      <c r="C2" s="991"/>
      <c r="D2" s="991"/>
      <c r="E2" s="991"/>
      <c r="F2" s="991"/>
      <c r="G2" s="991"/>
      <c r="H2" s="991"/>
    </row>
    <row r="3" spans="1:8" ht="15.75" x14ac:dyDescent="0.2">
      <c r="A3" s="44"/>
      <c r="B3" s="45"/>
      <c r="C3" s="45"/>
      <c r="D3" s="45"/>
      <c r="E3" s="45"/>
      <c r="F3" s="45"/>
      <c r="G3" s="45"/>
      <c r="H3" s="45"/>
    </row>
    <row r="4" spans="1:8" ht="17.25" customHeight="1" x14ac:dyDescent="0.2">
      <c r="A4" s="989" t="s">
        <v>363</v>
      </c>
      <c r="B4" s="989"/>
      <c r="C4" s="989"/>
      <c r="D4" s="989"/>
      <c r="E4" s="989"/>
      <c r="F4" s="989"/>
      <c r="G4" s="989"/>
      <c r="H4" s="989"/>
    </row>
    <row r="6" spans="1:8" x14ac:dyDescent="0.2">
      <c r="B6" s="992" t="s">
        <v>374</v>
      </c>
      <c r="C6" s="992"/>
      <c r="D6" s="992"/>
      <c r="E6" s="992"/>
    </row>
    <row r="7" spans="1:8" ht="24.75" customHeight="1" x14ac:dyDescent="0.2">
      <c r="A7" s="415" t="s">
        <v>743</v>
      </c>
      <c r="B7" s="26" t="s">
        <v>150</v>
      </c>
      <c r="C7" s="26" t="s">
        <v>151</v>
      </c>
      <c r="D7" s="26" t="s">
        <v>152</v>
      </c>
      <c r="E7" s="26" t="s">
        <v>153</v>
      </c>
      <c r="F7" s="22" t="s">
        <v>66</v>
      </c>
      <c r="H7" s="22" t="s">
        <v>148</v>
      </c>
    </row>
    <row r="8" spans="1:8" s="4" customFormat="1" x14ac:dyDescent="0.2">
      <c r="A8" s="153"/>
      <c r="B8" s="39"/>
      <c r="C8" s="39"/>
      <c r="D8" s="39"/>
      <c r="E8" s="39"/>
      <c r="F8" s="39"/>
    </row>
    <row r="9" spans="1:8" x14ac:dyDescent="0.2">
      <c r="A9" s="312" t="s">
        <v>449</v>
      </c>
      <c r="B9" s="252">
        <v>33</v>
      </c>
      <c r="C9" s="252">
        <v>96</v>
      </c>
      <c r="D9" s="252">
        <v>257</v>
      </c>
      <c r="E9" s="252">
        <v>17</v>
      </c>
      <c r="F9" s="256">
        <f>E9+D9+C9+B9</f>
        <v>403</v>
      </c>
      <c r="H9" s="329">
        <f t="shared" ref="H9:H25" si="0">F9/$F$27</f>
        <v>0.31657501963864887</v>
      </c>
    </row>
    <row r="10" spans="1:8" x14ac:dyDescent="0.2">
      <c r="A10" s="313" t="s">
        <v>159</v>
      </c>
      <c r="B10" s="254">
        <v>32</v>
      </c>
      <c r="C10" s="254">
        <v>51</v>
      </c>
      <c r="D10" s="254">
        <v>40</v>
      </c>
      <c r="E10" s="254">
        <v>7</v>
      </c>
      <c r="F10" s="255">
        <f t="shared" ref="F10:F25" si="1">E10+D10+C10+B10</f>
        <v>130</v>
      </c>
      <c r="H10" s="330">
        <f t="shared" si="0"/>
        <v>0.10212097407698351</v>
      </c>
    </row>
    <row r="11" spans="1:8" ht="25.5" x14ac:dyDescent="0.2">
      <c r="A11" s="314" t="s">
        <v>758</v>
      </c>
      <c r="B11" s="294">
        <f>SUM(B12:B16)</f>
        <v>59</v>
      </c>
      <c r="C11" s="294">
        <f>SUM(C12:C16)</f>
        <v>137</v>
      </c>
      <c r="D11" s="294">
        <f>SUM(D12:D16)</f>
        <v>65</v>
      </c>
      <c r="E11" s="294">
        <f>SUM(E12:E16)</f>
        <v>5</v>
      </c>
      <c r="F11" s="328">
        <f t="shared" si="1"/>
        <v>266</v>
      </c>
      <c r="H11" s="331">
        <f t="shared" si="0"/>
        <v>0.20895522388059701</v>
      </c>
    </row>
    <row r="12" spans="1:8" x14ac:dyDescent="0.2">
      <c r="A12" s="11" t="s">
        <v>163</v>
      </c>
      <c r="B12" s="30">
        <v>1</v>
      </c>
      <c r="C12" s="30">
        <v>4</v>
      </c>
      <c r="D12" s="30">
        <v>4</v>
      </c>
      <c r="E12" s="30"/>
      <c r="F12" s="19">
        <f t="shared" si="1"/>
        <v>9</v>
      </c>
      <c r="H12" s="34">
        <f t="shared" si="0"/>
        <v>7.0699135899450118E-3</v>
      </c>
    </row>
    <row r="13" spans="1:8" x14ac:dyDescent="0.2">
      <c r="A13" s="12" t="s">
        <v>760</v>
      </c>
      <c r="B13" s="32">
        <v>9</v>
      </c>
      <c r="C13" s="32">
        <v>49</v>
      </c>
      <c r="D13" s="32">
        <v>22</v>
      </c>
      <c r="E13" s="32"/>
      <c r="F13" s="20">
        <f t="shared" si="1"/>
        <v>80</v>
      </c>
      <c r="H13" s="35">
        <f t="shared" si="0"/>
        <v>6.2843676355066769E-2</v>
      </c>
    </row>
    <row r="14" spans="1:8" x14ac:dyDescent="0.2">
      <c r="A14" s="13" t="s">
        <v>430</v>
      </c>
      <c r="B14" s="32"/>
      <c r="C14" s="32">
        <v>11</v>
      </c>
      <c r="D14" s="32"/>
      <c r="E14" s="32"/>
      <c r="F14" s="20">
        <f t="shared" si="1"/>
        <v>11</v>
      </c>
      <c r="H14" s="35">
        <f t="shared" si="0"/>
        <v>8.6410054988216804E-3</v>
      </c>
    </row>
    <row r="15" spans="1:8" x14ac:dyDescent="0.2">
      <c r="A15" s="13" t="s">
        <v>165</v>
      </c>
      <c r="B15" s="32">
        <v>1</v>
      </c>
      <c r="C15" s="32">
        <v>1</v>
      </c>
      <c r="D15" s="32"/>
      <c r="E15" s="32"/>
      <c r="F15" s="20">
        <f t="shared" si="1"/>
        <v>2</v>
      </c>
      <c r="H15" s="35">
        <f t="shared" si="0"/>
        <v>1.5710919088766694E-3</v>
      </c>
    </row>
    <row r="16" spans="1:8" x14ac:dyDescent="0.2">
      <c r="A16" s="13" t="s">
        <v>759</v>
      </c>
      <c r="B16" s="32">
        <v>48</v>
      </c>
      <c r="C16" s="32">
        <v>72</v>
      </c>
      <c r="D16" s="32">
        <v>39</v>
      </c>
      <c r="E16" s="32">
        <v>5</v>
      </c>
      <c r="F16" s="20">
        <f t="shared" si="1"/>
        <v>164</v>
      </c>
      <c r="H16" s="35">
        <f t="shared" si="0"/>
        <v>0.12882953652788687</v>
      </c>
    </row>
    <row r="17" spans="1:8" x14ac:dyDescent="0.2">
      <c r="A17" s="38" t="s">
        <v>161</v>
      </c>
      <c r="B17" s="43">
        <f>SUM(B18:B20)</f>
        <v>6</v>
      </c>
      <c r="C17" s="43">
        <f t="shared" ref="C17:E17" si="2">SUM(C18:C20)</f>
        <v>105</v>
      </c>
      <c r="D17" s="43">
        <f t="shared" si="2"/>
        <v>11</v>
      </c>
      <c r="E17" s="43">
        <f t="shared" si="2"/>
        <v>0</v>
      </c>
      <c r="F17" s="111">
        <f t="shared" si="1"/>
        <v>122</v>
      </c>
      <c r="H17" s="332">
        <f t="shared" si="0"/>
        <v>9.5836606441476832E-2</v>
      </c>
    </row>
    <row r="18" spans="1:8" x14ac:dyDescent="0.2">
      <c r="A18" s="11" t="s">
        <v>166</v>
      </c>
      <c r="B18" s="30">
        <v>3</v>
      </c>
      <c r="C18" s="30">
        <v>63</v>
      </c>
      <c r="D18" s="30">
        <v>5</v>
      </c>
      <c r="E18" s="30"/>
      <c r="F18" s="19">
        <f t="shared" si="1"/>
        <v>71</v>
      </c>
      <c r="H18" s="34">
        <f t="shared" si="0"/>
        <v>5.5773762765121762E-2</v>
      </c>
    </row>
    <row r="19" spans="1:8" x14ac:dyDescent="0.2">
      <c r="A19" s="12" t="s">
        <v>167</v>
      </c>
      <c r="B19" s="32">
        <v>3</v>
      </c>
      <c r="C19" s="32">
        <v>41</v>
      </c>
      <c r="D19" s="32">
        <v>6</v>
      </c>
      <c r="E19" s="32"/>
      <c r="F19" s="20">
        <f t="shared" si="1"/>
        <v>50</v>
      </c>
      <c r="H19" s="35">
        <f t="shared" si="0"/>
        <v>3.927729772191673E-2</v>
      </c>
    </row>
    <row r="20" spans="1:8" x14ac:dyDescent="0.2">
      <c r="A20" s="13" t="s">
        <v>168</v>
      </c>
      <c r="B20" s="33"/>
      <c r="C20" s="33">
        <v>1</v>
      </c>
      <c r="D20" s="33"/>
      <c r="E20" s="33"/>
      <c r="F20" s="21">
        <f t="shared" si="1"/>
        <v>1</v>
      </c>
      <c r="H20" s="36">
        <f t="shared" si="0"/>
        <v>7.855459544383347E-4</v>
      </c>
    </row>
    <row r="21" spans="1:8" x14ac:dyDescent="0.2">
      <c r="A21" s="38" t="s">
        <v>157</v>
      </c>
      <c r="B21" s="43">
        <f>SUM(B22:B24)</f>
        <v>82</v>
      </c>
      <c r="C21" s="43">
        <f>SUM(C22:C24)</f>
        <v>110</v>
      </c>
      <c r="D21" s="43">
        <f>SUM(D22:D24)</f>
        <v>101</v>
      </c>
      <c r="E21" s="43">
        <f>SUM(E22:E24)</f>
        <v>9</v>
      </c>
      <c r="F21" s="111">
        <f t="shared" si="1"/>
        <v>302</v>
      </c>
      <c r="H21" s="332">
        <f t="shared" si="0"/>
        <v>0.23723487824037706</v>
      </c>
    </row>
    <row r="22" spans="1:8" x14ac:dyDescent="0.2">
      <c r="A22" s="11" t="s">
        <v>538</v>
      </c>
      <c r="B22" s="30">
        <v>7</v>
      </c>
      <c r="C22" s="30">
        <v>10</v>
      </c>
      <c r="D22" s="30">
        <v>10</v>
      </c>
      <c r="E22" s="30">
        <v>1</v>
      </c>
      <c r="F22" s="19">
        <f t="shared" si="1"/>
        <v>28</v>
      </c>
      <c r="H22" s="35">
        <f t="shared" si="0"/>
        <v>2.199528672427337E-2</v>
      </c>
    </row>
    <row r="23" spans="1:8" x14ac:dyDescent="0.2">
      <c r="A23" s="11" t="s">
        <v>761</v>
      </c>
      <c r="B23" s="30">
        <v>5</v>
      </c>
      <c r="C23" s="30">
        <v>15</v>
      </c>
      <c r="D23" s="30">
        <v>16</v>
      </c>
      <c r="E23" s="30">
        <v>2</v>
      </c>
      <c r="F23" s="19">
        <f t="shared" si="1"/>
        <v>38</v>
      </c>
      <c r="H23" s="35">
        <f t="shared" si="0"/>
        <v>2.9850746268656716E-2</v>
      </c>
    </row>
    <row r="24" spans="1:8" x14ac:dyDescent="0.2">
      <c r="A24" s="13" t="s">
        <v>169</v>
      </c>
      <c r="B24" s="33">
        <v>70</v>
      </c>
      <c r="C24" s="33">
        <v>85</v>
      </c>
      <c r="D24" s="33">
        <v>75</v>
      </c>
      <c r="E24" s="33">
        <v>6</v>
      </c>
      <c r="F24" s="21">
        <f t="shared" si="1"/>
        <v>236</v>
      </c>
      <c r="H24" s="36">
        <f t="shared" si="0"/>
        <v>0.18538884524744698</v>
      </c>
    </row>
    <row r="25" spans="1:8" x14ac:dyDescent="0.2">
      <c r="A25" s="38" t="s">
        <v>162</v>
      </c>
      <c r="B25" s="43">
        <v>24</v>
      </c>
      <c r="C25" s="43">
        <v>12</v>
      </c>
      <c r="D25" s="43">
        <v>13</v>
      </c>
      <c r="E25" s="43">
        <v>1</v>
      </c>
      <c r="F25" s="111">
        <f t="shared" si="1"/>
        <v>50</v>
      </c>
      <c r="H25" s="332">
        <f t="shared" si="0"/>
        <v>3.927729772191673E-2</v>
      </c>
    </row>
    <row r="26" spans="1:8" x14ac:dyDescent="0.2">
      <c r="H26" s="8"/>
    </row>
    <row r="27" spans="1:8" x14ac:dyDescent="0.2">
      <c r="A27" s="268" t="s">
        <v>1</v>
      </c>
      <c r="B27" s="269">
        <f>B25+B21+B17+B11+B10+B9</f>
        <v>236</v>
      </c>
      <c r="C27" s="269">
        <f>C25+C21+C17+C11+C10+C9</f>
        <v>511</v>
      </c>
      <c r="D27" s="269">
        <f>D25+D21+D17+D11+D10+D9</f>
        <v>487</v>
      </c>
      <c r="E27" s="269">
        <f>E25+E21+E17+E11+E10+E9</f>
        <v>39</v>
      </c>
      <c r="F27" s="334">
        <f>E27+D27+C27+B27</f>
        <v>1273</v>
      </c>
      <c r="H27" s="333">
        <f>F27/$F$27</f>
        <v>1</v>
      </c>
    </row>
    <row r="28" spans="1:8" x14ac:dyDescent="0.2">
      <c r="A28" s="270" t="s">
        <v>148</v>
      </c>
      <c r="B28" s="271">
        <f>B27/$F$27</f>
        <v>0.18538884524744698</v>
      </c>
      <c r="C28" s="271">
        <f t="shared" ref="C28:F28" si="3">C27/$F$27</f>
        <v>0.401413982717989</v>
      </c>
      <c r="D28" s="271">
        <f t="shared" si="3"/>
        <v>0.38256087981146897</v>
      </c>
      <c r="E28" s="271">
        <f t="shared" si="3"/>
        <v>3.0636292223095052E-2</v>
      </c>
      <c r="F28" s="326">
        <f t="shared" si="3"/>
        <v>1</v>
      </c>
    </row>
    <row r="30" spans="1:8" x14ac:dyDescent="0.2">
      <c r="A30" s="651" t="s">
        <v>632</v>
      </c>
    </row>
    <row r="31" spans="1:8" x14ac:dyDescent="0.2">
      <c r="A31" s="652" t="s">
        <v>742</v>
      </c>
    </row>
  </sheetData>
  <mergeCells count="3">
    <mergeCell ref="A4:H4"/>
    <mergeCell ref="A2:H2"/>
    <mergeCell ref="B6:E6"/>
  </mergeCells>
  <pageMargins left="0.39370078740157483" right="0" top="0.39370078740157483" bottom="0.59055118110236227" header="0.51181102362204722" footer="0.51181102362204722"/>
  <pageSetup paperSize="9" scale="88" firstPageNumber="4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ignoredErrors>
    <ignoredError sqref="B11:D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showZeros="0" zoomScaleNormal="100" workbookViewId="0">
      <selection activeCell="B44" sqref="B44"/>
    </sheetView>
  </sheetViews>
  <sheetFormatPr baseColWidth="10" defaultColWidth="12" defaultRowHeight="12.75" x14ac:dyDescent="0.2"/>
  <cols>
    <col min="1" max="1" width="51.6640625" style="278" customWidth="1"/>
    <col min="2" max="2" width="7.6640625" style="278" customWidth="1"/>
    <col min="3" max="3" width="9" style="278" customWidth="1"/>
    <col min="4" max="9" width="7.6640625" style="278" customWidth="1"/>
    <col min="10" max="10" width="7.6640625" style="278" bestFit="1" customWidth="1"/>
    <col min="11" max="11" width="8.1640625" style="278" customWidth="1"/>
    <col min="12" max="16384" width="12" style="278"/>
  </cols>
  <sheetData>
    <row r="1" spans="1:11" ht="15" x14ac:dyDescent="0.25">
      <c r="A1" s="277"/>
      <c r="C1" s="279"/>
      <c r="D1" s="279"/>
      <c r="E1" s="279"/>
      <c r="F1" s="280"/>
      <c r="G1" s="280"/>
      <c r="H1" s="280"/>
      <c r="I1" s="509"/>
      <c r="J1" s="509"/>
    </row>
    <row r="2" spans="1:11" ht="36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  <c r="I2" s="990"/>
      <c r="J2" s="990"/>
      <c r="K2" s="994"/>
    </row>
    <row r="3" spans="1:11" x14ac:dyDescent="0.2">
      <c r="B3" s="281"/>
      <c r="C3" s="281"/>
      <c r="D3" s="281"/>
      <c r="E3" s="281"/>
    </row>
    <row r="4" spans="1:11" ht="15.75" x14ac:dyDescent="0.2">
      <c r="A4" s="996"/>
      <c r="B4" s="996"/>
      <c r="C4" s="996"/>
      <c r="D4" s="996"/>
      <c r="E4" s="996"/>
      <c r="F4" s="996"/>
      <c r="G4" s="996"/>
      <c r="H4" s="996"/>
      <c r="I4" s="316"/>
      <c r="J4" s="316"/>
    </row>
    <row r="5" spans="1:11" ht="19.5" customHeight="1" x14ac:dyDescent="0.2">
      <c r="A5" s="989" t="s">
        <v>358</v>
      </c>
      <c r="B5" s="989"/>
      <c r="C5" s="989"/>
      <c r="D5" s="989"/>
      <c r="E5" s="989"/>
      <c r="F5" s="989"/>
      <c r="G5" s="989"/>
      <c r="H5" s="989"/>
      <c r="I5" s="989"/>
      <c r="J5" s="989"/>
      <c r="K5" s="997"/>
    </row>
    <row r="6" spans="1:11" x14ac:dyDescent="0.2">
      <c r="A6" s="281"/>
      <c r="B6" s="281"/>
      <c r="C6" s="281"/>
      <c r="D6" s="281"/>
      <c r="E6" s="281"/>
    </row>
    <row r="7" spans="1:11" x14ac:dyDescent="0.2">
      <c r="A7" s="281"/>
      <c r="B7" s="281"/>
      <c r="C7" s="281"/>
      <c r="D7" s="281"/>
      <c r="E7" s="281"/>
    </row>
    <row r="9" spans="1:11" x14ac:dyDescent="0.2">
      <c r="A9" s="995" t="s">
        <v>335</v>
      </c>
      <c r="B9" s="995"/>
      <c r="C9" s="995"/>
      <c r="D9" s="995"/>
      <c r="E9" s="995"/>
      <c r="F9" s="995"/>
      <c r="G9" s="995"/>
      <c r="H9" s="995"/>
      <c r="I9" s="282"/>
      <c r="J9" s="283"/>
    </row>
    <row r="10" spans="1:11" ht="15.95" customHeight="1" x14ac:dyDescent="0.2">
      <c r="A10" s="276"/>
      <c r="B10" s="284"/>
      <c r="C10" s="284"/>
      <c r="D10" s="284"/>
      <c r="E10" s="284"/>
      <c r="F10" s="284"/>
      <c r="G10" s="284"/>
      <c r="H10" s="284"/>
      <c r="I10" s="284"/>
      <c r="J10" s="284"/>
    </row>
    <row r="11" spans="1:11" s="284" customFormat="1" ht="25.5" x14ac:dyDescent="0.2">
      <c r="A11" s="416" t="s">
        <v>486</v>
      </c>
      <c r="B11" s="285">
        <v>2014</v>
      </c>
      <c r="C11" s="285">
        <v>2015</v>
      </c>
      <c r="D11" s="285">
        <v>2016</v>
      </c>
      <c r="E11" s="285">
        <v>2017</v>
      </c>
      <c r="F11" s="285">
        <v>2018</v>
      </c>
      <c r="G11" s="285">
        <v>2019</v>
      </c>
      <c r="H11" s="285">
        <v>2020</v>
      </c>
      <c r="I11" s="285">
        <v>2021</v>
      </c>
      <c r="J11" s="285">
        <v>2022</v>
      </c>
      <c r="K11" s="285">
        <v>2023</v>
      </c>
    </row>
    <row r="12" spans="1:11" s="284" customFormat="1" ht="15.95" customHeight="1" x14ac:dyDescent="0.2">
      <c r="A12" s="286" t="s">
        <v>166</v>
      </c>
      <c r="B12" s="286">
        <v>84</v>
      </c>
      <c r="C12" s="286">
        <v>74</v>
      </c>
      <c r="D12" s="286">
        <v>81</v>
      </c>
      <c r="E12" s="286">
        <v>81</v>
      </c>
      <c r="F12" s="286">
        <v>60</v>
      </c>
      <c r="G12" s="286">
        <v>57</v>
      </c>
      <c r="H12" s="286">
        <v>49</v>
      </c>
      <c r="I12" s="286">
        <v>56</v>
      </c>
      <c r="J12" s="286">
        <v>73</v>
      </c>
      <c r="K12" s="286">
        <v>63</v>
      </c>
    </row>
    <row r="13" spans="1:11" s="284" customFormat="1" ht="15.95" customHeight="1" x14ac:dyDescent="0.2">
      <c r="A13" s="287" t="s">
        <v>167</v>
      </c>
      <c r="B13" s="287">
        <v>23</v>
      </c>
      <c r="C13" s="287">
        <v>23</v>
      </c>
      <c r="D13" s="287">
        <v>40</v>
      </c>
      <c r="E13" s="287">
        <v>26</v>
      </c>
      <c r="F13" s="287">
        <v>35</v>
      </c>
      <c r="G13" s="287">
        <v>21</v>
      </c>
      <c r="H13" s="287">
        <v>16</v>
      </c>
      <c r="I13" s="287">
        <v>26</v>
      </c>
      <c r="J13" s="287">
        <v>24</v>
      </c>
      <c r="K13" s="287">
        <v>41</v>
      </c>
    </row>
    <row r="14" spans="1:11" s="284" customFormat="1" ht="15.95" customHeight="1" x14ac:dyDescent="0.2">
      <c r="A14" s="287" t="s">
        <v>336</v>
      </c>
      <c r="B14" s="287">
        <v>34</v>
      </c>
      <c r="C14" s="287">
        <v>25</v>
      </c>
      <c r="D14" s="287">
        <v>28</v>
      </c>
      <c r="E14" s="287">
        <v>31</v>
      </c>
      <c r="F14" s="287">
        <v>26</v>
      </c>
      <c r="G14" s="287">
        <v>17</v>
      </c>
      <c r="H14" s="287">
        <v>27</v>
      </c>
      <c r="I14" s="287">
        <v>18</v>
      </c>
      <c r="J14" s="287">
        <v>15</v>
      </c>
      <c r="K14" s="287">
        <v>11</v>
      </c>
    </row>
    <row r="15" spans="1:11" s="284" customFormat="1" ht="15.95" customHeight="1" x14ac:dyDescent="0.2">
      <c r="A15" s="288" t="s">
        <v>337</v>
      </c>
      <c r="B15" s="288">
        <v>6</v>
      </c>
      <c r="C15" s="288">
        <v>9</v>
      </c>
      <c r="D15" s="288">
        <v>9</v>
      </c>
      <c r="E15" s="288">
        <v>7</v>
      </c>
      <c r="F15" s="288">
        <v>8</v>
      </c>
      <c r="G15" s="288">
        <v>1</v>
      </c>
      <c r="H15" s="288">
        <v>4</v>
      </c>
      <c r="I15" s="288">
        <v>3</v>
      </c>
      <c r="J15" s="288">
        <v>1</v>
      </c>
      <c r="K15" s="288">
        <v>1</v>
      </c>
    </row>
    <row r="16" spans="1:11" s="284" customFormat="1" ht="15.95" customHeight="1" x14ac:dyDescent="0.2">
      <c r="A16" s="289" t="s">
        <v>345</v>
      </c>
      <c r="B16" s="285">
        <f t="shared" ref="B16:E16" si="0">SUM(B12:B15)</f>
        <v>147</v>
      </c>
      <c r="C16" s="285">
        <f t="shared" si="0"/>
        <v>131</v>
      </c>
      <c r="D16" s="285">
        <f t="shared" si="0"/>
        <v>158</v>
      </c>
      <c r="E16" s="285">
        <f t="shared" si="0"/>
        <v>145</v>
      </c>
      <c r="F16" s="285">
        <f>SUM(F12:F15)</f>
        <v>129</v>
      </c>
      <c r="G16" s="285">
        <f t="shared" ref="G16:J16" si="1">SUM(G12:G15)</f>
        <v>96</v>
      </c>
      <c r="H16" s="285">
        <f t="shared" si="1"/>
        <v>96</v>
      </c>
      <c r="I16" s="285">
        <f t="shared" si="1"/>
        <v>103</v>
      </c>
      <c r="J16" s="285">
        <f t="shared" si="1"/>
        <v>113</v>
      </c>
      <c r="K16" s="285">
        <f t="shared" ref="K16" si="2">SUM(K12:K15)</f>
        <v>116</v>
      </c>
    </row>
    <row r="17" spans="1:11" s="284" customFormat="1" ht="15.95" customHeight="1" x14ac:dyDescent="0.2">
      <c r="A17" s="286" t="s">
        <v>338</v>
      </c>
      <c r="B17" s="286">
        <v>445</v>
      </c>
      <c r="C17" s="286">
        <v>398</v>
      </c>
      <c r="D17" s="286">
        <v>462</v>
      </c>
      <c r="E17" s="286">
        <v>428</v>
      </c>
      <c r="F17" s="286">
        <v>424</v>
      </c>
      <c r="G17" s="286">
        <v>371</v>
      </c>
      <c r="H17" s="286">
        <v>403</v>
      </c>
      <c r="I17" s="286">
        <v>376</v>
      </c>
      <c r="J17" s="286">
        <v>431</v>
      </c>
      <c r="K17" s="286">
        <v>511</v>
      </c>
    </row>
    <row r="18" spans="1:11" s="284" customFormat="1" ht="15.95" customHeight="1" x14ac:dyDescent="0.2">
      <c r="A18" s="290" t="s">
        <v>339</v>
      </c>
      <c r="B18" s="291">
        <v>0.26516853932584272</v>
      </c>
      <c r="C18" s="291">
        <v>0.24874371859296482</v>
      </c>
      <c r="D18" s="291">
        <f t="shared" ref="D18:I18" si="3">(D12+D14)/D17</f>
        <v>0.23593073593073594</v>
      </c>
      <c r="E18" s="291">
        <f t="shared" si="3"/>
        <v>0.26168224299065418</v>
      </c>
      <c r="F18" s="291">
        <f t="shared" si="3"/>
        <v>0.20283018867924529</v>
      </c>
      <c r="G18" s="291">
        <f t="shared" si="3"/>
        <v>0.19946091644204852</v>
      </c>
      <c r="H18" s="291">
        <f t="shared" si="3"/>
        <v>0.18858560794044665</v>
      </c>
      <c r="I18" s="291">
        <f t="shared" si="3"/>
        <v>0.19680851063829788</v>
      </c>
      <c r="J18" s="291">
        <f t="shared" ref="J18:K18" si="4">(J12+J14)/J17</f>
        <v>0.20417633410672853</v>
      </c>
      <c r="K18" s="291">
        <f t="shared" si="4"/>
        <v>0.14481409001956946</v>
      </c>
    </row>
    <row r="19" spans="1:11" s="284" customFormat="1" ht="15.95" customHeight="1" x14ac:dyDescent="0.2">
      <c r="A19" s="290" t="s">
        <v>340</v>
      </c>
      <c r="B19" s="291">
        <v>6.5168539325842698E-2</v>
      </c>
      <c r="C19" s="291">
        <v>8.0402010050251257E-2</v>
      </c>
      <c r="D19" s="291">
        <f t="shared" ref="D19:I19" si="5">(D13+D15)/D17</f>
        <v>0.10606060606060606</v>
      </c>
      <c r="E19" s="291">
        <f t="shared" si="5"/>
        <v>7.7102803738317752E-2</v>
      </c>
      <c r="F19" s="291">
        <f t="shared" si="5"/>
        <v>0.10141509433962265</v>
      </c>
      <c r="G19" s="291">
        <f t="shared" si="5"/>
        <v>5.9299191374663072E-2</v>
      </c>
      <c r="H19" s="291">
        <f t="shared" si="5"/>
        <v>4.9627791563275438E-2</v>
      </c>
      <c r="I19" s="291">
        <f t="shared" si="5"/>
        <v>7.7127659574468085E-2</v>
      </c>
      <c r="J19" s="291">
        <f t="shared" ref="J19:K19" si="6">(J13+J15)/J17</f>
        <v>5.8004640371229696E-2</v>
      </c>
      <c r="K19" s="291">
        <f t="shared" si="6"/>
        <v>8.2191780821917804E-2</v>
      </c>
    </row>
    <row r="20" spans="1:11" s="284" customFormat="1" ht="15.95" customHeight="1" x14ac:dyDescent="0.2">
      <c r="A20" s="290" t="s">
        <v>341</v>
      </c>
      <c r="B20" s="291">
        <v>0.33033707865168538</v>
      </c>
      <c r="C20" s="291">
        <v>0.32914572864321606</v>
      </c>
      <c r="D20" s="291">
        <f t="shared" ref="D20:I20" si="7">(D12+D13+D14+D15)/D17</f>
        <v>0.34199134199134201</v>
      </c>
      <c r="E20" s="291">
        <f t="shared" si="7"/>
        <v>0.33878504672897197</v>
      </c>
      <c r="F20" s="291">
        <f t="shared" si="7"/>
        <v>0.30424528301886794</v>
      </c>
      <c r="G20" s="291">
        <f t="shared" si="7"/>
        <v>0.2587601078167116</v>
      </c>
      <c r="H20" s="291">
        <f t="shared" si="7"/>
        <v>0.23821339950372208</v>
      </c>
      <c r="I20" s="291">
        <f t="shared" si="7"/>
        <v>0.27393617021276595</v>
      </c>
      <c r="J20" s="291">
        <f t="shared" ref="J20:K20" si="8">(J12+J13+J14+J15)/J17</f>
        <v>0.26218097447795824</v>
      </c>
      <c r="K20" s="291">
        <f t="shared" si="8"/>
        <v>0.22700587084148727</v>
      </c>
    </row>
    <row r="21" spans="1:11" s="284" customFormat="1" ht="15.95" customHeight="1" x14ac:dyDescent="0.2">
      <c r="A21" s="274"/>
      <c r="B21" s="275"/>
      <c r="C21" s="275"/>
      <c r="D21" s="275"/>
      <c r="E21" s="275"/>
      <c r="F21" s="275"/>
    </row>
    <row r="22" spans="1:11" s="284" customFormat="1" ht="15.95" customHeight="1" x14ac:dyDescent="0.2">
      <c r="A22" s="274"/>
      <c r="B22" s="275"/>
      <c r="C22" s="275"/>
      <c r="D22" s="275"/>
      <c r="E22" s="275"/>
    </row>
    <row r="23" spans="1:11" s="284" customFormat="1" ht="15.95" customHeight="1" x14ac:dyDescent="0.2">
      <c r="A23" s="274"/>
      <c r="B23" s="275"/>
      <c r="C23" s="275"/>
      <c r="D23" s="275"/>
      <c r="E23" s="275"/>
    </row>
    <row r="24" spans="1:11" s="284" customFormat="1" ht="15.95" customHeight="1" x14ac:dyDescent="0.2">
      <c r="A24" s="995" t="s">
        <v>342</v>
      </c>
      <c r="B24" s="995"/>
      <c r="C24" s="995"/>
      <c r="D24" s="995"/>
      <c r="E24" s="995"/>
      <c r="F24" s="995"/>
      <c r="G24" s="995"/>
      <c r="H24" s="995"/>
    </row>
    <row r="25" spans="1:11" s="284" customFormat="1" ht="15.95" customHeight="1" x14ac:dyDescent="0.2">
      <c r="A25" s="274"/>
    </row>
    <row r="26" spans="1:11" s="284" customFormat="1" ht="25.5" x14ac:dyDescent="0.2">
      <c r="A26" s="416" t="s">
        <v>486</v>
      </c>
      <c r="B26" s="285">
        <v>2014</v>
      </c>
      <c r="C26" s="285">
        <v>2015</v>
      </c>
      <c r="D26" s="285">
        <v>2016</v>
      </c>
      <c r="E26" s="285">
        <v>2017</v>
      </c>
      <c r="F26" s="285">
        <v>2018</v>
      </c>
      <c r="G26" s="285">
        <v>2019</v>
      </c>
      <c r="H26" s="285">
        <v>2020</v>
      </c>
      <c r="I26" s="285">
        <v>2021</v>
      </c>
      <c r="J26" s="285">
        <v>2022</v>
      </c>
      <c r="K26" s="285">
        <v>2023</v>
      </c>
    </row>
    <row r="27" spans="1:11" s="284" customFormat="1" ht="15.95" customHeight="1" x14ac:dyDescent="0.2">
      <c r="A27" s="286" t="s">
        <v>166</v>
      </c>
      <c r="B27" s="286">
        <v>6</v>
      </c>
      <c r="C27" s="286">
        <v>11</v>
      </c>
      <c r="D27" s="286">
        <v>6</v>
      </c>
      <c r="E27" s="286">
        <v>9</v>
      </c>
      <c r="F27" s="286">
        <v>9</v>
      </c>
      <c r="G27" s="286">
        <v>6</v>
      </c>
      <c r="H27" s="286">
        <v>2</v>
      </c>
      <c r="I27" s="286">
        <v>4</v>
      </c>
      <c r="J27" s="286">
        <v>10</v>
      </c>
      <c r="K27" s="286">
        <v>5</v>
      </c>
    </row>
    <row r="28" spans="1:11" s="284" customFormat="1" ht="15.95" customHeight="1" x14ac:dyDescent="0.2">
      <c r="A28" s="287" t="s">
        <v>167</v>
      </c>
      <c r="B28" s="287">
        <v>3</v>
      </c>
      <c r="C28" s="287">
        <v>4</v>
      </c>
      <c r="D28" s="287">
        <v>7</v>
      </c>
      <c r="E28" s="287"/>
      <c r="F28" s="287"/>
      <c r="G28" s="287"/>
      <c r="H28" s="287">
        <v>2</v>
      </c>
      <c r="I28" s="287">
        <v>1</v>
      </c>
      <c r="J28" s="287">
        <v>1</v>
      </c>
      <c r="K28" s="287">
        <v>6</v>
      </c>
    </row>
    <row r="29" spans="1:11" s="284" customFormat="1" ht="15.95" customHeight="1" x14ac:dyDescent="0.2">
      <c r="A29" s="287" t="s">
        <v>336</v>
      </c>
      <c r="B29" s="287">
        <v>5</v>
      </c>
      <c r="C29" s="287">
        <v>2</v>
      </c>
      <c r="D29" s="287">
        <v>6</v>
      </c>
      <c r="E29" s="287">
        <v>4</v>
      </c>
      <c r="F29" s="287">
        <v>2</v>
      </c>
      <c r="G29" s="287">
        <v>4</v>
      </c>
      <c r="H29" s="287">
        <v>3</v>
      </c>
      <c r="I29" s="287">
        <v>2</v>
      </c>
      <c r="J29" s="287"/>
      <c r="K29" s="287"/>
    </row>
    <row r="30" spans="1:11" s="284" customFormat="1" ht="15.95" customHeight="1" x14ac:dyDescent="0.2">
      <c r="A30" s="288" t="s">
        <v>337</v>
      </c>
      <c r="B30" s="288"/>
      <c r="C30" s="288">
        <v>1</v>
      </c>
      <c r="D30" s="288">
        <v>1</v>
      </c>
      <c r="E30" s="288">
        <v>2</v>
      </c>
      <c r="F30" s="288">
        <v>3</v>
      </c>
      <c r="G30" s="288"/>
      <c r="H30" s="288">
        <v>1</v>
      </c>
      <c r="I30" s="288">
        <v>1</v>
      </c>
      <c r="J30" s="288"/>
      <c r="K30" s="288"/>
    </row>
    <row r="31" spans="1:11" s="284" customFormat="1" ht="15.95" customHeight="1" x14ac:dyDescent="0.2">
      <c r="A31" s="289" t="s">
        <v>345</v>
      </c>
      <c r="B31" s="285">
        <v>14</v>
      </c>
      <c r="C31" s="285">
        <v>18</v>
      </c>
      <c r="D31" s="285">
        <v>20</v>
      </c>
      <c r="E31" s="285">
        <v>15</v>
      </c>
      <c r="F31" s="285">
        <v>14</v>
      </c>
      <c r="G31" s="285">
        <v>10</v>
      </c>
      <c r="H31" s="285">
        <f>SUM(H27:H30)</f>
        <v>8</v>
      </c>
      <c r="I31" s="285">
        <f>SUM(I27:I30)</f>
        <v>8</v>
      </c>
      <c r="J31" s="285">
        <f>SUM(J27:J30)</f>
        <v>11</v>
      </c>
      <c r="K31" s="285">
        <f>SUM(K27:K30)</f>
        <v>11</v>
      </c>
    </row>
    <row r="32" spans="1:11" s="284" customFormat="1" ht="15.95" customHeight="1" x14ac:dyDescent="0.2">
      <c r="A32" s="286" t="s">
        <v>338</v>
      </c>
      <c r="B32" s="286">
        <v>427</v>
      </c>
      <c r="C32" s="286">
        <v>356</v>
      </c>
      <c r="D32" s="286">
        <v>416</v>
      </c>
      <c r="E32" s="286">
        <v>372</v>
      </c>
      <c r="F32" s="286">
        <v>337</v>
      </c>
      <c r="G32" s="286">
        <v>317</v>
      </c>
      <c r="H32" s="286">
        <v>347</v>
      </c>
      <c r="I32" s="286">
        <v>357</v>
      </c>
      <c r="J32" s="286">
        <v>434</v>
      </c>
      <c r="K32" s="286">
        <v>487</v>
      </c>
    </row>
    <row r="33" spans="1:11" s="284" customFormat="1" ht="15.95" customHeight="1" x14ac:dyDescent="0.2">
      <c r="A33" s="290" t="s">
        <v>339</v>
      </c>
      <c r="B33" s="291">
        <v>2.576112412177986E-2</v>
      </c>
      <c r="C33" s="291">
        <v>3.6516853932584269E-2</v>
      </c>
      <c r="D33" s="291">
        <v>2.8846153846153848E-2</v>
      </c>
      <c r="E33" s="291">
        <v>3.4946236559139782E-2</v>
      </c>
      <c r="F33" s="291">
        <v>3.2640949554896145E-2</v>
      </c>
      <c r="G33" s="291">
        <v>3.1545741324921134E-2</v>
      </c>
      <c r="H33" s="291">
        <f>(H27+H29)/H32</f>
        <v>1.4409221902017291E-2</v>
      </c>
      <c r="I33" s="291">
        <f>(I27+I29)/I32</f>
        <v>1.680672268907563E-2</v>
      </c>
      <c r="J33" s="291">
        <f>(J27+J29)/J32</f>
        <v>2.3041474654377881E-2</v>
      </c>
      <c r="K33" s="291">
        <f>(K27+K29)/K32</f>
        <v>1.0266940451745379E-2</v>
      </c>
    </row>
    <row r="34" spans="1:11" s="284" customFormat="1" ht="15.95" customHeight="1" x14ac:dyDescent="0.2">
      <c r="A34" s="290" t="s">
        <v>340</v>
      </c>
      <c r="B34" s="291">
        <v>7.0257611241217799E-3</v>
      </c>
      <c r="C34" s="291">
        <v>1.4044943820224719E-2</v>
      </c>
      <c r="D34" s="291">
        <v>1.9230769230769232E-2</v>
      </c>
      <c r="E34" s="291">
        <v>5.3763440860215058E-3</v>
      </c>
      <c r="F34" s="291">
        <v>8.9020771513353119E-3</v>
      </c>
      <c r="G34" s="291">
        <v>0</v>
      </c>
      <c r="H34" s="291">
        <f>(H28+H30)/H32</f>
        <v>8.6455331412103754E-3</v>
      </c>
      <c r="I34" s="291">
        <f>(I28+I30)/I32</f>
        <v>5.6022408963585435E-3</v>
      </c>
      <c r="J34" s="291">
        <f>(J28+J30)/J32</f>
        <v>2.304147465437788E-3</v>
      </c>
      <c r="K34" s="291">
        <f>(K28+K30)/K32</f>
        <v>1.2320328542094456E-2</v>
      </c>
    </row>
    <row r="35" spans="1:11" s="284" customFormat="1" ht="15.95" customHeight="1" x14ac:dyDescent="0.2">
      <c r="A35" s="290" t="s">
        <v>341</v>
      </c>
      <c r="B35" s="291">
        <v>3.2786885245901641E-2</v>
      </c>
      <c r="C35" s="291">
        <v>5.0561797752808987E-2</v>
      </c>
      <c r="D35" s="291">
        <v>4.807692307692308E-2</v>
      </c>
      <c r="E35" s="291">
        <v>4.0322580645161289E-2</v>
      </c>
      <c r="F35" s="291">
        <v>4.1543026706231452E-2</v>
      </c>
      <c r="G35" s="291">
        <v>3.1545741324921134E-2</v>
      </c>
      <c r="H35" s="291">
        <f>(H27+H28+H29+H30)/H32</f>
        <v>2.3054755043227664E-2</v>
      </c>
      <c r="I35" s="291">
        <f>(I27+I28+I29+I30)/I32</f>
        <v>2.2408963585434174E-2</v>
      </c>
      <c r="J35" s="291">
        <f>(J27+J28+J29+J30)/J32</f>
        <v>2.5345622119815669E-2</v>
      </c>
      <c r="K35" s="291">
        <f>(K27+K28+K29+K30)/K32</f>
        <v>2.2587268993839837E-2</v>
      </c>
    </row>
    <row r="36" spans="1:11" s="284" customFormat="1" ht="15.95" customHeight="1" x14ac:dyDescent="0.2"/>
    <row r="37" spans="1:11" s="284" customFormat="1" ht="15.95" customHeight="1" x14ac:dyDescent="0.2"/>
    <row r="38" spans="1:11" s="284" customFormat="1" ht="15.95" customHeight="1" x14ac:dyDescent="0.2"/>
    <row r="39" spans="1:11" s="284" customFormat="1" ht="15.95" customHeight="1" x14ac:dyDescent="0.2">
      <c r="A39" s="995" t="s">
        <v>343</v>
      </c>
      <c r="B39" s="995"/>
      <c r="C39" s="995"/>
      <c r="D39" s="995"/>
      <c r="E39" s="995"/>
      <c r="F39" s="995"/>
      <c r="G39" s="995"/>
      <c r="H39" s="995"/>
    </row>
    <row r="40" spans="1:11" s="284" customFormat="1" ht="15.95" customHeight="1" x14ac:dyDescent="0.2">
      <c r="A40" s="274"/>
    </row>
    <row r="41" spans="1:11" s="284" customFormat="1" ht="25.5" x14ac:dyDescent="0.2">
      <c r="A41" s="416" t="s">
        <v>486</v>
      </c>
      <c r="B41" s="285">
        <v>2014</v>
      </c>
      <c r="C41" s="285">
        <v>2015</v>
      </c>
      <c r="D41" s="285">
        <v>2016</v>
      </c>
      <c r="E41" s="285">
        <v>2017</v>
      </c>
      <c r="F41" s="285">
        <v>2018</v>
      </c>
      <c r="G41" s="285">
        <v>2019</v>
      </c>
      <c r="H41" s="285">
        <v>2020</v>
      </c>
      <c r="I41" s="285">
        <v>2021</v>
      </c>
      <c r="J41" s="285">
        <v>2022</v>
      </c>
      <c r="K41" s="285">
        <v>2023</v>
      </c>
    </row>
    <row r="42" spans="1:11" s="284" customFormat="1" ht="15.95" customHeight="1" x14ac:dyDescent="0.2">
      <c r="A42" s="286" t="s">
        <v>166</v>
      </c>
      <c r="B42" s="286">
        <v>98</v>
      </c>
      <c r="C42" s="286">
        <v>88</v>
      </c>
      <c r="D42" s="286">
        <v>93</v>
      </c>
      <c r="E42" s="286">
        <v>100</v>
      </c>
      <c r="F42" s="286">
        <v>82</v>
      </c>
      <c r="G42" s="286">
        <v>66</v>
      </c>
      <c r="H42" s="286">
        <v>60</v>
      </c>
      <c r="I42" s="286">
        <v>63</v>
      </c>
      <c r="J42" s="286">
        <v>85</v>
      </c>
      <c r="K42" s="286">
        <v>71</v>
      </c>
    </row>
    <row r="43" spans="1:11" s="284" customFormat="1" ht="15.95" customHeight="1" x14ac:dyDescent="0.2">
      <c r="A43" s="287" t="s">
        <v>167</v>
      </c>
      <c r="B43" s="287">
        <v>26</v>
      </c>
      <c r="C43" s="287">
        <v>29</v>
      </c>
      <c r="D43" s="287">
        <v>50</v>
      </c>
      <c r="E43" s="287">
        <v>28</v>
      </c>
      <c r="F43" s="287">
        <v>37</v>
      </c>
      <c r="G43" s="287">
        <v>21</v>
      </c>
      <c r="H43" s="287">
        <v>19</v>
      </c>
      <c r="I43" s="287">
        <v>30</v>
      </c>
      <c r="J43" s="287">
        <v>28</v>
      </c>
      <c r="K43" s="287">
        <v>50</v>
      </c>
    </row>
    <row r="44" spans="1:11" s="284" customFormat="1" ht="15.95" customHeight="1" x14ac:dyDescent="0.2">
      <c r="A44" s="287" t="s">
        <v>336</v>
      </c>
      <c r="B44" s="287">
        <v>40</v>
      </c>
      <c r="C44" s="287">
        <v>32</v>
      </c>
      <c r="D44" s="287">
        <v>37</v>
      </c>
      <c r="E44" s="287">
        <v>39</v>
      </c>
      <c r="F44" s="287">
        <v>30</v>
      </c>
      <c r="G44" s="287">
        <v>22</v>
      </c>
      <c r="H44" s="287">
        <v>32</v>
      </c>
      <c r="I44" s="287">
        <v>22</v>
      </c>
      <c r="J44" s="287">
        <v>15</v>
      </c>
      <c r="K44" s="287">
        <v>11</v>
      </c>
    </row>
    <row r="45" spans="1:11" s="284" customFormat="1" ht="15.95" customHeight="1" x14ac:dyDescent="0.2">
      <c r="A45" s="288" t="s">
        <v>337</v>
      </c>
      <c r="B45" s="288">
        <v>6</v>
      </c>
      <c r="C45" s="288">
        <v>11</v>
      </c>
      <c r="D45" s="288">
        <v>10</v>
      </c>
      <c r="E45" s="288">
        <v>10</v>
      </c>
      <c r="F45" s="288">
        <v>11</v>
      </c>
      <c r="G45" s="288">
        <v>1</v>
      </c>
      <c r="H45" s="288">
        <v>6</v>
      </c>
      <c r="I45" s="288">
        <v>4</v>
      </c>
      <c r="J45" s="288">
        <v>1</v>
      </c>
      <c r="K45" s="288">
        <v>2</v>
      </c>
    </row>
    <row r="46" spans="1:11" s="284" customFormat="1" ht="15.95" customHeight="1" x14ac:dyDescent="0.2">
      <c r="A46" s="289" t="s">
        <v>345</v>
      </c>
      <c r="B46" s="285">
        <v>170</v>
      </c>
      <c r="C46" s="285">
        <v>160</v>
      </c>
      <c r="D46" s="285">
        <v>190</v>
      </c>
      <c r="E46" s="285">
        <v>177</v>
      </c>
      <c r="F46" s="285">
        <v>160</v>
      </c>
      <c r="G46" s="285">
        <f>SUM(G42:G45)</f>
        <v>110</v>
      </c>
      <c r="H46" s="285">
        <f>SUM(H42:H45)</f>
        <v>117</v>
      </c>
      <c r="I46" s="285">
        <f>SUM(I42:I45)</f>
        <v>119</v>
      </c>
      <c r="J46" s="285">
        <f>SUM(J42:J45)</f>
        <v>129</v>
      </c>
      <c r="K46" s="285">
        <f>SUM(K42:K45)</f>
        <v>134</v>
      </c>
    </row>
    <row r="47" spans="1:11" s="284" customFormat="1" ht="15.95" customHeight="1" x14ac:dyDescent="0.2">
      <c r="A47" s="286" t="s">
        <v>344</v>
      </c>
      <c r="B47" s="419">
        <v>1129</v>
      </c>
      <c r="C47" s="419">
        <v>1020</v>
      </c>
      <c r="D47" s="419">
        <v>1141</v>
      </c>
      <c r="E47" s="419">
        <v>1069</v>
      </c>
      <c r="F47" s="419">
        <v>974</v>
      </c>
      <c r="G47" s="419">
        <v>903</v>
      </c>
      <c r="H47" s="419">
        <v>977</v>
      </c>
      <c r="I47" s="419">
        <v>953</v>
      </c>
      <c r="J47" s="419">
        <v>1105</v>
      </c>
      <c r="K47" s="419">
        <v>1273</v>
      </c>
    </row>
    <row r="48" spans="1:11" s="284" customFormat="1" ht="15.95" customHeight="1" x14ac:dyDescent="0.2">
      <c r="A48" s="290" t="s">
        <v>339</v>
      </c>
      <c r="B48" s="291">
        <v>0.12223206377325066</v>
      </c>
      <c r="C48" s="291">
        <v>0.11764705882352941</v>
      </c>
      <c r="D48" s="291">
        <v>0.11393514460999124</v>
      </c>
      <c r="E48" s="291">
        <v>0.13002806361085126</v>
      </c>
      <c r="F48" s="291">
        <v>0.11498973305954825</v>
      </c>
      <c r="G48" s="291">
        <v>9.1915836101882614E-2</v>
      </c>
      <c r="H48" s="291">
        <f>(H42+H44)/H47</f>
        <v>9.4165813715455474E-2</v>
      </c>
      <c r="I48" s="291">
        <f>(I42+I44)/I47</f>
        <v>8.9192025183630647E-2</v>
      </c>
      <c r="J48" s="291">
        <f>(J42+J44)/J47</f>
        <v>9.0497737556561084E-2</v>
      </c>
      <c r="K48" s="291">
        <f>(K42+K44)/K47</f>
        <v>6.4414768263943434E-2</v>
      </c>
    </row>
    <row r="49" spans="1:11" s="284" customFormat="1" ht="15.95" customHeight="1" x14ac:dyDescent="0.2">
      <c r="A49" s="290" t="s">
        <v>340</v>
      </c>
      <c r="B49" s="291">
        <v>2.8343666961913198E-2</v>
      </c>
      <c r="C49" s="291">
        <v>3.9215686274509803E-2</v>
      </c>
      <c r="D49" s="291">
        <v>5.2585451358457491E-2</v>
      </c>
      <c r="E49" s="291">
        <v>3.5547240411599623E-2</v>
      </c>
      <c r="F49" s="291">
        <v>4.9281314168377825E-2</v>
      </c>
      <c r="G49" s="291">
        <v>2.4363233665559248E-2</v>
      </c>
      <c r="H49" s="291">
        <f>(H43+H45)/H47</f>
        <v>2.5588536335721598E-2</v>
      </c>
      <c r="I49" s="291">
        <f>(I43+I45)/I47</f>
        <v>3.5676810073452254E-2</v>
      </c>
      <c r="J49" s="291">
        <f>(J43+J45)/J47</f>
        <v>2.6244343891402715E-2</v>
      </c>
      <c r="K49" s="291">
        <f>(K43+K45)/K47</f>
        <v>4.0848389630793402E-2</v>
      </c>
    </row>
    <row r="50" spans="1:11" s="284" customFormat="1" ht="15.95" customHeight="1" x14ac:dyDescent="0.2">
      <c r="A50" s="290" t="s">
        <v>341</v>
      </c>
      <c r="B50" s="291">
        <v>0.15057573073516387</v>
      </c>
      <c r="C50" s="291">
        <v>0.15686274509803921</v>
      </c>
      <c r="D50" s="291">
        <v>0.16652059596844873</v>
      </c>
      <c r="E50" s="291">
        <v>0.16557530402245088</v>
      </c>
      <c r="F50" s="291">
        <v>0.16427104722792607</v>
      </c>
      <c r="G50" s="291">
        <v>0.11627906976744186</v>
      </c>
      <c r="H50" s="291">
        <f>(H42+H43+H44+H45)/H47</f>
        <v>0.11975435005117707</v>
      </c>
      <c r="I50" s="291">
        <f>(I42+I43+I44+I45)/I47</f>
        <v>0.12486883525708289</v>
      </c>
      <c r="J50" s="291">
        <f>(J42+J43+J44+J45)/J47</f>
        <v>0.1167420814479638</v>
      </c>
      <c r="K50" s="291">
        <f>(K42+K43+K44+K45)/K47</f>
        <v>0.10526315789473684</v>
      </c>
    </row>
    <row r="51" spans="1:11" ht="15.95" customHeight="1" x14ac:dyDescent="0.2"/>
    <row r="52" spans="1:11" ht="14.1" customHeight="1" x14ac:dyDescent="0.2"/>
    <row r="53" spans="1:11" ht="14.1" customHeight="1" x14ac:dyDescent="0.2">
      <c r="A53" s="276"/>
    </row>
    <row r="54" spans="1:11" ht="14.1" customHeight="1" x14ac:dyDescent="0.2">
      <c r="A54" s="276"/>
    </row>
    <row r="55" spans="1:11" ht="14.1" customHeight="1" x14ac:dyDescent="0.2"/>
  </sheetData>
  <mergeCells count="6">
    <mergeCell ref="A2:K2"/>
    <mergeCell ref="A24:H24"/>
    <mergeCell ref="A39:H39"/>
    <mergeCell ref="A4:H4"/>
    <mergeCell ref="A9:H9"/>
    <mergeCell ref="A5:K5"/>
  </mergeCells>
  <pageMargins left="0.39370078740157483" right="0" top="0.39370078740157483" bottom="0.59055118110236227" header="0.51181102362204722" footer="0.51181102362204722"/>
  <pageSetup paperSize="9" scale="84" firstPageNumber="4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ignoredErrors>
    <ignoredError sqref="K16 K46 K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J799"/>
  <sheetViews>
    <sheetView showGridLines="0" showZeros="0" zoomScale="80" zoomScaleNormal="80" workbookViewId="0">
      <selection activeCell="G14" sqref="G14"/>
    </sheetView>
  </sheetViews>
  <sheetFormatPr baseColWidth="10" defaultColWidth="12" defaultRowHeight="12.75" x14ac:dyDescent="0.2"/>
  <cols>
    <col min="1" max="1" width="12" style="297"/>
    <col min="2" max="9" width="13.1640625" style="297" customWidth="1"/>
    <col min="10" max="16384" width="12" style="297"/>
  </cols>
  <sheetData>
    <row r="1" spans="2:8" ht="18" customHeight="1" x14ac:dyDescent="0.2">
      <c r="B1" s="296"/>
      <c r="C1" s="296"/>
      <c r="D1" s="296"/>
    </row>
    <row r="2" spans="2:8" x14ac:dyDescent="0.2">
      <c r="B2" s="298"/>
      <c r="C2" s="298"/>
      <c r="D2" s="298"/>
    </row>
    <row r="3" spans="2:8" x14ac:dyDescent="0.2">
      <c r="B3" s="298"/>
      <c r="C3" s="298"/>
      <c r="D3" s="298"/>
    </row>
    <row r="4" spans="2:8" x14ac:dyDescent="0.2">
      <c r="B4" s="298"/>
      <c r="C4" s="298"/>
      <c r="D4" s="298"/>
    </row>
    <row r="5" spans="2:8" x14ac:dyDescent="0.2">
      <c r="B5" s="298"/>
      <c r="C5" s="298"/>
      <c r="D5" s="298"/>
      <c r="G5" s="298"/>
      <c r="H5" s="298"/>
    </row>
    <row r="6" spans="2:8" x14ac:dyDescent="0.2">
      <c r="B6" s="298"/>
      <c r="C6" s="298"/>
      <c r="D6" s="298"/>
    </row>
    <row r="7" spans="2:8" x14ac:dyDescent="0.2">
      <c r="B7" s="298"/>
      <c r="C7" s="298"/>
      <c r="D7" s="298"/>
    </row>
    <row r="8" spans="2:8" x14ac:dyDescent="0.2">
      <c r="B8" s="298"/>
      <c r="C8" s="298"/>
      <c r="D8" s="298"/>
    </row>
    <row r="9" spans="2:8" x14ac:dyDescent="0.2">
      <c r="B9" s="298"/>
      <c r="C9" s="298"/>
      <c r="D9" s="298"/>
    </row>
    <row r="10" spans="2:8" x14ac:dyDescent="0.2">
      <c r="B10" s="298"/>
      <c r="C10" s="298"/>
      <c r="D10" s="298"/>
    </row>
    <row r="11" spans="2:8" x14ac:dyDescent="0.2">
      <c r="B11" s="298"/>
      <c r="C11" s="298"/>
      <c r="D11" s="298"/>
    </row>
    <row r="12" spans="2:8" x14ac:dyDescent="0.2">
      <c r="B12" s="298"/>
      <c r="C12" s="298"/>
      <c r="D12" s="298"/>
    </row>
    <row r="13" spans="2:8" x14ac:dyDescent="0.2">
      <c r="B13" s="298"/>
      <c r="C13" s="298"/>
      <c r="D13" s="298"/>
    </row>
    <row r="14" spans="2:8" x14ac:dyDescent="0.2">
      <c r="B14" s="298"/>
      <c r="C14" s="298"/>
      <c r="D14" s="298"/>
    </row>
    <row r="15" spans="2:8" x14ac:dyDescent="0.2">
      <c r="B15" s="298"/>
      <c r="C15" s="298"/>
      <c r="D15" s="298"/>
    </row>
    <row r="16" spans="2:8" x14ac:dyDescent="0.2">
      <c r="B16" s="298"/>
      <c r="C16" s="298"/>
      <c r="D16" s="298"/>
    </row>
    <row r="17" spans="2:9" x14ac:dyDescent="0.2">
      <c r="B17" s="298"/>
      <c r="C17" s="298"/>
      <c r="D17" s="298"/>
    </row>
    <row r="18" spans="2:9" x14ac:dyDescent="0.2">
      <c r="B18" s="298"/>
      <c r="C18" s="298"/>
      <c r="D18" s="298"/>
    </row>
    <row r="19" spans="2:9" x14ac:dyDescent="0.2">
      <c r="B19" s="298"/>
      <c r="C19" s="298"/>
      <c r="D19" s="298"/>
    </row>
    <row r="20" spans="2:9" x14ac:dyDescent="0.2">
      <c r="B20" s="298"/>
      <c r="C20" s="298"/>
      <c r="D20" s="298"/>
    </row>
    <row r="21" spans="2:9" x14ac:dyDescent="0.2">
      <c r="B21" s="298"/>
      <c r="C21" s="298"/>
      <c r="D21" s="298"/>
    </row>
    <row r="22" spans="2:9" x14ac:dyDescent="0.2">
      <c r="B22" s="298"/>
      <c r="C22" s="298"/>
      <c r="D22" s="298"/>
    </row>
    <row r="23" spans="2:9" x14ac:dyDescent="0.2">
      <c r="B23" s="298"/>
      <c r="C23" s="298"/>
      <c r="D23" s="298"/>
    </row>
    <row r="24" spans="2:9" x14ac:dyDescent="0.2">
      <c r="B24" s="298"/>
      <c r="C24" s="298"/>
      <c r="D24" s="298"/>
    </row>
    <row r="25" spans="2:9" x14ac:dyDescent="0.2">
      <c r="B25" s="298"/>
      <c r="C25" s="298"/>
      <c r="D25" s="298"/>
    </row>
    <row r="26" spans="2:9" ht="13.5" thickBot="1" x14ac:dyDescent="0.25">
      <c r="B26" s="298"/>
      <c r="C26" s="298"/>
      <c r="D26" s="298"/>
    </row>
    <row r="27" spans="2:9" ht="19.5" customHeight="1" thickTop="1" x14ac:dyDescent="0.2">
      <c r="B27" s="979" t="s">
        <v>175</v>
      </c>
      <c r="C27" s="980"/>
      <c r="D27" s="980"/>
      <c r="E27" s="981"/>
      <c r="F27" s="981"/>
      <c r="G27" s="981"/>
      <c r="H27" s="981"/>
      <c r="I27" s="982"/>
    </row>
    <row r="28" spans="2:9" ht="19.5" customHeight="1" x14ac:dyDescent="0.25">
      <c r="B28" s="299"/>
      <c r="C28" s="300" t="s">
        <v>347</v>
      </c>
      <c r="D28" s="300"/>
      <c r="E28" s="300"/>
      <c r="F28" s="300"/>
      <c r="G28" s="300"/>
      <c r="H28" s="300"/>
      <c r="I28" s="301"/>
    </row>
    <row r="29" spans="2:9" ht="19.5" customHeight="1" thickBot="1" x14ac:dyDescent="0.3">
      <c r="B29" s="983" t="s">
        <v>359</v>
      </c>
      <c r="C29" s="984"/>
      <c r="D29" s="984"/>
      <c r="E29" s="985"/>
      <c r="F29" s="985"/>
      <c r="G29" s="985"/>
      <c r="H29" s="985"/>
      <c r="I29" s="986"/>
    </row>
    <row r="30" spans="2:9" ht="13.5" thickTop="1" x14ac:dyDescent="0.2">
      <c r="B30" s="298"/>
      <c r="C30" s="298"/>
      <c r="D30" s="298"/>
    </row>
    <row r="31" spans="2:9" x14ac:dyDescent="0.2">
      <c r="B31" s="298"/>
      <c r="C31" s="298"/>
      <c r="D31" s="298"/>
    </row>
    <row r="32" spans="2:9" x14ac:dyDescent="0.2">
      <c r="B32" s="298"/>
      <c r="C32" s="298"/>
      <c r="D32" s="298"/>
    </row>
    <row r="33" spans="2:9" ht="15.75" x14ac:dyDescent="0.2">
      <c r="B33" s="302" t="s">
        <v>712</v>
      </c>
      <c r="C33" s="303"/>
      <c r="D33" s="303"/>
      <c r="E33" s="304"/>
      <c r="F33" s="304"/>
      <c r="G33" s="304"/>
      <c r="H33" s="304"/>
      <c r="I33" s="304"/>
    </row>
    <row r="34" spans="2:9" x14ac:dyDescent="0.2">
      <c r="B34" s="298"/>
      <c r="C34" s="298"/>
      <c r="D34" s="298"/>
    </row>
    <row r="35" spans="2:9" x14ac:dyDescent="0.2">
      <c r="B35" s="298"/>
      <c r="C35" s="298"/>
      <c r="D35" s="298"/>
    </row>
    <row r="36" spans="2:9" ht="15.75" x14ac:dyDescent="0.25">
      <c r="B36" s="298"/>
      <c r="C36" s="298"/>
      <c r="D36" s="298"/>
      <c r="E36" s="305"/>
    </row>
    <row r="37" spans="2:9" x14ac:dyDescent="0.2">
      <c r="B37" s="306" t="s">
        <v>360</v>
      </c>
      <c r="C37" s="298"/>
    </row>
    <row r="38" spans="2:9" x14ac:dyDescent="0.2">
      <c r="B38" s="306" t="s">
        <v>361</v>
      </c>
      <c r="C38" s="298"/>
    </row>
    <row r="39" spans="2:9" x14ac:dyDescent="0.2">
      <c r="B39" s="306" t="s">
        <v>362</v>
      </c>
      <c r="C39" s="298"/>
    </row>
    <row r="40" spans="2:9" x14ac:dyDescent="0.2">
      <c r="B40" s="306" t="s">
        <v>542</v>
      </c>
      <c r="C40" s="298"/>
    </row>
    <row r="41" spans="2:9" x14ac:dyDescent="0.2">
      <c r="B41" s="998" t="s">
        <v>450</v>
      </c>
      <c r="C41" s="998"/>
      <c r="D41" s="998"/>
      <c r="E41" s="998"/>
      <c r="F41" s="998"/>
      <c r="G41" s="998"/>
      <c r="H41" s="998"/>
      <c r="I41" s="998"/>
    </row>
    <row r="42" spans="2:9" x14ac:dyDescent="0.2">
      <c r="B42" s="998"/>
      <c r="C42" s="998"/>
      <c r="D42" s="998"/>
      <c r="E42" s="998"/>
      <c r="F42" s="998"/>
      <c r="G42" s="998"/>
      <c r="H42" s="998"/>
      <c r="I42" s="998"/>
    </row>
    <row r="43" spans="2:9" ht="39" customHeight="1" x14ac:dyDescent="0.2">
      <c r="B43" s="998"/>
      <c r="C43" s="998"/>
      <c r="D43" s="998"/>
      <c r="E43" s="998"/>
      <c r="F43" s="998"/>
      <c r="G43" s="998"/>
      <c r="H43" s="998"/>
      <c r="I43" s="998"/>
    </row>
    <row r="44" spans="2:9" x14ac:dyDescent="0.2">
      <c r="B44" s="298"/>
      <c r="C44" s="298"/>
      <c r="D44" s="298"/>
    </row>
    <row r="45" spans="2:9" x14ac:dyDescent="0.2">
      <c r="B45" s="298"/>
      <c r="C45" s="298"/>
      <c r="D45" s="298"/>
    </row>
    <row r="46" spans="2:9" x14ac:dyDescent="0.2">
      <c r="B46" s="298"/>
      <c r="C46" s="298"/>
      <c r="D46" s="298"/>
    </row>
    <row r="47" spans="2:9" x14ac:dyDescent="0.2">
      <c r="B47" s="298"/>
      <c r="C47" s="298"/>
      <c r="D47" s="298"/>
    </row>
    <row r="48" spans="2:9" x14ac:dyDescent="0.2">
      <c r="B48" s="298"/>
      <c r="C48" s="298"/>
      <c r="D48" s="298"/>
    </row>
    <row r="49" spans="2:10" ht="17.25" customHeight="1" x14ac:dyDescent="0.2">
      <c r="B49" s="298"/>
      <c r="C49" s="298"/>
      <c r="D49" s="298"/>
      <c r="F49" s="987"/>
      <c r="G49" s="987"/>
      <c r="H49" s="987"/>
    </row>
    <row r="50" spans="2:10" ht="15.75" customHeight="1" x14ac:dyDescent="0.2">
      <c r="B50" s="965" t="s">
        <v>607</v>
      </c>
      <c r="C50" s="965"/>
      <c r="D50" s="965"/>
      <c r="E50" s="965"/>
      <c r="F50" s="965"/>
      <c r="G50" s="965"/>
      <c r="H50" s="965"/>
      <c r="I50" s="965"/>
      <c r="J50" s="965"/>
    </row>
    <row r="51" spans="2:10" ht="12" customHeight="1" x14ac:dyDescent="0.2">
      <c r="B51" s="988" t="s">
        <v>355</v>
      </c>
      <c r="C51" s="988"/>
      <c r="D51" s="988"/>
      <c r="E51" s="988"/>
      <c r="F51" s="988"/>
      <c r="G51" s="988"/>
      <c r="H51" s="988"/>
      <c r="I51" s="988"/>
    </row>
    <row r="52" spans="2:10" ht="16.5" customHeight="1" x14ac:dyDescent="0.2">
      <c r="B52" s="977" t="s">
        <v>580</v>
      </c>
      <c r="C52" s="977"/>
      <c r="D52" s="977"/>
      <c r="E52" s="977"/>
      <c r="F52" s="977"/>
      <c r="G52" s="977"/>
      <c r="H52" s="977"/>
      <c r="I52" s="977"/>
    </row>
    <row r="53" spans="2:10" x14ac:dyDescent="0.2">
      <c r="B53" s="977" t="s">
        <v>579</v>
      </c>
      <c r="C53" s="977"/>
      <c r="D53" s="977"/>
      <c r="E53" s="977"/>
      <c r="F53" s="977"/>
      <c r="G53" s="977"/>
      <c r="H53" s="977"/>
      <c r="I53" s="977"/>
      <c r="J53" s="504"/>
    </row>
    <row r="54" spans="2:10" x14ac:dyDescent="0.2">
      <c r="B54" s="978" t="s">
        <v>356</v>
      </c>
      <c r="C54" s="978"/>
      <c r="D54" s="978"/>
      <c r="E54" s="978"/>
      <c r="F54" s="978"/>
      <c r="G54" s="978"/>
      <c r="H54" s="978"/>
      <c r="I54" s="978"/>
    </row>
    <row r="55" spans="2:10" x14ac:dyDescent="0.2">
      <c r="B55" s="298"/>
      <c r="C55" s="310"/>
      <c r="D55" s="310"/>
    </row>
    <row r="56" spans="2:10" x14ac:dyDescent="0.2">
      <c r="B56" s="311"/>
      <c r="C56" s="310"/>
      <c r="D56" s="310"/>
      <c r="I56" s="317">
        <f>PG_1!I59</f>
        <v>0</v>
      </c>
    </row>
    <row r="57" spans="2:10" x14ac:dyDescent="0.2">
      <c r="B57" s="310"/>
      <c r="C57" s="310"/>
      <c r="D57" s="310"/>
    </row>
    <row r="58" spans="2:10" x14ac:dyDescent="0.2">
      <c r="B58" s="298"/>
      <c r="C58" s="310"/>
      <c r="D58" s="310"/>
    </row>
    <row r="59" spans="2:10" x14ac:dyDescent="0.2">
      <c r="B59" s="310"/>
      <c r="C59" s="310"/>
      <c r="D59" s="310"/>
    </row>
    <row r="60" spans="2:10" x14ac:dyDescent="0.2">
      <c r="B60" s="310"/>
      <c r="C60" s="310"/>
      <c r="D60" s="310"/>
    </row>
    <row r="61" spans="2:10" x14ac:dyDescent="0.2">
      <c r="B61" s="310"/>
      <c r="C61" s="310"/>
      <c r="D61" s="310"/>
    </row>
    <row r="62" spans="2:10" x14ac:dyDescent="0.2">
      <c r="B62" s="310"/>
      <c r="C62" s="310"/>
      <c r="D62" s="310"/>
    </row>
    <row r="63" spans="2:10" x14ac:dyDescent="0.2">
      <c r="B63" s="310"/>
      <c r="C63" s="310"/>
      <c r="D63" s="310"/>
    </row>
    <row r="64" spans="2:10" x14ac:dyDescent="0.2">
      <c r="B64" s="310"/>
      <c r="C64" s="310"/>
      <c r="D64" s="310"/>
    </row>
    <row r="65" spans="2:4" x14ac:dyDescent="0.2">
      <c r="B65" s="310"/>
      <c r="C65" s="310"/>
      <c r="D65" s="310"/>
    </row>
    <row r="66" spans="2:4" x14ac:dyDescent="0.2">
      <c r="B66" s="310"/>
      <c r="C66" s="310"/>
      <c r="D66" s="310"/>
    </row>
    <row r="67" spans="2:4" x14ac:dyDescent="0.2">
      <c r="B67" s="310"/>
      <c r="C67" s="310"/>
      <c r="D67" s="310"/>
    </row>
    <row r="68" spans="2:4" x14ac:dyDescent="0.2">
      <c r="B68" s="310"/>
      <c r="C68" s="310"/>
      <c r="D68" s="310"/>
    </row>
    <row r="69" spans="2:4" x14ac:dyDescent="0.2">
      <c r="B69" s="310"/>
      <c r="C69" s="310"/>
      <c r="D69" s="310"/>
    </row>
    <row r="70" spans="2:4" x14ac:dyDescent="0.2">
      <c r="B70" s="310"/>
      <c r="C70" s="310"/>
      <c r="D70" s="310"/>
    </row>
    <row r="71" spans="2:4" x14ac:dyDescent="0.2">
      <c r="B71" s="310"/>
      <c r="C71" s="310"/>
      <c r="D71" s="310"/>
    </row>
    <row r="72" spans="2:4" x14ac:dyDescent="0.2">
      <c r="B72" s="310"/>
      <c r="C72" s="310"/>
      <c r="D72" s="310"/>
    </row>
    <row r="73" spans="2:4" x14ac:dyDescent="0.2">
      <c r="B73" s="310"/>
      <c r="C73" s="310"/>
      <c r="D73" s="310"/>
    </row>
    <row r="74" spans="2:4" x14ac:dyDescent="0.2">
      <c r="B74" s="310"/>
      <c r="C74" s="310"/>
      <c r="D74" s="310"/>
    </row>
    <row r="75" spans="2:4" x14ac:dyDescent="0.2">
      <c r="B75" s="310"/>
      <c r="C75" s="310"/>
      <c r="D75" s="310"/>
    </row>
    <row r="76" spans="2:4" x14ac:dyDescent="0.2">
      <c r="B76" s="310"/>
      <c r="C76" s="310"/>
      <c r="D76" s="310"/>
    </row>
    <row r="77" spans="2:4" x14ac:dyDescent="0.2">
      <c r="B77" s="310"/>
      <c r="C77" s="310"/>
      <c r="D77" s="310"/>
    </row>
    <row r="78" spans="2:4" x14ac:dyDescent="0.2">
      <c r="B78" s="310"/>
      <c r="C78" s="310"/>
      <c r="D78" s="310"/>
    </row>
    <row r="79" spans="2:4" x14ac:dyDescent="0.2">
      <c r="B79" s="310"/>
      <c r="C79" s="310"/>
      <c r="D79" s="310"/>
    </row>
    <row r="80" spans="2:4" x14ac:dyDescent="0.2">
      <c r="B80" s="310"/>
      <c r="C80" s="310"/>
      <c r="D80" s="310"/>
    </row>
    <row r="81" spans="2:4" x14ac:dyDescent="0.2">
      <c r="B81" s="310"/>
      <c r="C81" s="310"/>
      <c r="D81" s="310"/>
    </row>
    <row r="82" spans="2:4" x14ac:dyDescent="0.2">
      <c r="B82" s="310"/>
      <c r="C82" s="310"/>
      <c r="D82" s="310"/>
    </row>
    <row r="83" spans="2:4" x14ac:dyDescent="0.2">
      <c r="B83" s="310"/>
      <c r="C83" s="310"/>
      <c r="D83" s="310"/>
    </row>
    <row r="84" spans="2:4" x14ac:dyDescent="0.2">
      <c r="B84" s="310"/>
      <c r="C84" s="310"/>
      <c r="D84" s="310"/>
    </row>
    <row r="85" spans="2:4" x14ac:dyDescent="0.2">
      <c r="B85" s="310"/>
      <c r="C85" s="310"/>
      <c r="D85" s="310"/>
    </row>
    <row r="86" spans="2:4" x14ac:dyDescent="0.2">
      <c r="B86" s="310"/>
      <c r="C86" s="310"/>
      <c r="D86" s="310"/>
    </row>
    <row r="87" spans="2:4" x14ac:dyDescent="0.2">
      <c r="B87" s="310"/>
      <c r="C87" s="310"/>
      <c r="D87" s="310"/>
    </row>
    <row r="88" spans="2:4" x14ac:dyDescent="0.2">
      <c r="B88" s="310"/>
      <c r="C88" s="310"/>
      <c r="D88" s="310"/>
    </row>
    <row r="89" spans="2:4" x14ac:dyDescent="0.2">
      <c r="B89" s="310"/>
      <c r="C89" s="310"/>
      <c r="D89" s="310"/>
    </row>
    <row r="90" spans="2:4" x14ac:dyDescent="0.2">
      <c r="B90" s="310"/>
      <c r="C90" s="310"/>
      <c r="D90" s="310"/>
    </row>
    <row r="91" spans="2:4" x14ac:dyDescent="0.2">
      <c r="B91" s="310"/>
      <c r="C91" s="310"/>
      <c r="D91" s="310"/>
    </row>
    <row r="92" spans="2:4" x14ac:dyDescent="0.2">
      <c r="B92" s="310"/>
      <c r="C92" s="310"/>
      <c r="D92" s="310"/>
    </row>
    <row r="93" spans="2:4" x14ac:dyDescent="0.2">
      <c r="B93" s="310"/>
      <c r="C93" s="310"/>
      <c r="D93" s="310"/>
    </row>
    <row r="94" spans="2:4" x14ac:dyDescent="0.2">
      <c r="B94" s="310"/>
      <c r="C94" s="310"/>
      <c r="D94" s="310"/>
    </row>
    <row r="95" spans="2:4" x14ac:dyDescent="0.2">
      <c r="B95" s="310"/>
      <c r="C95" s="310"/>
      <c r="D95" s="310"/>
    </row>
    <row r="96" spans="2:4" x14ac:dyDescent="0.2">
      <c r="B96" s="310"/>
      <c r="C96" s="310"/>
      <c r="D96" s="310"/>
    </row>
    <row r="97" spans="2:4" x14ac:dyDescent="0.2">
      <c r="B97" s="310"/>
      <c r="C97" s="310"/>
      <c r="D97" s="310"/>
    </row>
    <row r="98" spans="2:4" x14ac:dyDescent="0.2">
      <c r="B98" s="310"/>
      <c r="C98" s="310"/>
      <c r="D98" s="310"/>
    </row>
    <row r="99" spans="2:4" x14ac:dyDescent="0.2">
      <c r="B99" s="310"/>
      <c r="C99" s="310"/>
      <c r="D99" s="310"/>
    </row>
    <row r="100" spans="2:4" x14ac:dyDescent="0.2">
      <c r="B100" s="310"/>
      <c r="C100" s="310"/>
      <c r="D100" s="310"/>
    </row>
    <row r="101" spans="2:4" x14ac:dyDescent="0.2">
      <c r="B101" s="310"/>
      <c r="C101" s="310"/>
      <c r="D101" s="310"/>
    </row>
    <row r="102" spans="2:4" x14ac:dyDescent="0.2">
      <c r="B102" s="310"/>
      <c r="C102" s="310"/>
      <c r="D102" s="310"/>
    </row>
    <row r="103" spans="2:4" x14ac:dyDescent="0.2">
      <c r="B103" s="310"/>
      <c r="C103" s="310"/>
      <c r="D103" s="310"/>
    </row>
    <row r="104" spans="2:4" x14ac:dyDescent="0.2">
      <c r="B104" s="310"/>
      <c r="C104" s="310"/>
      <c r="D104" s="310"/>
    </row>
    <row r="105" spans="2:4" x14ac:dyDescent="0.2">
      <c r="B105" s="310"/>
      <c r="C105" s="310"/>
      <c r="D105" s="310"/>
    </row>
    <row r="106" spans="2:4" x14ac:dyDescent="0.2">
      <c r="B106" s="310"/>
      <c r="C106" s="310"/>
      <c r="D106" s="310"/>
    </row>
    <row r="107" spans="2:4" x14ac:dyDescent="0.2">
      <c r="B107" s="310"/>
      <c r="C107" s="310"/>
      <c r="D107" s="310"/>
    </row>
    <row r="108" spans="2:4" x14ac:dyDescent="0.2">
      <c r="B108" s="310"/>
      <c r="C108" s="310"/>
      <c r="D108" s="310"/>
    </row>
    <row r="109" spans="2:4" x14ac:dyDescent="0.2">
      <c r="B109" s="310"/>
      <c r="C109" s="310"/>
      <c r="D109" s="310"/>
    </row>
    <row r="110" spans="2:4" x14ac:dyDescent="0.2">
      <c r="B110" s="310"/>
      <c r="C110" s="310"/>
      <c r="D110" s="310"/>
    </row>
    <row r="111" spans="2:4" x14ac:dyDescent="0.2">
      <c r="B111" s="310"/>
      <c r="C111" s="310"/>
      <c r="D111" s="310"/>
    </row>
    <row r="112" spans="2:4" x14ac:dyDescent="0.2">
      <c r="B112" s="310"/>
      <c r="C112" s="310"/>
      <c r="D112" s="310"/>
    </row>
    <row r="113" spans="2:4" x14ac:dyDescent="0.2">
      <c r="B113" s="310"/>
      <c r="C113" s="310"/>
      <c r="D113" s="310"/>
    </row>
    <row r="114" spans="2:4" x14ac:dyDescent="0.2">
      <c r="B114" s="310"/>
      <c r="C114" s="310"/>
      <c r="D114" s="310"/>
    </row>
    <row r="115" spans="2:4" x14ac:dyDescent="0.2">
      <c r="B115" s="310"/>
      <c r="C115" s="310"/>
      <c r="D115" s="310"/>
    </row>
    <row r="116" spans="2:4" x14ac:dyDescent="0.2">
      <c r="B116" s="310"/>
      <c r="C116" s="310"/>
      <c r="D116" s="310"/>
    </row>
    <row r="117" spans="2:4" x14ac:dyDescent="0.2">
      <c r="B117" s="310"/>
      <c r="C117" s="310"/>
      <c r="D117" s="310"/>
    </row>
    <row r="118" spans="2:4" x14ac:dyDescent="0.2">
      <c r="B118" s="310"/>
      <c r="C118" s="310"/>
      <c r="D118" s="310"/>
    </row>
    <row r="119" spans="2:4" x14ac:dyDescent="0.2">
      <c r="B119" s="310"/>
      <c r="C119" s="310"/>
      <c r="D119" s="310"/>
    </row>
    <row r="120" spans="2:4" x14ac:dyDescent="0.2">
      <c r="B120" s="310"/>
      <c r="C120" s="310"/>
      <c r="D120" s="310"/>
    </row>
    <row r="121" spans="2:4" x14ac:dyDescent="0.2">
      <c r="B121" s="310"/>
      <c r="C121" s="310"/>
      <c r="D121" s="310"/>
    </row>
    <row r="122" spans="2:4" x14ac:dyDescent="0.2">
      <c r="B122" s="310"/>
      <c r="C122" s="310"/>
      <c r="D122" s="310"/>
    </row>
    <row r="123" spans="2:4" x14ac:dyDescent="0.2">
      <c r="B123" s="310"/>
      <c r="C123" s="310"/>
      <c r="D123" s="310"/>
    </row>
    <row r="124" spans="2:4" x14ac:dyDescent="0.2">
      <c r="B124" s="310"/>
      <c r="C124" s="310"/>
      <c r="D124" s="310"/>
    </row>
    <row r="125" spans="2:4" x14ac:dyDescent="0.2">
      <c r="B125" s="310"/>
      <c r="C125" s="310"/>
      <c r="D125" s="310"/>
    </row>
    <row r="126" spans="2:4" x14ac:dyDescent="0.2">
      <c r="B126" s="310"/>
      <c r="C126" s="310"/>
      <c r="D126" s="310"/>
    </row>
    <row r="127" spans="2:4" x14ac:dyDescent="0.2">
      <c r="B127" s="310"/>
      <c r="C127" s="310"/>
      <c r="D127" s="310"/>
    </row>
    <row r="128" spans="2:4" x14ac:dyDescent="0.2">
      <c r="B128" s="310"/>
      <c r="C128" s="310"/>
      <c r="D128" s="310"/>
    </row>
    <row r="129" spans="2:4" x14ac:dyDescent="0.2">
      <c r="B129" s="310"/>
      <c r="C129" s="310"/>
      <c r="D129" s="310"/>
    </row>
    <row r="130" spans="2:4" x14ac:dyDescent="0.2">
      <c r="B130" s="310"/>
      <c r="C130" s="310"/>
      <c r="D130" s="310"/>
    </row>
    <row r="131" spans="2:4" x14ac:dyDescent="0.2">
      <c r="B131" s="310"/>
      <c r="C131" s="310"/>
      <c r="D131" s="310"/>
    </row>
    <row r="132" spans="2:4" x14ac:dyDescent="0.2">
      <c r="B132" s="310"/>
      <c r="C132" s="310"/>
      <c r="D132" s="310"/>
    </row>
    <row r="133" spans="2:4" x14ac:dyDescent="0.2">
      <c r="B133" s="310"/>
      <c r="C133" s="310"/>
      <c r="D133" s="310"/>
    </row>
    <row r="134" spans="2:4" x14ac:dyDescent="0.2">
      <c r="B134" s="310"/>
      <c r="C134" s="310"/>
      <c r="D134" s="310"/>
    </row>
    <row r="135" spans="2:4" x14ac:dyDescent="0.2">
      <c r="B135" s="310"/>
      <c r="C135" s="310"/>
      <c r="D135" s="310"/>
    </row>
    <row r="136" spans="2:4" x14ac:dyDescent="0.2">
      <c r="B136" s="310"/>
      <c r="C136" s="310"/>
      <c r="D136" s="310"/>
    </row>
    <row r="137" spans="2:4" x14ac:dyDescent="0.2">
      <c r="B137" s="310"/>
      <c r="C137" s="310"/>
      <c r="D137" s="310"/>
    </row>
    <row r="138" spans="2:4" x14ac:dyDescent="0.2">
      <c r="B138" s="310"/>
      <c r="C138" s="310"/>
      <c r="D138" s="310"/>
    </row>
    <row r="139" spans="2:4" x14ac:dyDescent="0.2">
      <c r="B139" s="310"/>
      <c r="C139" s="310"/>
      <c r="D139" s="310"/>
    </row>
    <row r="140" spans="2:4" x14ac:dyDescent="0.2">
      <c r="B140" s="310"/>
      <c r="C140" s="310"/>
      <c r="D140" s="310"/>
    </row>
    <row r="141" spans="2:4" x14ac:dyDescent="0.2">
      <c r="B141" s="310"/>
      <c r="C141" s="310"/>
      <c r="D141" s="310"/>
    </row>
    <row r="142" spans="2:4" x14ac:dyDescent="0.2">
      <c r="B142" s="310"/>
      <c r="C142" s="310"/>
      <c r="D142" s="310"/>
    </row>
    <row r="143" spans="2:4" x14ac:dyDescent="0.2">
      <c r="B143" s="310"/>
      <c r="C143" s="310"/>
      <c r="D143" s="310"/>
    </row>
    <row r="144" spans="2:4" x14ac:dyDescent="0.2">
      <c r="B144" s="310"/>
      <c r="C144" s="310"/>
      <c r="D144" s="310"/>
    </row>
    <row r="145" spans="2:4" x14ac:dyDescent="0.2">
      <c r="B145" s="310"/>
      <c r="C145" s="310"/>
      <c r="D145" s="310"/>
    </row>
    <row r="146" spans="2:4" x14ac:dyDescent="0.2">
      <c r="B146" s="310"/>
      <c r="C146" s="310"/>
      <c r="D146" s="310"/>
    </row>
    <row r="147" spans="2:4" x14ac:dyDescent="0.2">
      <c r="B147" s="310"/>
      <c r="C147" s="310"/>
      <c r="D147" s="310"/>
    </row>
    <row r="148" spans="2:4" x14ac:dyDescent="0.2">
      <c r="B148" s="310"/>
      <c r="C148" s="310"/>
      <c r="D148" s="310"/>
    </row>
    <row r="149" spans="2:4" x14ac:dyDescent="0.2">
      <c r="B149" s="310"/>
      <c r="C149" s="310"/>
      <c r="D149" s="310"/>
    </row>
    <row r="150" spans="2:4" x14ac:dyDescent="0.2">
      <c r="B150" s="310"/>
      <c r="C150" s="310"/>
      <c r="D150" s="310"/>
    </row>
    <row r="151" spans="2:4" x14ac:dyDescent="0.2">
      <c r="B151" s="310"/>
      <c r="C151" s="310"/>
      <c r="D151" s="310"/>
    </row>
    <row r="152" spans="2:4" x14ac:dyDescent="0.2">
      <c r="B152" s="310"/>
      <c r="C152" s="310"/>
      <c r="D152" s="310"/>
    </row>
    <row r="153" spans="2:4" x14ac:dyDescent="0.2">
      <c r="B153" s="310"/>
      <c r="C153" s="310"/>
      <c r="D153" s="310"/>
    </row>
    <row r="154" spans="2:4" x14ac:dyDescent="0.2">
      <c r="B154" s="310"/>
      <c r="C154" s="310"/>
      <c r="D154" s="310"/>
    </row>
    <row r="155" spans="2:4" x14ac:dyDescent="0.2">
      <c r="B155" s="310"/>
      <c r="C155" s="310"/>
      <c r="D155" s="310"/>
    </row>
    <row r="156" spans="2:4" x14ac:dyDescent="0.2">
      <c r="B156" s="310"/>
      <c r="C156" s="310"/>
      <c r="D156" s="310"/>
    </row>
    <row r="157" spans="2:4" x14ac:dyDescent="0.2">
      <c r="B157" s="310"/>
      <c r="C157" s="310"/>
      <c r="D157" s="310"/>
    </row>
    <row r="158" spans="2:4" x14ac:dyDescent="0.2">
      <c r="B158" s="310"/>
      <c r="C158" s="310"/>
      <c r="D158" s="310"/>
    </row>
    <row r="159" spans="2:4" x14ac:dyDescent="0.2">
      <c r="B159" s="310"/>
      <c r="C159" s="310"/>
      <c r="D159" s="310"/>
    </row>
    <row r="160" spans="2:4" x14ac:dyDescent="0.2">
      <c r="B160" s="310"/>
      <c r="C160" s="310"/>
      <c r="D160" s="310"/>
    </row>
    <row r="161" spans="2:4" x14ac:dyDescent="0.2">
      <c r="B161" s="310"/>
      <c r="C161" s="310"/>
      <c r="D161" s="310"/>
    </row>
    <row r="162" spans="2:4" x14ac:dyDescent="0.2">
      <c r="B162" s="310"/>
      <c r="C162" s="310"/>
      <c r="D162" s="310"/>
    </row>
    <row r="163" spans="2:4" x14ac:dyDescent="0.2">
      <c r="B163" s="310"/>
      <c r="C163" s="310"/>
      <c r="D163" s="310"/>
    </row>
    <row r="164" spans="2:4" x14ac:dyDescent="0.2">
      <c r="B164" s="310"/>
      <c r="C164" s="310"/>
      <c r="D164" s="310"/>
    </row>
    <row r="165" spans="2:4" x14ac:dyDescent="0.2">
      <c r="B165" s="310"/>
      <c r="C165" s="310"/>
      <c r="D165" s="310"/>
    </row>
    <row r="166" spans="2:4" x14ac:dyDescent="0.2">
      <c r="B166" s="310"/>
      <c r="C166" s="310"/>
      <c r="D166" s="310"/>
    </row>
    <row r="167" spans="2:4" x14ac:dyDescent="0.2">
      <c r="B167" s="310"/>
      <c r="C167" s="310"/>
      <c r="D167" s="310"/>
    </row>
    <row r="168" spans="2:4" x14ac:dyDescent="0.2">
      <c r="B168" s="310"/>
      <c r="C168" s="310"/>
      <c r="D168" s="310"/>
    </row>
    <row r="169" spans="2:4" x14ac:dyDescent="0.2">
      <c r="B169" s="310"/>
      <c r="C169" s="310"/>
      <c r="D169" s="310"/>
    </row>
    <row r="170" spans="2:4" x14ac:dyDescent="0.2">
      <c r="B170" s="310"/>
      <c r="C170" s="310"/>
      <c r="D170" s="310"/>
    </row>
    <row r="171" spans="2:4" x14ac:dyDescent="0.2">
      <c r="B171" s="310"/>
      <c r="C171" s="310"/>
      <c r="D171" s="310"/>
    </row>
    <row r="172" spans="2:4" x14ac:dyDescent="0.2">
      <c r="B172" s="310"/>
      <c r="C172" s="310"/>
      <c r="D172" s="310"/>
    </row>
    <row r="173" spans="2:4" x14ac:dyDescent="0.2">
      <c r="B173" s="310"/>
      <c r="C173" s="310"/>
      <c r="D173" s="310"/>
    </row>
    <row r="174" spans="2:4" x14ac:dyDescent="0.2">
      <c r="B174" s="310"/>
      <c r="C174" s="310"/>
      <c r="D174" s="310"/>
    </row>
    <row r="175" spans="2:4" x14ac:dyDescent="0.2">
      <c r="B175" s="310"/>
      <c r="C175" s="310"/>
      <c r="D175" s="310"/>
    </row>
    <row r="176" spans="2:4" x14ac:dyDescent="0.2">
      <c r="B176" s="310"/>
      <c r="C176" s="310"/>
      <c r="D176" s="310"/>
    </row>
    <row r="177" spans="2:4" x14ac:dyDescent="0.2">
      <c r="B177" s="310"/>
      <c r="C177" s="310"/>
      <c r="D177" s="310"/>
    </row>
    <row r="178" spans="2:4" x14ac:dyDescent="0.2">
      <c r="B178" s="310"/>
      <c r="C178" s="310"/>
      <c r="D178" s="310"/>
    </row>
    <row r="179" spans="2:4" x14ac:dyDescent="0.2">
      <c r="B179" s="310"/>
      <c r="C179" s="310"/>
      <c r="D179" s="310"/>
    </row>
    <row r="180" spans="2:4" x14ac:dyDescent="0.2">
      <c r="B180" s="310"/>
      <c r="C180" s="310"/>
      <c r="D180" s="310"/>
    </row>
    <row r="181" spans="2:4" x14ac:dyDescent="0.2">
      <c r="B181" s="310"/>
      <c r="C181" s="310"/>
      <c r="D181" s="310"/>
    </row>
    <row r="182" spans="2:4" x14ac:dyDescent="0.2">
      <c r="B182" s="310"/>
      <c r="C182" s="310"/>
      <c r="D182" s="310"/>
    </row>
    <row r="183" spans="2:4" x14ac:dyDescent="0.2">
      <c r="B183" s="310"/>
      <c r="C183" s="310"/>
      <c r="D183" s="310"/>
    </row>
    <row r="184" spans="2:4" x14ac:dyDescent="0.2">
      <c r="B184" s="310"/>
      <c r="C184" s="310"/>
      <c r="D184" s="310"/>
    </row>
    <row r="185" spans="2:4" x14ac:dyDescent="0.2">
      <c r="B185" s="310"/>
      <c r="C185" s="310"/>
      <c r="D185" s="310"/>
    </row>
    <row r="186" spans="2:4" x14ac:dyDescent="0.2">
      <c r="B186" s="310"/>
      <c r="C186" s="310"/>
      <c r="D186" s="310"/>
    </row>
    <row r="187" spans="2:4" x14ac:dyDescent="0.2">
      <c r="B187" s="310"/>
      <c r="C187" s="310"/>
      <c r="D187" s="310"/>
    </row>
    <row r="188" spans="2:4" x14ac:dyDescent="0.2">
      <c r="B188" s="310"/>
      <c r="C188" s="310"/>
      <c r="D188" s="310"/>
    </row>
    <row r="189" spans="2:4" x14ac:dyDescent="0.2">
      <c r="B189" s="310"/>
      <c r="C189" s="310"/>
      <c r="D189" s="310"/>
    </row>
    <row r="190" spans="2:4" x14ac:dyDescent="0.2">
      <c r="B190" s="310"/>
      <c r="C190" s="310"/>
      <c r="D190" s="310"/>
    </row>
    <row r="191" spans="2:4" x14ac:dyDescent="0.2">
      <c r="B191" s="310"/>
      <c r="C191" s="310"/>
      <c r="D191" s="310"/>
    </row>
    <row r="192" spans="2:4" x14ac:dyDescent="0.2">
      <c r="B192" s="310"/>
      <c r="C192" s="310"/>
      <c r="D192" s="310"/>
    </row>
    <row r="193" spans="2:4" x14ac:dyDescent="0.2">
      <c r="B193" s="310"/>
      <c r="C193" s="310"/>
      <c r="D193" s="310"/>
    </row>
    <row r="194" spans="2:4" x14ac:dyDescent="0.2">
      <c r="B194" s="310"/>
      <c r="C194" s="310"/>
      <c r="D194" s="310"/>
    </row>
    <row r="195" spans="2:4" x14ac:dyDescent="0.2">
      <c r="B195" s="310"/>
      <c r="C195" s="310"/>
      <c r="D195" s="310"/>
    </row>
    <row r="196" spans="2:4" x14ac:dyDescent="0.2">
      <c r="B196" s="310"/>
      <c r="C196" s="310"/>
      <c r="D196" s="310"/>
    </row>
    <row r="197" spans="2:4" x14ac:dyDescent="0.2">
      <c r="B197" s="310"/>
      <c r="C197" s="310"/>
      <c r="D197" s="310"/>
    </row>
    <row r="198" spans="2:4" x14ac:dyDescent="0.2">
      <c r="B198" s="310"/>
      <c r="C198" s="310"/>
      <c r="D198" s="310"/>
    </row>
    <row r="199" spans="2:4" x14ac:dyDescent="0.2">
      <c r="B199" s="310"/>
      <c r="C199" s="310"/>
      <c r="D199" s="310"/>
    </row>
    <row r="200" spans="2:4" x14ac:dyDescent="0.2">
      <c r="B200" s="310"/>
      <c r="C200" s="310"/>
      <c r="D200" s="310"/>
    </row>
    <row r="201" spans="2:4" x14ac:dyDescent="0.2">
      <c r="B201" s="310"/>
      <c r="C201" s="310"/>
      <c r="D201" s="310"/>
    </row>
    <row r="202" spans="2:4" x14ac:dyDescent="0.2">
      <c r="B202" s="310"/>
      <c r="C202" s="310"/>
      <c r="D202" s="310"/>
    </row>
    <row r="203" spans="2:4" x14ac:dyDescent="0.2">
      <c r="B203" s="310"/>
      <c r="C203" s="310"/>
      <c r="D203" s="310"/>
    </row>
    <row r="204" spans="2:4" x14ac:dyDescent="0.2">
      <c r="B204" s="310"/>
      <c r="C204" s="310"/>
      <c r="D204" s="310"/>
    </row>
    <row r="205" spans="2:4" x14ac:dyDescent="0.2">
      <c r="B205" s="310"/>
      <c r="C205" s="310"/>
      <c r="D205" s="310"/>
    </row>
    <row r="206" spans="2:4" x14ac:dyDescent="0.2">
      <c r="B206" s="310"/>
      <c r="C206" s="310"/>
      <c r="D206" s="310"/>
    </row>
    <row r="207" spans="2:4" x14ac:dyDescent="0.2">
      <c r="B207" s="310"/>
      <c r="C207" s="310"/>
      <c r="D207" s="310"/>
    </row>
    <row r="208" spans="2:4" x14ac:dyDescent="0.2">
      <c r="B208" s="310"/>
      <c r="C208" s="310"/>
      <c r="D208" s="310"/>
    </row>
    <row r="209" spans="2:4" x14ac:dyDescent="0.2">
      <c r="B209" s="310"/>
      <c r="C209" s="310"/>
      <c r="D209" s="310"/>
    </row>
    <row r="210" spans="2:4" x14ac:dyDescent="0.2">
      <c r="B210" s="310"/>
      <c r="C210" s="310"/>
      <c r="D210" s="310"/>
    </row>
    <row r="211" spans="2:4" x14ac:dyDescent="0.2">
      <c r="B211" s="310"/>
      <c r="C211" s="310"/>
      <c r="D211" s="310"/>
    </row>
    <row r="212" spans="2:4" x14ac:dyDescent="0.2">
      <c r="B212" s="310"/>
      <c r="C212" s="310"/>
      <c r="D212" s="310"/>
    </row>
    <row r="213" spans="2:4" x14ac:dyDescent="0.2">
      <c r="B213" s="310"/>
      <c r="C213" s="310"/>
      <c r="D213" s="310"/>
    </row>
    <row r="214" spans="2:4" x14ac:dyDescent="0.2">
      <c r="B214" s="310"/>
      <c r="C214" s="310"/>
      <c r="D214" s="310"/>
    </row>
    <row r="215" spans="2:4" x14ac:dyDescent="0.2">
      <c r="B215" s="310"/>
      <c r="C215" s="310"/>
      <c r="D215" s="310"/>
    </row>
    <row r="216" spans="2:4" x14ac:dyDescent="0.2">
      <c r="B216" s="310"/>
      <c r="C216" s="310"/>
      <c r="D216" s="310"/>
    </row>
    <row r="217" spans="2:4" x14ac:dyDescent="0.2">
      <c r="B217" s="310"/>
      <c r="C217" s="310"/>
      <c r="D217" s="310"/>
    </row>
    <row r="218" spans="2:4" x14ac:dyDescent="0.2">
      <c r="B218" s="310"/>
      <c r="C218" s="310"/>
      <c r="D218" s="310"/>
    </row>
    <row r="219" spans="2:4" x14ac:dyDescent="0.2">
      <c r="B219" s="310"/>
      <c r="C219" s="310"/>
      <c r="D219" s="310"/>
    </row>
    <row r="220" spans="2:4" x14ac:dyDescent="0.2">
      <c r="B220" s="310"/>
      <c r="C220" s="310"/>
      <c r="D220" s="310"/>
    </row>
    <row r="221" spans="2:4" x14ac:dyDescent="0.2">
      <c r="B221" s="310"/>
      <c r="C221" s="310"/>
      <c r="D221" s="310"/>
    </row>
    <row r="222" spans="2:4" x14ac:dyDescent="0.2">
      <c r="B222" s="310"/>
      <c r="C222" s="310"/>
      <c r="D222" s="310"/>
    </row>
    <row r="223" spans="2:4" x14ac:dyDescent="0.2">
      <c r="B223" s="310"/>
      <c r="C223" s="310"/>
      <c r="D223" s="310"/>
    </row>
    <row r="224" spans="2:4" x14ac:dyDescent="0.2">
      <c r="B224" s="310"/>
      <c r="C224" s="310"/>
      <c r="D224" s="310"/>
    </row>
    <row r="225" spans="2:4" x14ac:dyDescent="0.2">
      <c r="B225" s="310"/>
      <c r="C225" s="310"/>
      <c r="D225" s="310"/>
    </row>
    <row r="226" spans="2:4" x14ac:dyDescent="0.2">
      <c r="B226" s="310"/>
      <c r="C226" s="310"/>
      <c r="D226" s="310"/>
    </row>
    <row r="227" spans="2:4" x14ac:dyDescent="0.2">
      <c r="B227" s="310"/>
      <c r="C227" s="310"/>
      <c r="D227" s="310"/>
    </row>
    <row r="228" spans="2:4" x14ac:dyDescent="0.2">
      <c r="B228" s="310"/>
      <c r="C228" s="310"/>
      <c r="D228" s="310"/>
    </row>
    <row r="229" spans="2:4" x14ac:dyDescent="0.2">
      <c r="B229" s="310"/>
      <c r="C229" s="310"/>
      <c r="D229" s="310"/>
    </row>
    <row r="230" spans="2:4" x14ac:dyDescent="0.2">
      <c r="B230" s="310"/>
      <c r="C230" s="310"/>
      <c r="D230" s="310"/>
    </row>
    <row r="231" spans="2:4" x14ac:dyDescent="0.2">
      <c r="B231" s="310"/>
      <c r="C231" s="310"/>
      <c r="D231" s="310"/>
    </row>
    <row r="232" spans="2:4" x14ac:dyDescent="0.2">
      <c r="B232" s="310"/>
      <c r="C232" s="310"/>
      <c r="D232" s="310"/>
    </row>
    <row r="233" spans="2:4" x14ac:dyDescent="0.2">
      <c r="B233" s="310"/>
      <c r="C233" s="310"/>
      <c r="D233" s="310"/>
    </row>
    <row r="234" spans="2:4" x14ac:dyDescent="0.2">
      <c r="B234" s="310"/>
      <c r="C234" s="310"/>
      <c r="D234" s="310"/>
    </row>
    <row r="235" spans="2:4" x14ac:dyDescent="0.2">
      <c r="B235" s="310"/>
      <c r="C235" s="310"/>
      <c r="D235" s="310"/>
    </row>
    <row r="236" spans="2:4" x14ac:dyDescent="0.2">
      <c r="B236" s="310"/>
      <c r="C236" s="310"/>
      <c r="D236" s="310"/>
    </row>
    <row r="237" spans="2:4" x14ac:dyDescent="0.2">
      <c r="B237" s="310"/>
      <c r="C237" s="310"/>
      <c r="D237" s="310"/>
    </row>
    <row r="238" spans="2:4" x14ac:dyDescent="0.2">
      <c r="B238" s="310"/>
      <c r="C238" s="310"/>
      <c r="D238" s="310"/>
    </row>
    <row r="239" spans="2:4" x14ac:dyDescent="0.2">
      <c r="B239" s="310"/>
      <c r="C239" s="310"/>
      <c r="D239" s="310"/>
    </row>
    <row r="240" spans="2:4" x14ac:dyDescent="0.2">
      <c r="B240" s="310"/>
      <c r="C240" s="310"/>
      <c r="D240" s="310"/>
    </row>
    <row r="241" spans="2:4" x14ac:dyDescent="0.2">
      <c r="B241" s="310"/>
      <c r="C241" s="310"/>
      <c r="D241" s="310"/>
    </row>
    <row r="242" spans="2:4" x14ac:dyDescent="0.2">
      <c r="B242" s="310"/>
      <c r="C242" s="310"/>
      <c r="D242" s="310"/>
    </row>
    <row r="243" spans="2:4" x14ac:dyDescent="0.2">
      <c r="B243" s="310"/>
      <c r="C243" s="310"/>
      <c r="D243" s="310"/>
    </row>
    <row r="244" spans="2:4" x14ac:dyDescent="0.2">
      <c r="B244" s="310"/>
      <c r="C244" s="310"/>
      <c r="D244" s="310"/>
    </row>
    <row r="245" spans="2:4" x14ac:dyDescent="0.2">
      <c r="B245" s="310"/>
      <c r="C245" s="310"/>
      <c r="D245" s="310"/>
    </row>
    <row r="246" spans="2:4" x14ac:dyDescent="0.2">
      <c r="B246" s="310"/>
      <c r="C246" s="310"/>
      <c r="D246" s="310"/>
    </row>
    <row r="247" spans="2:4" x14ac:dyDescent="0.2">
      <c r="B247" s="310"/>
      <c r="C247" s="310"/>
      <c r="D247" s="310"/>
    </row>
    <row r="248" spans="2:4" x14ac:dyDescent="0.2">
      <c r="B248" s="310"/>
      <c r="C248" s="310"/>
      <c r="D248" s="310"/>
    </row>
    <row r="249" spans="2:4" x14ac:dyDescent="0.2">
      <c r="B249" s="310"/>
      <c r="C249" s="310"/>
      <c r="D249" s="310"/>
    </row>
    <row r="250" spans="2:4" x14ac:dyDescent="0.2">
      <c r="B250" s="310"/>
      <c r="C250" s="310"/>
      <c r="D250" s="310"/>
    </row>
    <row r="251" spans="2:4" x14ac:dyDescent="0.2">
      <c r="B251" s="310"/>
      <c r="C251" s="310"/>
      <c r="D251" s="310"/>
    </row>
    <row r="252" spans="2:4" x14ac:dyDescent="0.2">
      <c r="B252" s="310"/>
      <c r="C252" s="310"/>
      <c r="D252" s="310"/>
    </row>
    <row r="253" spans="2:4" x14ac:dyDescent="0.2">
      <c r="B253" s="310"/>
      <c r="C253" s="310"/>
      <c r="D253" s="310"/>
    </row>
    <row r="254" spans="2:4" x14ac:dyDescent="0.2">
      <c r="B254" s="310"/>
      <c r="C254" s="310"/>
      <c r="D254" s="310"/>
    </row>
    <row r="255" spans="2:4" x14ac:dyDescent="0.2">
      <c r="B255" s="310"/>
      <c r="C255" s="310"/>
      <c r="D255" s="310"/>
    </row>
    <row r="256" spans="2:4" x14ac:dyDescent="0.2">
      <c r="B256" s="310"/>
      <c r="C256" s="310"/>
      <c r="D256" s="310"/>
    </row>
    <row r="257" spans="2:4" x14ac:dyDescent="0.2">
      <c r="B257" s="310"/>
      <c r="C257" s="310"/>
      <c r="D257" s="310"/>
    </row>
    <row r="258" spans="2:4" x14ac:dyDescent="0.2">
      <c r="B258" s="310"/>
      <c r="C258" s="310"/>
      <c r="D258" s="310"/>
    </row>
    <row r="259" spans="2:4" x14ac:dyDescent="0.2">
      <c r="B259" s="310"/>
      <c r="C259" s="310"/>
      <c r="D259" s="310"/>
    </row>
    <row r="260" spans="2:4" x14ac:dyDescent="0.2">
      <c r="B260" s="310"/>
      <c r="C260" s="310"/>
      <c r="D260" s="310"/>
    </row>
    <row r="261" spans="2:4" x14ac:dyDescent="0.2">
      <c r="B261" s="310"/>
      <c r="C261" s="310"/>
      <c r="D261" s="310"/>
    </row>
    <row r="262" spans="2:4" x14ac:dyDescent="0.2">
      <c r="B262" s="310"/>
      <c r="C262" s="310"/>
      <c r="D262" s="310"/>
    </row>
    <row r="263" spans="2:4" x14ac:dyDescent="0.2">
      <c r="B263" s="310"/>
      <c r="C263" s="310"/>
      <c r="D263" s="310"/>
    </row>
    <row r="264" spans="2:4" x14ac:dyDescent="0.2">
      <c r="B264" s="310"/>
      <c r="C264" s="310"/>
      <c r="D264" s="310"/>
    </row>
    <row r="265" spans="2:4" x14ac:dyDescent="0.2">
      <c r="B265" s="310"/>
      <c r="C265" s="310"/>
      <c r="D265" s="310"/>
    </row>
    <row r="266" spans="2:4" x14ac:dyDescent="0.2">
      <c r="B266" s="310"/>
      <c r="C266" s="310"/>
      <c r="D266" s="310"/>
    </row>
    <row r="267" spans="2:4" x14ac:dyDescent="0.2">
      <c r="B267" s="310"/>
      <c r="C267" s="310"/>
      <c r="D267" s="310"/>
    </row>
    <row r="268" spans="2:4" x14ac:dyDescent="0.2">
      <c r="B268" s="310"/>
      <c r="C268" s="310"/>
      <c r="D268" s="310"/>
    </row>
    <row r="269" spans="2:4" x14ac:dyDescent="0.2">
      <c r="B269" s="310"/>
      <c r="C269" s="310"/>
      <c r="D269" s="310"/>
    </row>
    <row r="270" spans="2:4" x14ac:dyDescent="0.2">
      <c r="B270" s="310"/>
      <c r="C270" s="310"/>
      <c r="D270" s="310"/>
    </row>
    <row r="271" spans="2:4" x14ac:dyDescent="0.2">
      <c r="B271" s="310"/>
      <c r="C271" s="310"/>
      <c r="D271" s="310"/>
    </row>
    <row r="272" spans="2:4" x14ac:dyDescent="0.2">
      <c r="B272" s="310"/>
      <c r="C272" s="310"/>
      <c r="D272" s="310"/>
    </row>
    <row r="273" spans="2:4" x14ac:dyDescent="0.2">
      <c r="B273" s="310"/>
      <c r="C273" s="310"/>
      <c r="D273" s="310"/>
    </row>
    <row r="274" spans="2:4" x14ac:dyDescent="0.2">
      <c r="B274" s="310"/>
      <c r="C274" s="310"/>
      <c r="D274" s="310"/>
    </row>
    <row r="275" spans="2:4" x14ac:dyDescent="0.2">
      <c r="B275" s="310"/>
      <c r="C275" s="310"/>
      <c r="D275" s="310"/>
    </row>
    <row r="276" spans="2:4" x14ac:dyDescent="0.2">
      <c r="B276" s="310"/>
      <c r="C276" s="310"/>
      <c r="D276" s="310"/>
    </row>
    <row r="277" spans="2:4" x14ac:dyDescent="0.2">
      <c r="B277" s="310"/>
      <c r="C277" s="310"/>
      <c r="D277" s="310"/>
    </row>
    <row r="278" spans="2:4" x14ac:dyDescent="0.2">
      <c r="B278" s="310"/>
      <c r="C278" s="310"/>
      <c r="D278" s="310"/>
    </row>
    <row r="279" spans="2:4" x14ac:dyDescent="0.2">
      <c r="B279" s="310"/>
      <c r="C279" s="310"/>
      <c r="D279" s="310"/>
    </row>
    <row r="280" spans="2:4" x14ac:dyDescent="0.2">
      <c r="B280" s="310"/>
      <c r="C280" s="310"/>
      <c r="D280" s="310"/>
    </row>
    <row r="281" spans="2:4" x14ac:dyDescent="0.2">
      <c r="B281" s="310"/>
      <c r="C281" s="310"/>
      <c r="D281" s="310"/>
    </row>
    <row r="282" spans="2:4" x14ac:dyDescent="0.2">
      <c r="B282" s="310"/>
      <c r="C282" s="310"/>
      <c r="D282" s="310"/>
    </row>
    <row r="283" spans="2:4" x14ac:dyDescent="0.2">
      <c r="B283" s="310"/>
      <c r="C283" s="310"/>
      <c r="D283" s="310"/>
    </row>
    <row r="284" spans="2:4" x14ac:dyDescent="0.2">
      <c r="B284" s="310"/>
      <c r="C284" s="310"/>
      <c r="D284" s="310"/>
    </row>
    <row r="285" spans="2:4" x14ac:dyDescent="0.2">
      <c r="B285" s="310"/>
      <c r="C285" s="310"/>
      <c r="D285" s="310"/>
    </row>
    <row r="286" spans="2:4" x14ac:dyDescent="0.2">
      <c r="B286" s="310"/>
      <c r="C286" s="310"/>
      <c r="D286" s="310"/>
    </row>
    <row r="287" spans="2:4" x14ac:dyDescent="0.2">
      <c r="B287" s="310"/>
      <c r="C287" s="310"/>
      <c r="D287" s="310"/>
    </row>
    <row r="288" spans="2:4" x14ac:dyDescent="0.2">
      <c r="B288" s="310"/>
      <c r="C288" s="310"/>
      <c r="D288" s="310"/>
    </row>
    <row r="289" spans="2:4" x14ac:dyDescent="0.2">
      <c r="B289" s="310"/>
      <c r="C289" s="310"/>
      <c r="D289" s="310"/>
    </row>
    <row r="290" spans="2:4" x14ac:dyDescent="0.2">
      <c r="B290" s="310"/>
      <c r="C290" s="310"/>
      <c r="D290" s="310"/>
    </row>
    <row r="291" spans="2:4" x14ac:dyDescent="0.2">
      <c r="B291" s="310"/>
      <c r="C291" s="310"/>
      <c r="D291" s="310"/>
    </row>
    <row r="292" spans="2:4" x14ac:dyDescent="0.2">
      <c r="B292" s="310"/>
      <c r="C292" s="310"/>
      <c r="D292" s="310"/>
    </row>
    <row r="293" spans="2:4" x14ac:dyDescent="0.2">
      <c r="B293" s="310"/>
      <c r="C293" s="310"/>
      <c r="D293" s="310"/>
    </row>
    <row r="294" spans="2:4" x14ac:dyDescent="0.2">
      <c r="B294" s="310"/>
      <c r="C294" s="310"/>
      <c r="D294" s="310"/>
    </row>
    <row r="295" spans="2:4" x14ac:dyDescent="0.2">
      <c r="B295" s="310"/>
      <c r="C295" s="310"/>
      <c r="D295" s="310"/>
    </row>
    <row r="296" spans="2:4" x14ac:dyDescent="0.2">
      <c r="B296" s="310"/>
      <c r="C296" s="310"/>
      <c r="D296" s="310"/>
    </row>
    <row r="297" spans="2:4" x14ac:dyDescent="0.2">
      <c r="B297" s="310"/>
      <c r="C297" s="310"/>
      <c r="D297" s="310"/>
    </row>
    <row r="298" spans="2:4" x14ac:dyDescent="0.2">
      <c r="B298" s="310"/>
      <c r="C298" s="310"/>
      <c r="D298" s="310"/>
    </row>
    <row r="299" spans="2:4" x14ac:dyDescent="0.2">
      <c r="B299" s="310"/>
      <c r="C299" s="310"/>
      <c r="D299" s="310"/>
    </row>
    <row r="300" spans="2:4" x14ac:dyDescent="0.2">
      <c r="B300" s="310"/>
      <c r="C300" s="310"/>
      <c r="D300" s="310"/>
    </row>
    <row r="301" spans="2:4" x14ac:dyDescent="0.2">
      <c r="B301" s="310"/>
      <c r="C301" s="310"/>
      <c r="D301" s="310"/>
    </row>
    <row r="302" spans="2:4" x14ac:dyDescent="0.2">
      <c r="B302" s="310"/>
      <c r="C302" s="310"/>
      <c r="D302" s="310"/>
    </row>
    <row r="303" spans="2:4" x14ac:dyDescent="0.2">
      <c r="B303" s="310"/>
      <c r="C303" s="310"/>
      <c r="D303" s="310"/>
    </row>
    <row r="304" spans="2:4" x14ac:dyDescent="0.2">
      <c r="B304" s="310"/>
      <c r="C304" s="310"/>
      <c r="D304" s="310"/>
    </row>
    <row r="305" spans="2:4" x14ac:dyDescent="0.2">
      <c r="B305" s="310"/>
      <c r="C305" s="310"/>
      <c r="D305" s="310"/>
    </row>
    <row r="306" spans="2:4" x14ac:dyDescent="0.2">
      <c r="B306" s="310"/>
      <c r="C306" s="310"/>
      <c r="D306" s="310"/>
    </row>
    <row r="307" spans="2:4" x14ac:dyDescent="0.2">
      <c r="B307" s="310"/>
      <c r="C307" s="310"/>
      <c r="D307" s="310"/>
    </row>
    <row r="308" spans="2:4" x14ac:dyDescent="0.2">
      <c r="B308" s="310"/>
      <c r="C308" s="310"/>
      <c r="D308" s="310"/>
    </row>
    <row r="309" spans="2:4" x14ac:dyDescent="0.2">
      <c r="B309" s="310"/>
      <c r="C309" s="310"/>
      <c r="D309" s="310"/>
    </row>
    <row r="310" spans="2:4" x14ac:dyDescent="0.2">
      <c r="B310" s="310"/>
      <c r="C310" s="310"/>
      <c r="D310" s="310"/>
    </row>
    <row r="311" spans="2:4" x14ac:dyDescent="0.2">
      <c r="B311" s="310"/>
      <c r="C311" s="310"/>
      <c r="D311" s="310"/>
    </row>
    <row r="312" spans="2:4" x14ac:dyDescent="0.2">
      <c r="B312" s="310"/>
      <c r="C312" s="310"/>
      <c r="D312" s="310"/>
    </row>
    <row r="313" spans="2:4" x14ac:dyDescent="0.2">
      <c r="B313" s="310"/>
      <c r="C313" s="310"/>
      <c r="D313" s="310"/>
    </row>
    <row r="314" spans="2:4" x14ac:dyDescent="0.2">
      <c r="B314" s="310"/>
      <c r="C314" s="310"/>
      <c r="D314" s="310"/>
    </row>
    <row r="315" spans="2:4" x14ac:dyDescent="0.2">
      <c r="B315" s="310"/>
      <c r="C315" s="310"/>
      <c r="D315" s="310"/>
    </row>
    <row r="316" spans="2:4" x14ac:dyDescent="0.2">
      <c r="B316" s="310"/>
      <c r="C316" s="310"/>
      <c r="D316" s="310"/>
    </row>
    <row r="317" spans="2:4" x14ac:dyDescent="0.2">
      <c r="B317" s="310"/>
      <c r="C317" s="310"/>
      <c r="D317" s="310"/>
    </row>
    <row r="318" spans="2:4" x14ac:dyDescent="0.2">
      <c r="B318" s="310"/>
      <c r="C318" s="310"/>
      <c r="D318" s="310"/>
    </row>
    <row r="319" spans="2:4" x14ac:dyDescent="0.2">
      <c r="B319" s="310"/>
      <c r="C319" s="310"/>
      <c r="D319" s="310"/>
    </row>
    <row r="320" spans="2:4" x14ac:dyDescent="0.2">
      <c r="B320" s="310"/>
      <c r="C320" s="310"/>
      <c r="D320" s="310"/>
    </row>
    <row r="321" spans="2:4" x14ac:dyDescent="0.2">
      <c r="B321" s="310"/>
      <c r="C321" s="310"/>
      <c r="D321" s="310"/>
    </row>
    <row r="322" spans="2:4" x14ac:dyDescent="0.2">
      <c r="B322" s="310"/>
      <c r="C322" s="310"/>
      <c r="D322" s="310"/>
    </row>
    <row r="323" spans="2:4" x14ac:dyDescent="0.2">
      <c r="B323" s="310"/>
      <c r="C323" s="310"/>
      <c r="D323" s="310"/>
    </row>
    <row r="324" spans="2:4" x14ac:dyDescent="0.2">
      <c r="B324" s="310"/>
      <c r="C324" s="310"/>
      <c r="D324" s="310"/>
    </row>
    <row r="325" spans="2:4" x14ac:dyDescent="0.2">
      <c r="B325" s="310"/>
      <c r="C325" s="310"/>
      <c r="D325" s="310"/>
    </row>
    <row r="326" spans="2:4" x14ac:dyDescent="0.2">
      <c r="B326" s="310"/>
      <c r="C326" s="310"/>
      <c r="D326" s="310"/>
    </row>
    <row r="327" spans="2:4" x14ac:dyDescent="0.2">
      <c r="B327" s="310"/>
      <c r="C327" s="310"/>
      <c r="D327" s="310"/>
    </row>
    <row r="328" spans="2:4" x14ac:dyDescent="0.2">
      <c r="B328" s="310"/>
      <c r="C328" s="310"/>
      <c r="D328" s="310"/>
    </row>
    <row r="329" spans="2:4" x14ac:dyDescent="0.2">
      <c r="B329" s="310"/>
      <c r="C329" s="310"/>
      <c r="D329" s="310"/>
    </row>
    <row r="330" spans="2:4" x14ac:dyDescent="0.2">
      <c r="B330" s="310"/>
      <c r="C330" s="310"/>
      <c r="D330" s="310"/>
    </row>
    <row r="331" spans="2:4" x14ac:dyDescent="0.2">
      <c r="B331" s="310"/>
      <c r="C331" s="310"/>
      <c r="D331" s="310"/>
    </row>
    <row r="332" spans="2:4" x14ac:dyDescent="0.2">
      <c r="B332" s="310"/>
      <c r="C332" s="310"/>
      <c r="D332" s="310"/>
    </row>
    <row r="333" spans="2:4" x14ac:dyDescent="0.2">
      <c r="B333" s="310"/>
      <c r="C333" s="310"/>
      <c r="D333" s="310"/>
    </row>
    <row r="334" spans="2:4" x14ac:dyDescent="0.2">
      <c r="B334" s="310"/>
      <c r="C334" s="310"/>
      <c r="D334" s="310"/>
    </row>
    <row r="335" spans="2:4" x14ac:dyDescent="0.2">
      <c r="B335" s="310"/>
      <c r="C335" s="310"/>
      <c r="D335" s="310"/>
    </row>
    <row r="336" spans="2:4" x14ac:dyDescent="0.2">
      <c r="B336" s="310"/>
      <c r="C336" s="310"/>
      <c r="D336" s="310"/>
    </row>
    <row r="337" spans="2:4" x14ac:dyDescent="0.2">
      <c r="B337" s="310"/>
      <c r="C337" s="310"/>
      <c r="D337" s="310"/>
    </row>
    <row r="338" spans="2:4" x14ac:dyDescent="0.2">
      <c r="B338" s="310"/>
      <c r="C338" s="310"/>
      <c r="D338" s="310"/>
    </row>
    <row r="339" spans="2:4" x14ac:dyDescent="0.2">
      <c r="B339" s="310"/>
      <c r="C339" s="310"/>
      <c r="D339" s="310"/>
    </row>
    <row r="340" spans="2:4" x14ac:dyDescent="0.2">
      <c r="B340" s="310"/>
      <c r="C340" s="310"/>
      <c r="D340" s="310"/>
    </row>
    <row r="341" spans="2:4" x14ac:dyDescent="0.2">
      <c r="B341" s="310"/>
      <c r="C341" s="310"/>
      <c r="D341" s="310"/>
    </row>
    <row r="342" spans="2:4" x14ac:dyDescent="0.2">
      <c r="B342" s="310"/>
      <c r="C342" s="310"/>
      <c r="D342" s="310"/>
    </row>
    <row r="343" spans="2:4" x14ac:dyDescent="0.2">
      <c r="B343" s="310"/>
      <c r="C343" s="310"/>
      <c r="D343" s="310"/>
    </row>
    <row r="344" spans="2:4" x14ac:dyDescent="0.2">
      <c r="B344" s="310"/>
      <c r="C344" s="310"/>
      <c r="D344" s="310"/>
    </row>
    <row r="345" spans="2:4" x14ac:dyDescent="0.2">
      <c r="B345" s="310"/>
      <c r="C345" s="310"/>
      <c r="D345" s="310"/>
    </row>
    <row r="346" spans="2:4" x14ac:dyDescent="0.2">
      <c r="B346" s="310"/>
      <c r="C346" s="310"/>
      <c r="D346" s="310"/>
    </row>
    <row r="347" spans="2:4" x14ac:dyDescent="0.2">
      <c r="B347" s="310"/>
      <c r="C347" s="310"/>
      <c r="D347" s="310"/>
    </row>
    <row r="348" spans="2:4" x14ac:dyDescent="0.2">
      <c r="B348" s="310"/>
      <c r="C348" s="310"/>
      <c r="D348" s="310"/>
    </row>
    <row r="349" spans="2:4" x14ac:dyDescent="0.2">
      <c r="B349" s="310"/>
      <c r="C349" s="310"/>
      <c r="D349" s="310"/>
    </row>
    <row r="350" spans="2:4" x14ac:dyDescent="0.2">
      <c r="B350" s="310"/>
      <c r="C350" s="310"/>
      <c r="D350" s="310"/>
    </row>
    <row r="351" spans="2:4" x14ac:dyDescent="0.2">
      <c r="B351" s="310"/>
      <c r="C351" s="310"/>
      <c r="D351" s="310"/>
    </row>
    <row r="352" spans="2:4" x14ac:dyDescent="0.2">
      <c r="B352" s="310"/>
      <c r="C352" s="310"/>
      <c r="D352" s="310"/>
    </row>
    <row r="353" spans="2:4" x14ac:dyDescent="0.2">
      <c r="B353" s="310"/>
      <c r="C353" s="310"/>
      <c r="D353" s="310"/>
    </row>
    <row r="354" spans="2:4" x14ac:dyDescent="0.2">
      <c r="B354" s="310"/>
      <c r="C354" s="310"/>
      <c r="D354" s="310"/>
    </row>
    <row r="355" spans="2:4" x14ac:dyDescent="0.2">
      <c r="B355" s="310"/>
      <c r="C355" s="310"/>
      <c r="D355" s="310"/>
    </row>
    <row r="356" spans="2:4" x14ac:dyDescent="0.2">
      <c r="B356" s="310"/>
      <c r="C356" s="310"/>
      <c r="D356" s="310"/>
    </row>
    <row r="357" spans="2:4" x14ac:dyDescent="0.2">
      <c r="B357" s="310"/>
      <c r="C357" s="310"/>
      <c r="D357" s="310"/>
    </row>
    <row r="358" spans="2:4" x14ac:dyDescent="0.2">
      <c r="B358" s="310"/>
      <c r="C358" s="310"/>
      <c r="D358" s="310"/>
    </row>
    <row r="359" spans="2:4" x14ac:dyDescent="0.2">
      <c r="B359" s="310"/>
      <c r="C359" s="310"/>
      <c r="D359" s="310"/>
    </row>
    <row r="360" spans="2:4" x14ac:dyDescent="0.2">
      <c r="B360" s="310"/>
      <c r="C360" s="310"/>
      <c r="D360" s="310"/>
    </row>
    <row r="361" spans="2:4" x14ac:dyDescent="0.2">
      <c r="B361" s="310"/>
      <c r="C361" s="310"/>
      <c r="D361" s="310"/>
    </row>
    <row r="362" spans="2:4" x14ac:dyDescent="0.2">
      <c r="B362" s="310"/>
      <c r="C362" s="310"/>
      <c r="D362" s="310"/>
    </row>
    <row r="363" spans="2:4" x14ac:dyDescent="0.2">
      <c r="B363" s="310"/>
      <c r="C363" s="310"/>
      <c r="D363" s="310"/>
    </row>
    <row r="364" spans="2:4" x14ac:dyDescent="0.2">
      <c r="B364" s="310"/>
      <c r="C364" s="310"/>
      <c r="D364" s="310"/>
    </row>
    <row r="365" spans="2:4" x14ac:dyDescent="0.2">
      <c r="B365" s="310"/>
      <c r="C365" s="310"/>
      <c r="D365" s="310"/>
    </row>
    <row r="366" spans="2:4" x14ac:dyDescent="0.2">
      <c r="B366" s="310"/>
      <c r="C366" s="310"/>
      <c r="D366" s="310"/>
    </row>
    <row r="367" spans="2:4" x14ac:dyDescent="0.2">
      <c r="B367" s="310"/>
      <c r="C367" s="310"/>
      <c r="D367" s="310"/>
    </row>
    <row r="368" spans="2:4" x14ac:dyDescent="0.2">
      <c r="B368" s="310"/>
      <c r="C368" s="310"/>
      <c r="D368" s="310"/>
    </row>
    <row r="369" spans="2:4" x14ac:dyDescent="0.2">
      <c r="B369" s="310"/>
      <c r="C369" s="310"/>
      <c r="D369" s="310"/>
    </row>
    <row r="370" spans="2:4" x14ac:dyDescent="0.2">
      <c r="B370" s="310"/>
      <c r="C370" s="310"/>
      <c r="D370" s="310"/>
    </row>
    <row r="371" spans="2:4" x14ac:dyDescent="0.2">
      <c r="B371" s="310"/>
      <c r="C371" s="310"/>
      <c r="D371" s="310"/>
    </row>
    <row r="372" spans="2:4" x14ac:dyDescent="0.2">
      <c r="B372" s="310"/>
      <c r="C372" s="310"/>
      <c r="D372" s="310"/>
    </row>
    <row r="373" spans="2:4" x14ac:dyDescent="0.2">
      <c r="B373" s="310"/>
      <c r="C373" s="310"/>
      <c r="D373" s="310"/>
    </row>
    <row r="374" spans="2:4" x14ac:dyDescent="0.2">
      <c r="B374" s="310"/>
      <c r="C374" s="310"/>
      <c r="D374" s="310"/>
    </row>
    <row r="375" spans="2:4" x14ac:dyDescent="0.2">
      <c r="B375" s="310"/>
      <c r="C375" s="310"/>
      <c r="D375" s="310"/>
    </row>
    <row r="376" spans="2:4" x14ac:dyDescent="0.2">
      <c r="B376" s="310"/>
      <c r="C376" s="310"/>
      <c r="D376" s="310"/>
    </row>
    <row r="377" spans="2:4" x14ac:dyDescent="0.2">
      <c r="B377" s="310"/>
      <c r="C377" s="310"/>
      <c r="D377" s="310"/>
    </row>
    <row r="378" spans="2:4" x14ac:dyDescent="0.2">
      <c r="B378" s="310"/>
      <c r="C378" s="310"/>
      <c r="D378" s="310"/>
    </row>
    <row r="379" spans="2:4" x14ac:dyDescent="0.2">
      <c r="B379" s="310"/>
      <c r="C379" s="310"/>
      <c r="D379" s="310"/>
    </row>
    <row r="380" spans="2:4" x14ac:dyDescent="0.2">
      <c r="B380" s="310"/>
      <c r="C380" s="310"/>
      <c r="D380" s="310"/>
    </row>
    <row r="381" spans="2:4" x14ac:dyDescent="0.2">
      <c r="B381" s="310"/>
      <c r="C381" s="310"/>
      <c r="D381" s="310"/>
    </row>
    <row r="382" spans="2:4" x14ac:dyDescent="0.2">
      <c r="B382" s="310"/>
      <c r="C382" s="310"/>
      <c r="D382" s="310"/>
    </row>
    <row r="383" spans="2:4" x14ac:dyDescent="0.2">
      <c r="B383" s="310"/>
      <c r="C383" s="310"/>
      <c r="D383" s="310"/>
    </row>
    <row r="384" spans="2:4" x14ac:dyDescent="0.2">
      <c r="B384" s="310"/>
      <c r="C384" s="310"/>
      <c r="D384" s="310"/>
    </row>
    <row r="385" spans="2:4" x14ac:dyDescent="0.2">
      <c r="B385" s="310"/>
      <c r="C385" s="310"/>
      <c r="D385" s="310"/>
    </row>
    <row r="386" spans="2:4" x14ac:dyDescent="0.2">
      <c r="B386" s="310"/>
      <c r="C386" s="310"/>
      <c r="D386" s="310"/>
    </row>
    <row r="387" spans="2:4" x14ac:dyDescent="0.2">
      <c r="B387" s="310"/>
      <c r="C387" s="310"/>
      <c r="D387" s="310"/>
    </row>
    <row r="388" spans="2:4" x14ac:dyDescent="0.2">
      <c r="B388" s="310"/>
      <c r="C388" s="310"/>
      <c r="D388" s="310"/>
    </row>
    <row r="389" spans="2:4" x14ac:dyDescent="0.2">
      <c r="B389" s="310"/>
      <c r="C389" s="310"/>
      <c r="D389" s="310"/>
    </row>
    <row r="390" spans="2:4" x14ac:dyDescent="0.2">
      <c r="B390" s="310"/>
      <c r="C390" s="310"/>
      <c r="D390" s="310"/>
    </row>
    <row r="391" spans="2:4" x14ac:dyDescent="0.2">
      <c r="B391" s="310"/>
      <c r="C391" s="310"/>
      <c r="D391" s="310"/>
    </row>
    <row r="392" spans="2:4" x14ac:dyDescent="0.2">
      <c r="B392" s="310"/>
      <c r="C392" s="310"/>
      <c r="D392" s="310"/>
    </row>
    <row r="393" spans="2:4" x14ac:dyDescent="0.2">
      <c r="B393" s="310"/>
      <c r="C393" s="310"/>
      <c r="D393" s="310"/>
    </row>
    <row r="394" spans="2:4" x14ac:dyDescent="0.2">
      <c r="B394" s="310"/>
      <c r="C394" s="310"/>
      <c r="D394" s="310"/>
    </row>
    <row r="395" spans="2:4" x14ac:dyDescent="0.2">
      <c r="B395" s="310"/>
      <c r="C395" s="310"/>
      <c r="D395" s="310"/>
    </row>
    <row r="396" spans="2:4" x14ac:dyDescent="0.2">
      <c r="B396" s="310"/>
      <c r="C396" s="310"/>
      <c r="D396" s="310"/>
    </row>
    <row r="397" spans="2:4" x14ac:dyDescent="0.2">
      <c r="B397" s="310"/>
      <c r="C397" s="310"/>
      <c r="D397" s="310"/>
    </row>
    <row r="398" spans="2:4" x14ac:dyDescent="0.2">
      <c r="B398" s="310"/>
      <c r="C398" s="310"/>
      <c r="D398" s="310"/>
    </row>
    <row r="399" spans="2:4" x14ac:dyDescent="0.2">
      <c r="B399" s="310"/>
      <c r="C399" s="310"/>
      <c r="D399" s="310"/>
    </row>
    <row r="400" spans="2:4" x14ac:dyDescent="0.2">
      <c r="B400" s="310"/>
      <c r="C400" s="310"/>
      <c r="D400" s="310"/>
    </row>
    <row r="401" spans="2:4" x14ac:dyDescent="0.2">
      <c r="B401" s="310"/>
      <c r="C401" s="310"/>
      <c r="D401" s="310"/>
    </row>
    <row r="402" spans="2:4" x14ac:dyDescent="0.2">
      <c r="B402" s="310"/>
      <c r="C402" s="310"/>
      <c r="D402" s="310"/>
    </row>
    <row r="403" spans="2:4" x14ac:dyDescent="0.2">
      <c r="B403" s="310"/>
      <c r="C403" s="310"/>
      <c r="D403" s="310"/>
    </row>
    <row r="404" spans="2:4" x14ac:dyDescent="0.2">
      <c r="B404" s="310"/>
      <c r="C404" s="310"/>
      <c r="D404" s="310"/>
    </row>
    <row r="405" spans="2:4" x14ac:dyDescent="0.2">
      <c r="B405" s="310"/>
      <c r="C405" s="310"/>
      <c r="D405" s="310"/>
    </row>
    <row r="406" spans="2:4" x14ac:dyDescent="0.2">
      <c r="B406" s="310"/>
      <c r="C406" s="310"/>
      <c r="D406" s="310"/>
    </row>
    <row r="407" spans="2:4" x14ac:dyDescent="0.2">
      <c r="B407" s="310"/>
      <c r="C407" s="310"/>
      <c r="D407" s="310"/>
    </row>
    <row r="408" spans="2:4" x14ac:dyDescent="0.2">
      <c r="B408" s="310"/>
      <c r="C408" s="310"/>
      <c r="D408" s="310"/>
    </row>
    <row r="409" spans="2:4" x14ac:dyDescent="0.2">
      <c r="B409" s="310"/>
      <c r="C409" s="310"/>
      <c r="D409" s="310"/>
    </row>
    <row r="410" spans="2:4" x14ac:dyDescent="0.2">
      <c r="B410" s="310"/>
      <c r="C410" s="310"/>
      <c r="D410" s="310"/>
    </row>
    <row r="411" spans="2:4" x14ac:dyDescent="0.2">
      <c r="B411" s="310"/>
      <c r="C411" s="310"/>
      <c r="D411" s="310"/>
    </row>
    <row r="412" spans="2:4" x14ac:dyDescent="0.2">
      <c r="B412" s="310"/>
      <c r="C412" s="310"/>
      <c r="D412" s="310"/>
    </row>
    <row r="413" spans="2:4" x14ac:dyDescent="0.2">
      <c r="B413" s="310"/>
      <c r="C413" s="310"/>
      <c r="D413" s="310"/>
    </row>
    <row r="414" spans="2:4" x14ac:dyDescent="0.2">
      <c r="B414" s="310"/>
      <c r="C414" s="310"/>
      <c r="D414" s="310"/>
    </row>
    <row r="415" spans="2:4" x14ac:dyDescent="0.2">
      <c r="B415" s="310"/>
      <c r="C415" s="310"/>
      <c r="D415" s="310"/>
    </row>
    <row r="416" spans="2:4" x14ac:dyDescent="0.2">
      <c r="B416" s="310"/>
      <c r="C416" s="310"/>
      <c r="D416" s="310"/>
    </row>
    <row r="417" spans="2:4" x14ac:dyDescent="0.2">
      <c r="B417" s="310"/>
      <c r="C417" s="310"/>
      <c r="D417" s="310"/>
    </row>
    <row r="418" spans="2:4" x14ac:dyDescent="0.2">
      <c r="B418" s="310"/>
      <c r="C418" s="310"/>
      <c r="D418" s="310"/>
    </row>
    <row r="419" spans="2:4" x14ac:dyDescent="0.2">
      <c r="B419" s="310"/>
      <c r="C419" s="310"/>
      <c r="D419" s="310"/>
    </row>
    <row r="420" spans="2:4" x14ac:dyDescent="0.2">
      <c r="B420" s="310"/>
      <c r="C420" s="310"/>
      <c r="D420" s="310"/>
    </row>
    <row r="421" spans="2:4" x14ac:dyDescent="0.2">
      <c r="B421" s="310"/>
      <c r="C421" s="310"/>
      <c r="D421" s="310"/>
    </row>
    <row r="422" spans="2:4" x14ac:dyDescent="0.2">
      <c r="B422" s="310"/>
      <c r="C422" s="310"/>
      <c r="D422" s="310"/>
    </row>
    <row r="423" spans="2:4" x14ac:dyDescent="0.2">
      <c r="B423" s="310"/>
      <c r="C423" s="310"/>
      <c r="D423" s="310"/>
    </row>
    <row r="424" spans="2:4" x14ac:dyDescent="0.2">
      <c r="B424" s="310"/>
      <c r="C424" s="310"/>
      <c r="D424" s="310"/>
    </row>
    <row r="425" spans="2:4" x14ac:dyDescent="0.2">
      <c r="B425" s="310"/>
      <c r="C425" s="310"/>
      <c r="D425" s="310"/>
    </row>
    <row r="426" spans="2:4" x14ac:dyDescent="0.2">
      <c r="B426" s="310"/>
      <c r="C426" s="310"/>
      <c r="D426" s="310"/>
    </row>
    <row r="427" spans="2:4" x14ac:dyDescent="0.2">
      <c r="B427" s="310"/>
      <c r="C427" s="310"/>
      <c r="D427" s="310"/>
    </row>
    <row r="428" spans="2:4" x14ac:dyDescent="0.2">
      <c r="B428" s="310"/>
      <c r="C428" s="310"/>
      <c r="D428" s="310"/>
    </row>
    <row r="429" spans="2:4" x14ac:dyDescent="0.2">
      <c r="B429" s="310"/>
      <c r="C429" s="310"/>
      <c r="D429" s="310"/>
    </row>
    <row r="430" spans="2:4" x14ac:dyDescent="0.2">
      <c r="B430" s="310"/>
      <c r="C430" s="310"/>
      <c r="D430" s="310"/>
    </row>
    <row r="431" spans="2:4" x14ac:dyDescent="0.2">
      <c r="B431" s="310"/>
      <c r="C431" s="310"/>
      <c r="D431" s="310"/>
    </row>
    <row r="432" spans="2:4" x14ac:dyDescent="0.2">
      <c r="B432" s="310"/>
      <c r="C432" s="310"/>
      <c r="D432" s="310"/>
    </row>
    <row r="433" spans="2:4" x14ac:dyDescent="0.2">
      <c r="B433" s="310"/>
      <c r="C433" s="310"/>
      <c r="D433" s="310"/>
    </row>
    <row r="434" spans="2:4" x14ac:dyDescent="0.2">
      <c r="B434" s="310"/>
      <c r="C434" s="310"/>
      <c r="D434" s="310"/>
    </row>
    <row r="435" spans="2:4" x14ac:dyDescent="0.2">
      <c r="B435" s="310"/>
      <c r="C435" s="310"/>
      <c r="D435" s="310"/>
    </row>
    <row r="436" spans="2:4" x14ac:dyDescent="0.2">
      <c r="B436" s="310"/>
      <c r="C436" s="310"/>
      <c r="D436" s="310"/>
    </row>
    <row r="437" spans="2:4" x14ac:dyDescent="0.2">
      <c r="B437" s="310"/>
      <c r="C437" s="310"/>
      <c r="D437" s="310"/>
    </row>
    <row r="438" spans="2:4" x14ac:dyDescent="0.2">
      <c r="B438" s="310"/>
      <c r="C438" s="310"/>
      <c r="D438" s="310"/>
    </row>
    <row r="439" spans="2:4" x14ac:dyDescent="0.2">
      <c r="B439" s="310"/>
      <c r="C439" s="310"/>
      <c r="D439" s="310"/>
    </row>
    <row r="440" spans="2:4" x14ac:dyDescent="0.2">
      <c r="B440" s="310"/>
      <c r="C440" s="310"/>
      <c r="D440" s="310"/>
    </row>
    <row r="441" spans="2:4" x14ac:dyDescent="0.2">
      <c r="B441" s="310"/>
      <c r="C441" s="310"/>
      <c r="D441" s="310"/>
    </row>
    <row r="442" spans="2:4" x14ac:dyDescent="0.2">
      <c r="B442" s="310"/>
      <c r="C442" s="310"/>
      <c r="D442" s="310"/>
    </row>
    <row r="443" spans="2:4" x14ac:dyDescent="0.2">
      <c r="B443" s="310"/>
      <c r="C443" s="310"/>
      <c r="D443" s="310"/>
    </row>
    <row r="444" spans="2:4" x14ac:dyDescent="0.2">
      <c r="B444" s="310"/>
      <c r="C444" s="310"/>
      <c r="D444" s="310"/>
    </row>
    <row r="445" spans="2:4" x14ac:dyDescent="0.2">
      <c r="B445" s="310"/>
      <c r="C445" s="310"/>
      <c r="D445" s="310"/>
    </row>
    <row r="446" spans="2:4" x14ac:dyDescent="0.2">
      <c r="B446" s="310"/>
      <c r="C446" s="310"/>
      <c r="D446" s="310"/>
    </row>
    <row r="447" spans="2:4" x14ac:dyDescent="0.2">
      <c r="B447" s="310"/>
      <c r="C447" s="310"/>
      <c r="D447" s="310"/>
    </row>
    <row r="448" spans="2:4" x14ac:dyDescent="0.2">
      <c r="B448" s="310"/>
      <c r="C448" s="310"/>
      <c r="D448" s="310"/>
    </row>
    <row r="449" spans="2:4" x14ac:dyDescent="0.2">
      <c r="B449" s="310"/>
      <c r="C449" s="310"/>
      <c r="D449" s="310"/>
    </row>
    <row r="450" spans="2:4" x14ac:dyDescent="0.2">
      <c r="B450" s="310"/>
      <c r="C450" s="310"/>
      <c r="D450" s="310"/>
    </row>
    <row r="451" spans="2:4" x14ac:dyDescent="0.2">
      <c r="B451" s="310"/>
      <c r="C451" s="310"/>
      <c r="D451" s="310"/>
    </row>
    <row r="452" spans="2:4" x14ac:dyDescent="0.2">
      <c r="B452" s="310"/>
      <c r="C452" s="310"/>
      <c r="D452" s="310"/>
    </row>
    <row r="453" spans="2:4" x14ac:dyDescent="0.2">
      <c r="B453" s="310"/>
      <c r="C453" s="310"/>
      <c r="D453" s="310"/>
    </row>
    <row r="454" spans="2:4" x14ac:dyDescent="0.2">
      <c r="B454" s="310"/>
      <c r="C454" s="310"/>
      <c r="D454" s="310"/>
    </row>
    <row r="455" spans="2:4" x14ac:dyDescent="0.2">
      <c r="B455" s="310"/>
      <c r="C455" s="310"/>
      <c r="D455" s="310"/>
    </row>
    <row r="456" spans="2:4" x14ac:dyDescent="0.2">
      <c r="B456" s="310"/>
      <c r="C456" s="310"/>
      <c r="D456" s="310"/>
    </row>
    <row r="457" spans="2:4" x14ac:dyDescent="0.2">
      <c r="B457" s="310"/>
      <c r="C457" s="310"/>
      <c r="D457" s="310"/>
    </row>
    <row r="458" spans="2:4" x14ac:dyDescent="0.2">
      <c r="B458" s="310"/>
      <c r="C458" s="310"/>
      <c r="D458" s="310"/>
    </row>
    <row r="459" spans="2:4" x14ac:dyDescent="0.2">
      <c r="B459" s="310"/>
      <c r="C459" s="310"/>
      <c r="D459" s="310"/>
    </row>
    <row r="460" spans="2:4" x14ac:dyDescent="0.2">
      <c r="B460" s="310"/>
      <c r="C460" s="310"/>
      <c r="D460" s="310"/>
    </row>
    <row r="461" spans="2:4" x14ac:dyDescent="0.2">
      <c r="B461" s="310"/>
      <c r="C461" s="310"/>
      <c r="D461" s="310"/>
    </row>
    <row r="462" spans="2:4" x14ac:dyDescent="0.2">
      <c r="B462" s="310"/>
      <c r="C462" s="310"/>
      <c r="D462" s="310"/>
    </row>
    <row r="463" spans="2:4" x14ac:dyDescent="0.2">
      <c r="B463" s="310"/>
      <c r="C463" s="310"/>
      <c r="D463" s="310"/>
    </row>
    <row r="464" spans="2:4" x14ac:dyDescent="0.2">
      <c r="B464" s="310"/>
      <c r="C464" s="310"/>
      <c r="D464" s="310"/>
    </row>
    <row r="465" spans="2:4" x14ac:dyDescent="0.2">
      <c r="B465" s="310"/>
      <c r="C465" s="310"/>
      <c r="D465" s="310"/>
    </row>
    <row r="466" spans="2:4" x14ac:dyDescent="0.2">
      <c r="B466" s="310"/>
      <c r="C466" s="310"/>
      <c r="D466" s="310"/>
    </row>
    <row r="467" spans="2:4" x14ac:dyDescent="0.2">
      <c r="B467" s="310"/>
      <c r="C467" s="310"/>
      <c r="D467" s="310"/>
    </row>
    <row r="468" spans="2:4" x14ac:dyDescent="0.2">
      <c r="B468" s="310"/>
      <c r="C468" s="310"/>
      <c r="D468" s="310"/>
    </row>
    <row r="469" spans="2:4" x14ac:dyDescent="0.2">
      <c r="B469" s="310"/>
      <c r="C469" s="310"/>
      <c r="D469" s="310"/>
    </row>
    <row r="470" spans="2:4" x14ac:dyDescent="0.2">
      <c r="B470" s="310"/>
      <c r="C470" s="310"/>
      <c r="D470" s="310"/>
    </row>
    <row r="471" spans="2:4" x14ac:dyDescent="0.2">
      <c r="B471" s="310"/>
      <c r="C471" s="310"/>
      <c r="D471" s="310"/>
    </row>
    <row r="472" spans="2:4" x14ac:dyDescent="0.2">
      <c r="B472" s="310"/>
      <c r="C472" s="310"/>
      <c r="D472" s="310"/>
    </row>
    <row r="473" spans="2:4" x14ac:dyDescent="0.2">
      <c r="B473" s="310"/>
      <c r="C473" s="310"/>
      <c r="D473" s="310"/>
    </row>
    <row r="474" spans="2:4" x14ac:dyDescent="0.2">
      <c r="B474" s="310"/>
      <c r="C474" s="310"/>
      <c r="D474" s="310"/>
    </row>
    <row r="475" spans="2:4" x14ac:dyDescent="0.2">
      <c r="B475" s="310"/>
      <c r="C475" s="310"/>
      <c r="D475" s="310"/>
    </row>
    <row r="476" spans="2:4" x14ac:dyDescent="0.2">
      <c r="B476" s="310"/>
      <c r="C476" s="310"/>
      <c r="D476" s="310"/>
    </row>
    <row r="477" spans="2:4" x14ac:dyDescent="0.2">
      <c r="B477" s="310"/>
      <c r="C477" s="310"/>
      <c r="D477" s="310"/>
    </row>
    <row r="478" spans="2:4" x14ac:dyDescent="0.2">
      <c r="B478" s="310"/>
      <c r="C478" s="310"/>
      <c r="D478" s="310"/>
    </row>
    <row r="479" spans="2:4" x14ac:dyDescent="0.2">
      <c r="B479" s="310"/>
      <c r="C479" s="310"/>
      <c r="D479" s="310"/>
    </row>
    <row r="480" spans="2:4" x14ac:dyDescent="0.2">
      <c r="B480" s="310"/>
      <c r="C480" s="310"/>
      <c r="D480" s="310"/>
    </row>
    <row r="481" spans="2:4" x14ac:dyDescent="0.2">
      <c r="B481" s="310"/>
      <c r="C481" s="310"/>
      <c r="D481" s="310"/>
    </row>
    <row r="482" spans="2:4" x14ac:dyDescent="0.2">
      <c r="B482" s="310"/>
      <c r="C482" s="310"/>
      <c r="D482" s="310"/>
    </row>
    <row r="483" spans="2:4" x14ac:dyDescent="0.2">
      <c r="B483" s="310"/>
      <c r="C483" s="310"/>
      <c r="D483" s="310"/>
    </row>
    <row r="484" spans="2:4" x14ac:dyDescent="0.2">
      <c r="B484" s="310"/>
      <c r="C484" s="310"/>
      <c r="D484" s="310"/>
    </row>
    <row r="485" spans="2:4" x14ac:dyDescent="0.2">
      <c r="B485" s="310"/>
      <c r="C485" s="310"/>
      <c r="D485" s="310"/>
    </row>
    <row r="486" spans="2:4" x14ac:dyDescent="0.2">
      <c r="B486" s="310"/>
      <c r="C486" s="310"/>
      <c r="D486" s="310"/>
    </row>
    <row r="487" spans="2:4" x14ac:dyDescent="0.2">
      <c r="B487" s="310"/>
      <c r="C487" s="310"/>
      <c r="D487" s="310"/>
    </row>
    <row r="488" spans="2:4" x14ac:dyDescent="0.2">
      <c r="B488" s="310"/>
      <c r="C488" s="310"/>
      <c r="D488" s="310"/>
    </row>
    <row r="489" spans="2:4" x14ac:dyDescent="0.2">
      <c r="B489" s="310"/>
      <c r="C489" s="310"/>
      <c r="D489" s="310"/>
    </row>
    <row r="490" spans="2:4" x14ac:dyDescent="0.2">
      <c r="B490" s="310"/>
      <c r="C490" s="310"/>
      <c r="D490" s="310"/>
    </row>
    <row r="491" spans="2:4" x14ac:dyDescent="0.2">
      <c r="B491" s="310"/>
      <c r="C491" s="310"/>
      <c r="D491" s="310"/>
    </row>
    <row r="492" spans="2:4" x14ac:dyDescent="0.2">
      <c r="B492" s="310"/>
      <c r="C492" s="310"/>
      <c r="D492" s="310"/>
    </row>
    <row r="493" spans="2:4" x14ac:dyDescent="0.2">
      <c r="B493" s="310"/>
      <c r="C493" s="310"/>
      <c r="D493" s="310"/>
    </row>
    <row r="494" spans="2:4" x14ac:dyDescent="0.2">
      <c r="B494" s="310"/>
      <c r="C494" s="310"/>
      <c r="D494" s="310"/>
    </row>
    <row r="495" spans="2:4" x14ac:dyDescent="0.2">
      <c r="B495" s="310"/>
      <c r="C495" s="310"/>
      <c r="D495" s="310"/>
    </row>
    <row r="496" spans="2:4" x14ac:dyDescent="0.2">
      <c r="B496" s="310"/>
      <c r="C496" s="310"/>
      <c r="D496" s="310"/>
    </row>
    <row r="497" spans="2:4" x14ac:dyDescent="0.2">
      <c r="B497" s="310"/>
      <c r="C497" s="310"/>
      <c r="D497" s="310"/>
    </row>
    <row r="498" spans="2:4" x14ac:dyDescent="0.2">
      <c r="B498" s="310"/>
      <c r="C498" s="310"/>
      <c r="D498" s="310"/>
    </row>
    <row r="499" spans="2:4" x14ac:dyDescent="0.2">
      <c r="B499" s="310"/>
      <c r="C499" s="310"/>
      <c r="D499" s="310"/>
    </row>
    <row r="500" spans="2:4" x14ac:dyDescent="0.2">
      <c r="B500" s="310"/>
      <c r="C500" s="310"/>
      <c r="D500" s="310"/>
    </row>
    <row r="501" spans="2:4" x14ac:dyDescent="0.2">
      <c r="B501" s="310"/>
      <c r="C501" s="310"/>
      <c r="D501" s="310"/>
    </row>
    <row r="502" spans="2:4" x14ac:dyDescent="0.2">
      <c r="B502" s="310"/>
      <c r="C502" s="310"/>
      <c r="D502" s="310"/>
    </row>
    <row r="503" spans="2:4" x14ac:dyDescent="0.2">
      <c r="B503" s="310"/>
      <c r="C503" s="310"/>
      <c r="D503" s="310"/>
    </row>
    <row r="504" spans="2:4" x14ac:dyDescent="0.2">
      <c r="B504" s="310"/>
      <c r="C504" s="310"/>
      <c r="D504" s="310"/>
    </row>
    <row r="505" spans="2:4" x14ac:dyDescent="0.2">
      <c r="B505" s="310"/>
      <c r="C505" s="310"/>
      <c r="D505" s="310"/>
    </row>
    <row r="506" spans="2:4" x14ac:dyDescent="0.2">
      <c r="B506" s="310"/>
      <c r="C506" s="310"/>
      <c r="D506" s="310"/>
    </row>
    <row r="507" spans="2:4" x14ac:dyDescent="0.2">
      <c r="B507" s="310"/>
      <c r="C507" s="310"/>
      <c r="D507" s="310"/>
    </row>
    <row r="508" spans="2:4" x14ac:dyDescent="0.2">
      <c r="B508" s="310"/>
      <c r="C508" s="310"/>
      <c r="D508" s="310"/>
    </row>
    <row r="509" spans="2:4" x14ac:dyDescent="0.2">
      <c r="B509" s="310"/>
      <c r="C509" s="310"/>
      <c r="D509" s="310"/>
    </row>
    <row r="510" spans="2:4" x14ac:dyDescent="0.2">
      <c r="B510" s="310"/>
      <c r="C510" s="310"/>
      <c r="D510" s="310"/>
    </row>
    <row r="511" spans="2:4" x14ac:dyDescent="0.2">
      <c r="B511" s="310"/>
      <c r="C511" s="310"/>
      <c r="D511" s="310"/>
    </row>
    <row r="512" spans="2:4" x14ac:dyDescent="0.2">
      <c r="B512" s="310"/>
      <c r="C512" s="310"/>
      <c r="D512" s="310"/>
    </row>
    <row r="513" spans="2:4" x14ac:dyDescent="0.2">
      <c r="B513" s="310"/>
      <c r="C513" s="310"/>
      <c r="D513" s="310"/>
    </row>
    <row r="514" spans="2:4" x14ac:dyDescent="0.2">
      <c r="B514" s="310"/>
      <c r="C514" s="310"/>
      <c r="D514" s="310"/>
    </row>
    <row r="515" spans="2:4" x14ac:dyDescent="0.2">
      <c r="B515" s="310"/>
      <c r="C515" s="310"/>
      <c r="D515" s="310"/>
    </row>
    <row r="516" spans="2:4" x14ac:dyDescent="0.2">
      <c r="B516" s="310"/>
      <c r="C516" s="310"/>
      <c r="D516" s="310"/>
    </row>
    <row r="517" spans="2:4" x14ac:dyDescent="0.2">
      <c r="B517" s="310"/>
      <c r="C517" s="310"/>
      <c r="D517" s="310"/>
    </row>
    <row r="518" spans="2:4" x14ac:dyDescent="0.2">
      <c r="B518" s="310"/>
      <c r="C518" s="310"/>
      <c r="D518" s="310"/>
    </row>
    <row r="519" spans="2:4" x14ac:dyDescent="0.2">
      <c r="B519" s="310"/>
      <c r="C519" s="310"/>
      <c r="D519" s="310"/>
    </row>
    <row r="520" spans="2:4" x14ac:dyDescent="0.2">
      <c r="B520" s="310"/>
      <c r="C520" s="310"/>
      <c r="D520" s="310"/>
    </row>
    <row r="521" spans="2:4" x14ac:dyDescent="0.2">
      <c r="B521" s="310"/>
      <c r="C521" s="310"/>
      <c r="D521" s="310"/>
    </row>
    <row r="522" spans="2:4" x14ac:dyDescent="0.2">
      <c r="B522" s="310"/>
      <c r="C522" s="310"/>
      <c r="D522" s="310"/>
    </row>
    <row r="523" spans="2:4" x14ac:dyDescent="0.2">
      <c r="B523" s="310"/>
      <c r="C523" s="310"/>
      <c r="D523" s="310"/>
    </row>
    <row r="524" spans="2:4" x14ac:dyDescent="0.2">
      <c r="B524" s="310"/>
      <c r="C524" s="310"/>
      <c r="D524" s="310"/>
    </row>
    <row r="525" spans="2:4" x14ac:dyDescent="0.2">
      <c r="B525" s="310"/>
      <c r="C525" s="310"/>
      <c r="D525" s="310"/>
    </row>
    <row r="526" spans="2:4" x14ac:dyDescent="0.2">
      <c r="B526" s="310"/>
      <c r="C526" s="310"/>
      <c r="D526" s="310"/>
    </row>
    <row r="527" spans="2:4" x14ac:dyDescent="0.2">
      <c r="B527" s="310"/>
      <c r="C527" s="310"/>
      <c r="D527" s="310"/>
    </row>
    <row r="528" spans="2:4" x14ac:dyDescent="0.2">
      <c r="B528" s="310"/>
      <c r="C528" s="310"/>
      <c r="D528" s="310"/>
    </row>
    <row r="529" spans="2:4" x14ac:dyDescent="0.2">
      <c r="B529" s="310"/>
      <c r="C529" s="310"/>
      <c r="D529" s="310"/>
    </row>
    <row r="530" spans="2:4" x14ac:dyDescent="0.2">
      <c r="B530" s="310"/>
      <c r="C530" s="310"/>
      <c r="D530" s="310"/>
    </row>
    <row r="531" spans="2:4" x14ac:dyDescent="0.2">
      <c r="B531" s="310"/>
      <c r="C531" s="310"/>
      <c r="D531" s="310"/>
    </row>
    <row r="532" spans="2:4" x14ac:dyDescent="0.2">
      <c r="B532" s="310"/>
      <c r="C532" s="310"/>
      <c r="D532" s="310"/>
    </row>
    <row r="533" spans="2:4" x14ac:dyDescent="0.2">
      <c r="B533" s="310"/>
      <c r="C533" s="310"/>
      <c r="D533" s="310"/>
    </row>
    <row r="534" spans="2:4" x14ac:dyDescent="0.2">
      <c r="B534" s="310"/>
      <c r="C534" s="310"/>
      <c r="D534" s="310"/>
    </row>
    <row r="535" spans="2:4" x14ac:dyDescent="0.2">
      <c r="B535" s="310"/>
      <c r="C535" s="310"/>
      <c r="D535" s="310"/>
    </row>
    <row r="536" spans="2:4" x14ac:dyDescent="0.2">
      <c r="B536" s="310"/>
      <c r="C536" s="310"/>
      <c r="D536" s="310"/>
    </row>
    <row r="537" spans="2:4" x14ac:dyDescent="0.2">
      <c r="B537" s="310"/>
      <c r="C537" s="310"/>
      <c r="D537" s="310"/>
    </row>
    <row r="538" spans="2:4" x14ac:dyDescent="0.2">
      <c r="B538" s="310"/>
      <c r="C538" s="310"/>
      <c r="D538" s="310"/>
    </row>
    <row r="539" spans="2:4" x14ac:dyDescent="0.2">
      <c r="B539" s="310"/>
      <c r="C539" s="310"/>
      <c r="D539" s="310"/>
    </row>
    <row r="540" spans="2:4" x14ac:dyDescent="0.2">
      <c r="B540" s="310"/>
      <c r="C540" s="310"/>
      <c r="D540" s="310"/>
    </row>
    <row r="541" spans="2:4" x14ac:dyDescent="0.2">
      <c r="B541" s="310"/>
      <c r="C541" s="310"/>
      <c r="D541" s="310"/>
    </row>
    <row r="542" spans="2:4" x14ac:dyDescent="0.2">
      <c r="B542" s="310"/>
      <c r="C542" s="310"/>
      <c r="D542" s="310"/>
    </row>
    <row r="543" spans="2:4" x14ac:dyDescent="0.2">
      <c r="B543" s="310"/>
      <c r="C543" s="310"/>
      <c r="D543" s="310"/>
    </row>
    <row r="544" spans="2:4" x14ac:dyDescent="0.2">
      <c r="B544" s="310"/>
      <c r="C544" s="310"/>
      <c r="D544" s="310"/>
    </row>
    <row r="545" spans="2:4" x14ac:dyDescent="0.2">
      <c r="B545" s="310"/>
      <c r="C545" s="310"/>
      <c r="D545" s="310"/>
    </row>
    <row r="546" spans="2:4" x14ac:dyDescent="0.2">
      <c r="B546" s="310"/>
      <c r="C546" s="310"/>
      <c r="D546" s="310"/>
    </row>
    <row r="547" spans="2:4" x14ac:dyDescent="0.2">
      <c r="B547" s="310"/>
      <c r="C547" s="310"/>
      <c r="D547" s="310"/>
    </row>
    <row r="548" spans="2:4" x14ac:dyDescent="0.2">
      <c r="B548" s="310"/>
      <c r="C548" s="310"/>
      <c r="D548" s="310"/>
    </row>
    <row r="549" spans="2:4" x14ac:dyDescent="0.2">
      <c r="B549" s="310"/>
      <c r="C549" s="310"/>
      <c r="D549" s="310"/>
    </row>
    <row r="550" spans="2:4" x14ac:dyDescent="0.2">
      <c r="B550" s="310"/>
      <c r="C550" s="310"/>
      <c r="D550" s="310"/>
    </row>
    <row r="551" spans="2:4" x14ac:dyDescent="0.2">
      <c r="B551" s="310"/>
      <c r="C551" s="310"/>
      <c r="D551" s="310"/>
    </row>
    <row r="552" spans="2:4" x14ac:dyDescent="0.2">
      <c r="B552" s="310"/>
      <c r="C552" s="310"/>
      <c r="D552" s="310"/>
    </row>
    <row r="553" spans="2:4" x14ac:dyDescent="0.2">
      <c r="B553" s="310"/>
      <c r="C553" s="310"/>
      <c r="D553" s="310"/>
    </row>
    <row r="554" spans="2:4" x14ac:dyDescent="0.2">
      <c r="B554" s="310"/>
      <c r="C554" s="310"/>
      <c r="D554" s="310"/>
    </row>
    <row r="555" spans="2:4" x14ac:dyDescent="0.2">
      <c r="B555" s="310"/>
      <c r="C555" s="310"/>
      <c r="D555" s="310"/>
    </row>
    <row r="556" spans="2:4" x14ac:dyDescent="0.2">
      <c r="B556" s="310"/>
      <c r="C556" s="310"/>
      <c r="D556" s="310"/>
    </row>
    <row r="557" spans="2:4" x14ac:dyDescent="0.2">
      <c r="B557" s="310"/>
      <c r="C557" s="310"/>
      <c r="D557" s="310"/>
    </row>
    <row r="558" spans="2:4" x14ac:dyDescent="0.2">
      <c r="B558" s="310"/>
      <c r="C558" s="310"/>
      <c r="D558" s="310"/>
    </row>
    <row r="559" spans="2:4" x14ac:dyDescent="0.2">
      <c r="B559" s="310"/>
      <c r="C559" s="310"/>
      <c r="D559" s="310"/>
    </row>
    <row r="560" spans="2:4" x14ac:dyDescent="0.2">
      <c r="B560" s="310"/>
      <c r="C560" s="310"/>
      <c r="D560" s="310"/>
    </row>
    <row r="561" spans="2:4" x14ac:dyDescent="0.2">
      <c r="B561" s="310"/>
      <c r="C561" s="310"/>
      <c r="D561" s="310"/>
    </row>
    <row r="562" spans="2:4" x14ac:dyDescent="0.2">
      <c r="B562" s="310"/>
      <c r="C562" s="310"/>
      <c r="D562" s="310"/>
    </row>
    <row r="563" spans="2:4" x14ac:dyDescent="0.2">
      <c r="B563" s="310"/>
      <c r="C563" s="310"/>
      <c r="D563" s="310"/>
    </row>
    <row r="564" spans="2:4" x14ac:dyDescent="0.2">
      <c r="B564" s="310"/>
      <c r="C564" s="310"/>
      <c r="D564" s="310"/>
    </row>
    <row r="565" spans="2:4" x14ac:dyDescent="0.2">
      <c r="B565" s="310"/>
      <c r="C565" s="310"/>
      <c r="D565" s="310"/>
    </row>
    <row r="566" spans="2:4" x14ac:dyDescent="0.2">
      <c r="B566" s="310"/>
      <c r="C566" s="310"/>
      <c r="D566" s="310"/>
    </row>
    <row r="567" spans="2:4" x14ac:dyDescent="0.2">
      <c r="B567" s="310"/>
      <c r="C567" s="310"/>
      <c r="D567" s="310"/>
    </row>
    <row r="568" spans="2:4" x14ac:dyDescent="0.2">
      <c r="B568" s="310"/>
      <c r="C568" s="310"/>
      <c r="D568" s="310"/>
    </row>
    <row r="569" spans="2:4" x14ac:dyDescent="0.2">
      <c r="B569" s="310"/>
      <c r="C569" s="310"/>
      <c r="D569" s="310"/>
    </row>
    <row r="570" spans="2:4" x14ac:dyDescent="0.2">
      <c r="B570" s="310"/>
      <c r="C570" s="310"/>
      <c r="D570" s="310"/>
    </row>
    <row r="571" spans="2:4" x14ac:dyDescent="0.2">
      <c r="B571" s="310"/>
      <c r="C571" s="310"/>
      <c r="D571" s="310"/>
    </row>
    <row r="572" spans="2:4" x14ac:dyDescent="0.2">
      <c r="B572" s="310"/>
      <c r="C572" s="310"/>
      <c r="D572" s="310"/>
    </row>
    <row r="573" spans="2:4" x14ac:dyDescent="0.2">
      <c r="B573" s="310"/>
      <c r="C573" s="310"/>
      <c r="D573" s="310"/>
    </row>
    <row r="574" spans="2:4" x14ac:dyDescent="0.2">
      <c r="B574" s="310"/>
      <c r="C574" s="310"/>
      <c r="D574" s="310"/>
    </row>
    <row r="575" spans="2:4" x14ac:dyDescent="0.2">
      <c r="B575" s="310"/>
      <c r="C575" s="310"/>
      <c r="D575" s="310"/>
    </row>
    <row r="576" spans="2:4" x14ac:dyDescent="0.2">
      <c r="B576" s="310"/>
      <c r="C576" s="310"/>
      <c r="D576" s="310"/>
    </row>
    <row r="577" spans="2:4" x14ac:dyDescent="0.2">
      <c r="B577" s="310"/>
      <c r="C577" s="310"/>
      <c r="D577" s="310"/>
    </row>
    <row r="578" spans="2:4" x14ac:dyDescent="0.2">
      <c r="B578" s="310"/>
      <c r="C578" s="310"/>
      <c r="D578" s="310"/>
    </row>
    <row r="579" spans="2:4" x14ac:dyDescent="0.2">
      <c r="B579" s="310"/>
      <c r="C579" s="310"/>
      <c r="D579" s="310"/>
    </row>
    <row r="580" spans="2:4" x14ac:dyDescent="0.2">
      <c r="B580" s="310"/>
      <c r="C580" s="310"/>
      <c r="D580" s="310"/>
    </row>
    <row r="581" spans="2:4" x14ac:dyDescent="0.2">
      <c r="B581" s="310"/>
      <c r="C581" s="310"/>
      <c r="D581" s="310"/>
    </row>
    <row r="582" spans="2:4" x14ac:dyDescent="0.2">
      <c r="B582" s="310"/>
      <c r="C582" s="310"/>
      <c r="D582" s="310"/>
    </row>
    <row r="583" spans="2:4" x14ac:dyDescent="0.2">
      <c r="B583" s="310"/>
      <c r="C583" s="310"/>
      <c r="D583" s="310"/>
    </row>
    <row r="584" spans="2:4" x14ac:dyDescent="0.2">
      <c r="B584" s="310"/>
      <c r="C584" s="310"/>
      <c r="D584" s="310"/>
    </row>
    <row r="585" spans="2:4" x14ac:dyDescent="0.2">
      <c r="B585" s="310"/>
      <c r="C585" s="310"/>
      <c r="D585" s="310"/>
    </row>
    <row r="586" spans="2:4" x14ac:dyDescent="0.2">
      <c r="B586" s="310"/>
      <c r="C586" s="310"/>
      <c r="D586" s="310"/>
    </row>
    <row r="587" spans="2:4" x14ac:dyDescent="0.2">
      <c r="B587" s="310"/>
      <c r="C587" s="310"/>
      <c r="D587" s="310"/>
    </row>
    <row r="588" spans="2:4" x14ac:dyDescent="0.2">
      <c r="B588" s="310"/>
      <c r="C588" s="310"/>
      <c r="D588" s="310"/>
    </row>
    <row r="589" spans="2:4" x14ac:dyDescent="0.2">
      <c r="B589" s="310"/>
      <c r="C589" s="310"/>
      <c r="D589" s="310"/>
    </row>
    <row r="590" spans="2:4" x14ac:dyDescent="0.2">
      <c r="B590" s="310"/>
      <c r="C590" s="310"/>
      <c r="D590" s="310"/>
    </row>
    <row r="591" spans="2:4" x14ac:dyDescent="0.2">
      <c r="B591" s="310"/>
      <c r="C591" s="310"/>
      <c r="D591" s="310"/>
    </row>
    <row r="592" spans="2:4" x14ac:dyDescent="0.2">
      <c r="B592" s="310"/>
      <c r="C592" s="310"/>
      <c r="D592" s="310"/>
    </row>
    <row r="593" spans="2:4" x14ac:dyDescent="0.2">
      <c r="B593" s="310"/>
      <c r="C593" s="310"/>
      <c r="D593" s="310"/>
    </row>
    <row r="594" spans="2:4" x14ac:dyDescent="0.2">
      <c r="B594" s="310"/>
      <c r="C594" s="310"/>
      <c r="D594" s="310"/>
    </row>
    <row r="595" spans="2:4" x14ac:dyDescent="0.2">
      <c r="B595" s="310"/>
      <c r="C595" s="310"/>
      <c r="D595" s="310"/>
    </row>
    <row r="596" spans="2:4" x14ac:dyDescent="0.2">
      <c r="B596" s="310"/>
      <c r="C596" s="310"/>
      <c r="D596" s="310"/>
    </row>
    <row r="597" spans="2:4" x14ac:dyDescent="0.2">
      <c r="B597" s="310"/>
      <c r="C597" s="310"/>
      <c r="D597" s="310"/>
    </row>
    <row r="598" spans="2:4" x14ac:dyDescent="0.2">
      <c r="B598" s="310"/>
      <c r="C598" s="310"/>
      <c r="D598" s="310"/>
    </row>
    <row r="599" spans="2:4" x14ac:dyDescent="0.2">
      <c r="B599" s="310"/>
      <c r="C599" s="310"/>
      <c r="D599" s="310"/>
    </row>
    <row r="600" spans="2:4" x14ac:dyDescent="0.2">
      <c r="B600" s="310"/>
      <c r="C600" s="310"/>
      <c r="D600" s="310"/>
    </row>
    <row r="601" spans="2:4" x14ac:dyDescent="0.2">
      <c r="B601" s="310"/>
      <c r="C601" s="310"/>
      <c r="D601" s="310"/>
    </row>
    <row r="602" spans="2:4" x14ac:dyDescent="0.2">
      <c r="B602" s="310"/>
      <c r="C602" s="310"/>
      <c r="D602" s="310"/>
    </row>
    <row r="603" spans="2:4" x14ac:dyDescent="0.2">
      <c r="B603" s="310"/>
      <c r="C603" s="310"/>
      <c r="D603" s="310"/>
    </row>
    <row r="604" spans="2:4" x14ac:dyDescent="0.2">
      <c r="B604" s="310"/>
      <c r="C604" s="310"/>
      <c r="D604" s="310"/>
    </row>
    <row r="605" spans="2:4" x14ac:dyDescent="0.2">
      <c r="B605" s="310"/>
      <c r="C605" s="310"/>
      <c r="D605" s="310"/>
    </row>
    <row r="606" spans="2:4" x14ac:dyDescent="0.2">
      <c r="B606" s="310"/>
      <c r="C606" s="310"/>
      <c r="D606" s="310"/>
    </row>
    <row r="607" spans="2:4" x14ac:dyDescent="0.2">
      <c r="B607" s="310"/>
      <c r="C607" s="310"/>
      <c r="D607" s="310"/>
    </row>
    <row r="608" spans="2:4" x14ac:dyDescent="0.2">
      <c r="B608" s="310"/>
      <c r="C608" s="310"/>
      <c r="D608" s="310"/>
    </row>
    <row r="609" spans="2:4" x14ac:dyDescent="0.2">
      <c r="B609" s="310"/>
      <c r="C609" s="310"/>
      <c r="D609" s="310"/>
    </row>
    <row r="610" spans="2:4" x14ac:dyDescent="0.2">
      <c r="B610" s="310"/>
      <c r="C610" s="310"/>
      <c r="D610" s="310"/>
    </row>
    <row r="611" spans="2:4" x14ac:dyDescent="0.2">
      <c r="B611" s="310"/>
      <c r="C611" s="310"/>
      <c r="D611" s="310"/>
    </row>
    <row r="612" spans="2:4" x14ac:dyDescent="0.2">
      <c r="B612" s="310"/>
      <c r="C612" s="310"/>
      <c r="D612" s="310"/>
    </row>
    <row r="613" spans="2:4" x14ac:dyDescent="0.2">
      <c r="B613" s="310"/>
      <c r="C613" s="310"/>
      <c r="D613" s="310"/>
    </row>
    <row r="614" spans="2:4" x14ac:dyDescent="0.2">
      <c r="B614" s="310"/>
      <c r="C614" s="310"/>
      <c r="D614" s="310"/>
    </row>
    <row r="615" spans="2:4" x14ac:dyDescent="0.2">
      <c r="B615" s="310"/>
      <c r="C615" s="310"/>
      <c r="D615" s="310"/>
    </row>
    <row r="616" spans="2:4" x14ac:dyDescent="0.2">
      <c r="B616" s="310"/>
      <c r="C616" s="310"/>
      <c r="D616" s="310"/>
    </row>
    <row r="617" spans="2:4" x14ac:dyDescent="0.2">
      <c r="B617" s="310"/>
      <c r="C617" s="310"/>
      <c r="D617" s="310"/>
    </row>
    <row r="618" spans="2:4" x14ac:dyDescent="0.2">
      <c r="B618" s="310"/>
      <c r="C618" s="310"/>
      <c r="D618" s="310"/>
    </row>
    <row r="619" spans="2:4" x14ac:dyDescent="0.2">
      <c r="B619" s="310"/>
      <c r="C619" s="310"/>
      <c r="D619" s="310"/>
    </row>
    <row r="620" spans="2:4" x14ac:dyDescent="0.2">
      <c r="B620" s="310"/>
      <c r="C620" s="310"/>
      <c r="D620" s="310"/>
    </row>
    <row r="621" spans="2:4" x14ac:dyDescent="0.2">
      <c r="B621" s="310"/>
      <c r="C621" s="310"/>
      <c r="D621" s="310"/>
    </row>
    <row r="622" spans="2:4" x14ac:dyDescent="0.2">
      <c r="B622" s="310"/>
      <c r="C622" s="310"/>
      <c r="D622" s="310"/>
    </row>
    <row r="623" spans="2:4" x14ac:dyDescent="0.2">
      <c r="B623" s="310"/>
      <c r="C623" s="310"/>
      <c r="D623" s="310"/>
    </row>
    <row r="624" spans="2:4" x14ac:dyDescent="0.2">
      <c r="B624" s="310"/>
      <c r="C624" s="310"/>
      <c r="D624" s="310"/>
    </row>
    <row r="625" spans="2:4" x14ac:dyDescent="0.2">
      <c r="B625" s="310"/>
      <c r="C625" s="310"/>
      <c r="D625" s="310"/>
    </row>
    <row r="626" spans="2:4" x14ac:dyDescent="0.2">
      <c r="B626" s="310"/>
      <c r="C626" s="310"/>
      <c r="D626" s="310"/>
    </row>
    <row r="627" spans="2:4" x14ac:dyDescent="0.2">
      <c r="B627" s="310"/>
      <c r="C627" s="310"/>
      <c r="D627" s="310"/>
    </row>
    <row r="628" spans="2:4" x14ac:dyDescent="0.2">
      <c r="B628" s="310"/>
      <c r="C628" s="310"/>
      <c r="D628" s="310"/>
    </row>
    <row r="629" spans="2:4" x14ac:dyDescent="0.2">
      <c r="B629" s="310"/>
      <c r="C629" s="310"/>
      <c r="D629" s="310"/>
    </row>
    <row r="630" spans="2:4" x14ac:dyDescent="0.2">
      <c r="B630" s="310"/>
      <c r="C630" s="310"/>
      <c r="D630" s="310"/>
    </row>
    <row r="631" spans="2:4" x14ac:dyDescent="0.2">
      <c r="B631" s="310"/>
      <c r="C631" s="310"/>
      <c r="D631" s="310"/>
    </row>
    <row r="632" spans="2:4" x14ac:dyDescent="0.2">
      <c r="B632" s="310"/>
      <c r="C632" s="310"/>
      <c r="D632" s="310"/>
    </row>
    <row r="633" spans="2:4" x14ac:dyDescent="0.2">
      <c r="B633" s="310"/>
      <c r="C633" s="310"/>
      <c r="D633" s="310"/>
    </row>
    <row r="634" spans="2:4" x14ac:dyDescent="0.2">
      <c r="B634" s="310"/>
      <c r="C634" s="310"/>
      <c r="D634" s="310"/>
    </row>
    <row r="635" spans="2:4" x14ac:dyDescent="0.2">
      <c r="B635" s="310"/>
      <c r="C635" s="310"/>
      <c r="D635" s="310"/>
    </row>
    <row r="636" spans="2:4" x14ac:dyDescent="0.2">
      <c r="B636" s="310"/>
      <c r="C636" s="310"/>
      <c r="D636" s="310"/>
    </row>
    <row r="637" spans="2:4" x14ac:dyDescent="0.2">
      <c r="B637" s="310"/>
      <c r="C637" s="310"/>
      <c r="D637" s="310"/>
    </row>
    <row r="638" spans="2:4" x14ac:dyDescent="0.2">
      <c r="B638" s="310"/>
      <c r="C638" s="310"/>
      <c r="D638" s="310"/>
    </row>
    <row r="639" spans="2:4" x14ac:dyDescent="0.2">
      <c r="B639" s="310"/>
      <c r="C639" s="310"/>
      <c r="D639" s="310"/>
    </row>
    <row r="640" spans="2:4" x14ac:dyDescent="0.2">
      <c r="B640" s="310"/>
      <c r="C640" s="310"/>
      <c r="D640" s="310"/>
    </row>
    <row r="641" spans="2:4" x14ac:dyDescent="0.2">
      <c r="B641" s="310"/>
      <c r="C641" s="310"/>
      <c r="D641" s="310"/>
    </row>
    <row r="642" spans="2:4" x14ac:dyDescent="0.2">
      <c r="B642" s="310"/>
      <c r="C642" s="310"/>
      <c r="D642" s="310"/>
    </row>
    <row r="643" spans="2:4" x14ac:dyDescent="0.2">
      <c r="B643" s="310"/>
      <c r="C643" s="310"/>
      <c r="D643" s="310"/>
    </row>
    <row r="644" spans="2:4" x14ac:dyDescent="0.2">
      <c r="B644" s="310"/>
      <c r="C644" s="310"/>
      <c r="D644" s="310"/>
    </row>
    <row r="645" spans="2:4" x14ac:dyDescent="0.2">
      <c r="B645" s="310"/>
      <c r="C645" s="310"/>
      <c r="D645" s="310"/>
    </row>
    <row r="646" spans="2:4" x14ac:dyDescent="0.2">
      <c r="B646" s="310"/>
      <c r="C646" s="310"/>
      <c r="D646" s="310"/>
    </row>
    <row r="647" spans="2:4" x14ac:dyDescent="0.2">
      <c r="B647" s="310"/>
      <c r="C647" s="310"/>
      <c r="D647" s="310"/>
    </row>
    <row r="648" spans="2:4" x14ac:dyDescent="0.2">
      <c r="B648" s="310"/>
      <c r="C648" s="310"/>
      <c r="D648" s="310"/>
    </row>
    <row r="649" spans="2:4" x14ac:dyDescent="0.2">
      <c r="B649" s="310"/>
      <c r="C649" s="310"/>
      <c r="D649" s="310"/>
    </row>
    <row r="650" spans="2:4" x14ac:dyDescent="0.2">
      <c r="B650" s="310"/>
      <c r="C650" s="310"/>
      <c r="D650" s="310"/>
    </row>
    <row r="651" spans="2:4" x14ac:dyDescent="0.2">
      <c r="B651" s="310"/>
      <c r="C651" s="310"/>
      <c r="D651" s="310"/>
    </row>
    <row r="652" spans="2:4" x14ac:dyDescent="0.2">
      <c r="B652" s="310"/>
      <c r="C652" s="310"/>
      <c r="D652" s="310"/>
    </row>
    <row r="653" spans="2:4" x14ac:dyDescent="0.2">
      <c r="B653" s="310"/>
      <c r="C653" s="310"/>
      <c r="D653" s="310"/>
    </row>
    <row r="654" spans="2:4" x14ac:dyDescent="0.2">
      <c r="B654" s="310"/>
      <c r="C654" s="310"/>
      <c r="D654" s="310"/>
    </row>
    <row r="655" spans="2:4" x14ac:dyDescent="0.2">
      <c r="B655" s="310"/>
      <c r="C655" s="310"/>
      <c r="D655" s="310"/>
    </row>
    <row r="656" spans="2:4" x14ac:dyDescent="0.2">
      <c r="B656" s="310"/>
      <c r="C656" s="310"/>
      <c r="D656" s="310"/>
    </row>
    <row r="657" spans="2:4" x14ac:dyDescent="0.2">
      <c r="B657" s="310"/>
      <c r="C657" s="310"/>
      <c r="D657" s="310"/>
    </row>
    <row r="658" spans="2:4" x14ac:dyDescent="0.2">
      <c r="B658" s="310"/>
      <c r="C658" s="310"/>
      <c r="D658" s="310"/>
    </row>
    <row r="659" spans="2:4" x14ac:dyDescent="0.2">
      <c r="B659" s="310"/>
      <c r="C659" s="310"/>
      <c r="D659" s="310"/>
    </row>
    <row r="660" spans="2:4" x14ac:dyDescent="0.2">
      <c r="B660" s="310"/>
      <c r="C660" s="310"/>
      <c r="D660" s="310"/>
    </row>
    <row r="661" spans="2:4" x14ac:dyDescent="0.2">
      <c r="B661" s="310"/>
      <c r="C661" s="310"/>
      <c r="D661" s="310"/>
    </row>
    <row r="662" spans="2:4" x14ac:dyDescent="0.2">
      <c r="B662" s="310"/>
      <c r="C662" s="310"/>
      <c r="D662" s="310"/>
    </row>
    <row r="663" spans="2:4" x14ac:dyDescent="0.2">
      <c r="B663" s="310"/>
      <c r="C663" s="310"/>
      <c r="D663" s="310"/>
    </row>
    <row r="664" spans="2:4" x14ac:dyDescent="0.2">
      <c r="B664" s="310"/>
      <c r="C664" s="310"/>
      <c r="D664" s="310"/>
    </row>
    <row r="665" spans="2:4" x14ac:dyDescent="0.2">
      <c r="B665" s="310"/>
      <c r="C665" s="310"/>
      <c r="D665" s="310"/>
    </row>
    <row r="666" spans="2:4" x14ac:dyDescent="0.2">
      <c r="B666" s="310"/>
      <c r="C666" s="310"/>
      <c r="D666" s="310"/>
    </row>
    <row r="667" spans="2:4" x14ac:dyDescent="0.2">
      <c r="B667" s="310"/>
      <c r="C667" s="310"/>
      <c r="D667" s="310"/>
    </row>
    <row r="668" spans="2:4" x14ac:dyDescent="0.2">
      <c r="B668" s="310"/>
      <c r="C668" s="310"/>
      <c r="D668" s="310"/>
    </row>
    <row r="669" spans="2:4" x14ac:dyDescent="0.2">
      <c r="B669" s="310"/>
      <c r="C669" s="310"/>
      <c r="D669" s="310"/>
    </row>
    <row r="670" spans="2:4" x14ac:dyDescent="0.2">
      <c r="B670" s="310"/>
      <c r="C670" s="310"/>
      <c r="D670" s="310"/>
    </row>
    <row r="671" spans="2:4" x14ac:dyDescent="0.2">
      <c r="B671" s="310"/>
      <c r="C671" s="310"/>
      <c r="D671" s="310"/>
    </row>
    <row r="672" spans="2:4" x14ac:dyDescent="0.2">
      <c r="B672" s="310"/>
      <c r="C672" s="310"/>
      <c r="D672" s="310"/>
    </row>
    <row r="673" spans="2:4" x14ac:dyDescent="0.2">
      <c r="B673" s="310"/>
      <c r="C673" s="310"/>
      <c r="D673" s="310"/>
    </row>
    <row r="674" spans="2:4" x14ac:dyDescent="0.2">
      <c r="B674" s="310"/>
      <c r="C674" s="310"/>
      <c r="D674" s="310"/>
    </row>
    <row r="675" spans="2:4" x14ac:dyDescent="0.2">
      <c r="B675" s="310"/>
      <c r="C675" s="310"/>
      <c r="D675" s="310"/>
    </row>
    <row r="676" spans="2:4" x14ac:dyDescent="0.2">
      <c r="B676" s="310"/>
      <c r="C676" s="310"/>
      <c r="D676" s="310"/>
    </row>
    <row r="677" spans="2:4" x14ac:dyDescent="0.2">
      <c r="B677" s="310"/>
      <c r="C677" s="310"/>
      <c r="D677" s="310"/>
    </row>
    <row r="678" spans="2:4" x14ac:dyDescent="0.2">
      <c r="B678" s="310"/>
      <c r="C678" s="310"/>
      <c r="D678" s="310"/>
    </row>
    <row r="679" spans="2:4" x14ac:dyDescent="0.2">
      <c r="B679" s="310"/>
      <c r="C679" s="310"/>
      <c r="D679" s="310"/>
    </row>
    <row r="680" spans="2:4" x14ac:dyDescent="0.2">
      <c r="B680" s="310"/>
      <c r="C680" s="310"/>
      <c r="D680" s="310"/>
    </row>
    <row r="681" spans="2:4" x14ac:dyDescent="0.2">
      <c r="B681" s="310"/>
      <c r="C681" s="310"/>
      <c r="D681" s="310"/>
    </row>
    <row r="682" spans="2:4" x14ac:dyDescent="0.2">
      <c r="B682" s="310"/>
      <c r="C682" s="310"/>
      <c r="D682" s="310"/>
    </row>
    <row r="683" spans="2:4" x14ac:dyDescent="0.2">
      <c r="B683" s="310"/>
      <c r="C683" s="310"/>
      <c r="D683" s="310"/>
    </row>
    <row r="684" spans="2:4" x14ac:dyDescent="0.2">
      <c r="B684" s="310"/>
      <c r="C684" s="310"/>
      <c r="D684" s="310"/>
    </row>
    <row r="685" spans="2:4" x14ac:dyDescent="0.2">
      <c r="B685" s="310"/>
      <c r="C685" s="310"/>
      <c r="D685" s="310"/>
    </row>
    <row r="686" spans="2:4" x14ac:dyDescent="0.2">
      <c r="B686" s="310"/>
      <c r="C686" s="310"/>
      <c r="D686" s="310"/>
    </row>
    <row r="687" spans="2:4" x14ac:dyDescent="0.2">
      <c r="B687" s="310"/>
      <c r="C687" s="310"/>
      <c r="D687" s="310"/>
    </row>
    <row r="688" spans="2:4" x14ac:dyDescent="0.2">
      <c r="B688" s="310"/>
      <c r="C688" s="310"/>
      <c r="D688" s="310"/>
    </row>
    <row r="689" spans="2:4" x14ac:dyDescent="0.2">
      <c r="B689" s="310"/>
      <c r="C689" s="310"/>
      <c r="D689" s="310"/>
    </row>
    <row r="690" spans="2:4" x14ac:dyDescent="0.2">
      <c r="B690" s="310"/>
      <c r="C690" s="310"/>
      <c r="D690" s="310"/>
    </row>
    <row r="691" spans="2:4" x14ac:dyDescent="0.2">
      <c r="B691" s="310"/>
      <c r="C691" s="310"/>
      <c r="D691" s="310"/>
    </row>
    <row r="692" spans="2:4" x14ac:dyDescent="0.2">
      <c r="B692" s="310"/>
      <c r="C692" s="310"/>
      <c r="D692" s="310"/>
    </row>
    <row r="693" spans="2:4" x14ac:dyDescent="0.2">
      <c r="B693" s="310"/>
      <c r="C693" s="310"/>
      <c r="D693" s="310"/>
    </row>
    <row r="694" spans="2:4" x14ac:dyDescent="0.2">
      <c r="B694" s="310"/>
      <c r="C694" s="310"/>
      <c r="D694" s="310"/>
    </row>
    <row r="695" spans="2:4" x14ac:dyDescent="0.2">
      <c r="B695" s="310"/>
      <c r="C695" s="310"/>
      <c r="D695" s="310"/>
    </row>
    <row r="696" spans="2:4" x14ac:dyDescent="0.2">
      <c r="B696" s="310"/>
      <c r="C696" s="310"/>
      <c r="D696" s="310"/>
    </row>
    <row r="697" spans="2:4" x14ac:dyDescent="0.2">
      <c r="B697" s="310"/>
      <c r="C697" s="310"/>
      <c r="D697" s="310"/>
    </row>
    <row r="698" spans="2:4" x14ac:dyDescent="0.2">
      <c r="B698" s="310"/>
      <c r="C698" s="310"/>
      <c r="D698" s="310"/>
    </row>
    <row r="699" spans="2:4" x14ac:dyDescent="0.2">
      <c r="B699" s="310"/>
      <c r="C699" s="310"/>
      <c r="D699" s="310"/>
    </row>
    <row r="700" spans="2:4" x14ac:dyDescent="0.2">
      <c r="B700" s="310"/>
      <c r="C700" s="310"/>
      <c r="D700" s="310"/>
    </row>
    <row r="701" spans="2:4" x14ac:dyDescent="0.2">
      <c r="B701" s="310"/>
      <c r="C701" s="310"/>
      <c r="D701" s="310"/>
    </row>
    <row r="702" spans="2:4" x14ac:dyDescent="0.2">
      <c r="B702" s="310"/>
      <c r="C702" s="310"/>
      <c r="D702" s="310"/>
    </row>
    <row r="703" spans="2:4" x14ac:dyDescent="0.2">
      <c r="B703" s="310"/>
      <c r="C703" s="310"/>
      <c r="D703" s="310"/>
    </row>
    <row r="704" spans="2:4" x14ac:dyDescent="0.2">
      <c r="B704" s="310"/>
      <c r="C704" s="310"/>
      <c r="D704" s="310"/>
    </row>
    <row r="705" spans="2:4" x14ac:dyDescent="0.2">
      <c r="B705" s="310"/>
      <c r="C705" s="310"/>
      <c r="D705" s="310"/>
    </row>
    <row r="706" spans="2:4" x14ac:dyDescent="0.2">
      <c r="B706" s="310"/>
      <c r="C706" s="310"/>
      <c r="D706" s="310"/>
    </row>
    <row r="707" spans="2:4" x14ac:dyDescent="0.2">
      <c r="B707" s="310"/>
      <c r="C707" s="310"/>
      <c r="D707" s="310"/>
    </row>
    <row r="708" spans="2:4" x14ac:dyDescent="0.2">
      <c r="B708" s="310"/>
      <c r="C708" s="310"/>
      <c r="D708" s="310"/>
    </row>
    <row r="709" spans="2:4" x14ac:dyDescent="0.2">
      <c r="B709" s="310"/>
      <c r="C709" s="310"/>
      <c r="D709" s="310"/>
    </row>
    <row r="710" spans="2:4" x14ac:dyDescent="0.2">
      <c r="B710" s="310"/>
      <c r="C710" s="310"/>
      <c r="D710" s="310"/>
    </row>
    <row r="711" spans="2:4" x14ac:dyDescent="0.2">
      <c r="B711" s="310"/>
      <c r="C711" s="310"/>
      <c r="D711" s="310"/>
    </row>
    <row r="712" spans="2:4" x14ac:dyDescent="0.2">
      <c r="B712" s="310"/>
      <c r="C712" s="310"/>
      <c r="D712" s="310"/>
    </row>
    <row r="713" spans="2:4" x14ac:dyDescent="0.2">
      <c r="B713" s="310"/>
      <c r="C713" s="310"/>
      <c r="D713" s="310"/>
    </row>
    <row r="714" spans="2:4" x14ac:dyDescent="0.2">
      <c r="B714" s="310"/>
      <c r="C714" s="310"/>
      <c r="D714" s="310"/>
    </row>
    <row r="715" spans="2:4" x14ac:dyDescent="0.2">
      <c r="B715" s="310"/>
      <c r="C715" s="310"/>
      <c r="D715" s="310"/>
    </row>
    <row r="716" spans="2:4" x14ac:dyDescent="0.2">
      <c r="B716" s="310"/>
      <c r="C716" s="310"/>
      <c r="D716" s="310"/>
    </row>
    <row r="717" spans="2:4" x14ac:dyDescent="0.2">
      <c r="B717" s="310"/>
      <c r="C717" s="310"/>
      <c r="D717" s="310"/>
    </row>
    <row r="718" spans="2:4" x14ac:dyDescent="0.2">
      <c r="B718" s="310"/>
      <c r="C718" s="310"/>
      <c r="D718" s="310"/>
    </row>
    <row r="719" spans="2:4" x14ac:dyDescent="0.2">
      <c r="B719" s="310"/>
      <c r="C719" s="310"/>
      <c r="D719" s="310"/>
    </row>
    <row r="720" spans="2:4" x14ac:dyDescent="0.2">
      <c r="B720" s="310"/>
      <c r="C720" s="310"/>
      <c r="D720" s="310"/>
    </row>
    <row r="721" spans="2:4" x14ac:dyDescent="0.2">
      <c r="B721" s="310"/>
      <c r="C721" s="310"/>
      <c r="D721" s="310"/>
    </row>
    <row r="722" spans="2:4" x14ac:dyDescent="0.2">
      <c r="B722" s="310"/>
      <c r="C722" s="310"/>
      <c r="D722" s="310"/>
    </row>
    <row r="723" spans="2:4" x14ac:dyDescent="0.2">
      <c r="B723" s="310"/>
      <c r="C723" s="310"/>
      <c r="D723" s="310"/>
    </row>
    <row r="724" spans="2:4" x14ac:dyDescent="0.2">
      <c r="B724" s="310"/>
      <c r="C724" s="310"/>
      <c r="D724" s="310"/>
    </row>
    <row r="725" spans="2:4" x14ac:dyDescent="0.2">
      <c r="B725" s="310"/>
      <c r="C725" s="310"/>
      <c r="D725" s="310"/>
    </row>
    <row r="726" spans="2:4" x14ac:dyDescent="0.2">
      <c r="B726" s="310"/>
      <c r="C726" s="310"/>
      <c r="D726" s="310"/>
    </row>
    <row r="727" spans="2:4" x14ac:dyDescent="0.2">
      <c r="B727" s="310"/>
      <c r="C727" s="310"/>
      <c r="D727" s="310"/>
    </row>
    <row r="728" spans="2:4" x14ac:dyDescent="0.2">
      <c r="B728" s="310"/>
      <c r="C728" s="310"/>
      <c r="D728" s="310"/>
    </row>
    <row r="729" spans="2:4" x14ac:dyDescent="0.2">
      <c r="B729" s="310"/>
      <c r="C729" s="310"/>
      <c r="D729" s="310"/>
    </row>
    <row r="730" spans="2:4" x14ac:dyDescent="0.2">
      <c r="B730" s="310"/>
      <c r="C730" s="310"/>
      <c r="D730" s="310"/>
    </row>
    <row r="731" spans="2:4" x14ac:dyDescent="0.2">
      <c r="B731" s="310"/>
      <c r="C731" s="310"/>
      <c r="D731" s="310"/>
    </row>
    <row r="732" spans="2:4" x14ac:dyDescent="0.2">
      <c r="B732" s="310"/>
      <c r="C732" s="310"/>
      <c r="D732" s="310"/>
    </row>
    <row r="733" spans="2:4" x14ac:dyDescent="0.2">
      <c r="B733" s="310"/>
      <c r="C733" s="310"/>
      <c r="D733" s="310"/>
    </row>
    <row r="734" spans="2:4" x14ac:dyDescent="0.2">
      <c r="B734" s="310"/>
      <c r="C734" s="310"/>
      <c r="D734" s="310"/>
    </row>
    <row r="735" spans="2:4" x14ac:dyDescent="0.2">
      <c r="B735" s="310"/>
      <c r="C735" s="310"/>
      <c r="D735" s="310"/>
    </row>
    <row r="736" spans="2:4" x14ac:dyDescent="0.2">
      <c r="B736" s="310"/>
      <c r="C736" s="310"/>
      <c r="D736" s="310"/>
    </row>
    <row r="737" spans="2:4" x14ac:dyDescent="0.2">
      <c r="B737" s="310"/>
      <c r="C737" s="310"/>
      <c r="D737" s="310"/>
    </row>
    <row r="738" spans="2:4" x14ac:dyDescent="0.2">
      <c r="B738" s="310"/>
      <c r="C738" s="310"/>
      <c r="D738" s="310"/>
    </row>
    <row r="739" spans="2:4" x14ac:dyDescent="0.2">
      <c r="B739" s="310"/>
      <c r="C739" s="310"/>
      <c r="D739" s="310"/>
    </row>
    <row r="740" spans="2:4" x14ac:dyDescent="0.2">
      <c r="B740" s="310"/>
      <c r="C740" s="310"/>
      <c r="D740" s="310"/>
    </row>
    <row r="741" spans="2:4" x14ac:dyDescent="0.2">
      <c r="B741" s="310"/>
      <c r="C741" s="310"/>
      <c r="D741" s="310"/>
    </row>
    <row r="742" spans="2:4" x14ac:dyDescent="0.2">
      <c r="B742" s="310"/>
      <c r="C742" s="310"/>
      <c r="D742" s="310"/>
    </row>
    <row r="743" spans="2:4" x14ac:dyDescent="0.2">
      <c r="B743" s="310"/>
      <c r="C743" s="310"/>
      <c r="D743" s="310"/>
    </row>
    <row r="744" spans="2:4" x14ac:dyDescent="0.2">
      <c r="B744" s="310"/>
      <c r="C744" s="310"/>
      <c r="D744" s="310"/>
    </row>
    <row r="745" spans="2:4" x14ac:dyDescent="0.2">
      <c r="B745" s="310"/>
      <c r="C745" s="310"/>
      <c r="D745" s="310"/>
    </row>
    <row r="746" spans="2:4" x14ac:dyDescent="0.2">
      <c r="B746" s="310"/>
      <c r="C746" s="310"/>
      <c r="D746" s="310"/>
    </row>
    <row r="747" spans="2:4" x14ac:dyDescent="0.2">
      <c r="B747" s="310"/>
      <c r="C747" s="310"/>
      <c r="D747" s="310"/>
    </row>
    <row r="748" spans="2:4" x14ac:dyDescent="0.2">
      <c r="B748" s="310"/>
      <c r="C748" s="310"/>
      <c r="D748" s="310"/>
    </row>
    <row r="749" spans="2:4" x14ac:dyDescent="0.2">
      <c r="B749" s="310"/>
      <c r="C749" s="310"/>
      <c r="D749" s="310"/>
    </row>
    <row r="750" spans="2:4" x14ac:dyDescent="0.2">
      <c r="B750" s="310"/>
      <c r="C750" s="310"/>
      <c r="D750" s="310"/>
    </row>
    <row r="751" spans="2:4" x14ac:dyDescent="0.2">
      <c r="B751" s="310"/>
      <c r="C751" s="310"/>
      <c r="D751" s="310"/>
    </row>
    <row r="752" spans="2:4" x14ac:dyDescent="0.2">
      <c r="B752" s="310"/>
      <c r="C752" s="310"/>
      <c r="D752" s="310"/>
    </row>
    <row r="753" spans="2:4" x14ac:dyDescent="0.2">
      <c r="B753" s="310"/>
      <c r="C753" s="310"/>
      <c r="D753" s="310"/>
    </row>
    <row r="754" spans="2:4" x14ac:dyDescent="0.2">
      <c r="B754" s="310"/>
      <c r="C754" s="310"/>
      <c r="D754" s="310"/>
    </row>
    <row r="755" spans="2:4" x14ac:dyDescent="0.2">
      <c r="B755" s="310"/>
      <c r="C755" s="310"/>
      <c r="D755" s="310"/>
    </row>
    <row r="756" spans="2:4" x14ac:dyDescent="0.2">
      <c r="B756" s="310"/>
      <c r="C756" s="310"/>
      <c r="D756" s="310"/>
    </row>
    <row r="757" spans="2:4" x14ac:dyDescent="0.2">
      <c r="B757" s="310"/>
      <c r="C757" s="310"/>
      <c r="D757" s="310"/>
    </row>
    <row r="758" spans="2:4" x14ac:dyDescent="0.2">
      <c r="B758" s="310"/>
      <c r="C758" s="310"/>
      <c r="D758" s="310"/>
    </row>
    <row r="759" spans="2:4" x14ac:dyDescent="0.2">
      <c r="B759" s="310"/>
      <c r="C759" s="310"/>
      <c r="D759" s="310"/>
    </row>
    <row r="760" spans="2:4" x14ac:dyDescent="0.2">
      <c r="B760" s="310"/>
      <c r="C760" s="310"/>
      <c r="D760" s="310"/>
    </row>
    <row r="761" spans="2:4" x14ac:dyDescent="0.2">
      <c r="B761" s="310"/>
      <c r="C761" s="310"/>
      <c r="D761" s="310"/>
    </row>
    <row r="762" spans="2:4" x14ac:dyDescent="0.2">
      <c r="B762" s="310"/>
      <c r="C762" s="310"/>
      <c r="D762" s="310"/>
    </row>
    <row r="763" spans="2:4" x14ac:dyDescent="0.2">
      <c r="B763" s="310"/>
      <c r="C763" s="310"/>
      <c r="D763" s="310"/>
    </row>
    <row r="764" spans="2:4" x14ac:dyDescent="0.2">
      <c r="B764" s="310"/>
      <c r="C764" s="310"/>
      <c r="D764" s="310"/>
    </row>
    <row r="765" spans="2:4" x14ac:dyDescent="0.2">
      <c r="B765" s="310"/>
      <c r="C765" s="310"/>
      <c r="D765" s="310"/>
    </row>
    <row r="766" spans="2:4" x14ac:dyDescent="0.2">
      <c r="B766" s="310"/>
      <c r="C766" s="310"/>
      <c r="D766" s="310"/>
    </row>
    <row r="767" spans="2:4" x14ac:dyDescent="0.2">
      <c r="B767" s="310"/>
      <c r="C767" s="310"/>
      <c r="D767" s="310"/>
    </row>
    <row r="768" spans="2:4" x14ac:dyDescent="0.2">
      <c r="B768" s="310"/>
      <c r="C768" s="310"/>
      <c r="D768" s="310"/>
    </row>
    <row r="769" spans="2:4" x14ac:dyDescent="0.2">
      <c r="B769" s="310"/>
      <c r="C769" s="310"/>
      <c r="D769" s="310"/>
    </row>
    <row r="770" spans="2:4" x14ac:dyDescent="0.2">
      <c r="B770" s="310"/>
      <c r="C770" s="310"/>
      <c r="D770" s="310"/>
    </row>
    <row r="771" spans="2:4" x14ac:dyDescent="0.2">
      <c r="B771" s="310"/>
      <c r="C771" s="310"/>
      <c r="D771" s="310"/>
    </row>
    <row r="772" spans="2:4" x14ac:dyDescent="0.2">
      <c r="B772" s="310"/>
      <c r="C772" s="310"/>
      <c r="D772" s="310"/>
    </row>
    <row r="773" spans="2:4" x14ac:dyDescent="0.2">
      <c r="B773" s="310"/>
      <c r="C773" s="310"/>
      <c r="D773" s="310"/>
    </row>
    <row r="774" spans="2:4" x14ac:dyDescent="0.2">
      <c r="B774" s="310"/>
      <c r="C774" s="310"/>
      <c r="D774" s="310"/>
    </row>
    <row r="775" spans="2:4" x14ac:dyDescent="0.2">
      <c r="B775" s="310"/>
      <c r="C775" s="310"/>
      <c r="D775" s="310"/>
    </row>
    <row r="776" spans="2:4" x14ac:dyDescent="0.2">
      <c r="B776" s="310"/>
      <c r="C776" s="310"/>
      <c r="D776" s="310"/>
    </row>
    <row r="777" spans="2:4" x14ac:dyDescent="0.2">
      <c r="B777" s="310"/>
      <c r="C777" s="310"/>
      <c r="D777" s="310"/>
    </row>
    <row r="778" spans="2:4" x14ac:dyDescent="0.2">
      <c r="B778" s="310"/>
      <c r="C778" s="310"/>
      <c r="D778" s="310"/>
    </row>
    <row r="779" spans="2:4" x14ac:dyDescent="0.2">
      <c r="B779" s="310"/>
      <c r="C779" s="310"/>
      <c r="D779" s="310"/>
    </row>
    <row r="780" spans="2:4" x14ac:dyDescent="0.2">
      <c r="B780" s="310"/>
      <c r="C780" s="310"/>
      <c r="D780" s="310"/>
    </row>
    <row r="781" spans="2:4" x14ac:dyDescent="0.2">
      <c r="B781" s="310"/>
      <c r="C781" s="310"/>
      <c r="D781" s="310"/>
    </row>
    <row r="782" spans="2:4" x14ac:dyDescent="0.2">
      <c r="B782" s="310"/>
      <c r="C782" s="310"/>
      <c r="D782" s="310"/>
    </row>
    <row r="783" spans="2:4" x14ac:dyDescent="0.2">
      <c r="B783" s="310"/>
      <c r="C783" s="310"/>
      <c r="D783" s="310"/>
    </row>
    <row r="784" spans="2:4" x14ac:dyDescent="0.2">
      <c r="B784" s="310"/>
      <c r="C784" s="310"/>
      <c r="D784" s="310"/>
    </row>
    <row r="785" spans="2:4" x14ac:dyDescent="0.2">
      <c r="B785" s="310"/>
      <c r="C785" s="310"/>
      <c r="D785" s="310"/>
    </row>
    <row r="786" spans="2:4" x14ac:dyDescent="0.2">
      <c r="B786" s="310"/>
      <c r="C786" s="310"/>
      <c r="D786" s="310"/>
    </row>
    <row r="787" spans="2:4" x14ac:dyDescent="0.2">
      <c r="B787" s="310"/>
      <c r="C787" s="310"/>
      <c r="D787" s="310"/>
    </row>
    <row r="788" spans="2:4" x14ac:dyDescent="0.2">
      <c r="B788" s="310"/>
      <c r="C788" s="310"/>
      <c r="D788" s="310"/>
    </row>
    <row r="789" spans="2:4" x14ac:dyDescent="0.2">
      <c r="B789" s="310"/>
      <c r="C789" s="310"/>
      <c r="D789" s="310"/>
    </row>
    <row r="790" spans="2:4" x14ac:dyDescent="0.2">
      <c r="B790" s="310"/>
      <c r="C790" s="310"/>
      <c r="D790" s="310"/>
    </row>
    <row r="791" spans="2:4" x14ac:dyDescent="0.2">
      <c r="B791" s="310"/>
      <c r="C791" s="310"/>
      <c r="D791" s="310"/>
    </row>
    <row r="792" spans="2:4" x14ac:dyDescent="0.2">
      <c r="B792" s="310"/>
      <c r="C792" s="310"/>
      <c r="D792" s="310"/>
    </row>
    <row r="793" spans="2:4" x14ac:dyDescent="0.2">
      <c r="B793" s="310"/>
      <c r="C793" s="310"/>
      <c r="D793" s="310"/>
    </row>
    <row r="794" spans="2:4" x14ac:dyDescent="0.2">
      <c r="B794" s="310"/>
      <c r="C794" s="310"/>
      <c r="D794" s="310"/>
    </row>
    <row r="795" spans="2:4" x14ac:dyDescent="0.2">
      <c r="B795" s="310"/>
      <c r="C795" s="310"/>
      <c r="D795" s="310"/>
    </row>
    <row r="796" spans="2:4" x14ac:dyDescent="0.2">
      <c r="B796" s="310"/>
      <c r="C796" s="310"/>
      <c r="D796" s="310"/>
    </row>
    <row r="797" spans="2:4" x14ac:dyDescent="0.2">
      <c r="B797" s="310"/>
      <c r="C797" s="310"/>
      <c r="D797" s="310"/>
    </row>
    <row r="798" spans="2:4" x14ac:dyDescent="0.2">
      <c r="B798" s="310"/>
      <c r="C798" s="310"/>
      <c r="D798" s="310"/>
    </row>
    <row r="799" spans="2:4" x14ac:dyDescent="0.2">
      <c r="B799" s="310"/>
      <c r="C799" s="310"/>
      <c r="D799" s="310"/>
    </row>
  </sheetData>
  <mergeCells count="9">
    <mergeCell ref="B53:I53"/>
    <mergeCell ref="B54:I54"/>
    <mergeCell ref="B27:I27"/>
    <mergeCell ref="B29:I29"/>
    <mergeCell ref="F49:H49"/>
    <mergeCell ref="B51:I51"/>
    <mergeCell ref="B52:I52"/>
    <mergeCell ref="B41:I43"/>
    <mergeCell ref="B50:J50"/>
  </mergeCells>
  <pageMargins left="0.39370078740157483" right="0" top="0.39370078740157483" bottom="0.59055118110236227" header="0.51181102362204722" footer="0.51181102362204722"/>
  <pageSetup paperSize="9" scale="84" firstPageNumber="4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"/>
  <sheetViews>
    <sheetView showGridLines="0" workbookViewId="0">
      <selection activeCell="G14" sqref="G14"/>
    </sheetView>
  </sheetViews>
  <sheetFormatPr baseColWidth="10" defaultRowHeight="12.75" x14ac:dyDescent="0.2"/>
  <cols>
    <col min="1" max="1" width="49.83203125" customWidth="1"/>
    <col min="2" max="2" width="14.1640625" customWidth="1"/>
    <col min="4" max="4" width="14.83203125" customWidth="1"/>
    <col min="5" max="5" width="13.33203125" customWidth="1"/>
    <col min="9" max="9" width="8.83203125" bestFit="1" customWidth="1"/>
  </cols>
  <sheetData>
    <row r="2" spans="1:9" ht="37.5" customHeight="1" x14ac:dyDescent="0.2">
      <c r="A2" s="990" t="s">
        <v>717</v>
      </c>
      <c r="B2" s="990"/>
      <c r="C2" s="990"/>
      <c r="D2" s="990"/>
      <c r="E2" s="990"/>
      <c r="F2" s="990"/>
      <c r="G2" s="990"/>
      <c r="H2" s="990"/>
      <c r="I2" s="990"/>
    </row>
    <row r="5" spans="1:9" x14ac:dyDescent="0.2">
      <c r="A5" s="989" t="s">
        <v>364</v>
      </c>
      <c r="B5" s="989"/>
      <c r="C5" s="989"/>
      <c r="D5" s="989"/>
      <c r="E5" s="989"/>
      <c r="F5" s="989"/>
      <c r="G5" s="989"/>
      <c r="H5" s="989"/>
      <c r="I5" s="989"/>
    </row>
    <row r="7" spans="1:9" ht="17.25" customHeight="1" x14ac:dyDescent="0.2">
      <c r="B7" s="999" t="s">
        <v>373</v>
      </c>
      <c r="C7" s="1000"/>
      <c r="D7" s="1000"/>
      <c r="E7" s="1000"/>
      <c r="F7" s="1000"/>
      <c r="G7" s="1000"/>
      <c r="H7" s="1001"/>
    </row>
    <row r="8" spans="1:9" ht="28.5" customHeight="1" x14ac:dyDescent="0.2">
      <c r="A8" s="346" t="s">
        <v>149</v>
      </c>
      <c r="B8" s="1002" t="s">
        <v>330</v>
      </c>
      <c r="C8" s="1003" t="s">
        <v>177</v>
      </c>
      <c r="D8" s="1002" t="s">
        <v>366</v>
      </c>
      <c r="E8" s="1002" t="s">
        <v>178</v>
      </c>
      <c r="F8" s="1004" t="s">
        <v>176</v>
      </c>
      <c r="G8" s="1004"/>
      <c r="H8" s="1005"/>
      <c r="I8" s="1011" t="s">
        <v>1</v>
      </c>
    </row>
    <row r="9" spans="1:9" ht="26.25" customHeight="1" x14ac:dyDescent="0.2">
      <c r="A9" s="422" t="s">
        <v>714</v>
      </c>
      <c r="B9" s="1002"/>
      <c r="C9" s="1003"/>
      <c r="D9" s="1002"/>
      <c r="E9" s="1002"/>
      <c r="F9" s="212" t="s">
        <v>331</v>
      </c>
      <c r="G9" s="212" t="s">
        <v>332</v>
      </c>
      <c r="H9" s="213" t="s">
        <v>333</v>
      </c>
      <c r="I9" s="1011"/>
    </row>
    <row r="10" spans="1:9" s="4" customFormat="1" x14ac:dyDescent="0.2">
      <c r="B10" s="47"/>
      <c r="C10" s="47"/>
      <c r="D10" s="47"/>
      <c r="E10" s="47"/>
      <c r="F10" s="47"/>
      <c r="G10" s="47"/>
      <c r="H10" s="47"/>
      <c r="I10" s="47"/>
    </row>
    <row r="11" spans="1:9" x14ac:dyDescent="0.2">
      <c r="A11" s="80" t="s">
        <v>154</v>
      </c>
      <c r="B11" s="43">
        <f>SUM(B12:B15)</f>
        <v>350</v>
      </c>
      <c r="C11" s="43">
        <f t="shared" ref="C11:E11" si="0">SUM(C12:C15)</f>
        <v>115</v>
      </c>
      <c r="D11" s="43">
        <f t="shared" si="0"/>
        <v>21</v>
      </c>
      <c r="E11" s="43">
        <f t="shared" si="0"/>
        <v>28</v>
      </c>
      <c r="F11" s="43"/>
      <c r="G11" s="43"/>
      <c r="H11" s="43"/>
      <c r="I11" s="335">
        <f>E11+D11+C11+B11</f>
        <v>514</v>
      </c>
    </row>
    <row r="12" spans="1:9" ht="13.5" x14ac:dyDescent="0.25">
      <c r="A12" s="265" t="s">
        <v>127</v>
      </c>
      <c r="B12" s="266">
        <v>25</v>
      </c>
      <c r="C12" s="266">
        <v>15</v>
      </c>
      <c r="D12" s="266">
        <v>1</v>
      </c>
      <c r="E12" s="266">
        <v>3</v>
      </c>
      <c r="F12" s="266"/>
      <c r="G12" s="266"/>
      <c r="H12" s="266"/>
      <c r="I12" s="70">
        <f>B12+C12+D12+E12</f>
        <v>44</v>
      </c>
    </row>
    <row r="13" spans="1:9" ht="13.5" x14ac:dyDescent="0.25">
      <c r="A13" s="265" t="s">
        <v>128</v>
      </c>
      <c r="B13" s="266">
        <v>108</v>
      </c>
      <c r="C13" s="266">
        <v>66</v>
      </c>
      <c r="D13" s="266">
        <v>3</v>
      </c>
      <c r="E13" s="266">
        <v>15</v>
      </c>
      <c r="F13" s="266"/>
      <c r="G13" s="266"/>
      <c r="H13" s="266"/>
      <c r="I13" s="70">
        <f t="shared" ref="I13:I15" si="1">B13+C13+D13+E13</f>
        <v>192</v>
      </c>
    </row>
    <row r="14" spans="1:9" ht="13.5" x14ac:dyDescent="0.25">
      <c r="A14" s="265" t="s">
        <v>129</v>
      </c>
      <c r="B14" s="266">
        <v>205</v>
      </c>
      <c r="C14" s="266">
        <v>34</v>
      </c>
      <c r="D14" s="266">
        <v>17</v>
      </c>
      <c r="E14" s="266">
        <v>10</v>
      </c>
      <c r="F14" s="266"/>
      <c r="G14" s="266"/>
      <c r="H14" s="266"/>
      <c r="I14" s="70">
        <f t="shared" si="1"/>
        <v>266</v>
      </c>
    </row>
    <row r="15" spans="1:9" ht="13.5" x14ac:dyDescent="0.25">
      <c r="A15" s="265" t="s">
        <v>130</v>
      </c>
      <c r="B15" s="266">
        <v>12</v>
      </c>
      <c r="C15" s="266"/>
      <c r="D15" s="266"/>
      <c r="E15" s="266"/>
      <c r="F15" s="266"/>
      <c r="G15" s="266"/>
      <c r="H15" s="266"/>
      <c r="I15" s="70">
        <f t="shared" si="1"/>
        <v>12</v>
      </c>
    </row>
    <row r="16" spans="1:9" x14ac:dyDescent="0.2">
      <c r="A16" s="31" t="s">
        <v>155</v>
      </c>
      <c r="B16" s="32"/>
      <c r="C16" s="32"/>
      <c r="D16" s="32"/>
      <c r="E16" s="32"/>
      <c r="F16" s="32"/>
      <c r="G16" s="32">
        <v>2</v>
      </c>
      <c r="H16" s="32"/>
      <c r="I16" s="41">
        <v>2</v>
      </c>
    </row>
    <row r="17" spans="1:9" x14ac:dyDescent="0.2">
      <c r="A17" s="31" t="s">
        <v>514</v>
      </c>
      <c r="B17" s="32"/>
      <c r="C17" s="32"/>
      <c r="D17" s="32"/>
      <c r="E17" s="32"/>
      <c r="F17" s="32"/>
      <c r="G17" s="32">
        <v>3</v>
      </c>
      <c r="H17" s="32"/>
      <c r="I17" s="41">
        <v>3</v>
      </c>
    </row>
    <row r="18" spans="1:9" x14ac:dyDescent="0.2">
      <c r="A18" s="31" t="s">
        <v>513</v>
      </c>
      <c r="B18" s="32"/>
      <c r="C18" s="32"/>
      <c r="D18" s="32"/>
      <c r="E18" s="32"/>
      <c r="F18" s="32">
        <v>2</v>
      </c>
      <c r="G18" s="32">
        <v>1</v>
      </c>
      <c r="H18" s="32"/>
      <c r="I18" s="41">
        <v>3</v>
      </c>
    </row>
    <row r="19" spans="1:9" x14ac:dyDescent="0.2">
      <c r="A19" s="31" t="s">
        <v>156</v>
      </c>
      <c r="B19" s="32"/>
      <c r="C19" s="32"/>
      <c r="D19" s="32"/>
      <c r="E19" s="32"/>
      <c r="F19" s="32"/>
      <c r="G19" s="32">
        <v>1</v>
      </c>
      <c r="H19" s="32"/>
      <c r="I19" s="41">
        <v>1</v>
      </c>
    </row>
    <row r="20" spans="1:9" x14ac:dyDescent="0.2">
      <c r="A20" s="31" t="s">
        <v>157</v>
      </c>
      <c r="B20" s="32"/>
      <c r="C20" s="32"/>
      <c r="D20" s="32"/>
      <c r="E20" s="32"/>
      <c r="F20" s="32">
        <v>8</v>
      </c>
      <c r="G20" s="32">
        <v>21</v>
      </c>
      <c r="H20" s="32">
        <v>11</v>
      </c>
      <c r="I20" s="41">
        <v>40</v>
      </c>
    </row>
    <row r="22" spans="1:9" x14ac:dyDescent="0.2">
      <c r="A22" s="428" t="s">
        <v>1</v>
      </c>
      <c r="B22" s="429">
        <f t="shared" ref="B22:H22" si="2">SUM(B12:B20)</f>
        <v>350</v>
      </c>
      <c r="C22" s="272">
        <f t="shared" si="2"/>
        <v>115</v>
      </c>
      <c r="D22" s="272">
        <f t="shared" si="2"/>
        <v>21</v>
      </c>
      <c r="E22" s="272">
        <f t="shared" si="2"/>
        <v>28</v>
      </c>
      <c r="F22" s="272">
        <f t="shared" si="2"/>
        <v>10</v>
      </c>
      <c r="G22" s="272">
        <f t="shared" si="2"/>
        <v>28</v>
      </c>
      <c r="H22" s="272">
        <f t="shared" si="2"/>
        <v>11</v>
      </c>
      <c r="I22" s="258">
        <f t="shared" ref="I22:I23" si="3">H22+G22+F22+E22+D22+C22+B22</f>
        <v>563</v>
      </c>
    </row>
    <row r="23" spans="1:9" x14ac:dyDescent="0.2">
      <c r="A23" s="1007" t="s">
        <v>148</v>
      </c>
      <c r="B23" s="1009">
        <f>B22/I22</f>
        <v>0.62166962699822381</v>
      </c>
      <c r="C23" s="273">
        <f>C22/I22</f>
        <v>0.20426287744227353</v>
      </c>
      <c r="D23" s="273">
        <f>D22/I22</f>
        <v>3.7300177619893425E-2</v>
      </c>
      <c r="E23" s="273">
        <f>E22/I22</f>
        <v>4.9733570159857902E-2</v>
      </c>
      <c r="F23" s="273">
        <f>F22/I22</f>
        <v>1.7761989342806393E-2</v>
      </c>
      <c r="G23" s="273">
        <f>G22/I22</f>
        <v>4.9733570159857902E-2</v>
      </c>
      <c r="H23" s="273">
        <f>H22/I22</f>
        <v>1.9538188277087035E-2</v>
      </c>
      <c r="I23" s="336">
        <f t="shared" si="3"/>
        <v>1</v>
      </c>
    </row>
    <row r="24" spans="1:9" x14ac:dyDescent="0.2">
      <c r="A24" s="1008"/>
      <c r="B24" s="1010"/>
      <c r="C24" s="1006">
        <f>(C22+D22+E22)/I22</f>
        <v>0.29129662522202487</v>
      </c>
      <c r="D24" s="1006"/>
      <c r="E24" s="1006"/>
      <c r="F24" s="1006">
        <f>(F22+G22+H22)/I22</f>
        <v>8.7033747779751328E-2</v>
      </c>
      <c r="G24" s="1006"/>
      <c r="H24" s="1006"/>
    </row>
    <row r="25" spans="1:9" x14ac:dyDescent="0.2">
      <c r="C25" s="423"/>
      <c r="D25" s="423"/>
      <c r="E25" s="423"/>
      <c r="F25" s="423"/>
      <c r="G25" s="423"/>
      <c r="H25" s="423"/>
    </row>
    <row r="28" spans="1:9" ht="13.5" x14ac:dyDescent="0.25">
      <c r="A28" s="420" t="s">
        <v>365</v>
      </c>
      <c r="B28" s="320"/>
      <c r="C28" s="320"/>
      <c r="D28" s="320"/>
      <c r="E28" s="321"/>
    </row>
    <row r="29" spans="1:9" x14ac:dyDescent="0.2">
      <c r="A29" s="339"/>
      <c r="B29" s="60"/>
      <c r="C29" s="60"/>
      <c r="D29" s="60"/>
      <c r="E29" s="322"/>
    </row>
    <row r="30" spans="1:9" ht="13.5" x14ac:dyDescent="0.25">
      <c r="A30" s="341" t="s">
        <v>612</v>
      </c>
      <c r="B30" s="60"/>
      <c r="C30" s="60"/>
      <c r="D30" s="60"/>
      <c r="E30" s="322"/>
    </row>
    <row r="31" spans="1:9" ht="13.5" x14ac:dyDescent="0.25">
      <c r="A31" s="341" t="s">
        <v>368</v>
      </c>
      <c r="B31" s="60"/>
      <c r="C31" s="60"/>
      <c r="D31" s="60"/>
      <c r="E31" s="322"/>
    </row>
    <row r="32" spans="1:9" ht="13.5" x14ac:dyDescent="0.25">
      <c r="A32" s="341" t="s">
        <v>367</v>
      </c>
      <c r="B32" s="60"/>
      <c r="C32" s="60"/>
      <c r="D32" s="60"/>
      <c r="E32" s="322"/>
    </row>
    <row r="33" spans="1:5" x14ac:dyDescent="0.2">
      <c r="A33" s="339"/>
      <c r="B33" s="60"/>
      <c r="C33" s="60"/>
      <c r="D33" s="60"/>
      <c r="E33" s="322"/>
    </row>
    <row r="34" spans="1:5" ht="13.5" x14ac:dyDescent="0.25">
      <c r="A34" s="341" t="s">
        <v>369</v>
      </c>
      <c r="B34" s="60"/>
      <c r="C34" s="60"/>
      <c r="D34" s="60"/>
      <c r="E34" s="322"/>
    </row>
    <row r="35" spans="1:5" ht="13.5" x14ac:dyDescent="0.25">
      <c r="A35" s="342" t="s">
        <v>370</v>
      </c>
      <c r="B35" s="60"/>
      <c r="C35" s="60"/>
      <c r="D35" s="60"/>
      <c r="E35" s="322"/>
    </row>
    <row r="36" spans="1:5" ht="13.5" x14ac:dyDescent="0.25">
      <c r="A36" s="342" t="s">
        <v>371</v>
      </c>
      <c r="B36" s="60"/>
      <c r="C36" s="60"/>
      <c r="D36" s="60"/>
      <c r="E36" s="322"/>
    </row>
    <row r="37" spans="1:5" ht="13.5" x14ac:dyDescent="0.25">
      <c r="A37" s="421" t="s">
        <v>372</v>
      </c>
      <c r="B37" s="323"/>
      <c r="C37" s="323"/>
      <c r="D37" s="323"/>
      <c r="E37" s="324"/>
    </row>
  </sheetData>
  <mergeCells count="13">
    <mergeCell ref="C24:E24"/>
    <mergeCell ref="F24:H24"/>
    <mergeCell ref="A23:A24"/>
    <mergeCell ref="B23:B24"/>
    <mergeCell ref="I8:I9"/>
    <mergeCell ref="A5:I5"/>
    <mergeCell ref="A2:I2"/>
    <mergeCell ref="B7:H7"/>
    <mergeCell ref="B8:B9"/>
    <mergeCell ref="C8:C9"/>
    <mergeCell ref="D8:D9"/>
    <mergeCell ref="E8:E9"/>
    <mergeCell ref="F8:H8"/>
  </mergeCells>
  <pageMargins left="0.39370078740157483" right="0" top="0.59055118110236227" bottom="0.59055118110236227" header="0.51181102362204722" footer="0.51181102362204722"/>
  <pageSetup paperSize="9" scale="92" firstPageNumber="4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showGridLines="0" zoomScaleNormal="100" workbookViewId="0">
      <selection activeCell="G14" sqref="G14"/>
    </sheetView>
  </sheetViews>
  <sheetFormatPr baseColWidth="10" defaultRowHeight="12.75" x14ac:dyDescent="0.2"/>
  <cols>
    <col min="1" max="1" width="36" bestFit="1" customWidth="1"/>
    <col min="2" max="2" width="15.6640625" customWidth="1"/>
    <col min="3" max="3" width="14.83203125" customWidth="1"/>
    <col min="4" max="4" width="16" customWidth="1"/>
    <col min="5" max="5" width="14.83203125" customWidth="1"/>
    <col min="6" max="8" width="10.33203125" customWidth="1"/>
    <col min="9" max="9" width="16" bestFit="1" customWidth="1"/>
  </cols>
  <sheetData>
    <row r="1" spans="1:9" ht="31.15" customHeight="1" x14ac:dyDescent="0.2">
      <c r="A1" s="990" t="s">
        <v>717</v>
      </c>
      <c r="B1" s="990"/>
      <c r="C1" s="990"/>
      <c r="D1" s="990"/>
      <c r="E1" s="990"/>
      <c r="F1" s="990"/>
      <c r="G1" s="990"/>
      <c r="H1" s="990"/>
      <c r="I1" s="990"/>
    </row>
    <row r="2" spans="1:9" ht="1.9" hidden="1" customHeight="1" x14ac:dyDescent="0.2"/>
    <row r="3" spans="1:9" ht="15.6" customHeight="1" x14ac:dyDescent="0.2">
      <c r="A3" s="989" t="s">
        <v>376</v>
      </c>
      <c r="B3" s="989"/>
      <c r="C3" s="989"/>
      <c r="D3" s="989"/>
      <c r="E3" s="989"/>
      <c r="F3" s="989"/>
      <c r="G3" s="989"/>
      <c r="H3" s="989"/>
      <c r="I3" s="989"/>
    </row>
    <row r="4" spans="1:9" ht="3" customHeight="1" x14ac:dyDescent="0.2"/>
    <row r="5" spans="1:9" ht="17.25" customHeight="1" x14ac:dyDescent="0.2">
      <c r="B5" s="999" t="s">
        <v>373</v>
      </c>
      <c r="C5" s="1000"/>
      <c r="D5" s="1000"/>
      <c r="E5" s="1000"/>
      <c r="F5" s="1000"/>
      <c r="G5" s="1000"/>
      <c r="H5" s="1001"/>
    </row>
    <row r="6" spans="1:9" ht="22.5" customHeight="1" x14ac:dyDescent="0.2">
      <c r="A6" s="345"/>
      <c r="B6" s="1003" t="s">
        <v>330</v>
      </c>
      <c r="C6" s="1003" t="s">
        <v>177</v>
      </c>
      <c r="D6" s="1002" t="s">
        <v>366</v>
      </c>
      <c r="E6" s="1002" t="s">
        <v>178</v>
      </c>
      <c r="F6" s="1004" t="s">
        <v>176</v>
      </c>
      <c r="G6" s="1004"/>
      <c r="H6" s="1005"/>
      <c r="I6" s="1011" t="s">
        <v>1</v>
      </c>
    </row>
    <row r="7" spans="1:9" s="3" customFormat="1" ht="26.25" customHeight="1" x14ac:dyDescent="0.2">
      <c r="A7" s="424" t="s">
        <v>375</v>
      </c>
      <c r="B7" s="1003"/>
      <c r="C7" s="1003"/>
      <c r="D7" s="1002"/>
      <c r="E7" s="1002"/>
      <c r="F7" s="212" t="s">
        <v>331</v>
      </c>
      <c r="G7" s="212" t="s">
        <v>332</v>
      </c>
      <c r="H7" s="213" t="s">
        <v>333</v>
      </c>
      <c r="I7" s="1011"/>
    </row>
    <row r="8" spans="1:9" s="656" customFormat="1" ht="3.75" customHeight="1" x14ac:dyDescent="0.2">
      <c r="A8" s="457"/>
      <c r="B8" s="653"/>
      <c r="C8" s="653"/>
      <c r="D8" s="654"/>
      <c r="E8" s="654"/>
      <c r="F8" s="47"/>
      <c r="G8" s="47"/>
      <c r="H8" s="47"/>
      <c r="I8" s="655"/>
    </row>
    <row r="9" spans="1:9" s="121" customFormat="1" x14ac:dyDescent="0.2">
      <c r="A9" s="708" t="s">
        <v>2</v>
      </c>
      <c r="B9" s="708">
        <v>16</v>
      </c>
      <c r="C9" s="708">
        <v>4</v>
      </c>
      <c r="D9" s="708"/>
      <c r="E9" s="708"/>
      <c r="F9" s="708"/>
      <c r="G9" s="708">
        <v>2</v>
      </c>
      <c r="H9" s="708">
        <v>3</v>
      </c>
      <c r="I9" s="710">
        <v>25</v>
      </c>
    </row>
    <row r="10" spans="1:9" s="121" customFormat="1" x14ac:dyDescent="0.2">
      <c r="A10" s="702" t="s">
        <v>431</v>
      </c>
      <c r="B10" s="703">
        <v>1</v>
      </c>
      <c r="C10" s="703"/>
      <c r="D10" s="703"/>
      <c r="E10" s="703"/>
      <c r="F10" s="703"/>
      <c r="G10" s="703"/>
      <c r="H10" s="704"/>
      <c r="I10" s="459">
        <v>1</v>
      </c>
    </row>
    <row r="11" spans="1:9" s="121" customFormat="1" x14ac:dyDescent="0.2">
      <c r="A11" s="150" t="s">
        <v>2</v>
      </c>
      <c r="B11" s="703">
        <v>15</v>
      </c>
      <c r="C11" s="703">
        <v>4</v>
      </c>
      <c r="D11" s="703"/>
      <c r="E11" s="703"/>
      <c r="F11" s="703"/>
      <c r="G11" s="703">
        <v>2</v>
      </c>
      <c r="H11" s="704">
        <v>3</v>
      </c>
      <c r="I11" s="459">
        <v>24</v>
      </c>
    </row>
    <row r="12" spans="1:9" s="121" customFormat="1" x14ac:dyDescent="0.2">
      <c r="A12" s="709" t="s">
        <v>3</v>
      </c>
      <c r="B12" s="709">
        <v>4</v>
      </c>
      <c r="C12" s="709">
        <v>2</v>
      </c>
      <c r="D12" s="709"/>
      <c r="E12" s="709"/>
      <c r="F12" s="709"/>
      <c r="G12" s="709">
        <v>1</v>
      </c>
      <c r="H12" s="709"/>
      <c r="I12" s="666">
        <v>7</v>
      </c>
    </row>
    <row r="13" spans="1:9" s="121" customFormat="1" x14ac:dyDescent="0.2">
      <c r="A13" s="702" t="s">
        <v>3</v>
      </c>
      <c r="B13" s="703">
        <v>2</v>
      </c>
      <c r="C13" s="703">
        <v>2</v>
      </c>
      <c r="D13" s="703"/>
      <c r="E13" s="703"/>
      <c r="F13" s="703"/>
      <c r="G13" s="703"/>
      <c r="H13" s="704"/>
      <c r="I13" s="459">
        <v>4</v>
      </c>
    </row>
    <row r="14" spans="1:9" s="121" customFormat="1" x14ac:dyDescent="0.2">
      <c r="A14" s="702" t="s">
        <v>4</v>
      </c>
      <c r="B14" s="703">
        <v>2</v>
      </c>
      <c r="C14" s="703"/>
      <c r="D14" s="703"/>
      <c r="E14" s="703"/>
      <c r="F14" s="703"/>
      <c r="G14" s="703">
        <v>1</v>
      </c>
      <c r="H14" s="704"/>
      <c r="I14" s="459">
        <v>3</v>
      </c>
    </row>
    <row r="15" spans="1:9" s="121" customFormat="1" x14ac:dyDescent="0.2">
      <c r="A15" s="709" t="s">
        <v>5</v>
      </c>
      <c r="B15" s="709">
        <v>7</v>
      </c>
      <c r="C15" s="709">
        <v>1</v>
      </c>
      <c r="D15" s="709">
        <v>3</v>
      </c>
      <c r="E15" s="709"/>
      <c r="F15" s="709"/>
      <c r="G15" s="709"/>
      <c r="H15" s="709">
        <v>1</v>
      </c>
      <c r="I15" s="666">
        <v>12</v>
      </c>
    </row>
    <row r="16" spans="1:9" s="121" customFormat="1" x14ac:dyDescent="0.2">
      <c r="A16" s="702" t="s">
        <v>519</v>
      </c>
      <c r="B16" s="703">
        <v>2</v>
      </c>
      <c r="C16" s="703"/>
      <c r="D16" s="703"/>
      <c r="E16" s="703"/>
      <c r="F16" s="703"/>
      <c r="G16" s="703"/>
      <c r="H16" s="704"/>
      <c r="I16" s="459">
        <v>2</v>
      </c>
    </row>
    <row r="17" spans="1:9" s="121" customFormat="1" x14ac:dyDescent="0.2">
      <c r="A17" s="702" t="s">
        <v>5</v>
      </c>
      <c r="B17" s="703">
        <v>5</v>
      </c>
      <c r="C17" s="703">
        <v>1</v>
      </c>
      <c r="D17" s="703">
        <v>3</v>
      </c>
      <c r="E17" s="703"/>
      <c r="F17" s="703"/>
      <c r="G17" s="703"/>
      <c r="H17" s="704">
        <v>1</v>
      </c>
      <c r="I17" s="459">
        <v>10</v>
      </c>
    </row>
    <row r="18" spans="1:9" s="121" customFormat="1" x14ac:dyDescent="0.2">
      <c r="A18" s="709" t="s">
        <v>6</v>
      </c>
      <c r="B18" s="709">
        <v>19</v>
      </c>
      <c r="C18" s="709">
        <v>3</v>
      </c>
      <c r="D18" s="709"/>
      <c r="E18" s="709"/>
      <c r="F18" s="709">
        <v>3</v>
      </c>
      <c r="G18" s="709"/>
      <c r="H18" s="709"/>
      <c r="I18" s="666">
        <v>25</v>
      </c>
    </row>
    <row r="19" spans="1:9" s="121" customFormat="1" x14ac:dyDescent="0.2">
      <c r="A19" s="702" t="s">
        <v>6</v>
      </c>
      <c r="B19" s="703">
        <v>7</v>
      </c>
      <c r="C19" s="703"/>
      <c r="D19" s="703"/>
      <c r="E19" s="703"/>
      <c r="F19" s="703"/>
      <c r="G19" s="703"/>
      <c r="H19" s="704"/>
      <c r="I19" s="459">
        <v>7</v>
      </c>
    </row>
    <row r="20" spans="1:9" s="121" customFormat="1" x14ac:dyDescent="0.2">
      <c r="A20" s="702" t="s">
        <v>7</v>
      </c>
      <c r="B20" s="703">
        <v>5</v>
      </c>
      <c r="C20" s="703">
        <v>2</v>
      </c>
      <c r="D20" s="703"/>
      <c r="E20" s="703"/>
      <c r="F20" s="703"/>
      <c r="G20" s="703"/>
      <c r="H20" s="704"/>
      <c r="I20" s="459">
        <v>7</v>
      </c>
    </row>
    <row r="21" spans="1:9" s="121" customFormat="1" x14ac:dyDescent="0.2">
      <c r="A21" s="702" t="s">
        <v>8</v>
      </c>
      <c r="B21" s="703">
        <v>4</v>
      </c>
      <c r="C21" s="703">
        <v>1</v>
      </c>
      <c r="D21" s="703"/>
      <c r="E21" s="703"/>
      <c r="F21" s="703"/>
      <c r="G21" s="703"/>
      <c r="H21" s="704"/>
      <c r="I21" s="459">
        <v>5</v>
      </c>
    </row>
    <row r="22" spans="1:9" s="121" customFormat="1" x14ac:dyDescent="0.2">
      <c r="A22" s="702" t="s">
        <v>9</v>
      </c>
      <c r="B22" s="703">
        <v>3</v>
      </c>
      <c r="C22" s="703"/>
      <c r="D22" s="703"/>
      <c r="E22" s="703"/>
      <c r="F22" s="703">
        <v>3</v>
      </c>
      <c r="G22" s="703"/>
      <c r="H22" s="704"/>
      <c r="I22" s="459">
        <v>6</v>
      </c>
    </row>
    <row r="23" spans="1:9" s="121" customFormat="1" x14ac:dyDescent="0.2">
      <c r="A23" s="709" t="s">
        <v>11</v>
      </c>
      <c r="B23" s="709">
        <v>8</v>
      </c>
      <c r="C23" s="709">
        <v>2</v>
      </c>
      <c r="D23" s="709"/>
      <c r="E23" s="709"/>
      <c r="F23" s="709"/>
      <c r="G23" s="709">
        <v>1</v>
      </c>
      <c r="H23" s="709"/>
      <c r="I23" s="666">
        <v>11</v>
      </c>
    </row>
    <row r="24" spans="1:9" s="121" customFormat="1" x14ac:dyDescent="0.2">
      <c r="A24" s="150" t="s">
        <v>539</v>
      </c>
      <c r="B24" s="703">
        <v>8</v>
      </c>
      <c r="C24" s="703">
        <v>2</v>
      </c>
      <c r="D24" s="703"/>
      <c r="E24" s="703"/>
      <c r="F24" s="703"/>
      <c r="G24" s="703">
        <v>1</v>
      </c>
      <c r="H24" s="704"/>
      <c r="I24" s="459">
        <v>11</v>
      </c>
    </row>
    <row r="25" spans="1:9" s="121" customFormat="1" x14ac:dyDescent="0.2">
      <c r="A25" s="709" t="s">
        <v>642</v>
      </c>
      <c r="B25" s="709">
        <v>2</v>
      </c>
      <c r="C25" s="709"/>
      <c r="D25" s="709"/>
      <c r="E25" s="709"/>
      <c r="F25" s="709"/>
      <c r="G25" s="709"/>
      <c r="H25" s="709"/>
      <c r="I25" s="666">
        <v>2</v>
      </c>
    </row>
    <row r="26" spans="1:9" s="121" customFormat="1" x14ac:dyDescent="0.2">
      <c r="A26" s="702" t="s">
        <v>643</v>
      </c>
      <c r="B26" s="703">
        <v>2</v>
      </c>
      <c r="C26" s="703"/>
      <c r="D26" s="703"/>
      <c r="E26" s="703"/>
      <c r="F26" s="703"/>
      <c r="G26" s="703"/>
      <c r="H26" s="704"/>
      <c r="I26" s="459">
        <v>2</v>
      </c>
    </row>
    <row r="27" spans="1:9" s="121" customFormat="1" x14ac:dyDescent="0.2">
      <c r="A27" s="709" t="s">
        <v>12</v>
      </c>
      <c r="B27" s="709">
        <v>15</v>
      </c>
      <c r="C27" s="709">
        <v>3</v>
      </c>
      <c r="D27" s="709"/>
      <c r="E27" s="709">
        <v>4</v>
      </c>
      <c r="F27" s="709">
        <v>1</v>
      </c>
      <c r="G27" s="709">
        <v>1</v>
      </c>
      <c r="H27" s="709"/>
      <c r="I27" s="666">
        <v>24</v>
      </c>
    </row>
    <row r="28" spans="1:9" s="121" customFormat="1" x14ac:dyDescent="0.2">
      <c r="A28" s="702" t="s">
        <v>718</v>
      </c>
      <c r="B28" s="703">
        <v>1</v>
      </c>
      <c r="C28" s="703"/>
      <c r="D28" s="703"/>
      <c r="E28" s="703"/>
      <c r="F28" s="703"/>
      <c r="G28" s="703"/>
      <c r="H28" s="704"/>
      <c r="I28" s="459">
        <v>1</v>
      </c>
    </row>
    <row r="29" spans="1:9" s="121" customFormat="1" x14ac:dyDescent="0.2">
      <c r="A29" s="702" t="s">
        <v>613</v>
      </c>
      <c r="B29" s="703">
        <v>2</v>
      </c>
      <c r="C29" s="703"/>
      <c r="D29" s="703"/>
      <c r="E29" s="703">
        <v>2</v>
      </c>
      <c r="F29" s="703"/>
      <c r="G29" s="703"/>
      <c r="H29" s="704"/>
      <c r="I29" s="459">
        <v>4</v>
      </c>
    </row>
    <row r="30" spans="1:9" s="121" customFormat="1" x14ac:dyDescent="0.2">
      <c r="A30" s="702" t="s">
        <v>556</v>
      </c>
      <c r="B30" s="703">
        <v>5</v>
      </c>
      <c r="C30" s="703">
        <v>1</v>
      </c>
      <c r="D30" s="703"/>
      <c r="E30" s="703">
        <v>1</v>
      </c>
      <c r="F30" s="703">
        <v>1</v>
      </c>
      <c r="G30" s="703"/>
      <c r="H30" s="704"/>
      <c r="I30" s="459">
        <v>8</v>
      </c>
    </row>
    <row r="31" spans="1:9" s="121" customFormat="1" x14ac:dyDescent="0.2">
      <c r="A31" s="702" t="s">
        <v>13</v>
      </c>
      <c r="B31" s="703">
        <v>2</v>
      </c>
      <c r="C31" s="703">
        <v>1</v>
      </c>
      <c r="D31" s="703"/>
      <c r="E31" s="703"/>
      <c r="F31" s="703"/>
      <c r="G31" s="703"/>
      <c r="H31" s="704"/>
      <c r="I31" s="459">
        <v>3</v>
      </c>
    </row>
    <row r="32" spans="1:9" s="121" customFormat="1" x14ac:dyDescent="0.2">
      <c r="A32" s="702" t="s">
        <v>14</v>
      </c>
      <c r="B32" s="703">
        <v>5</v>
      </c>
      <c r="C32" s="703">
        <v>1</v>
      </c>
      <c r="D32" s="703"/>
      <c r="E32" s="703">
        <v>1</v>
      </c>
      <c r="F32" s="703"/>
      <c r="G32" s="703">
        <v>1</v>
      </c>
      <c r="H32" s="704"/>
      <c r="I32" s="459">
        <v>8</v>
      </c>
    </row>
    <row r="33" spans="1:9" s="121" customFormat="1" x14ac:dyDescent="0.2">
      <c r="A33" s="709" t="s">
        <v>15</v>
      </c>
      <c r="B33" s="709">
        <v>6</v>
      </c>
      <c r="C33" s="709">
        <v>2</v>
      </c>
      <c r="D33" s="709"/>
      <c r="E33" s="709"/>
      <c r="F33" s="709">
        <v>1</v>
      </c>
      <c r="G33" s="709"/>
      <c r="H33" s="709"/>
      <c r="I33" s="666">
        <v>9</v>
      </c>
    </row>
    <row r="34" spans="1:9" s="121" customFormat="1" x14ac:dyDescent="0.2">
      <c r="A34" s="702" t="s">
        <v>15</v>
      </c>
      <c r="B34" s="703">
        <v>6</v>
      </c>
      <c r="C34" s="703">
        <v>2</v>
      </c>
      <c r="D34" s="703"/>
      <c r="E34" s="703"/>
      <c r="F34" s="703">
        <v>1</v>
      </c>
      <c r="G34" s="703"/>
      <c r="H34" s="704"/>
      <c r="I34" s="459">
        <v>9</v>
      </c>
    </row>
    <row r="35" spans="1:9" s="121" customFormat="1" x14ac:dyDescent="0.2">
      <c r="A35" s="709" t="s">
        <v>16</v>
      </c>
      <c r="B35" s="709">
        <v>13</v>
      </c>
      <c r="C35" s="709">
        <v>5</v>
      </c>
      <c r="D35" s="709">
        <v>2</v>
      </c>
      <c r="E35" s="709"/>
      <c r="F35" s="709"/>
      <c r="G35" s="709">
        <v>1</v>
      </c>
      <c r="H35" s="709">
        <v>1</v>
      </c>
      <c r="I35" s="666">
        <v>22</v>
      </c>
    </row>
    <row r="36" spans="1:9" s="121" customFormat="1" x14ac:dyDescent="0.2">
      <c r="A36" s="702" t="s">
        <v>17</v>
      </c>
      <c r="B36" s="703">
        <v>2</v>
      </c>
      <c r="C36" s="703"/>
      <c r="D36" s="703"/>
      <c r="E36" s="703"/>
      <c r="F36" s="703"/>
      <c r="G36" s="703">
        <v>1</v>
      </c>
      <c r="H36" s="704"/>
      <c r="I36" s="459">
        <v>3</v>
      </c>
    </row>
    <row r="37" spans="1:9" s="121" customFormat="1" x14ac:dyDescent="0.2">
      <c r="A37" s="702" t="s">
        <v>515</v>
      </c>
      <c r="B37" s="703">
        <v>5</v>
      </c>
      <c r="C37" s="703">
        <v>5</v>
      </c>
      <c r="D37" s="703">
        <v>1</v>
      </c>
      <c r="E37" s="703"/>
      <c r="F37" s="703"/>
      <c r="G37" s="703"/>
      <c r="H37" s="704">
        <v>1</v>
      </c>
      <c r="I37" s="459">
        <v>12</v>
      </c>
    </row>
    <row r="38" spans="1:9" s="121" customFormat="1" x14ac:dyDescent="0.2">
      <c r="A38" s="702" t="s">
        <v>719</v>
      </c>
      <c r="B38" s="703">
        <v>1</v>
      </c>
      <c r="C38" s="703"/>
      <c r="D38" s="703"/>
      <c r="E38" s="703"/>
      <c r="F38" s="703"/>
      <c r="G38" s="703"/>
      <c r="H38" s="704"/>
      <c r="I38" s="459">
        <v>1</v>
      </c>
    </row>
    <row r="39" spans="1:9" s="121" customFormat="1" x14ac:dyDescent="0.2">
      <c r="A39" s="702" t="s">
        <v>557</v>
      </c>
      <c r="B39" s="703">
        <v>5</v>
      </c>
      <c r="C39" s="703"/>
      <c r="D39" s="703">
        <v>1</v>
      </c>
      <c r="E39" s="703"/>
      <c r="F39" s="703"/>
      <c r="G39" s="703"/>
      <c r="H39" s="704"/>
      <c r="I39" s="459">
        <v>6</v>
      </c>
    </row>
    <row r="40" spans="1:9" s="121" customFormat="1" x14ac:dyDescent="0.2">
      <c r="A40" s="709" t="s">
        <v>520</v>
      </c>
      <c r="B40" s="709">
        <v>1</v>
      </c>
      <c r="C40" s="709"/>
      <c r="D40" s="709"/>
      <c r="E40" s="709"/>
      <c r="F40" s="709"/>
      <c r="G40" s="709"/>
      <c r="H40" s="709"/>
      <c r="I40" s="666">
        <v>1</v>
      </c>
    </row>
    <row r="41" spans="1:9" s="121" customFormat="1" x14ac:dyDescent="0.2">
      <c r="A41" s="702" t="s">
        <v>516</v>
      </c>
      <c r="B41" s="703">
        <v>1</v>
      </c>
      <c r="C41" s="703"/>
      <c r="D41" s="703"/>
      <c r="E41" s="703"/>
      <c r="F41" s="703"/>
      <c r="G41" s="703"/>
      <c r="H41" s="704"/>
      <c r="I41" s="459">
        <v>1</v>
      </c>
    </row>
    <row r="42" spans="1:9" s="121" customFormat="1" x14ac:dyDescent="0.2">
      <c r="A42" s="709" t="s">
        <v>18</v>
      </c>
      <c r="B42" s="709">
        <v>2</v>
      </c>
      <c r="C42" s="709">
        <v>1</v>
      </c>
      <c r="D42" s="709"/>
      <c r="E42" s="709"/>
      <c r="F42" s="709"/>
      <c r="G42" s="709"/>
      <c r="H42" s="709"/>
      <c r="I42" s="666">
        <v>3</v>
      </c>
    </row>
    <row r="43" spans="1:9" s="121" customFormat="1" x14ac:dyDescent="0.2">
      <c r="A43" s="702" t="s">
        <v>18</v>
      </c>
      <c r="B43" s="703">
        <v>2</v>
      </c>
      <c r="C43" s="703">
        <v>1</v>
      </c>
      <c r="D43" s="703"/>
      <c r="E43" s="703"/>
      <c r="F43" s="703"/>
      <c r="G43" s="703"/>
      <c r="H43" s="704"/>
      <c r="I43" s="459">
        <v>3</v>
      </c>
    </row>
    <row r="44" spans="1:9" s="121" customFormat="1" x14ac:dyDescent="0.2">
      <c r="A44" s="709" t="s">
        <v>19</v>
      </c>
      <c r="B44" s="709">
        <v>23</v>
      </c>
      <c r="C44" s="709">
        <v>10</v>
      </c>
      <c r="D44" s="709">
        <v>3</v>
      </c>
      <c r="E44" s="709"/>
      <c r="F44" s="709"/>
      <c r="G44" s="709">
        <v>5</v>
      </c>
      <c r="H44" s="709">
        <v>1</v>
      </c>
      <c r="I44" s="666">
        <v>42</v>
      </c>
    </row>
    <row r="45" spans="1:9" s="121" customFormat="1" x14ac:dyDescent="0.2">
      <c r="A45" s="702" t="s">
        <v>20</v>
      </c>
      <c r="B45" s="703">
        <v>2</v>
      </c>
      <c r="C45" s="703">
        <v>1</v>
      </c>
      <c r="D45" s="703"/>
      <c r="E45" s="703"/>
      <c r="F45" s="703"/>
      <c r="G45" s="703"/>
      <c r="H45" s="704"/>
      <c r="I45" s="459">
        <v>3</v>
      </c>
    </row>
    <row r="46" spans="1:9" s="121" customFormat="1" x14ac:dyDescent="0.2">
      <c r="A46" s="702" t="s">
        <v>614</v>
      </c>
      <c r="B46" s="703">
        <v>1</v>
      </c>
      <c r="C46" s="703">
        <v>2</v>
      </c>
      <c r="D46" s="703"/>
      <c r="E46" s="703"/>
      <c r="F46" s="703"/>
      <c r="G46" s="703"/>
      <c r="H46" s="704"/>
      <c r="I46" s="459">
        <v>3</v>
      </c>
    </row>
    <row r="47" spans="1:9" s="121" customFormat="1" x14ac:dyDescent="0.2">
      <c r="A47" s="702" t="s">
        <v>672</v>
      </c>
      <c r="B47" s="703">
        <v>1</v>
      </c>
      <c r="C47" s="703"/>
      <c r="D47" s="703"/>
      <c r="E47" s="703"/>
      <c r="F47" s="703"/>
      <c r="G47" s="703"/>
      <c r="H47" s="704"/>
      <c r="I47" s="459">
        <v>1</v>
      </c>
    </row>
    <row r="48" spans="1:9" s="121" customFormat="1" x14ac:dyDescent="0.2">
      <c r="A48" s="702" t="s">
        <v>19</v>
      </c>
      <c r="B48" s="703">
        <v>11</v>
      </c>
      <c r="C48" s="703">
        <v>6</v>
      </c>
      <c r="D48" s="703">
        <v>1</v>
      </c>
      <c r="E48" s="703"/>
      <c r="F48" s="703"/>
      <c r="G48" s="703">
        <v>3</v>
      </c>
      <c r="H48" s="704">
        <v>1</v>
      </c>
      <c r="I48" s="459">
        <v>22</v>
      </c>
    </row>
    <row r="49" spans="1:9" s="121" customFormat="1" x14ac:dyDescent="0.2">
      <c r="A49" s="702" t="s">
        <v>21</v>
      </c>
      <c r="B49" s="703">
        <v>5</v>
      </c>
      <c r="C49" s="703"/>
      <c r="D49" s="703">
        <v>1</v>
      </c>
      <c r="E49" s="703"/>
      <c r="F49" s="703"/>
      <c r="G49" s="703"/>
      <c r="H49" s="704"/>
      <c r="I49" s="459">
        <v>6</v>
      </c>
    </row>
    <row r="50" spans="1:9" s="121" customFormat="1" x14ac:dyDescent="0.2">
      <c r="A50" s="702" t="s">
        <v>637</v>
      </c>
      <c r="B50" s="703">
        <v>3</v>
      </c>
      <c r="C50" s="703">
        <v>1</v>
      </c>
      <c r="D50" s="703">
        <v>1</v>
      </c>
      <c r="E50" s="703"/>
      <c r="F50" s="703"/>
      <c r="G50" s="703">
        <v>2</v>
      </c>
      <c r="H50" s="704"/>
      <c r="I50" s="459">
        <v>7</v>
      </c>
    </row>
    <row r="51" spans="1:9" s="121" customFormat="1" x14ac:dyDescent="0.2">
      <c r="A51" s="709" t="s">
        <v>22</v>
      </c>
      <c r="B51" s="709">
        <v>2</v>
      </c>
      <c r="C51" s="709"/>
      <c r="D51" s="709"/>
      <c r="E51" s="709"/>
      <c r="F51" s="709"/>
      <c r="G51" s="709"/>
      <c r="H51" s="709"/>
      <c r="I51" s="666">
        <v>2</v>
      </c>
    </row>
    <row r="52" spans="1:9" s="121" customFormat="1" x14ac:dyDescent="0.2">
      <c r="A52" s="702" t="s">
        <v>22</v>
      </c>
      <c r="B52" s="703">
        <v>2</v>
      </c>
      <c r="C52" s="703"/>
      <c r="D52" s="703"/>
      <c r="E52" s="703"/>
      <c r="F52" s="703"/>
      <c r="G52" s="703"/>
      <c r="H52" s="704"/>
      <c r="I52" s="459">
        <v>2</v>
      </c>
    </row>
    <row r="53" spans="1:9" s="121" customFormat="1" x14ac:dyDescent="0.2">
      <c r="A53" s="709" t="s">
        <v>23</v>
      </c>
      <c r="B53" s="709">
        <v>25</v>
      </c>
      <c r="C53" s="709">
        <v>9</v>
      </c>
      <c r="D53" s="709">
        <v>5</v>
      </c>
      <c r="E53" s="709"/>
      <c r="F53" s="709"/>
      <c r="G53" s="709">
        <v>1</v>
      </c>
      <c r="H53" s="709">
        <v>1</v>
      </c>
      <c r="I53" s="666">
        <v>41</v>
      </c>
    </row>
    <row r="54" spans="1:9" s="121" customFormat="1" x14ac:dyDescent="0.2">
      <c r="A54" s="702" t="s">
        <v>142</v>
      </c>
      <c r="B54" s="703">
        <v>8</v>
      </c>
      <c r="C54" s="703"/>
      <c r="D54" s="703">
        <v>1</v>
      </c>
      <c r="E54" s="703"/>
      <c r="F54" s="703"/>
      <c r="G54" s="703"/>
      <c r="H54" s="704">
        <v>1</v>
      </c>
      <c r="I54" s="459">
        <v>10</v>
      </c>
    </row>
    <row r="55" spans="1:9" s="121" customFormat="1" x14ac:dyDescent="0.2">
      <c r="A55" s="702" t="s">
        <v>24</v>
      </c>
      <c r="B55" s="703">
        <v>5</v>
      </c>
      <c r="C55" s="703">
        <v>4</v>
      </c>
      <c r="D55" s="703">
        <v>2</v>
      </c>
      <c r="E55" s="703"/>
      <c r="F55" s="703"/>
      <c r="G55" s="703"/>
      <c r="H55" s="704"/>
      <c r="I55" s="459">
        <v>11</v>
      </c>
    </row>
    <row r="56" spans="1:9" s="121" customFormat="1" x14ac:dyDescent="0.2">
      <c r="A56" s="702" t="s">
        <v>25</v>
      </c>
      <c r="B56" s="703">
        <v>3</v>
      </c>
      <c r="C56" s="703">
        <v>1</v>
      </c>
      <c r="D56" s="703"/>
      <c r="E56" s="703"/>
      <c r="F56" s="703"/>
      <c r="G56" s="703"/>
      <c r="H56" s="704"/>
      <c r="I56" s="459">
        <v>4</v>
      </c>
    </row>
    <row r="57" spans="1:9" s="121" customFormat="1" x14ac:dyDescent="0.2">
      <c r="A57" s="702" t="s">
        <v>121</v>
      </c>
      <c r="B57" s="703"/>
      <c r="C57" s="703">
        <v>1</v>
      </c>
      <c r="D57" s="703"/>
      <c r="E57" s="703"/>
      <c r="F57" s="703"/>
      <c r="G57" s="703"/>
      <c r="H57" s="704"/>
      <c r="I57" s="459">
        <v>1</v>
      </c>
    </row>
    <row r="58" spans="1:9" s="121" customFormat="1" x14ac:dyDescent="0.2">
      <c r="A58" s="702" t="s">
        <v>63</v>
      </c>
      <c r="B58" s="703"/>
      <c r="C58" s="703">
        <v>1</v>
      </c>
      <c r="D58" s="703">
        <v>1</v>
      </c>
      <c r="E58" s="703"/>
      <c r="F58" s="703"/>
      <c r="G58" s="703"/>
      <c r="H58" s="704"/>
      <c r="I58" s="459">
        <v>2</v>
      </c>
    </row>
    <row r="59" spans="1:9" s="121" customFormat="1" x14ac:dyDescent="0.2">
      <c r="A59" s="702" t="s">
        <v>26</v>
      </c>
      <c r="B59" s="703">
        <v>7</v>
      </c>
      <c r="C59" s="703"/>
      <c r="D59" s="703">
        <v>1</v>
      </c>
      <c r="E59" s="703"/>
      <c r="F59" s="703"/>
      <c r="G59" s="703"/>
      <c r="H59" s="704"/>
      <c r="I59" s="459">
        <v>8</v>
      </c>
    </row>
    <row r="60" spans="1:9" s="121" customFormat="1" x14ac:dyDescent="0.2">
      <c r="A60" s="702" t="s">
        <v>27</v>
      </c>
      <c r="B60" s="703">
        <v>2</v>
      </c>
      <c r="C60" s="703">
        <v>2</v>
      </c>
      <c r="D60" s="703"/>
      <c r="E60" s="703"/>
      <c r="F60" s="703"/>
      <c r="G60" s="703">
        <v>1</v>
      </c>
      <c r="H60" s="704"/>
      <c r="I60" s="459">
        <v>5</v>
      </c>
    </row>
    <row r="61" spans="1:9" s="121" customFormat="1" x14ac:dyDescent="0.2">
      <c r="A61" s="709" t="s">
        <v>28</v>
      </c>
      <c r="B61" s="709">
        <v>26</v>
      </c>
      <c r="C61" s="709">
        <v>6</v>
      </c>
      <c r="D61" s="709"/>
      <c r="E61" s="709"/>
      <c r="F61" s="709"/>
      <c r="G61" s="709"/>
      <c r="H61" s="709"/>
      <c r="I61" s="666">
        <v>32</v>
      </c>
    </row>
    <row r="62" spans="1:9" s="121" customFormat="1" x14ac:dyDescent="0.2">
      <c r="A62" s="702" t="s">
        <v>28</v>
      </c>
      <c r="B62" s="703">
        <v>17</v>
      </c>
      <c r="C62" s="703">
        <v>2</v>
      </c>
      <c r="D62" s="703"/>
      <c r="E62" s="703"/>
      <c r="F62" s="703"/>
      <c r="G62" s="703"/>
      <c r="H62" s="704"/>
      <c r="I62" s="459">
        <v>19</v>
      </c>
    </row>
    <row r="63" spans="1:9" s="121" customFormat="1" x14ac:dyDescent="0.2">
      <c r="A63" s="702" t="s">
        <v>29</v>
      </c>
      <c r="B63" s="703">
        <v>7</v>
      </c>
      <c r="C63" s="703">
        <v>4</v>
      </c>
      <c r="D63" s="703"/>
      <c r="E63" s="703"/>
      <c r="F63" s="703"/>
      <c r="G63" s="703"/>
      <c r="H63" s="704"/>
      <c r="I63" s="459">
        <v>11</v>
      </c>
    </row>
    <row r="64" spans="1:9" s="121" customFormat="1" x14ac:dyDescent="0.2">
      <c r="A64" s="702" t="s">
        <v>64</v>
      </c>
      <c r="B64" s="703">
        <v>2</v>
      </c>
      <c r="C64" s="703"/>
      <c r="D64" s="703"/>
      <c r="E64" s="703"/>
      <c r="F64" s="703"/>
      <c r="G64" s="703"/>
      <c r="H64" s="704"/>
      <c r="I64" s="459">
        <v>2</v>
      </c>
    </row>
    <row r="65" spans="1:9" s="121" customFormat="1" x14ac:dyDescent="0.2">
      <c r="A65" s="709" t="s">
        <v>31</v>
      </c>
      <c r="B65" s="709">
        <v>17</v>
      </c>
      <c r="C65" s="709">
        <v>5</v>
      </c>
      <c r="D65" s="709"/>
      <c r="E65" s="709"/>
      <c r="F65" s="709"/>
      <c r="G65" s="709">
        <v>2</v>
      </c>
      <c r="H65" s="709">
        <v>2</v>
      </c>
      <c r="I65" s="666">
        <v>26</v>
      </c>
    </row>
    <row r="66" spans="1:9" s="121" customFormat="1" x14ac:dyDescent="0.2">
      <c r="A66" s="702" t="s">
        <v>32</v>
      </c>
      <c r="B66" s="703">
        <v>17</v>
      </c>
      <c r="C66" s="703">
        <v>5</v>
      </c>
      <c r="D66" s="703"/>
      <c r="E66" s="703"/>
      <c r="F66" s="703"/>
      <c r="G66" s="703">
        <v>2</v>
      </c>
      <c r="H66" s="704">
        <v>2</v>
      </c>
      <c r="I66" s="459">
        <v>26</v>
      </c>
    </row>
    <row r="67" spans="1:9" s="121" customFormat="1" x14ac:dyDescent="0.2">
      <c r="A67" s="709" t="s">
        <v>33</v>
      </c>
      <c r="B67" s="709">
        <v>15</v>
      </c>
      <c r="C67" s="709">
        <v>8</v>
      </c>
      <c r="D67" s="709"/>
      <c r="E67" s="709"/>
      <c r="F67" s="709"/>
      <c r="G67" s="709"/>
      <c r="H67" s="709"/>
      <c r="I67" s="666">
        <v>23</v>
      </c>
    </row>
    <row r="68" spans="1:9" s="121" customFormat="1" x14ac:dyDescent="0.2">
      <c r="A68" s="702" t="s">
        <v>34</v>
      </c>
      <c r="B68" s="703">
        <v>2</v>
      </c>
      <c r="C68" s="703">
        <v>3</v>
      </c>
      <c r="D68" s="703"/>
      <c r="E68" s="703"/>
      <c r="F68" s="703"/>
      <c r="G68" s="703"/>
      <c r="H68" s="704"/>
      <c r="I68" s="459">
        <v>5</v>
      </c>
    </row>
    <row r="69" spans="1:9" s="121" customFormat="1" x14ac:dyDescent="0.2">
      <c r="A69" s="702" t="s">
        <v>35</v>
      </c>
      <c r="B69" s="703">
        <v>6</v>
      </c>
      <c r="C69" s="703">
        <v>2</v>
      </c>
      <c r="D69" s="703"/>
      <c r="E69" s="703"/>
      <c r="F69" s="703"/>
      <c r="G69" s="703"/>
      <c r="H69" s="704"/>
      <c r="I69" s="459">
        <v>8</v>
      </c>
    </row>
    <row r="70" spans="1:9" s="121" customFormat="1" x14ac:dyDescent="0.2">
      <c r="A70" s="702" t="s">
        <v>33</v>
      </c>
      <c r="B70" s="703">
        <v>4</v>
      </c>
      <c r="C70" s="703">
        <v>3</v>
      </c>
      <c r="D70" s="703"/>
      <c r="E70" s="703"/>
      <c r="F70" s="703"/>
      <c r="G70" s="703"/>
      <c r="H70" s="704"/>
      <c r="I70" s="459">
        <v>7</v>
      </c>
    </row>
    <row r="71" spans="1:9" s="121" customFormat="1" x14ac:dyDescent="0.2">
      <c r="A71" s="702" t="s">
        <v>36</v>
      </c>
      <c r="B71" s="703">
        <v>3</v>
      </c>
      <c r="C71" s="703"/>
      <c r="D71" s="703"/>
      <c r="E71" s="703"/>
      <c r="F71" s="703"/>
      <c r="G71" s="703"/>
      <c r="H71" s="704"/>
      <c r="I71" s="459">
        <v>3</v>
      </c>
    </row>
    <row r="72" spans="1:9" s="121" customFormat="1" x14ac:dyDescent="0.2">
      <c r="A72" s="709" t="s">
        <v>37</v>
      </c>
      <c r="B72" s="709">
        <v>5</v>
      </c>
      <c r="C72" s="709">
        <v>6</v>
      </c>
      <c r="D72" s="709"/>
      <c r="E72" s="709"/>
      <c r="F72" s="709"/>
      <c r="G72" s="709">
        <v>2</v>
      </c>
      <c r="H72" s="709">
        <v>1</v>
      </c>
      <c r="I72" s="666">
        <v>14</v>
      </c>
    </row>
    <row r="73" spans="1:9" s="121" customFormat="1" x14ac:dyDescent="0.2">
      <c r="A73" s="702" t="s">
        <v>638</v>
      </c>
      <c r="B73" s="703">
        <v>3</v>
      </c>
      <c r="C73" s="703">
        <v>6</v>
      </c>
      <c r="D73" s="703"/>
      <c r="E73" s="703"/>
      <c r="F73" s="703"/>
      <c r="G73" s="703">
        <v>2</v>
      </c>
      <c r="H73" s="704">
        <v>1</v>
      </c>
      <c r="I73" s="459">
        <v>12</v>
      </c>
    </row>
    <row r="74" spans="1:9" s="121" customFormat="1" x14ac:dyDescent="0.2">
      <c r="A74" s="702" t="s">
        <v>639</v>
      </c>
      <c r="B74" s="703">
        <v>2</v>
      </c>
      <c r="C74" s="703"/>
      <c r="D74" s="703"/>
      <c r="E74" s="703"/>
      <c r="F74" s="703"/>
      <c r="G74" s="703"/>
      <c r="H74" s="704"/>
      <c r="I74" s="459">
        <v>2</v>
      </c>
    </row>
    <row r="75" spans="1:9" s="121" customFormat="1" x14ac:dyDescent="0.2">
      <c r="A75" s="709" t="s">
        <v>741</v>
      </c>
      <c r="B75" s="709">
        <v>16</v>
      </c>
      <c r="C75" s="709">
        <v>13</v>
      </c>
      <c r="D75" s="709">
        <v>2</v>
      </c>
      <c r="E75" s="709"/>
      <c r="F75" s="709"/>
      <c r="G75" s="709">
        <v>1</v>
      </c>
      <c r="H75" s="709"/>
      <c r="I75" s="666">
        <v>32</v>
      </c>
    </row>
    <row r="76" spans="1:9" s="121" customFormat="1" x14ac:dyDescent="0.2">
      <c r="A76" s="702" t="s">
        <v>10</v>
      </c>
      <c r="B76" s="703">
        <v>4</v>
      </c>
      <c r="C76" s="703">
        <v>5</v>
      </c>
      <c r="D76" s="703">
        <v>1</v>
      </c>
      <c r="E76" s="703"/>
      <c r="F76" s="703"/>
      <c r="G76" s="703">
        <v>1</v>
      </c>
      <c r="H76" s="704"/>
      <c r="I76" s="459">
        <v>11</v>
      </c>
    </row>
    <row r="77" spans="1:9" s="121" customFormat="1" x14ac:dyDescent="0.2">
      <c r="A77" s="702" t="s">
        <v>679</v>
      </c>
      <c r="B77" s="703"/>
      <c r="C77" s="703"/>
      <c r="D77" s="703">
        <v>1</v>
      </c>
      <c r="E77" s="703"/>
      <c r="F77" s="703"/>
      <c r="G77" s="703"/>
      <c r="H77" s="704"/>
      <c r="I77" s="459">
        <v>1</v>
      </c>
    </row>
    <row r="78" spans="1:9" s="121" customFormat="1" x14ac:dyDescent="0.2">
      <c r="A78" s="702" t="s">
        <v>65</v>
      </c>
      <c r="B78" s="703">
        <v>2</v>
      </c>
      <c r="C78" s="703">
        <v>2</v>
      </c>
      <c r="D78" s="703"/>
      <c r="E78" s="703"/>
      <c r="F78" s="703"/>
      <c r="G78" s="703"/>
      <c r="H78" s="704"/>
      <c r="I78" s="459">
        <v>4</v>
      </c>
    </row>
    <row r="79" spans="1:9" s="121" customFormat="1" x14ac:dyDescent="0.2">
      <c r="A79" s="702" t="s">
        <v>53</v>
      </c>
      <c r="B79" s="703">
        <v>8</v>
      </c>
      <c r="C79" s="703">
        <v>6</v>
      </c>
      <c r="D79" s="703"/>
      <c r="E79" s="703"/>
      <c r="F79" s="703"/>
      <c r="G79" s="703"/>
      <c r="H79" s="704"/>
      <c r="I79" s="459">
        <v>14</v>
      </c>
    </row>
    <row r="80" spans="1:9" s="121" customFormat="1" x14ac:dyDescent="0.2">
      <c r="A80" s="702" t="s">
        <v>54</v>
      </c>
      <c r="B80" s="703">
        <v>2</v>
      </c>
      <c r="C80" s="703"/>
      <c r="D80" s="703"/>
      <c r="E80" s="703"/>
      <c r="F80" s="703"/>
      <c r="G80" s="703"/>
      <c r="H80" s="704"/>
      <c r="I80" s="459">
        <v>2</v>
      </c>
    </row>
    <row r="81" spans="1:9" s="121" customFormat="1" x14ac:dyDescent="0.2">
      <c r="A81" s="709" t="s">
        <v>38</v>
      </c>
      <c r="B81" s="709">
        <v>8</v>
      </c>
      <c r="C81" s="709">
        <v>7</v>
      </c>
      <c r="D81" s="709"/>
      <c r="E81" s="709"/>
      <c r="F81" s="709"/>
      <c r="G81" s="709"/>
      <c r="H81" s="709"/>
      <c r="I81" s="666">
        <v>15</v>
      </c>
    </row>
    <row r="82" spans="1:9" s="121" customFormat="1" x14ac:dyDescent="0.2">
      <c r="A82" s="702" t="s">
        <v>39</v>
      </c>
      <c r="B82" s="703">
        <v>4</v>
      </c>
      <c r="C82" s="703">
        <v>2</v>
      </c>
      <c r="D82" s="703"/>
      <c r="E82" s="703"/>
      <c r="F82" s="703"/>
      <c r="G82" s="703"/>
      <c r="H82" s="704"/>
      <c r="I82" s="459">
        <v>6</v>
      </c>
    </row>
    <row r="83" spans="1:9" s="121" customFormat="1" x14ac:dyDescent="0.2">
      <c r="A83" s="702" t="s">
        <v>40</v>
      </c>
      <c r="B83" s="703">
        <v>4</v>
      </c>
      <c r="C83" s="703">
        <v>5</v>
      </c>
      <c r="D83" s="703"/>
      <c r="E83" s="703"/>
      <c r="F83" s="703"/>
      <c r="G83" s="703"/>
      <c r="H83" s="704"/>
      <c r="I83" s="459">
        <v>9</v>
      </c>
    </row>
    <row r="84" spans="1:9" s="121" customFormat="1" x14ac:dyDescent="0.2">
      <c r="A84" s="709" t="s">
        <v>41</v>
      </c>
      <c r="B84" s="709">
        <v>39</v>
      </c>
      <c r="C84" s="709">
        <v>4</v>
      </c>
      <c r="D84" s="709"/>
      <c r="E84" s="709">
        <v>16</v>
      </c>
      <c r="F84" s="709">
        <v>2</v>
      </c>
      <c r="G84" s="709">
        <v>3</v>
      </c>
      <c r="H84" s="709">
        <v>1</v>
      </c>
      <c r="I84" s="666">
        <v>65</v>
      </c>
    </row>
    <row r="85" spans="1:9" s="121" customFormat="1" x14ac:dyDescent="0.2">
      <c r="A85" s="702" t="s">
        <v>558</v>
      </c>
      <c r="B85" s="703">
        <v>1</v>
      </c>
      <c r="C85" s="703">
        <v>1</v>
      </c>
      <c r="D85" s="703"/>
      <c r="E85" s="703">
        <v>2</v>
      </c>
      <c r="F85" s="703">
        <v>1</v>
      </c>
      <c r="G85" s="703"/>
      <c r="H85" s="704"/>
      <c r="I85" s="459">
        <v>5</v>
      </c>
    </row>
    <row r="86" spans="1:9" s="121" customFormat="1" x14ac:dyDescent="0.2">
      <c r="A86" s="702" t="s">
        <v>559</v>
      </c>
      <c r="B86" s="703"/>
      <c r="C86" s="703">
        <v>1</v>
      </c>
      <c r="D86" s="703"/>
      <c r="E86" s="703">
        <v>2</v>
      </c>
      <c r="F86" s="703"/>
      <c r="G86" s="703"/>
      <c r="H86" s="704"/>
      <c r="I86" s="459">
        <v>3</v>
      </c>
    </row>
    <row r="87" spans="1:9" s="121" customFormat="1" x14ac:dyDescent="0.2">
      <c r="A87" s="702" t="s">
        <v>670</v>
      </c>
      <c r="B87" s="703">
        <v>17</v>
      </c>
      <c r="C87" s="703">
        <v>1</v>
      </c>
      <c r="D87" s="703"/>
      <c r="E87" s="703">
        <v>6</v>
      </c>
      <c r="F87" s="703"/>
      <c r="G87" s="703"/>
      <c r="H87" s="704">
        <v>1</v>
      </c>
      <c r="I87" s="459">
        <v>25</v>
      </c>
    </row>
    <row r="88" spans="1:9" s="121" customFormat="1" x14ac:dyDescent="0.2">
      <c r="A88" s="702" t="s">
        <v>42</v>
      </c>
      <c r="B88" s="703">
        <v>2</v>
      </c>
      <c r="C88" s="703"/>
      <c r="D88" s="703"/>
      <c r="E88" s="703">
        <v>1</v>
      </c>
      <c r="F88" s="703"/>
      <c r="G88" s="703"/>
      <c r="H88" s="704"/>
      <c r="I88" s="459">
        <v>3</v>
      </c>
    </row>
    <row r="89" spans="1:9" s="121" customFormat="1" x14ac:dyDescent="0.2">
      <c r="A89" s="702" t="s">
        <v>43</v>
      </c>
      <c r="B89" s="703"/>
      <c r="C89" s="703"/>
      <c r="D89" s="703"/>
      <c r="E89" s="703">
        <v>1</v>
      </c>
      <c r="F89" s="703"/>
      <c r="G89" s="703"/>
      <c r="H89" s="704"/>
      <c r="I89" s="459">
        <v>1</v>
      </c>
    </row>
    <row r="90" spans="1:9" s="121" customFormat="1" x14ac:dyDescent="0.2">
      <c r="A90" s="702" t="s">
        <v>44</v>
      </c>
      <c r="B90" s="703">
        <v>1</v>
      </c>
      <c r="C90" s="703"/>
      <c r="D90" s="703"/>
      <c r="E90" s="703"/>
      <c r="F90" s="703"/>
      <c r="G90" s="703"/>
      <c r="H90" s="704"/>
      <c r="I90" s="459">
        <v>1</v>
      </c>
    </row>
    <row r="91" spans="1:9" s="121" customFormat="1" x14ac:dyDescent="0.2">
      <c r="A91" s="702" t="s">
        <v>143</v>
      </c>
      <c r="B91" s="703">
        <v>2</v>
      </c>
      <c r="C91" s="703"/>
      <c r="D91" s="703"/>
      <c r="E91" s="703"/>
      <c r="F91" s="703"/>
      <c r="G91" s="703"/>
      <c r="H91" s="704"/>
      <c r="I91" s="459">
        <v>2</v>
      </c>
    </row>
    <row r="92" spans="1:9" s="121" customFormat="1" x14ac:dyDescent="0.2">
      <c r="A92" s="702" t="s">
        <v>681</v>
      </c>
      <c r="B92" s="703">
        <v>1</v>
      </c>
      <c r="C92" s="703"/>
      <c r="D92" s="703"/>
      <c r="E92" s="703"/>
      <c r="F92" s="703"/>
      <c r="G92" s="703"/>
      <c r="H92" s="704"/>
      <c r="I92" s="459">
        <v>1</v>
      </c>
    </row>
    <row r="93" spans="1:9" s="121" customFormat="1" x14ac:dyDescent="0.2">
      <c r="A93" s="702" t="s">
        <v>144</v>
      </c>
      <c r="B93" s="703"/>
      <c r="C93" s="703"/>
      <c r="D93" s="703"/>
      <c r="E93" s="703"/>
      <c r="F93" s="703">
        <v>1</v>
      </c>
      <c r="G93" s="703">
        <v>1</v>
      </c>
      <c r="H93" s="704"/>
      <c r="I93" s="459">
        <v>2</v>
      </c>
    </row>
    <row r="94" spans="1:9" s="121" customFormat="1" x14ac:dyDescent="0.2">
      <c r="A94" s="702" t="s">
        <v>145</v>
      </c>
      <c r="B94" s="703">
        <v>2</v>
      </c>
      <c r="C94" s="703">
        <v>1</v>
      </c>
      <c r="D94" s="703"/>
      <c r="E94" s="703">
        <v>2</v>
      </c>
      <c r="F94" s="703"/>
      <c r="G94" s="703"/>
      <c r="H94" s="704"/>
      <c r="I94" s="459">
        <v>5</v>
      </c>
    </row>
    <row r="95" spans="1:9" s="121" customFormat="1" x14ac:dyDescent="0.2">
      <c r="A95" s="702" t="s">
        <v>720</v>
      </c>
      <c r="B95" s="703">
        <v>1</v>
      </c>
      <c r="C95" s="703"/>
      <c r="D95" s="703"/>
      <c r="E95" s="703"/>
      <c r="F95" s="703"/>
      <c r="G95" s="703"/>
      <c r="H95" s="704"/>
      <c r="I95" s="459">
        <v>1</v>
      </c>
    </row>
    <row r="96" spans="1:9" s="121" customFormat="1" x14ac:dyDescent="0.2">
      <c r="A96" s="702" t="s">
        <v>721</v>
      </c>
      <c r="B96" s="703"/>
      <c r="C96" s="703"/>
      <c r="D96" s="703"/>
      <c r="E96" s="703">
        <v>1</v>
      </c>
      <c r="F96" s="703"/>
      <c r="G96" s="703"/>
      <c r="H96" s="704"/>
      <c r="I96" s="459">
        <v>1</v>
      </c>
    </row>
    <row r="97" spans="1:9" s="121" customFormat="1" x14ac:dyDescent="0.2">
      <c r="A97" s="702" t="s">
        <v>581</v>
      </c>
      <c r="B97" s="703">
        <v>12</v>
      </c>
      <c r="C97" s="703"/>
      <c r="D97" s="703"/>
      <c r="E97" s="703">
        <v>1</v>
      </c>
      <c r="F97" s="703"/>
      <c r="G97" s="703">
        <v>2</v>
      </c>
      <c r="H97" s="704"/>
      <c r="I97" s="459">
        <v>15</v>
      </c>
    </row>
    <row r="98" spans="1:9" s="121" customFormat="1" x14ac:dyDescent="0.2">
      <c r="A98" s="709" t="s">
        <v>45</v>
      </c>
      <c r="B98" s="709">
        <v>4</v>
      </c>
      <c r="C98" s="709">
        <v>1</v>
      </c>
      <c r="D98" s="709"/>
      <c r="E98" s="709"/>
      <c r="F98" s="709"/>
      <c r="G98" s="709">
        <v>1</v>
      </c>
      <c r="H98" s="709"/>
      <c r="I98" s="666">
        <v>6</v>
      </c>
    </row>
    <row r="99" spans="1:9" s="121" customFormat="1" x14ac:dyDescent="0.2">
      <c r="A99" s="702" t="s">
        <v>45</v>
      </c>
      <c r="B99" s="703">
        <v>4</v>
      </c>
      <c r="C99" s="703">
        <v>1</v>
      </c>
      <c r="D99" s="703"/>
      <c r="E99" s="703"/>
      <c r="F99" s="703"/>
      <c r="G99" s="703">
        <v>1</v>
      </c>
      <c r="H99" s="704"/>
      <c r="I99" s="459">
        <v>6</v>
      </c>
    </row>
    <row r="100" spans="1:9" s="121" customFormat="1" x14ac:dyDescent="0.2">
      <c r="A100" s="709" t="s">
        <v>47</v>
      </c>
      <c r="B100" s="709">
        <v>6</v>
      </c>
      <c r="C100" s="709">
        <v>1</v>
      </c>
      <c r="D100" s="709"/>
      <c r="E100" s="709"/>
      <c r="F100" s="709"/>
      <c r="G100" s="709">
        <v>1</v>
      </c>
      <c r="H100" s="709"/>
      <c r="I100" s="666">
        <v>8</v>
      </c>
    </row>
    <row r="101" spans="1:9" s="121" customFormat="1" x14ac:dyDescent="0.2">
      <c r="A101" s="702" t="s">
        <v>47</v>
      </c>
      <c r="B101" s="703">
        <v>6</v>
      </c>
      <c r="C101" s="703">
        <v>1</v>
      </c>
      <c r="D101" s="703"/>
      <c r="E101" s="703"/>
      <c r="F101" s="703"/>
      <c r="G101" s="703"/>
      <c r="H101" s="704"/>
      <c r="I101" s="459">
        <v>7</v>
      </c>
    </row>
    <row r="102" spans="1:9" s="121" customFormat="1" x14ac:dyDescent="0.2">
      <c r="A102" s="702" t="s">
        <v>517</v>
      </c>
      <c r="B102" s="703"/>
      <c r="C102" s="703"/>
      <c r="D102" s="703"/>
      <c r="E102" s="703"/>
      <c r="F102" s="703"/>
      <c r="G102" s="703">
        <v>1</v>
      </c>
      <c r="H102" s="704"/>
      <c r="I102" s="459">
        <v>1</v>
      </c>
    </row>
    <row r="103" spans="1:9" s="121" customFormat="1" x14ac:dyDescent="0.2">
      <c r="A103" s="709" t="s">
        <v>48</v>
      </c>
      <c r="B103" s="709">
        <v>12</v>
      </c>
      <c r="C103" s="709">
        <v>6</v>
      </c>
      <c r="D103" s="709">
        <v>1</v>
      </c>
      <c r="E103" s="709"/>
      <c r="F103" s="709">
        <v>1</v>
      </c>
      <c r="G103" s="709">
        <v>2</v>
      </c>
      <c r="H103" s="709"/>
      <c r="I103" s="666">
        <v>22</v>
      </c>
    </row>
    <row r="104" spans="1:9" s="121" customFormat="1" x14ac:dyDescent="0.2">
      <c r="A104" s="702" t="s">
        <v>49</v>
      </c>
      <c r="B104" s="703">
        <v>2</v>
      </c>
      <c r="C104" s="703"/>
      <c r="D104" s="703"/>
      <c r="E104" s="703"/>
      <c r="F104" s="703"/>
      <c r="G104" s="703">
        <v>1</v>
      </c>
      <c r="H104" s="704"/>
      <c r="I104" s="459">
        <v>3</v>
      </c>
    </row>
    <row r="105" spans="1:9" s="121" customFormat="1" x14ac:dyDescent="0.2">
      <c r="A105" s="702" t="s">
        <v>722</v>
      </c>
      <c r="B105" s="703"/>
      <c r="C105" s="703"/>
      <c r="D105" s="703">
        <v>1</v>
      </c>
      <c r="E105" s="703"/>
      <c r="F105" s="703"/>
      <c r="G105" s="703"/>
      <c r="H105" s="704"/>
      <c r="I105" s="459">
        <v>1</v>
      </c>
    </row>
    <row r="106" spans="1:9" s="121" customFormat="1" x14ac:dyDescent="0.2">
      <c r="A106" s="702" t="s">
        <v>50</v>
      </c>
      <c r="B106" s="703">
        <v>3</v>
      </c>
      <c r="C106" s="703"/>
      <c r="D106" s="703"/>
      <c r="E106" s="703"/>
      <c r="F106" s="703">
        <v>1</v>
      </c>
      <c r="G106" s="703"/>
      <c r="H106" s="704"/>
      <c r="I106" s="459">
        <v>4</v>
      </c>
    </row>
    <row r="107" spans="1:9" s="121" customFormat="1" x14ac:dyDescent="0.2">
      <c r="A107" s="702" t="s">
        <v>48</v>
      </c>
      <c r="B107" s="703">
        <v>4</v>
      </c>
      <c r="C107" s="703">
        <v>4</v>
      </c>
      <c r="D107" s="703"/>
      <c r="E107" s="703"/>
      <c r="F107" s="703"/>
      <c r="G107" s="703">
        <v>1</v>
      </c>
      <c r="H107" s="704"/>
      <c r="I107" s="459">
        <v>9</v>
      </c>
    </row>
    <row r="108" spans="1:9" s="121" customFormat="1" x14ac:dyDescent="0.2">
      <c r="A108" s="702" t="s">
        <v>51</v>
      </c>
      <c r="B108" s="703">
        <v>1</v>
      </c>
      <c r="C108" s="703">
        <v>2</v>
      </c>
      <c r="D108" s="703"/>
      <c r="E108" s="703"/>
      <c r="F108" s="703"/>
      <c r="G108" s="703"/>
      <c r="H108" s="704"/>
      <c r="I108" s="459">
        <v>3</v>
      </c>
    </row>
    <row r="109" spans="1:9" s="121" customFormat="1" x14ac:dyDescent="0.2">
      <c r="A109" s="702" t="s">
        <v>615</v>
      </c>
      <c r="B109" s="703">
        <v>1</v>
      </c>
      <c r="C109" s="703"/>
      <c r="D109" s="703"/>
      <c r="E109" s="703"/>
      <c r="F109" s="703"/>
      <c r="G109" s="703"/>
      <c r="H109" s="704"/>
      <c r="I109" s="459">
        <v>1</v>
      </c>
    </row>
    <row r="110" spans="1:9" s="121" customFormat="1" x14ac:dyDescent="0.2">
      <c r="A110" s="702" t="s">
        <v>52</v>
      </c>
      <c r="B110" s="703">
        <v>1</v>
      </c>
      <c r="C110" s="703"/>
      <c r="D110" s="703"/>
      <c r="E110" s="703"/>
      <c r="F110" s="703"/>
      <c r="G110" s="703"/>
      <c r="H110" s="704"/>
      <c r="I110" s="459">
        <v>1</v>
      </c>
    </row>
    <row r="111" spans="1:9" s="121" customFormat="1" x14ac:dyDescent="0.2">
      <c r="A111" s="709" t="s">
        <v>55</v>
      </c>
      <c r="B111" s="709">
        <v>17</v>
      </c>
      <c r="C111" s="709">
        <v>4</v>
      </c>
      <c r="D111" s="709"/>
      <c r="E111" s="709"/>
      <c r="F111" s="709">
        <v>1</v>
      </c>
      <c r="G111" s="709">
        <v>1</v>
      </c>
      <c r="H111" s="709"/>
      <c r="I111" s="666">
        <v>23</v>
      </c>
    </row>
    <row r="112" spans="1:9" s="121" customFormat="1" x14ac:dyDescent="0.2">
      <c r="A112" s="702" t="s">
        <v>56</v>
      </c>
      <c r="B112" s="703">
        <v>4</v>
      </c>
      <c r="C112" s="703"/>
      <c r="D112" s="703"/>
      <c r="E112" s="703"/>
      <c r="F112" s="703"/>
      <c r="G112" s="703"/>
      <c r="H112" s="704"/>
      <c r="I112" s="459">
        <v>4</v>
      </c>
    </row>
    <row r="113" spans="1:9" s="121" customFormat="1" x14ac:dyDescent="0.2">
      <c r="A113" s="702" t="s">
        <v>55</v>
      </c>
      <c r="B113" s="703">
        <v>13</v>
      </c>
      <c r="C113" s="703">
        <v>4</v>
      </c>
      <c r="D113" s="703"/>
      <c r="E113" s="703"/>
      <c r="F113" s="703">
        <v>1</v>
      </c>
      <c r="G113" s="703"/>
      <c r="H113" s="704"/>
      <c r="I113" s="459">
        <v>18</v>
      </c>
    </row>
    <row r="114" spans="1:9" s="121" customFormat="1" x14ac:dyDescent="0.2">
      <c r="A114" s="702" t="s">
        <v>676</v>
      </c>
      <c r="B114" s="703"/>
      <c r="C114" s="703"/>
      <c r="D114" s="703"/>
      <c r="E114" s="703"/>
      <c r="F114" s="703"/>
      <c r="G114" s="703">
        <v>1</v>
      </c>
      <c r="H114" s="704"/>
      <c r="I114" s="459">
        <v>1</v>
      </c>
    </row>
    <row r="115" spans="1:9" s="121" customFormat="1" x14ac:dyDescent="0.2">
      <c r="A115" s="709" t="s">
        <v>57</v>
      </c>
      <c r="B115" s="709">
        <v>17</v>
      </c>
      <c r="C115" s="709">
        <v>11</v>
      </c>
      <c r="D115" s="709">
        <v>5</v>
      </c>
      <c r="E115" s="709"/>
      <c r="F115" s="709"/>
      <c r="G115" s="709">
        <v>2</v>
      </c>
      <c r="H115" s="709"/>
      <c r="I115" s="666">
        <v>35</v>
      </c>
    </row>
    <row r="116" spans="1:9" s="121" customFormat="1" x14ac:dyDescent="0.2">
      <c r="A116" s="702" t="s">
        <v>723</v>
      </c>
      <c r="B116" s="703">
        <v>1</v>
      </c>
      <c r="C116" s="703"/>
      <c r="D116" s="703"/>
      <c r="E116" s="703"/>
      <c r="F116" s="703"/>
      <c r="G116" s="703"/>
      <c r="H116" s="704"/>
      <c r="I116" s="459">
        <v>1</v>
      </c>
    </row>
    <row r="117" spans="1:9" s="121" customFormat="1" x14ac:dyDescent="0.2">
      <c r="A117" s="702" t="s">
        <v>582</v>
      </c>
      <c r="B117" s="703">
        <v>1</v>
      </c>
      <c r="C117" s="703"/>
      <c r="D117" s="703"/>
      <c r="E117" s="703"/>
      <c r="F117" s="703"/>
      <c r="G117" s="703"/>
      <c r="H117" s="704"/>
      <c r="I117" s="459">
        <v>1</v>
      </c>
    </row>
    <row r="118" spans="1:9" s="121" customFormat="1" x14ac:dyDescent="0.2">
      <c r="A118" s="702" t="s">
        <v>583</v>
      </c>
      <c r="B118" s="703">
        <v>3</v>
      </c>
      <c r="C118" s="703">
        <v>5</v>
      </c>
      <c r="D118" s="703"/>
      <c r="E118" s="703"/>
      <c r="F118" s="703"/>
      <c r="G118" s="703">
        <v>1</v>
      </c>
      <c r="H118" s="704"/>
      <c r="I118" s="459">
        <v>9</v>
      </c>
    </row>
    <row r="119" spans="1:9" s="121" customFormat="1" x14ac:dyDescent="0.2">
      <c r="A119" s="702" t="s">
        <v>58</v>
      </c>
      <c r="B119" s="703">
        <v>2</v>
      </c>
      <c r="C119" s="703">
        <v>5</v>
      </c>
      <c r="D119" s="703"/>
      <c r="E119" s="703"/>
      <c r="F119" s="703"/>
      <c r="G119" s="703"/>
      <c r="H119" s="704"/>
      <c r="I119" s="459">
        <v>7</v>
      </c>
    </row>
    <row r="120" spans="1:9" s="121" customFormat="1" x14ac:dyDescent="0.2">
      <c r="A120" s="702" t="s">
        <v>724</v>
      </c>
      <c r="B120" s="703"/>
      <c r="C120" s="703">
        <v>1</v>
      </c>
      <c r="D120" s="703">
        <v>2</v>
      </c>
      <c r="E120" s="703"/>
      <c r="F120" s="703"/>
      <c r="G120" s="703"/>
      <c r="H120" s="704"/>
      <c r="I120" s="459">
        <v>3</v>
      </c>
    </row>
    <row r="121" spans="1:9" s="121" customFormat="1" x14ac:dyDescent="0.2">
      <c r="A121" s="702" t="s">
        <v>725</v>
      </c>
      <c r="B121" s="703"/>
      <c r="C121" s="703"/>
      <c r="D121" s="703">
        <v>1</v>
      </c>
      <c r="E121" s="703"/>
      <c r="F121" s="703"/>
      <c r="G121" s="703">
        <v>1</v>
      </c>
      <c r="H121" s="704"/>
      <c r="I121" s="459">
        <v>2</v>
      </c>
    </row>
    <row r="122" spans="1:9" s="121" customFormat="1" x14ac:dyDescent="0.2">
      <c r="A122" s="702" t="s">
        <v>584</v>
      </c>
      <c r="B122" s="703">
        <v>1</v>
      </c>
      <c r="C122" s="703"/>
      <c r="D122" s="703"/>
      <c r="E122" s="703"/>
      <c r="F122" s="703"/>
      <c r="G122" s="703"/>
      <c r="H122" s="704"/>
      <c r="I122" s="459">
        <v>1</v>
      </c>
    </row>
    <row r="123" spans="1:9" s="121" customFormat="1" x14ac:dyDescent="0.2">
      <c r="A123" s="702" t="s">
        <v>59</v>
      </c>
      <c r="B123" s="703">
        <v>6</v>
      </c>
      <c r="C123" s="703"/>
      <c r="D123" s="703">
        <v>1</v>
      </c>
      <c r="E123" s="703"/>
      <c r="F123" s="703"/>
      <c r="G123" s="703"/>
      <c r="H123" s="704"/>
      <c r="I123" s="459">
        <v>7</v>
      </c>
    </row>
    <row r="124" spans="1:9" s="121" customFormat="1" x14ac:dyDescent="0.2">
      <c r="A124" s="702" t="s">
        <v>60</v>
      </c>
      <c r="B124" s="703">
        <v>3</v>
      </c>
      <c r="C124" s="703"/>
      <c r="D124" s="703">
        <v>1</v>
      </c>
      <c r="E124" s="703"/>
      <c r="F124" s="703"/>
      <c r="G124" s="703"/>
      <c r="H124" s="704"/>
      <c r="I124" s="459">
        <v>4</v>
      </c>
    </row>
    <row r="125" spans="1:9" s="121" customFormat="1" x14ac:dyDescent="0.2">
      <c r="A125" s="709" t="s">
        <v>61</v>
      </c>
      <c r="B125" s="709">
        <v>25</v>
      </c>
      <c r="C125" s="709">
        <v>1</v>
      </c>
      <c r="D125" s="709"/>
      <c r="E125" s="709">
        <v>8</v>
      </c>
      <c r="F125" s="709">
        <v>1</v>
      </c>
      <c r="G125" s="709">
        <v>1</v>
      </c>
      <c r="H125" s="709"/>
      <c r="I125" s="666">
        <v>36</v>
      </c>
    </row>
    <row r="126" spans="1:9" s="121" customFormat="1" x14ac:dyDescent="0.2">
      <c r="A126" s="702" t="s">
        <v>726</v>
      </c>
      <c r="B126" s="703">
        <v>1</v>
      </c>
      <c r="C126" s="703"/>
      <c r="D126" s="703"/>
      <c r="E126" s="703"/>
      <c r="F126" s="703"/>
      <c r="G126" s="703"/>
      <c r="H126" s="704"/>
      <c r="I126" s="459">
        <v>1</v>
      </c>
    </row>
    <row r="127" spans="1:9" s="121" customFormat="1" x14ac:dyDescent="0.2">
      <c r="A127" s="702" t="s">
        <v>616</v>
      </c>
      <c r="B127" s="703"/>
      <c r="C127" s="703"/>
      <c r="D127" s="703"/>
      <c r="E127" s="703">
        <v>1</v>
      </c>
      <c r="F127" s="703"/>
      <c r="G127" s="703"/>
      <c r="H127" s="704"/>
      <c r="I127" s="459">
        <v>1</v>
      </c>
    </row>
    <row r="128" spans="1:9" s="121" customFormat="1" x14ac:dyDescent="0.2">
      <c r="A128" s="702" t="s">
        <v>617</v>
      </c>
      <c r="B128" s="703">
        <v>3</v>
      </c>
      <c r="C128" s="703"/>
      <c r="D128" s="703"/>
      <c r="E128" s="703"/>
      <c r="F128" s="703">
        <v>1</v>
      </c>
      <c r="G128" s="703"/>
      <c r="H128" s="704"/>
      <c r="I128" s="459">
        <v>4</v>
      </c>
    </row>
    <row r="129" spans="1:9" s="121" customFormat="1" x14ac:dyDescent="0.2">
      <c r="A129" s="702" t="s">
        <v>585</v>
      </c>
      <c r="B129" s="703">
        <v>1</v>
      </c>
      <c r="C129" s="703"/>
      <c r="D129" s="703"/>
      <c r="E129" s="703">
        <v>1</v>
      </c>
      <c r="F129" s="703"/>
      <c r="G129" s="703"/>
      <c r="H129" s="704"/>
      <c r="I129" s="459">
        <v>2</v>
      </c>
    </row>
    <row r="130" spans="1:9" s="121" customFormat="1" x14ac:dyDescent="0.2">
      <c r="A130" s="702" t="s">
        <v>122</v>
      </c>
      <c r="B130" s="703">
        <v>4</v>
      </c>
      <c r="C130" s="703">
        <v>1</v>
      </c>
      <c r="D130" s="703"/>
      <c r="E130" s="703">
        <v>1</v>
      </c>
      <c r="F130" s="703"/>
      <c r="G130" s="703">
        <v>1</v>
      </c>
      <c r="H130" s="704"/>
      <c r="I130" s="459">
        <v>7</v>
      </c>
    </row>
    <row r="131" spans="1:9" s="121" customFormat="1" x14ac:dyDescent="0.2">
      <c r="A131" s="702" t="s">
        <v>62</v>
      </c>
      <c r="B131" s="703">
        <v>9</v>
      </c>
      <c r="C131" s="703"/>
      <c r="D131" s="703"/>
      <c r="E131" s="703">
        <v>1</v>
      </c>
      <c r="F131" s="703"/>
      <c r="G131" s="703"/>
      <c r="H131" s="704"/>
      <c r="I131" s="459">
        <v>10</v>
      </c>
    </row>
    <row r="132" spans="1:9" s="121" customFormat="1" x14ac:dyDescent="0.2">
      <c r="A132" s="702" t="s">
        <v>618</v>
      </c>
      <c r="B132" s="703">
        <v>5</v>
      </c>
      <c r="C132" s="703"/>
      <c r="D132" s="703"/>
      <c r="E132" s="703">
        <v>3</v>
      </c>
      <c r="F132" s="703"/>
      <c r="G132" s="703"/>
      <c r="H132" s="704"/>
      <c r="I132" s="459">
        <v>8</v>
      </c>
    </row>
    <row r="133" spans="1:9" s="121" customFormat="1" x14ac:dyDescent="0.2">
      <c r="A133" s="705" t="s">
        <v>677</v>
      </c>
      <c r="B133" s="706">
        <v>2</v>
      </c>
      <c r="C133" s="706"/>
      <c r="D133" s="706"/>
      <c r="E133" s="706">
        <v>1</v>
      </c>
      <c r="F133" s="706"/>
      <c r="G133" s="706"/>
      <c r="H133" s="707"/>
      <c r="I133" s="532">
        <v>3</v>
      </c>
    </row>
    <row r="134" spans="1:9" ht="6" customHeight="1" x14ac:dyDescent="0.2">
      <c r="A134" s="479"/>
      <c r="B134" s="479"/>
      <c r="C134" s="479"/>
      <c r="D134" s="479"/>
      <c r="E134" s="479"/>
      <c r="F134" s="479"/>
      <c r="G134" s="479"/>
      <c r="H134" s="479"/>
      <c r="I134" s="479"/>
    </row>
    <row r="135" spans="1:9" x14ac:dyDescent="0.2">
      <c r="A135" s="700" t="s">
        <v>1</v>
      </c>
      <c r="B135" s="430">
        <f>B125+B115+B111+B103+B100+B98+B84+B81+B75+B72+B67+B65+B61+B53+B51+B44+B42+B40+B35+B33++B27+B25+B23+B18+B15+B12+B9</f>
        <v>350</v>
      </c>
      <c r="C135" s="430">
        <f t="shared" ref="C135:H135" si="0">C125+C115+C111+C103+C100+C98+C84+C81+C75+C72+C67+C65+C61+C53+C51+C44+C42+C40+C35+C33++C27+C25+C23+C18+C15+C12+C9</f>
        <v>115</v>
      </c>
      <c r="D135" s="430">
        <f t="shared" si="0"/>
        <v>21</v>
      </c>
      <c r="E135" s="430">
        <f t="shared" si="0"/>
        <v>28</v>
      </c>
      <c r="F135" s="430">
        <f t="shared" si="0"/>
        <v>10</v>
      </c>
      <c r="G135" s="430">
        <f t="shared" si="0"/>
        <v>28</v>
      </c>
      <c r="H135" s="430">
        <f t="shared" si="0"/>
        <v>11</v>
      </c>
      <c r="I135" s="255">
        <f>I125+I115+I111+I103+I100+I98+I84+I81+I75+I72+I67+I65+I61+I53+I51+I44+I42+I40+I35+I33++I27+I25+I23+I18+I15+I12+I9</f>
        <v>563</v>
      </c>
    </row>
    <row r="136" spans="1:9" x14ac:dyDescent="0.2">
      <c r="A136" s="1012" t="s">
        <v>148</v>
      </c>
      <c r="B136" s="1009">
        <f>B135/I135</f>
        <v>0.62166962699822381</v>
      </c>
      <c r="C136" s="701">
        <f>C135/$I$135</f>
        <v>0.20426287744227353</v>
      </c>
      <c r="D136" s="701">
        <f t="shared" ref="D136:I136" si="1">D135/$I$135</f>
        <v>3.7300177619893425E-2</v>
      </c>
      <c r="E136" s="701">
        <f t="shared" si="1"/>
        <v>4.9733570159857902E-2</v>
      </c>
      <c r="F136" s="701">
        <f t="shared" si="1"/>
        <v>1.7761989342806393E-2</v>
      </c>
      <c r="G136" s="701">
        <f t="shared" si="1"/>
        <v>4.9733570159857902E-2</v>
      </c>
      <c r="H136" s="701">
        <f t="shared" si="1"/>
        <v>1.9538188277087035E-2</v>
      </c>
      <c r="I136" s="431">
        <f t="shared" si="1"/>
        <v>1</v>
      </c>
    </row>
    <row r="137" spans="1:9" x14ac:dyDescent="0.2">
      <c r="A137" s="1013"/>
      <c r="B137" s="1010"/>
      <c r="C137" s="1014">
        <f>(C135+D135+E135)/I135</f>
        <v>0.29129662522202487</v>
      </c>
      <c r="D137" s="1015"/>
      <c r="E137" s="1016"/>
      <c r="F137" s="1014">
        <f>(F135+G135+H135)/I135</f>
        <v>8.7033747779751328E-2</v>
      </c>
      <c r="G137" s="1015"/>
      <c r="H137" s="1016"/>
    </row>
    <row r="138" spans="1:9" ht="0.6" customHeight="1" x14ac:dyDescent="0.2"/>
    <row r="139" spans="1:9" ht="12" customHeight="1" x14ac:dyDescent="0.25">
      <c r="A139" s="425" t="s">
        <v>365</v>
      </c>
      <c r="B139" s="337"/>
      <c r="C139" s="337"/>
      <c r="D139" s="337"/>
      <c r="E139" s="338"/>
    </row>
    <row r="140" spans="1:9" ht="11.25" customHeight="1" x14ac:dyDescent="0.25">
      <c r="A140" s="347" t="s">
        <v>612</v>
      </c>
      <c r="B140" s="60"/>
      <c r="C140" s="60"/>
      <c r="D140" s="60"/>
      <c r="E140" s="340"/>
    </row>
    <row r="141" spans="1:9" ht="11.25" customHeight="1" x14ac:dyDescent="0.25">
      <c r="A141" s="347" t="s">
        <v>368</v>
      </c>
      <c r="B141" s="60"/>
      <c r="C141" s="60"/>
      <c r="D141" s="60"/>
      <c r="E141" s="340"/>
    </row>
    <row r="142" spans="1:9" ht="12" customHeight="1" x14ac:dyDescent="0.25">
      <c r="A142" s="347" t="s">
        <v>367</v>
      </c>
      <c r="B142" s="60"/>
      <c r="C142" s="60"/>
      <c r="D142" s="60"/>
      <c r="E142" s="340"/>
    </row>
    <row r="143" spans="1:9" ht="11.25" customHeight="1" x14ac:dyDescent="0.25">
      <c r="A143" s="347" t="s">
        <v>369</v>
      </c>
      <c r="B143" s="60"/>
      <c r="C143" s="60"/>
      <c r="D143" s="60"/>
      <c r="E143" s="340"/>
    </row>
    <row r="144" spans="1:9" ht="11.25" customHeight="1" x14ac:dyDescent="0.25">
      <c r="A144" s="426" t="s">
        <v>370</v>
      </c>
      <c r="B144" s="60"/>
      <c r="C144" s="60"/>
      <c r="D144" s="60"/>
      <c r="E144" s="340"/>
    </row>
    <row r="145" spans="1:5" ht="11.25" customHeight="1" x14ac:dyDescent="0.25">
      <c r="A145" s="426" t="s">
        <v>371</v>
      </c>
      <c r="B145" s="60"/>
      <c r="C145" s="60"/>
      <c r="D145" s="60"/>
      <c r="E145" s="340"/>
    </row>
    <row r="146" spans="1:5" ht="12" customHeight="1" x14ac:dyDescent="0.25">
      <c r="A146" s="427" t="s">
        <v>372</v>
      </c>
      <c r="B146" s="343"/>
      <c r="C146" s="343"/>
      <c r="D146" s="343"/>
      <c r="E146" s="344"/>
    </row>
  </sheetData>
  <mergeCells count="13">
    <mergeCell ref="A136:A137"/>
    <mergeCell ref="B136:B137"/>
    <mergeCell ref="C137:E137"/>
    <mergeCell ref="A1:I1"/>
    <mergeCell ref="F6:H6"/>
    <mergeCell ref="I6:I7"/>
    <mergeCell ref="B5:H5"/>
    <mergeCell ref="A3:I3"/>
    <mergeCell ref="F137:H137"/>
    <mergeCell ref="B6:B7"/>
    <mergeCell ref="C6:C7"/>
    <mergeCell ref="D6:D7"/>
    <mergeCell ref="E6:E7"/>
  </mergeCells>
  <pageMargins left="0.39370078740157483" right="0" top="0.59055118110236227" bottom="0.59055118110236227" header="0.51181102362204722" footer="0.51181102362204722"/>
  <pageSetup paperSize="9" scale="75" firstPageNumber="4" fitToHeight="2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rowBreaks count="1" manualBreakCount="1">
    <brk id="64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showGridLines="0" zoomScaleNormal="100" workbookViewId="0">
      <pane ySplit="5" topLeftCell="A6" activePane="bottomLeft" state="frozen"/>
      <selection activeCell="G14" sqref="G14"/>
      <selection pane="bottomLeft" activeCell="G14" sqref="G14"/>
    </sheetView>
  </sheetViews>
  <sheetFormatPr baseColWidth="10" defaultRowHeight="12.75" x14ac:dyDescent="0.2"/>
  <cols>
    <col min="1" max="1" width="26.1640625" customWidth="1"/>
    <col min="2" max="2" width="14.1640625" customWidth="1"/>
    <col min="3" max="5" width="11.83203125" customWidth="1"/>
    <col min="6" max="6" width="12.6640625" customWidth="1"/>
    <col min="7" max="7" width="4.33203125" style="18" customWidth="1"/>
    <col min="8" max="8" width="11.33203125" customWidth="1"/>
    <col min="9" max="9" width="4" customWidth="1"/>
    <col min="10" max="10" width="10.1640625" customWidth="1"/>
  </cols>
  <sheetData>
    <row r="1" spans="1:10" ht="38.25" customHeight="1" x14ac:dyDescent="0.2">
      <c r="A1" s="990" t="s">
        <v>713</v>
      </c>
      <c r="B1" s="990"/>
      <c r="C1" s="990"/>
      <c r="D1" s="990"/>
      <c r="E1" s="990"/>
      <c r="F1" s="990"/>
      <c r="G1" s="990"/>
      <c r="H1" s="990"/>
      <c r="I1" s="990"/>
      <c r="J1" s="990"/>
    </row>
    <row r="2" spans="1:10" ht="9.75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</row>
    <row r="3" spans="1:10" ht="15.75" customHeight="1" x14ac:dyDescent="0.2">
      <c r="A3" s="1018" t="s">
        <v>544</v>
      </c>
      <c r="B3" s="989"/>
      <c r="C3" s="989"/>
      <c r="D3" s="989"/>
      <c r="E3" s="989"/>
      <c r="F3" s="989"/>
      <c r="G3" s="989"/>
      <c r="H3" s="989"/>
      <c r="I3" s="989"/>
      <c r="J3" s="989"/>
    </row>
    <row r="4" spans="1:10" ht="8.25" customHeight="1" x14ac:dyDescent="0.2"/>
    <row r="5" spans="1:10" ht="54" x14ac:dyDescent="0.2">
      <c r="A5" s="418" t="s">
        <v>173</v>
      </c>
      <c r="B5" s="515" t="s">
        <v>453</v>
      </c>
      <c r="C5" s="519" t="s">
        <v>170</v>
      </c>
      <c r="D5" s="73" t="s">
        <v>171</v>
      </c>
      <c r="E5" s="804" t="s">
        <v>135</v>
      </c>
      <c r="F5" s="804" t="s">
        <v>134</v>
      </c>
      <c r="G5" s="6"/>
      <c r="H5" s="517" t="s">
        <v>172</v>
      </c>
      <c r="J5" s="516" t="s">
        <v>543</v>
      </c>
    </row>
    <row r="6" spans="1:10" s="4" customFormat="1" ht="9" customHeight="1" x14ac:dyDescent="0.2">
      <c r="A6" s="18"/>
      <c r="B6" s="46"/>
      <c r="C6" s="17"/>
      <c r="D6" s="17"/>
      <c r="E6" s="46"/>
      <c r="F6" s="46"/>
      <c r="G6" s="6"/>
      <c r="H6" s="47"/>
    </row>
    <row r="7" spans="1:10" s="4" customFormat="1" ht="12.75" customHeight="1" x14ac:dyDescent="0.2">
      <c r="A7" s="29" t="s">
        <v>431</v>
      </c>
      <c r="B7" s="522">
        <v>1</v>
      </c>
      <c r="C7" s="523"/>
      <c r="D7" s="523"/>
      <c r="E7" s="523"/>
      <c r="F7" s="523"/>
      <c r="G7" s="6"/>
      <c r="H7" s="163">
        <f>F7+E7+D7+C7+B7</f>
        <v>1</v>
      </c>
      <c r="I7"/>
      <c r="J7" s="520">
        <f>1-(B7/H7)</f>
        <v>0</v>
      </c>
    </row>
    <row r="8" spans="1:10" s="4" customFormat="1" ht="12.75" customHeight="1" x14ac:dyDescent="0.2">
      <c r="A8" s="29" t="s">
        <v>2</v>
      </c>
      <c r="B8" s="522">
        <v>15</v>
      </c>
      <c r="C8" s="523">
        <v>4</v>
      </c>
      <c r="D8" s="523">
        <v>5</v>
      </c>
      <c r="E8" s="523">
        <v>2</v>
      </c>
      <c r="F8" s="523"/>
      <c r="G8" s="6"/>
      <c r="H8" s="163">
        <f t="shared" ref="H8:H9" si="0">F8+E8+D8+C8+B8</f>
        <v>26</v>
      </c>
      <c r="I8"/>
      <c r="J8" s="520">
        <f t="shared" ref="J8:J9" si="1">1-(B8/H8)</f>
        <v>0.42307692307692313</v>
      </c>
    </row>
    <row r="9" spans="1:10" s="4" customFormat="1" ht="12.75" customHeight="1" x14ac:dyDescent="0.2">
      <c r="A9" s="29" t="s">
        <v>723</v>
      </c>
      <c r="B9" s="522">
        <v>1</v>
      </c>
      <c r="C9" s="523"/>
      <c r="D9" s="523"/>
      <c r="E9" s="523"/>
      <c r="F9" s="523"/>
      <c r="G9" s="6"/>
      <c r="H9" s="163">
        <f t="shared" si="0"/>
        <v>1</v>
      </c>
      <c r="I9"/>
      <c r="J9" s="520">
        <f t="shared" si="1"/>
        <v>0</v>
      </c>
    </row>
    <row r="10" spans="1:10" x14ac:dyDescent="0.2">
      <c r="A10" s="29" t="s">
        <v>3</v>
      </c>
      <c r="B10" s="522">
        <v>2</v>
      </c>
      <c r="C10" s="523">
        <v>2</v>
      </c>
      <c r="D10" s="523"/>
      <c r="E10" s="523">
        <v>1</v>
      </c>
      <c r="F10" s="523"/>
      <c r="G10" s="48"/>
      <c r="H10" s="163">
        <f>F10+E10+D10+C10+B10</f>
        <v>5</v>
      </c>
      <c r="J10" s="520">
        <f>1-(B10/H10)</f>
        <v>0.6</v>
      </c>
    </row>
    <row r="11" spans="1:10" x14ac:dyDescent="0.2">
      <c r="A11" s="29" t="s">
        <v>34</v>
      </c>
      <c r="B11" s="522">
        <v>2</v>
      </c>
      <c r="C11" s="523">
        <v>3</v>
      </c>
      <c r="D11" s="523"/>
      <c r="E11" s="523"/>
      <c r="F11" s="523"/>
      <c r="G11" s="48"/>
      <c r="H11" s="163">
        <f t="shared" ref="H11:H14" si="2">F11+E11+D11+C11+B11</f>
        <v>5</v>
      </c>
      <c r="J11" s="520">
        <f t="shared" ref="J11:J14" si="3">1-(B11/H11)</f>
        <v>0.6</v>
      </c>
    </row>
    <row r="12" spans="1:10" x14ac:dyDescent="0.2">
      <c r="A12" s="31" t="s">
        <v>516</v>
      </c>
      <c r="B12" s="524">
        <v>1</v>
      </c>
      <c r="C12" s="525"/>
      <c r="D12" s="525"/>
      <c r="E12" s="525"/>
      <c r="F12" s="525"/>
      <c r="G12" s="48"/>
      <c r="H12" s="163">
        <f t="shared" si="2"/>
        <v>1</v>
      </c>
      <c r="J12" s="520">
        <f t="shared" si="3"/>
        <v>0</v>
      </c>
    </row>
    <row r="13" spans="1:10" x14ac:dyDescent="0.2">
      <c r="A13" s="31" t="s">
        <v>20</v>
      </c>
      <c r="B13" s="524">
        <v>2</v>
      </c>
      <c r="C13" s="525">
        <v>1</v>
      </c>
      <c r="D13" s="525"/>
      <c r="E13" s="525">
        <v>1</v>
      </c>
      <c r="F13" s="525"/>
      <c r="G13" s="48"/>
      <c r="H13" s="163">
        <f t="shared" si="2"/>
        <v>4</v>
      </c>
      <c r="J13" s="520">
        <f t="shared" si="3"/>
        <v>0.5</v>
      </c>
    </row>
    <row r="14" spans="1:10" x14ac:dyDescent="0.2">
      <c r="A14" s="31" t="s">
        <v>141</v>
      </c>
      <c r="B14" s="524"/>
      <c r="C14" s="525"/>
      <c r="D14" s="525"/>
      <c r="E14" s="525">
        <v>1</v>
      </c>
      <c r="F14" s="525"/>
      <c r="G14" s="48"/>
      <c r="H14" s="163">
        <f t="shared" si="2"/>
        <v>1</v>
      </c>
      <c r="J14" s="520">
        <f t="shared" si="3"/>
        <v>1</v>
      </c>
    </row>
    <row r="15" spans="1:10" x14ac:dyDescent="0.2">
      <c r="A15" s="31" t="s">
        <v>519</v>
      </c>
      <c r="B15" s="524">
        <v>2</v>
      </c>
      <c r="C15" s="525"/>
      <c r="D15" s="525"/>
      <c r="E15" s="525"/>
      <c r="F15" s="525"/>
      <c r="G15" s="48"/>
      <c r="H15" s="165">
        <f t="shared" ref="H15:H60" si="4">F15+E15+D15+C15+B15</f>
        <v>2</v>
      </c>
      <c r="J15" s="521">
        <f t="shared" ref="J15:J60" si="5">1-(B15/H15)</f>
        <v>0</v>
      </c>
    </row>
    <row r="16" spans="1:10" x14ac:dyDescent="0.2">
      <c r="A16" s="31" t="s">
        <v>5</v>
      </c>
      <c r="B16" s="524">
        <v>5</v>
      </c>
      <c r="C16" s="525">
        <v>4</v>
      </c>
      <c r="D16" s="525">
        <v>1</v>
      </c>
      <c r="E16" s="525"/>
      <c r="F16" s="525"/>
      <c r="G16" s="48"/>
      <c r="H16" s="165">
        <f t="shared" si="4"/>
        <v>10</v>
      </c>
      <c r="J16" s="521">
        <f t="shared" si="5"/>
        <v>0.5</v>
      </c>
    </row>
    <row r="17" spans="1:10" x14ac:dyDescent="0.2">
      <c r="A17" s="31" t="s">
        <v>6</v>
      </c>
      <c r="B17" s="524">
        <v>7</v>
      </c>
      <c r="C17" s="525"/>
      <c r="D17" s="525"/>
      <c r="E17" s="525">
        <v>2</v>
      </c>
      <c r="F17" s="525"/>
      <c r="G17" s="48"/>
      <c r="H17" s="165">
        <f t="shared" si="4"/>
        <v>9</v>
      </c>
      <c r="J17" s="521">
        <f t="shared" si="5"/>
        <v>0.22222222222222221</v>
      </c>
    </row>
    <row r="18" spans="1:10" x14ac:dyDescent="0.2">
      <c r="A18" s="31" t="s">
        <v>7</v>
      </c>
      <c r="B18" s="524">
        <v>5</v>
      </c>
      <c r="C18" s="525">
        <v>2</v>
      </c>
      <c r="D18" s="525"/>
      <c r="E18" s="525"/>
      <c r="F18" s="525"/>
      <c r="G18" s="48"/>
      <c r="H18" s="165">
        <f t="shared" si="4"/>
        <v>7</v>
      </c>
      <c r="J18" s="521">
        <f t="shared" si="5"/>
        <v>0.2857142857142857</v>
      </c>
    </row>
    <row r="19" spans="1:10" x14ac:dyDescent="0.2">
      <c r="A19" s="526" t="s">
        <v>8</v>
      </c>
      <c r="B19" s="527">
        <v>4</v>
      </c>
      <c r="C19" s="528">
        <v>1</v>
      </c>
      <c r="D19" s="528"/>
      <c r="E19" s="528"/>
      <c r="F19" s="528"/>
      <c r="G19" s="48"/>
      <c r="H19" s="165">
        <f t="shared" si="4"/>
        <v>5</v>
      </c>
      <c r="J19" s="521">
        <f t="shared" si="5"/>
        <v>0.19999999999999996</v>
      </c>
    </row>
    <row r="20" spans="1:10" x14ac:dyDescent="0.2">
      <c r="A20" s="31" t="s">
        <v>49</v>
      </c>
      <c r="B20" s="524">
        <v>2</v>
      </c>
      <c r="C20" s="525"/>
      <c r="D20" s="525">
        <v>1</v>
      </c>
      <c r="E20" s="525"/>
      <c r="F20" s="525"/>
      <c r="G20" s="48"/>
      <c r="H20" s="165">
        <f t="shared" si="4"/>
        <v>3</v>
      </c>
      <c r="J20" s="521">
        <f t="shared" si="5"/>
        <v>0.33333333333333337</v>
      </c>
    </row>
    <row r="21" spans="1:10" x14ac:dyDescent="0.2">
      <c r="A21" s="31" t="s">
        <v>722</v>
      </c>
      <c r="B21" s="524"/>
      <c r="C21" s="525">
        <v>1</v>
      </c>
      <c r="D21" s="525"/>
      <c r="E21" s="525"/>
      <c r="F21" s="525"/>
      <c r="G21" s="48"/>
      <c r="H21" s="165">
        <f t="shared" si="4"/>
        <v>1</v>
      </c>
      <c r="J21" s="521">
        <f t="shared" si="5"/>
        <v>1</v>
      </c>
    </row>
    <row r="22" spans="1:10" x14ac:dyDescent="0.2">
      <c r="A22" s="31" t="s">
        <v>50</v>
      </c>
      <c r="B22" s="524">
        <v>3</v>
      </c>
      <c r="C22" s="525"/>
      <c r="D22" s="525">
        <v>1</v>
      </c>
      <c r="E22" s="525"/>
      <c r="F22" s="525"/>
      <c r="G22" s="48"/>
      <c r="H22" s="165">
        <f t="shared" ref="H22:H30" si="6">F22+E22+D22+C22+B22</f>
        <v>4</v>
      </c>
      <c r="J22" s="521">
        <f t="shared" ref="J22:J30" si="7">1-(B22/H22)</f>
        <v>0.25</v>
      </c>
    </row>
    <row r="23" spans="1:10" x14ac:dyDescent="0.2">
      <c r="A23" s="31" t="s">
        <v>10</v>
      </c>
      <c r="B23" s="524">
        <v>4</v>
      </c>
      <c r="C23" s="525">
        <v>6</v>
      </c>
      <c r="D23" s="525">
        <v>1</v>
      </c>
      <c r="E23" s="525">
        <v>1</v>
      </c>
      <c r="F23" s="525"/>
      <c r="G23" s="48"/>
      <c r="H23" s="165">
        <f t="shared" si="6"/>
        <v>12</v>
      </c>
      <c r="J23" s="521">
        <f t="shared" si="7"/>
        <v>0.66666666666666674</v>
      </c>
    </row>
    <row r="24" spans="1:10" x14ac:dyDescent="0.2">
      <c r="A24" s="31" t="s">
        <v>679</v>
      </c>
      <c r="B24" s="524"/>
      <c r="C24" s="525">
        <v>1</v>
      </c>
      <c r="D24" s="525"/>
      <c r="E24" s="525"/>
      <c r="F24" s="525"/>
      <c r="G24" s="48"/>
      <c r="H24" s="165">
        <f t="shared" si="6"/>
        <v>1</v>
      </c>
      <c r="J24" s="521">
        <f t="shared" si="7"/>
        <v>1</v>
      </c>
    </row>
    <row r="25" spans="1:10" x14ac:dyDescent="0.2">
      <c r="A25" s="31" t="s">
        <v>614</v>
      </c>
      <c r="B25" s="524">
        <v>1</v>
      </c>
      <c r="C25" s="525">
        <v>2</v>
      </c>
      <c r="D25" s="525"/>
      <c r="E25" s="525"/>
      <c r="F25" s="525"/>
      <c r="G25" s="48"/>
      <c r="H25" s="165">
        <f t="shared" si="6"/>
        <v>3</v>
      </c>
      <c r="J25" s="521">
        <f t="shared" si="7"/>
        <v>0.66666666666666674</v>
      </c>
    </row>
    <row r="26" spans="1:10" x14ac:dyDescent="0.2">
      <c r="A26" s="31" t="s">
        <v>726</v>
      </c>
      <c r="B26" s="524">
        <v>1</v>
      </c>
      <c r="C26" s="525"/>
      <c r="D26" s="525"/>
      <c r="E26" s="525"/>
      <c r="F26" s="525"/>
      <c r="G26" s="48"/>
      <c r="H26" s="165">
        <f t="shared" si="6"/>
        <v>1</v>
      </c>
      <c r="J26" s="521">
        <f t="shared" si="7"/>
        <v>0</v>
      </c>
    </row>
    <row r="27" spans="1:10" x14ac:dyDescent="0.2">
      <c r="A27" s="31" t="s">
        <v>616</v>
      </c>
      <c r="B27" s="524"/>
      <c r="C27" s="525">
        <v>1</v>
      </c>
      <c r="D27" s="525"/>
      <c r="E27" s="525"/>
      <c r="F27" s="525"/>
      <c r="G27" s="48"/>
      <c r="H27" s="165">
        <f t="shared" si="6"/>
        <v>1</v>
      </c>
      <c r="J27" s="521">
        <f t="shared" si="7"/>
        <v>1</v>
      </c>
    </row>
    <row r="28" spans="1:10" x14ac:dyDescent="0.2">
      <c r="A28" s="31" t="s">
        <v>17</v>
      </c>
      <c r="B28" s="524">
        <v>2</v>
      </c>
      <c r="C28" s="525"/>
      <c r="D28" s="525">
        <v>1</v>
      </c>
      <c r="E28" s="525"/>
      <c r="F28" s="525"/>
      <c r="G28" s="48"/>
      <c r="H28" s="165">
        <f t="shared" si="6"/>
        <v>3</v>
      </c>
      <c r="J28" s="521">
        <f t="shared" si="7"/>
        <v>0.33333333333333337</v>
      </c>
    </row>
    <row r="29" spans="1:10" x14ac:dyDescent="0.2">
      <c r="A29" s="31" t="s">
        <v>539</v>
      </c>
      <c r="B29" s="524">
        <v>8</v>
      </c>
      <c r="C29" s="525">
        <v>2</v>
      </c>
      <c r="D29" s="525">
        <v>1</v>
      </c>
      <c r="E29" s="525">
        <v>2</v>
      </c>
      <c r="F29" s="525"/>
      <c r="G29" s="48"/>
      <c r="H29" s="165">
        <f t="shared" si="6"/>
        <v>13</v>
      </c>
      <c r="J29" s="521">
        <f t="shared" si="7"/>
        <v>0.38461538461538458</v>
      </c>
    </row>
    <row r="30" spans="1:10" x14ac:dyDescent="0.2">
      <c r="A30" s="31" t="s">
        <v>4</v>
      </c>
      <c r="B30" s="524">
        <v>2</v>
      </c>
      <c r="C30" s="525"/>
      <c r="D30" s="525">
        <v>1</v>
      </c>
      <c r="E30" s="525"/>
      <c r="F30" s="525"/>
      <c r="G30" s="48"/>
      <c r="H30" s="165">
        <f t="shared" si="6"/>
        <v>3</v>
      </c>
      <c r="J30" s="521">
        <f t="shared" si="7"/>
        <v>0.33333333333333337</v>
      </c>
    </row>
    <row r="31" spans="1:10" x14ac:dyDescent="0.2">
      <c r="A31" s="31" t="s">
        <v>643</v>
      </c>
      <c r="B31" s="524">
        <v>2</v>
      </c>
      <c r="C31" s="525"/>
      <c r="D31" s="525"/>
      <c r="E31" s="525"/>
      <c r="F31" s="525"/>
      <c r="G31" s="48"/>
      <c r="H31" s="165">
        <f t="shared" si="4"/>
        <v>2</v>
      </c>
      <c r="J31" s="521">
        <f t="shared" si="5"/>
        <v>0</v>
      </c>
    </row>
    <row r="32" spans="1:10" x14ac:dyDescent="0.2">
      <c r="A32" s="31" t="s">
        <v>675</v>
      </c>
      <c r="B32" s="524">
        <v>3</v>
      </c>
      <c r="C32" s="525">
        <v>6</v>
      </c>
      <c r="D32" s="525">
        <v>3</v>
      </c>
      <c r="E32" s="525">
        <v>2</v>
      </c>
      <c r="F32" s="525"/>
      <c r="G32" s="48"/>
      <c r="H32" s="165">
        <f t="shared" si="4"/>
        <v>14</v>
      </c>
      <c r="J32" s="521">
        <f t="shared" si="5"/>
        <v>0.7857142857142857</v>
      </c>
    </row>
    <row r="33" spans="1:10" x14ac:dyDescent="0.2">
      <c r="A33" s="31" t="s">
        <v>617</v>
      </c>
      <c r="B33" s="524">
        <v>3</v>
      </c>
      <c r="C33" s="525"/>
      <c r="D33" s="525">
        <v>1</v>
      </c>
      <c r="E33" s="525">
        <v>1</v>
      </c>
      <c r="F33" s="525"/>
      <c r="G33" s="48"/>
      <c r="H33" s="165">
        <f t="shared" si="4"/>
        <v>5</v>
      </c>
      <c r="J33" s="521">
        <f t="shared" si="5"/>
        <v>0.4</v>
      </c>
    </row>
    <row r="34" spans="1:10" x14ac:dyDescent="0.2">
      <c r="A34" s="31" t="s">
        <v>15</v>
      </c>
      <c r="B34" s="524">
        <v>6</v>
      </c>
      <c r="C34" s="525">
        <v>2</v>
      </c>
      <c r="D34" s="525">
        <v>1</v>
      </c>
      <c r="E34" s="525"/>
      <c r="F34" s="525"/>
      <c r="G34" s="48"/>
      <c r="H34" s="165">
        <f t="shared" si="4"/>
        <v>9</v>
      </c>
      <c r="J34" s="521">
        <f t="shared" si="5"/>
        <v>0.33333333333333337</v>
      </c>
    </row>
    <row r="35" spans="1:10" x14ac:dyDescent="0.2">
      <c r="A35" s="31" t="s">
        <v>718</v>
      </c>
      <c r="B35" s="524">
        <v>1</v>
      </c>
      <c r="C35" s="525"/>
      <c r="D35" s="525"/>
      <c r="E35" s="525"/>
      <c r="F35" s="525"/>
      <c r="G35" s="48"/>
      <c r="H35" s="165">
        <f t="shared" si="4"/>
        <v>1</v>
      </c>
      <c r="J35" s="521">
        <f t="shared" si="5"/>
        <v>0</v>
      </c>
    </row>
    <row r="36" spans="1:10" x14ac:dyDescent="0.2">
      <c r="A36" s="31" t="s">
        <v>585</v>
      </c>
      <c r="B36" s="524">
        <v>1</v>
      </c>
      <c r="C36" s="525">
        <v>1</v>
      </c>
      <c r="D36" s="525"/>
      <c r="E36" s="525"/>
      <c r="F36" s="525"/>
      <c r="G36" s="48"/>
      <c r="H36" s="165">
        <f t="shared" si="4"/>
        <v>2</v>
      </c>
      <c r="J36" s="521">
        <f t="shared" si="5"/>
        <v>0.5</v>
      </c>
    </row>
    <row r="37" spans="1:10" x14ac:dyDescent="0.2">
      <c r="A37" s="31" t="s">
        <v>122</v>
      </c>
      <c r="B37" s="524">
        <v>4</v>
      </c>
      <c r="C37" s="525">
        <v>2</v>
      </c>
      <c r="D37" s="525">
        <v>1</v>
      </c>
      <c r="E37" s="525"/>
      <c r="F37" s="525"/>
      <c r="G37" s="48"/>
      <c r="H37" s="165">
        <f t="shared" si="4"/>
        <v>7</v>
      </c>
      <c r="J37" s="521">
        <f t="shared" si="5"/>
        <v>0.4285714285714286</v>
      </c>
    </row>
    <row r="38" spans="1:10" x14ac:dyDescent="0.2">
      <c r="A38" s="31" t="s">
        <v>515</v>
      </c>
      <c r="B38" s="524">
        <v>5</v>
      </c>
      <c r="C38" s="525">
        <v>6</v>
      </c>
      <c r="D38" s="525">
        <v>1</v>
      </c>
      <c r="E38" s="525"/>
      <c r="F38" s="525"/>
      <c r="G38" s="48"/>
      <c r="H38" s="165">
        <f t="shared" si="4"/>
        <v>12</v>
      </c>
      <c r="J38" s="521">
        <f t="shared" si="5"/>
        <v>0.58333333333333326</v>
      </c>
    </row>
    <row r="39" spans="1:10" x14ac:dyDescent="0.2">
      <c r="A39" s="31" t="s">
        <v>719</v>
      </c>
      <c r="B39" s="524">
        <v>1</v>
      </c>
      <c r="C39" s="525"/>
      <c r="D39" s="525"/>
      <c r="E39" s="525"/>
      <c r="F39" s="525"/>
      <c r="G39" s="48"/>
      <c r="H39" s="165">
        <f t="shared" si="4"/>
        <v>1</v>
      </c>
      <c r="J39" s="521">
        <f t="shared" si="5"/>
        <v>0</v>
      </c>
    </row>
    <row r="40" spans="1:10" x14ac:dyDescent="0.2">
      <c r="A40" s="31" t="s">
        <v>557</v>
      </c>
      <c r="B40" s="524">
        <v>5</v>
      </c>
      <c r="C40" s="525">
        <v>1</v>
      </c>
      <c r="D40" s="525"/>
      <c r="E40" s="525"/>
      <c r="F40" s="525"/>
      <c r="G40" s="48"/>
      <c r="H40" s="165">
        <f t="shared" si="4"/>
        <v>6</v>
      </c>
      <c r="J40" s="521">
        <f t="shared" si="5"/>
        <v>0.16666666666666663</v>
      </c>
    </row>
    <row r="41" spans="1:10" x14ac:dyDescent="0.2">
      <c r="A41" s="31" t="s">
        <v>613</v>
      </c>
      <c r="B41" s="524">
        <v>2</v>
      </c>
      <c r="C41" s="525">
        <v>2</v>
      </c>
      <c r="D41" s="525"/>
      <c r="E41" s="525"/>
      <c r="F41" s="525"/>
      <c r="G41" s="48"/>
      <c r="H41" s="165">
        <f t="shared" si="4"/>
        <v>4</v>
      </c>
      <c r="J41" s="521">
        <f t="shared" si="5"/>
        <v>0.5</v>
      </c>
    </row>
    <row r="42" spans="1:10" x14ac:dyDescent="0.2">
      <c r="A42" s="31" t="s">
        <v>672</v>
      </c>
      <c r="B42" s="524">
        <v>1</v>
      </c>
      <c r="C42" s="525"/>
      <c r="D42" s="525"/>
      <c r="E42" s="525"/>
      <c r="F42" s="525"/>
      <c r="G42" s="48"/>
      <c r="H42" s="165">
        <f t="shared" si="4"/>
        <v>1</v>
      </c>
      <c r="J42" s="521">
        <f t="shared" si="5"/>
        <v>0</v>
      </c>
    </row>
    <row r="43" spans="1:10" x14ac:dyDescent="0.2">
      <c r="A43" s="31" t="s">
        <v>18</v>
      </c>
      <c r="B43" s="524">
        <v>2</v>
      </c>
      <c r="C43" s="525">
        <v>1</v>
      </c>
      <c r="D43" s="525"/>
      <c r="E43" s="525"/>
      <c r="F43" s="525"/>
      <c r="G43" s="48"/>
      <c r="H43" s="165">
        <f t="shared" si="4"/>
        <v>3</v>
      </c>
      <c r="J43" s="521">
        <f t="shared" si="5"/>
        <v>0.33333333333333337</v>
      </c>
    </row>
    <row r="44" spans="1:10" x14ac:dyDescent="0.2">
      <c r="A44" s="31" t="s">
        <v>65</v>
      </c>
      <c r="B44" s="524">
        <v>2</v>
      </c>
      <c r="C44" s="525">
        <v>2</v>
      </c>
      <c r="D44" s="525"/>
      <c r="E44" s="525"/>
      <c r="F44" s="525"/>
      <c r="G44" s="48"/>
      <c r="H44" s="165">
        <f t="shared" si="4"/>
        <v>4</v>
      </c>
      <c r="J44" s="521">
        <f t="shared" si="5"/>
        <v>0.5</v>
      </c>
    </row>
    <row r="45" spans="1:10" x14ac:dyDescent="0.2">
      <c r="A45" s="31" t="s">
        <v>35</v>
      </c>
      <c r="B45" s="524">
        <v>6</v>
      </c>
      <c r="C45" s="525">
        <v>2</v>
      </c>
      <c r="D45" s="525"/>
      <c r="E45" s="525">
        <v>2</v>
      </c>
      <c r="F45" s="525"/>
      <c r="G45" s="48"/>
      <c r="H45" s="165">
        <f t="shared" si="4"/>
        <v>10</v>
      </c>
      <c r="J45" s="521">
        <f t="shared" si="5"/>
        <v>0.4</v>
      </c>
    </row>
    <row r="46" spans="1:10" x14ac:dyDescent="0.2">
      <c r="A46" s="31" t="s">
        <v>19</v>
      </c>
      <c r="B46" s="524">
        <v>11</v>
      </c>
      <c r="C46" s="525">
        <v>7</v>
      </c>
      <c r="D46" s="525">
        <v>4</v>
      </c>
      <c r="E46" s="525">
        <v>2</v>
      </c>
      <c r="F46" s="525"/>
      <c r="G46" s="48"/>
      <c r="H46" s="165">
        <f t="shared" si="4"/>
        <v>24</v>
      </c>
      <c r="J46" s="521">
        <f t="shared" si="5"/>
        <v>0.54166666666666674</v>
      </c>
    </row>
    <row r="47" spans="1:10" x14ac:dyDescent="0.2">
      <c r="A47" s="31" t="s">
        <v>22</v>
      </c>
      <c r="B47" s="524">
        <v>2</v>
      </c>
      <c r="C47" s="525"/>
      <c r="D47" s="525"/>
      <c r="E47" s="525"/>
      <c r="F47" s="525"/>
      <c r="G47" s="48"/>
      <c r="H47" s="165">
        <f t="shared" si="4"/>
        <v>2</v>
      </c>
      <c r="J47" s="521">
        <f t="shared" si="5"/>
        <v>0</v>
      </c>
    </row>
    <row r="48" spans="1:10" x14ac:dyDescent="0.2">
      <c r="A48" s="31" t="s">
        <v>21</v>
      </c>
      <c r="B48" s="524">
        <v>5</v>
      </c>
      <c r="C48" s="525">
        <v>1</v>
      </c>
      <c r="D48" s="525"/>
      <c r="E48" s="525"/>
      <c r="F48" s="525"/>
      <c r="G48" s="48"/>
      <c r="H48" s="165">
        <f t="shared" si="4"/>
        <v>6</v>
      </c>
      <c r="J48" s="521">
        <f t="shared" si="5"/>
        <v>0.16666666666666663</v>
      </c>
    </row>
    <row r="49" spans="1:10" x14ac:dyDescent="0.2">
      <c r="A49" s="31" t="s">
        <v>32</v>
      </c>
      <c r="B49" s="524">
        <v>17</v>
      </c>
      <c r="C49" s="525">
        <v>5</v>
      </c>
      <c r="D49" s="525">
        <v>4</v>
      </c>
      <c r="E49" s="525">
        <v>1</v>
      </c>
      <c r="F49" s="525"/>
      <c r="G49" s="48"/>
      <c r="H49" s="165">
        <f t="shared" si="4"/>
        <v>27</v>
      </c>
      <c r="J49" s="521">
        <f t="shared" si="5"/>
        <v>0.37037037037037035</v>
      </c>
    </row>
    <row r="50" spans="1:10" x14ac:dyDescent="0.2">
      <c r="A50" s="31" t="s">
        <v>142</v>
      </c>
      <c r="B50" s="524">
        <v>8</v>
      </c>
      <c r="C50" s="525">
        <v>1</v>
      </c>
      <c r="D50" s="525">
        <v>1</v>
      </c>
      <c r="E50" s="525">
        <v>4</v>
      </c>
      <c r="F50" s="525"/>
      <c r="G50" s="48"/>
      <c r="H50" s="165">
        <f t="shared" si="4"/>
        <v>14</v>
      </c>
      <c r="J50" s="521">
        <f t="shared" si="5"/>
        <v>0.4285714285714286</v>
      </c>
    </row>
    <row r="51" spans="1:10" x14ac:dyDescent="0.2">
      <c r="A51" s="31" t="s">
        <v>24</v>
      </c>
      <c r="B51" s="524">
        <v>5</v>
      </c>
      <c r="C51" s="525">
        <v>6</v>
      </c>
      <c r="D51" s="525"/>
      <c r="E51" s="525">
        <v>2</v>
      </c>
      <c r="F51" s="525"/>
      <c r="G51" s="48"/>
      <c r="H51" s="165">
        <f t="shared" si="4"/>
        <v>13</v>
      </c>
      <c r="J51" s="521">
        <f t="shared" si="5"/>
        <v>0.61538461538461542</v>
      </c>
    </row>
    <row r="52" spans="1:10" x14ac:dyDescent="0.2">
      <c r="A52" s="31" t="s">
        <v>25</v>
      </c>
      <c r="B52" s="524">
        <v>3</v>
      </c>
      <c r="C52" s="525">
        <v>1</v>
      </c>
      <c r="D52" s="525"/>
      <c r="E52" s="525"/>
      <c r="F52" s="525"/>
      <c r="G52" s="48"/>
      <c r="H52" s="165">
        <f t="shared" si="4"/>
        <v>4</v>
      </c>
      <c r="J52" s="521">
        <f t="shared" si="5"/>
        <v>0.25</v>
      </c>
    </row>
    <row r="53" spans="1:10" x14ac:dyDescent="0.2">
      <c r="A53" s="31" t="s">
        <v>121</v>
      </c>
      <c r="B53" s="524"/>
      <c r="C53" s="525">
        <v>1</v>
      </c>
      <c r="D53" s="525"/>
      <c r="E53" s="525"/>
      <c r="F53" s="525"/>
      <c r="G53" s="48"/>
      <c r="H53" s="165">
        <f t="shared" ref="H53" si="8">F53+E53+D53+C53+B53</f>
        <v>1</v>
      </c>
      <c r="J53" s="521">
        <f t="shared" ref="J53" si="9">1-(B53/H53)</f>
        <v>1</v>
      </c>
    </row>
    <row r="54" spans="1:10" x14ac:dyDescent="0.2">
      <c r="A54" s="810" t="s">
        <v>63</v>
      </c>
      <c r="B54" s="524"/>
      <c r="C54" s="525">
        <v>2</v>
      </c>
      <c r="D54" s="525"/>
      <c r="E54" s="525">
        <v>2</v>
      </c>
      <c r="F54" s="525"/>
      <c r="G54" s="48"/>
      <c r="H54" s="165">
        <f t="shared" si="4"/>
        <v>4</v>
      </c>
      <c r="J54" s="521">
        <f t="shared" si="5"/>
        <v>1</v>
      </c>
    </row>
    <row r="55" spans="1:10" x14ac:dyDescent="0.2">
      <c r="A55" s="31" t="s">
        <v>432</v>
      </c>
      <c r="B55" s="524"/>
      <c r="C55" s="525"/>
      <c r="D55" s="525"/>
      <c r="E55" s="525">
        <v>1</v>
      </c>
      <c r="F55" s="525"/>
      <c r="G55" s="48"/>
      <c r="H55" s="165">
        <f t="shared" si="4"/>
        <v>1</v>
      </c>
      <c r="J55" s="521">
        <f t="shared" si="5"/>
        <v>1</v>
      </c>
    </row>
    <row r="56" spans="1:10" x14ac:dyDescent="0.2">
      <c r="A56" s="31" t="s">
        <v>26</v>
      </c>
      <c r="B56" s="524">
        <v>7</v>
      </c>
      <c r="C56" s="525">
        <v>1</v>
      </c>
      <c r="D56" s="525"/>
      <c r="E56" s="525"/>
      <c r="F56" s="525"/>
      <c r="G56" s="48"/>
      <c r="H56" s="165">
        <f t="shared" si="4"/>
        <v>8</v>
      </c>
      <c r="J56" s="521">
        <f t="shared" si="5"/>
        <v>0.125</v>
      </c>
    </row>
    <row r="57" spans="1:10" x14ac:dyDescent="0.2">
      <c r="A57" s="31" t="s">
        <v>28</v>
      </c>
      <c r="B57" s="524">
        <v>17</v>
      </c>
      <c r="C57" s="525">
        <v>2</v>
      </c>
      <c r="D57" s="525"/>
      <c r="E57" s="525">
        <v>2</v>
      </c>
      <c r="F57" s="525"/>
      <c r="G57" s="48"/>
      <c r="H57" s="165">
        <f t="shared" si="4"/>
        <v>21</v>
      </c>
      <c r="J57" s="521">
        <f t="shared" si="5"/>
        <v>0.19047619047619047</v>
      </c>
    </row>
    <row r="58" spans="1:10" x14ac:dyDescent="0.2">
      <c r="A58" s="31" t="s">
        <v>29</v>
      </c>
      <c r="B58" s="524">
        <v>7</v>
      </c>
      <c r="C58" s="525">
        <v>4</v>
      </c>
      <c r="D58" s="525"/>
      <c r="E58" s="525"/>
      <c r="F58" s="525"/>
      <c r="G58" s="48"/>
      <c r="H58" s="165">
        <f t="shared" si="4"/>
        <v>11</v>
      </c>
      <c r="J58" s="521">
        <f t="shared" si="5"/>
        <v>0.36363636363636365</v>
      </c>
    </row>
    <row r="59" spans="1:10" x14ac:dyDescent="0.2">
      <c r="A59" s="31" t="s">
        <v>56</v>
      </c>
      <c r="B59" s="524">
        <v>4</v>
      </c>
      <c r="C59" s="525"/>
      <c r="D59" s="525"/>
      <c r="E59" s="525"/>
      <c r="F59" s="525"/>
      <c r="G59" s="48"/>
      <c r="H59" s="165">
        <f t="shared" si="4"/>
        <v>4</v>
      </c>
      <c r="J59" s="521">
        <f t="shared" si="5"/>
        <v>0</v>
      </c>
    </row>
    <row r="60" spans="1:10" x14ac:dyDescent="0.2">
      <c r="A60" s="31" t="s">
        <v>33</v>
      </c>
      <c r="B60" s="524">
        <v>4</v>
      </c>
      <c r="C60" s="525">
        <v>3</v>
      </c>
      <c r="D60" s="525"/>
      <c r="E60" s="525">
        <v>3</v>
      </c>
      <c r="F60" s="525"/>
      <c r="G60" s="48"/>
      <c r="H60" s="165">
        <f t="shared" si="4"/>
        <v>10</v>
      </c>
      <c r="J60" s="521">
        <f t="shared" si="5"/>
        <v>0.6</v>
      </c>
    </row>
    <row r="61" spans="1:10" x14ac:dyDescent="0.2">
      <c r="A61" s="31" t="s">
        <v>36</v>
      </c>
      <c r="B61" s="524">
        <v>3</v>
      </c>
      <c r="C61" s="525"/>
      <c r="D61" s="525"/>
      <c r="E61" s="525"/>
      <c r="F61" s="525"/>
      <c r="G61" s="48"/>
      <c r="H61" s="165">
        <f t="shared" ref="H61:H88" si="10">F61+E61+D61+C61+B61</f>
        <v>3</v>
      </c>
      <c r="J61" s="521">
        <f t="shared" ref="J61:J88" si="11">1-(B61/H61)</f>
        <v>0</v>
      </c>
    </row>
    <row r="62" spans="1:10" x14ac:dyDescent="0.2">
      <c r="A62" s="31" t="s">
        <v>64</v>
      </c>
      <c r="B62" s="524">
        <v>2</v>
      </c>
      <c r="C62" s="525"/>
      <c r="D62" s="525"/>
      <c r="E62" s="525"/>
      <c r="F62" s="525"/>
      <c r="G62" s="48"/>
      <c r="H62" s="165">
        <f t="shared" si="10"/>
        <v>2</v>
      </c>
      <c r="J62" s="521">
        <f t="shared" si="11"/>
        <v>0</v>
      </c>
    </row>
    <row r="63" spans="1:10" x14ac:dyDescent="0.2">
      <c r="A63" s="31" t="s">
        <v>39</v>
      </c>
      <c r="B63" s="524">
        <v>4</v>
      </c>
      <c r="C63" s="525">
        <v>2</v>
      </c>
      <c r="D63" s="525"/>
      <c r="E63" s="525"/>
      <c r="F63" s="525"/>
      <c r="G63" s="48"/>
      <c r="H63" s="165">
        <f t="shared" si="10"/>
        <v>6</v>
      </c>
      <c r="J63" s="521">
        <f t="shared" si="11"/>
        <v>0.33333333333333337</v>
      </c>
    </row>
    <row r="64" spans="1:10" x14ac:dyDescent="0.2">
      <c r="A64" s="31" t="s">
        <v>558</v>
      </c>
      <c r="B64" s="524">
        <v>1</v>
      </c>
      <c r="C64" s="525">
        <v>3</v>
      </c>
      <c r="D64" s="525">
        <v>1</v>
      </c>
      <c r="E64" s="525">
        <v>10</v>
      </c>
      <c r="F64" s="525"/>
      <c r="G64" s="48"/>
      <c r="H64" s="165">
        <f t="shared" si="10"/>
        <v>15</v>
      </c>
      <c r="J64" s="521">
        <f t="shared" si="11"/>
        <v>0.93333333333333335</v>
      </c>
    </row>
    <row r="65" spans="1:10" x14ac:dyDescent="0.2">
      <c r="A65" s="31" t="s">
        <v>559</v>
      </c>
      <c r="B65" s="524"/>
      <c r="C65" s="525">
        <v>3</v>
      </c>
      <c r="D65" s="525"/>
      <c r="E65" s="525">
        <v>1</v>
      </c>
      <c r="F65" s="525"/>
      <c r="G65" s="48"/>
      <c r="H65" s="165">
        <f t="shared" si="10"/>
        <v>4</v>
      </c>
      <c r="J65" s="521">
        <f t="shared" si="11"/>
        <v>1</v>
      </c>
    </row>
    <row r="66" spans="1:10" x14ac:dyDescent="0.2">
      <c r="A66" s="31" t="s">
        <v>556</v>
      </c>
      <c r="B66" s="524">
        <v>5</v>
      </c>
      <c r="C66" s="525">
        <v>2</v>
      </c>
      <c r="D66" s="525">
        <v>1</v>
      </c>
      <c r="E66" s="525">
        <v>2</v>
      </c>
      <c r="F66" s="525"/>
      <c r="G66" s="48"/>
      <c r="H66" s="165">
        <f t="shared" si="10"/>
        <v>10</v>
      </c>
      <c r="J66" s="521">
        <f t="shared" si="11"/>
        <v>0.5</v>
      </c>
    </row>
    <row r="67" spans="1:10" x14ac:dyDescent="0.2">
      <c r="A67" s="31" t="s">
        <v>62</v>
      </c>
      <c r="B67" s="524">
        <v>9</v>
      </c>
      <c r="C67" s="525">
        <v>1</v>
      </c>
      <c r="D67" s="525"/>
      <c r="E67" s="525">
        <v>5</v>
      </c>
      <c r="F67" s="525"/>
      <c r="G67" s="48"/>
      <c r="H67" s="165">
        <f t="shared" si="10"/>
        <v>15</v>
      </c>
      <c r="J67" s="521">
        <f t="shared" si="11"/>
        <v>0.4</v>
      </c>
    </row>
    <row r="68" spans="1:10" x14ac:dyDescent="0.2">
      <c r="A68" s="31" t="s">
        <v>13</v>
      </c>
      <c r="B68" s="524">
        <v>2</v>
      </c>
      <c r="C68" s="525">
        <v>1</v>
      </c>
      <c r="D68" s="525"/>
      <c r="E68" s="525">
        <v>2</v>
      </c>
      <c r="F68" s="525"/>
      <c r="G68" s="48"/>
      <c r="H68" s="165">
        <f t="shared" si="10"/>
        <v>5</v>
      </c>
      <c r="J68" s="521">
        <f t="shared" si="11"/>
        <v>0.6</v>
      </c>
    </row>
    <row r="69" spans="1:10" x14ac:dyDescent="0.2">
      <c r="A69" s="31" t="s">
        <v>14</v>
      </c>
      <c r="B69" s="524">
        <v>5</v>
      </c>
      <c r="C69" s="525">
        <v>2</v>
      </c>
      <c r="D69" s="525">
        <v>1</v>
      </c>
      <c r="E69" s="525"/>
      <c r="F69" s="525"/>
      <c r="G69" s="48"/>
      <c r="H69" s="165">
        <f t="shared" si="10"/>
        <v>8</v>
      </c>
      <c r="J69" s="521">
        <f t="shared" si="11"/>
        <v>0.375</v>
      </c>
    </row>
    <row r="70" spans="1:10" x14ac:dyDescent="0.2">
      <c r="A70" s="31" t="s">
        <v>670</v>
      </c>
      <c r="B70" s="524">
        <v>17</v>
      </c>
      <c r="C70" s="525">
        <v>7</v>
      </c>
      <c r="D70" s="525">
        <v>1</v>
      </c>
      <c r="E70" s="525">
        <v>3</v>
      </c>
      <c r="F70" s="525"/>
      <c r="G70" s="48"/>
      <c r="H70" s="165">
        <f t="shared" si="10"/>
        <v>28</v>
      </c>
      <c r="J70" s="521">
        <f t="shared" si="11"/>
        <v>0.3928571428571429</v>
      </c>
    </row>
    <row r="71" spans="1:10" x14ac:dyDescent="0.2">
      <c r="A71" s="31" t="s">
        <v>42</v>
      </c>
      <c r="B71" s="524">
        <v>2</v>
      </c>
      <c r="C71" s="525">
        <v>1</v>
      </c>
      <c r="D71" s="525"/>
      <c r="E71" s="525"/>
      <c r="F71" s="525"/>
      <c r="G71" s="48"/>
      <c r="H71" s="165">
        <f t="shared" si="10"/>
        <v>3</v>
      </c>
      <c r="J71" s="521">
        <f t="shared" si="11"/>
        <v>0.33333333333333337</v>
      </c>
    </row>
    <row r="72" spans="1:10" x14ac:dyDescent="0.2">
      <c r="A72" s="31" t="s">
        <v>43</v>
      </c>
      <c r="B72" s="524"/>
      <c r="C72" s="525">
        <v>1</v>
      </c>
      <c r="D72" s="525"/>
      <c r="E72" s="525">
        <v>2</v>
      </c>
      <c r="F72" s="525"/>
      <c r="G72" s="48"/>
      <c r="H72" s="165">
        <f t="shared" ref="H72:H74" si="12">F72+E72+D72+C72+B72</f>
        <v>3</v>
      </c>
      <c r="J72" s="521">
        <f t="shared" ref="J72:J74" si="13">1-(B72/H72)</f>
        <v>1</v>
      </c>
    </row>
    <row r="73" spans="1:10" x14ac:dyDescent="0.2">
      <c r="A73" s="31" t="s">
        <v>44</v>
      </c>
      <c r="B73" s="524">
        <v>1</v>
      </c>
      <c r="C73" s="525"/>
      <c r="D73" s="525"/>
      <c r="E73" s="525"/>
      <c r="F73" s="525"/>
      <c r="G73" s="48"/>
      <c r="H73" s="165">
        <f t="shared" si="12"/>
        <v>1</v>
      </c>
      <c r="J73" s="521">
        <f t="shared" si="13"/>
        <v>0</v>
      </c>
    </row>
    <row r="74" spans="1:10" x14ac:dyDescent="0.2">
      <c r="A74" s="31" t="s">
        <v>143</v>
      </c>
      <c r="B74" s="524">
        <v>2</v>
      </c>
      <c r="C74" s="525"/>
      <c r="D74" s="525"/>
      <c r="E74" s="525"/>
      <c r="F74" s="525"/>
      <c r="G74" s="48"/>
      <c r="H74" s="165">
        <f t="shared" si="12"/>
        <v>2</v>
      </c>
      <c r="J74" s="521">
        <f t="shared" si="13"/>
        <v>0</v>
      </c>
    </row>
    <row r="75" spans="1:10" x14ac:dyDescent="0.2">
      <c r="A75" s="31" t="s">
        <v>681</v>
      </c>
      <c r="B75" s="524">
        <v>1</v>
      </c>
      <c r="C75" s="525"/>
      <c r="D75" s="525"/>
      <c r="E75" s="525"/>
      <c r="F75" s="525"/>
      <c r="G75" s="48"/>
      <c r="H75" s="165">
        <f t="shared" si="10"/>
        <v>1</v>
      </c>
      <c r="J75" s="521">
        <f t="shared" si="11"/>
        <v>0</v>
      </c>
    </row>
    <row r="76" spans="1:10" x14ac:dyDescent="0.2">
      <c r="A76" s="31" t="s">
        <v>144</v>
      </c>
      <c r="B76" s="524"/>
      <c r="C76" s="525"/>
      <c r="D76" s="525">
        <v>2</v>
      </c>
      <c r="E76" s="525">
        <v>1</v>
      </c>
      <c r="F76" s="525"/>
      <c r="G76" s="48"/>
      <c r="H76" s="165">
        <f t="shared" si="10"/>
        <v>3</v>
      </c>
      <c r="J76" s="521">
        <f t="shared" si="11"/>
        <v>1</v>
      </c>
    </row>
    <row r="77" spans="1:10" x14ac:dyDescent="0.2">
      <c r="A77" s="31" t="s">
        <v>145</v>
      </c>
      <c r="B77" s="524">
        <v>2</v>
      </c>
      <c r="C77" s="525">
        <v>3</v>
      </c>
      <c r="D77" s="525"/>
      <c r="E77" s="525"/>
      <c r="F77" s="525"/>
      <c r="G77" s="48"/>
      <c r="H77" s="165">
        <f t="shared" si="10"/>
        <v>5</v>
      </c>
      <c r="J77" s="521">
        <f t="shared" si="11"/>
        <v>0.6</v>
      </c>
    </row>
    <row r="78" spans="1:10" x14ac:dyDescent="0.2">
      <c r="A78" s="31" t="s">
        <v>720</v>
      </c>
      <c r="B78" s="524">
        <v>1</v>
      </c>
      <c r="C78" s="525"/>
      <c r="D78" s="525"/>
      <c r="E78" s="525"/>
      <c r="F78" s="525"/>
      <c r="G78" s="48"/>
      <c r="H78" s="165">
        <f t="shared" si="10"/>
        <v>1</v>
      </c>
      <c r="J78" s="521">
        <f t="shared" si="11"/>
        <v>0</v>
      </c>
    </row>
    <row r="79" spans="1:10" x14ac:dyDescent="0.2">
      <c r="A79" s="31" t="s">
        <v>721</v>
      </c>
      <c r="B79" s="524"/>
      <c r="C79" s="525">
        <v>1</v>
      </c>
      <c r="D79" s="525"/>
      <c r="E79" s="525">
        <v>4</v>
      </c>
      <c r="F79" s="525"/>
      <c r="G79" s="48"/>
      <c r="H79" s="165">
        <f t="shared" si="10"/>
        <v>5</v>
      </c>
      <c r="J79" s="521">
        <f t="shared" si="11"/>
        <v>1</v>
      </c>
    </row>
    <row r="80" spans="1:10" x14ac:dyDescent="0.2">
      <c r="A80" s="31" t="s">
        <v>618</v>
      </c>
      <c r="B80" s="524">
        <v>5</v>
      </c>
      <c r="C80" s="525">
        <v>3</v>
      </c>
      <c r="D80" s="525"/>
      <c r="E80" s="525"/>
      <c r="F80" s="525"/>
      <c r="G80" s="48"/>
      <c r="H80" s="165">
        <f t="shared" si="10"/>
        <v>8</v>
      </c>
      <c r="J80" s="521">
        <f t="shared" si="11"/>
        <v>0.375</v>
      </c>
    </row>
    <row r="81" spans="1:10" x14ac:dyDescent="0.2">
      <c r="A81" s="31" t="s">
        <v>9</v>
      </c>
      <c r="B81" s="524">
        <v>3</v>
      </c>
      <c r="C81" s="525"/>
      <c r="D81" s="525">
        <v>3</v>
      </c>
      <c r="E81" s="525">
        <v>1</v>
      </c>
      <c r="F81" s="525"/>
      <c r="G81" s="48"/>
      <c r="H81" s="165">
        <f t="shared" si="10"/>
        <v>7</v>
      </c>
      <c r="J81" s="521">
        <f t="shared" si="11"/>
        <v>0.5714285714285714</v>
      </c>
    </row>
    <row r="82" spans="1:10" x14ac:dyDescent="0.2">
      <c r="A82" s="31" t="s">
        <v>30</v>
      </c>
      <c r="B82" s="524"/>
      <c r="C82" s="525"/>
      <c r="D82" s="525"/>
      <c r="E82" s="525">
        <v>2</v>
      </c>
      <c r="F82" s="525"/>
      <c r="G82" s="48"/>
      <c r="H82" s="165">
        <f t="shared" si="10"/>
        <v>2</v>
      </c>
      <c r="J82" s="521">
        <f t="shared" si="11"/>
        <v>1</v>
      </c>
    </row>
    <row r="83" spans="1:10" x14ac:dyDescent="0.2">
      <c r="A83" s="31" t="s">
        <v>45</v>
      </c>
      <c r="B83" s="524">
        <v>4</v>
      </c>
      <c r="C83" s="525">
        <v>1</v>
      </c>
      <c r="D83" s="525">
        <v>1</v>
      </c>
      <c r="E83" s="525">
        <v>1</v>
      </c>
      <c r="F83" s="525"/>
      <c r="G83" s="48"/>
      <c r="H83" s="165">
        <f t="shared" si="10"/>
        <v>7</v>
      </c>
      <c r="J83" s="521">
        <f t="shared" si="11"/>
        <v>0.4285714285714286</v>
      </c>
    </row>
    <row r="84" spans="1:10" x14ac:dyDescent="0.2">
      <c r="A84" s="31" t="s">
        <v>671</v>
      </c>
      <c r="B84" s="524"/>
      <c r="C84" s="525"/>
      <c r="D84" s="525"/>
      <c r="E84" s="525">
        <v>1</v>
      </c>
      <c r="F84" s="525"/>
      <c r="G84" s="48"/>
      <c r="H84" s="165">
        <f t="shared" si="10"/>
        <v>1</v>
      </c>
      <c r="J84" s="521">
        <f t="shared" si="11"/>
        <v>1</v>
      </c>
    </row>
    <row r="85" spans="1:10" x14ac:dyDescent="0.2">
      <c r="A85" s="31" t="s">
        <v>47</v>
      </c>
      <c r="B85" s="524">
        <v>6</v>
      </c>
      <c r="C85" s="525">
        <v>1</v>
      </c>
      <c r="D85" s="525"/>
      <c r="E85" s="525"/>
      <c r="F85" s="525"/>
      <c r="G85" s="48"/>
      <c r="H85" s="165">
        <f t="shared" si="10"/>
        <v>7</v>
      </c>
      <c r="J85" s="521">
        <f t="shared" si="11"/>
        <v>0.1428571428571429</v>
      </c>
    </row>
    <row r="86" spans="1:10" x14ac:dyDescent="0.2">
      <c r="A86" s="31" t="s">
        <v>48</v>
      </c>
      <c r="B86" s="524">
        <v>4</v>
      </c>
      <c r="C86" s="525">
        <v>4</v>
      </c>
      <c r="D86" s="525">
        <v>1</v>
      </c>
      <c r="E86" s="525"/>
      <c r="F86" s="525"/>
      <c r="G86" s="48"/>
      <c r="H86" s="165">
        <f t="shared" si="10"/>
        <v>9</v>
      </c>
      <c r="J86" s="521">
        <f t="shared" si="11"/>
        <v>0.55555555555555558</v>
      </c>
    </row>
    <row r="87" spans="1:10" x14ac:dyDescent="0.2">
      <c r="A87" s="31" t="s">
        <v>51</v>
      </c>
      <c r="B87" s="524">
        <v>1</v>
      </c>
      <c r="C87" s="525">
        <v>2</v>
      </c>
      <c r="D87" s="525"/>
      <c r="E87" s="525">
        <v>1</v>
      </c>
      <c r="F87" s="525"/>
      <c r="G87" s="48"/>
      <c r="H87" s="165">
        <f t="shared" si="10"/>
        <v>4</v>
      </c>
      <c r="J87" s="521">
        <f t="shared" si="11"/>
        <v>0.75</v>
      </c>
    </row>
    <row r="88" spans="1:10" x14ac:dyDescent="0.2">
      <c r="A88" s="31" t="s">
        <v>615</v>
      </c>
      <c r="B88" s="524">
        <v>1</v>
      </c>
      <c r="C88" s="525"/>
      <c r="D88" s="525"/>
      <c r="E88" s="525"/>
      <c r="F88" s="525"/>
      <c r="G88" s="48"/>
      <c r="H88" s="165">
        <f t="shared" si="10"/>
        <v>1</v>
      </c>
      <c r="J88" s="521">
        <f t="shared" si="11"/>
        <v>0</v>
      </c>
    </row>
    <row r="89" spans="1:10" x14ac:dyDescent="0.2">
      <c r="A89" s="31" t="s">
        <v>52</v>
      </c>
      <c r="B89" s="524">
        <v>1</v>
      </c>
      <c r="C89" s="525"/>
      <c r="D89" s="525"/>
      <c r="E89" s="525"/>
      <c r="F89" s="525"/>
      <c r="G89" s="48"/>
      <c r="H89" s="165">
        <f t="shared" ref="H89:H91" si="14">F89+E89+D89+C89+B89</f>
        <v>1</v>
      </c>
      <c r="J89" s="521">
        <f t="shared" ref="J89:J110" si="15">1-(B89/H89)</f>
        <v>0</v>
      </c>
    </row>
    <row r="90" spans="1:10" x14ac:dyDescent="0.2">
      <c r="A90" s="31" t="s">
        <v>53</v>
      </c>
      <c r="B90" s="524">
        <v>8</v>
      </c>
      <c r="C90" s="525">
        <v>6</v>
      </c>
      <c r="D90" s="525"/>
      <c r="E90" s="525">
        <v>2</v>
      </c>
      <c r="F90" s="525"/>
      <c r="G90" s="48"/>
      <c r="H90" s="165">
        <f t="shared" si="14"/>
        <v>16</v>
      </c>
      <c r="J90" s="521">
        <f t="shared" si="15"/>
        <v>0.5</v>
      </c>
    </row>
    <row r="91" spans="1:10" x14ac:dyDescent="0.2">
      <c r="A91" s="31" t="s">
        <v>54</v>
      </c>
      <c r="B91" s="524">
        <v>2</v>
      </c>
      <c r="C91" s="525"/>
      <c r="D91" s="525"/>
      <c r="E91" s="525"/>
      <c r="F91" s="525"/>
      <c r="G91" s="48"/>
      <c r="H91" s="165">
        <f t="shared" si="14"/>
        <v>2</v>
      </c>
      <c r="J91" s="521">
        <f t="shared" si="15"/>
        <v>0</v>
      </c>
    </row>
    <row r="92" spans="1:10" x14ac:dyDescent="0.2">
      <c r="A92" s="31" t="s">
        <v>581</v>
      </c>
      <c r="B92" s="524">
        <v>12</v>
      </c>
      <c r="C92" s="525">
        <v>1</v>
      </c>
      <c r="D92" s="525">
        <v>2</v>
      </c>
      <c r="E92" s="525">
        <v>3</v>
      </c>
      <c r="F92" s="525"/>
      <c r="G92" s="48"/>
      <c r="H92" s="165">
        <f t="shared" ref="H92:H104" si="16">F92+E92+D92+C92+B92</f>
        <v>18</v>
      </c>
      <c r="J92" s="521">
        <f t="shared" ref="J92:J104" si="17">1-(B92/H92)</f>
        <v>0.33333333333333337</v>
      </c>
    </row>
    <row r="93" spans="1:10" x14ac:dyDescent="0.2">
      <c r="A93" s="31" t="s">
        <v>27</v>
      </c>
      <c r="B93" s="524">
        <v>2</v>
      </c>
      <c r="C93" s="525">
        <v>2</v>
      </c>
      <c r="D93" s="525">
        <v>1</v>
      </c>
      <c r="E93" s="525"/>
      <c r="F93" s="525"/>
      <c r="G93" s="48"/>
      <c r="H93" s="165">
        <f t="shared" si="16"/>
        <v>5</v>
      </c>
      <c r="J93" s="521">
        <f t="shared" si="17"/>
        <v>0.6</v>
      </c>
    </row>
    <row r="94" spans="1:10" x14ac:dyDescent="0.2">
      <c r="A94" s="31" t="s">
        <v>55</v>
      </c>
      <c r="B94" s="524">
        <v>13</v>
      </c>
      <c r="C94" s="525">
        <v>4</v>
      </c>
      <c r="D94" s="525">
        <v>1</v>
      </c>
      <c r="E94" s="525">
        <v>4</v>
      </c>
      <c r="F94" s="525"/>
      <c r="G94" s="48"/>
      <c r="H94" s="165">
        <f t="shared" si="16"/>
        <v>22</v>
      </c>
      <c r="J94" s="521">
        <f t="shared" si="17"/>
        <v>0.40909090909090906</v>
      </c>
    </row>
    <row r="95" spans="1:10" x14ac:dyDescent="0.2">
      <c r="A95" s="31" t="s">
        <v>676</v>
      </c>
      <c r="B95" s="524"/>
      <c r="C95" s="525"/>
      <c r="D95" s="525">
        <v>1</v>
      </c>
      <c r="E95" s="525"/>
      <c r="F95" s="525"/>
      <c r="G95" s="48"/>
      <c r="H95" s="165">
        <f t="shared" si="16"/>
        <v>1</v>
      </c>
      <c r="J95" s="521">
        <f t="shared" si="17"/>
        <v>1</v>
      </c>
    </row>
    <row r="96" spans="1:10" x14ac:dyDescent="0.2">
      <c r="A96" s="31" t="s">
        <v>582</v>
      </c>
      <c r="B96" s="524">
        <v>1</v>
      </c>
      <c r="C96" s="525"/>
      <c r="D96" s="525"/>
      <c r="E96" s="525"/>
      <c r="F96" s="525"/>
      <c r="G96" s="48"/>
      <c r="H96" s="165">
        <f t="shared" si="16"/>
        <v>1</v>
      </c>
      <c r="J96" s="521">
        <f t="shared" si="17"/>
        <v>0</v>
      </c>
    </row>
    <row r="97" spans="1:10" x14ac:dyDescent="0.2">
      <c r="A97" s="31" t="s">
        <v>639</v>
      </c>
      <c r="B97" s="524">
        <v>2</v>
      </c>
      <c r="C97" s="525"/>
      <c r="D97" s="525"/>
      <c r="E97" s="525">
        <v>1</v>
      </c>
      <c r="F97" s="525"/>
      <c r="G97" s="48"/>
      <c r="H97" s="165">
        <f t="shared" si="16"/>
        <v>3</v>
      </c>
      <c r="J97" s="521">
        <f t="shared" si="17"/>
        <v>0.33333333333333337</v>
      </c>
    </row>
    <row r="98" spans="1:10" x14ac:dyDescent="0.2">
      <c r="A98" s="31" t="s">
        <v>583</v>
      </c>
      <c r="B98" s="524">
        <v>3</v>
      </c>
      <c r="C98" s="525">
        <v>5</v>
      </c>
      <c r="D98" s="525">
        <v>1</v>
      </c>
      <c r="E98" s="525">
        <v>1</v>
      </c>
      <c r="F98" s="525"/>
      <c r="G98" s="48"/>
      <c r="H98" s="165">
        <f t="shared" si="16"/>
        <v>10</v>
      </c>
      <c r="J98" s="521">
        <f t="shared" si="17"/>
        <v>0.7</v>
      </c>
    </row>
    <row r="99" spans="1:10" x14ac:dyDescent="0.2">
      <c r="A99" s="31" t="s">
        <v>58</v>
      </c>
      <c r="B99" s="524">
        <v>2</v>
      </c>
      <c r="C99" s="525">
        <v>5</v>
      </c>
      <c r="D99" s="525"/>
      <c r="E99" s="525">
        <v>1</v>
      </c>
      <c r="F99" s="525"/>
      <c r="G99" s="48"/>
      <c r="H99" s="165">
        <f t="shared" si="16"/>
        <v>8</v>
      </c>
      <c r="J99" s="521">
        <f t="shared" si="17"/>
        <v>0.75</v>
      </c>
    </row>
    <row r="100" spans="1:10" x14ac:dyDescent="0.2">
      <c r="A100" s="31" t="s">
        <v>724</v>
      </c>
      <c r="B100" s="524"/>
      <c r="C100" s="525">
        <v>3</v>
      </c>
      <c r="D100" s="525"/>
      <c r="E100" s="525"/>
      <c r="F100" s="525"/>
      <c r="G100" s="48"/>
      <c r="H100" s="165">
        <f t="shared" si="16"/>
        <v>3</v>
      </c>
      <c r="J100" s="521">
        <f t="shared" si="17"/>
        <v>1</v>
      </c>
    </row>
    <row r="101" spans="1:10" x14ac:dyDescent="0.2">
      <c r="A101" s="31" t="s">
        <v>725</v>
      </c>
      <c r="B101" s="524"/>
      <c r="C101" s="525">
        <v>1</v>
      </c>
      <c r="D101" s="525">
        <v>1</v>
      </c>
      <c r="E101" s="525"/>
      <c r="F101" s="525">
        <v>1</v>
      </c>
      <c r="G101" s="48"/>
      <c r="H101" s="165">
        <f t="shared" si="16"/>
        <v>3</v>
      </c>
      <c r="J101" s="521">
        <f t="shared" si="17"/>
        <v>1</v>
      </c>
    </row>
    <row r="102" spans="1:10" x14ac:dyDescent="0.2">
      <c r="A102" s="31" t="s">
        <v>584</v>
      </c>
      <c r="B102" s="524">
        <v>1</v>
      </c>
      <c r="C102" s="525"/>
      <c r="D102" s="525"/>
      <c r="E102" s="525"/>
      <c r="F102" s="525"/>
      <c r="G102" s="48"/>
      <c r="H102" s="165">
        <f t="shared" si="16"/>
        <v>1</v>
      </c>
      <c r="J102" s="521">
        <f t="shared" si="17"/>
        <v>0</v>
      </c>
    </row>
    <row r="103" spans="1:10" x14ac:dyDescent="0.2">
      <c r="A103" s="31" t="s">
        <v>59</v>
      </c>
      <c r="B103" s="524">
        <v>6</v>
      </c>
      <c r="C103" s="525">
        <v>1</v>
      </c>
      <c r="D103" s="525"/>
      <c r="E103" s="525"/>
      <c r="F103" s="525"/>
      <c r="G103" s="48"/>
      <c r="H103" s="165">
        <f t="shared" si="16"/>
        <v>7</v>
      </c>
      <c r="J103" s="521">
        <f t="shared" si="17"/>
        <v>0.1428571428571429</v>
      </c>
    </row>
    <row r="104" spans="1:10" x14ac:dyDescent="0.2">
      <c r="A104" s="31" t="s">
        <v>60</v>
      </c>
      <c r="B104" s="524">
        <v>3</v>
      </c>
      <c r="C104" s="525">
        <v>1</v>
      </c>
      <c r="D104" s="525"/>
      <c r="E104" s="525"/>
      <c r="F104" s="525"/>
      <c r="G104" s="48"/>
      <c r="H104" s="165">
        <f t="shared" si="16"/>
        <v>4</v>
      </c>
      <c r="J104" s="521">
        <f t="shared" si="17"/>
        <v>0.25</v>
      </c>
    </row>
    <row r="105" spans="1:10" x14ac:dyDescent="0.2">
      <c r="A105" s="31" t="s">
        <v>40</v>
      </c>
      <c r="B105" s="524">
        <v>4</v>
      </c>
      <c r="C105" s="525">
        <v>5</v>
      </c>
      <c r="D105" s="525"/>
      <c r="E105" s="525">
        <v>1</v>
      </c>
      <c r="F105" s="525"/>
      <c r="G105" s="48"/>
      <c r="H105" s="165">
        <f t="shared" ref="H105:H108" si="18">F105+E105+D105+C105+B105</f>
        <v>10</v>
      </c>
      <c r="J105" s="521">
        <f t="shared" ref="J105:J108" si="19">1-(B105/H105)</f>
        <v>0.6</v>
      </c>
    </row>
    <row r="106" spans="1:10" x14ac:dyDescent="0.2">
      <c r="A106" s="31" t="s">
        <v>517</v>
      </c>
      <c r="B106" s="524"/>
      <c r="C106" s="525"/>
      <c r="D106" s="525">
        <v>1</v>
      </c>
      <c r="E106" s="525"/>
      <c r="F106" s="525"/>
      <c r="G106" s="48"/>
      <c r="H106" s="165">
        <f t="shared" si="18"/>
        <v>1</v>
      </c>
      <c r="J106" s="521">
        <f t="shared" si="19"/>
        <v>1</v>
      </c>
    </row>
    <row r="107" spans="1:10" x14ac:dyDescent="0.2">
      <c r="A107" s="31" t="s">
        <v>637</v>
      </c>
      <c r="B107" s="524">
        <v>3</v>
      </c>
      <c r="C107" s="525">
        <v>2</v>
      </c>
      <c r="D107" s="525">
        <v>2</v>
      </c>
      <c r="E107" s="525"/>
      <c r="F107" s="525"/>
      <c r="G107" s="48"/>
      <c r="H107" s="165">
        <f t="shared" si="18"/>
        <v>7</v>
      </c>
      <c r="J107" s="521">
        <f t="shared" si="19"/>
        <v>0.5714285714285714</v>
      </c>
    </row>
    <row r="108" spans="1:10" x14ac:dyDescent="0.2">
      <c r="A108" s="31" t="s">
        <v>677</v>
      </c>
      <c r="B108" s="524">
        <v>2</v>
      </c>
      <c r="C108" s="525">
        <v>1</v>
      </c>
      <c r="D108" s="525"/>
      <c r="E108" s="525">
        <v>1</v>
      </c>
      <c r="F108" s="525"/>
      <c r="G108" s="48"/>
      <c r="H108" s="165">
        <f t="shared" si="18"/>
        <v>4</v>
      </c>
      <c r="J108" s="521">
        <f t="shared" si="19"/>
        <v>0.5</v>
      </c>
    </row>
    <row r="109" spans="1:10" ht="7.5" customHeight="1" x14ac:dyDescent="0.2">
      <c r="J109" s="8"/>
    </row>
    <row r="110" spans="1:10" x14ac:dyDescent="0.2">
      <c r="A110" s="564" t="s">
        <v>1</v>
      </c>
      <c r="B110" s="272">
        <f>SUM(B7:B108)</f>
        <v>350</v>
      </c>
      <c r="C110" s="272">
        <f>SUM(C7:C108)</f>
        <v>164</v>
      </c>
      <c r="D110" s="272">
        <f>SUM(D7:D108)</f>
        <v>49</v>
      </c>
      <c r="E110" s="272">
        <f>SUM(E7:E108)</f>
        <v>82</v>
      </c>
      <c r="F110" s="272">
        <f>SUM(F7:F108)</f>
        <v>1</v>
      </c>
      <c r="G110" s="1"/>
      <c r="H110" s="112">
        <f>SUM(H7:H108)</f>
        <v>646</v>
      </c>
      <c r="J110" s="170">
        <f t="shared" si="15"/>
        <v>0.45820433436532504</v>
      </c>
    </row>
    <row r="111" spans="1:10" x14ac:dyDescent="0.2">
      <c r="A111" s="581" t="s">
        <v>148</v>
      </c>
      <c r="B111" s="373">
        <f>B110/$H$110</f>
        <v>0.54179566563467496</v>
      </c>
      <c r="C111" s="373">
        <f t="shared" ref="C111:F111" si="20">C110/$H$110</f>
        <v>0.25386996904024767</v>
      </c>
      <c r="D111" s="373">
        <f t="shared" si="20"/>
        <v>7.5851393188854491E-2</v>
      </c>
      <c r="E111" s="373">
        <f t="shared" si="20"/>
        <v>0.12693498452012383</v>
      </c>
      <c r="F111" s="582">
        <f t="shared" si="20"/>
        <v>1.5479876160990713E-3</v>
      </c>
    </row>
    <row r="112" spans="1:10" ht="4.5" customHeight="1" x14ac:dyDescent="0.2"/>
    <row r="113" spans="1:10" ht="24" customHeight="1" x14ac:dyDescent="0.2">
      <c r="A113" s="1017" t="s">
        <v>634</v>
      </c>
      <c r="B113" s="1017"/>
      <c r="C113" s="1017"/>
      <c r="D113" s="1017"/>
      <c r="E113" s="1017"/>
      <c r="F113" s="1017"/>
      <c r="G113" s="1017"/>
      <c r="H113" s="1017"/>
      <c r="I113" s="1017"/>
      <c r="J113" s="1017"/>
    </row>
  </sheetData>
  <mergeCells count="3">
    <mergeCell ref="A113:J113"/>
    <mergeCell ref="A1:J1"/>
    <mergeCell ref="A3:J3"/>
  </mergeCells>
  <pageMargins left="0.39370078740157483" right="0" top="0.59055118110236227" bottom="0.59055118110236227" header="0.51181102362204722" footer="0.51181102362204722"/>
  <pageSetup paperSize="9" scale="92" firstPageNumber="4" fitToHeight="2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rowBreaks count="1" manualBreakCount="1">
    <brk id="6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0"/>
  <sheetViews>
    <sheetView showGridLines="0" zoomScaleNormal="100" workbookViewId="0">
      <selection activeCell="G14" sqref="G14"/>
    </sheetView>
  </sheetViews>
  <sheetFormatPr baseColWidth="10" defaultRowHeight="12.75" x14ac:dyDescent="0.2"/>
  <cols>
    <col min="1" max="1" width="12.6640625" customWidth="1"/>
    <col min="2" max="2" width="14.1640625" customWidth="1"/>
    <col min="3" max="5" width="11.83203125" customWidth="1"/>
    <col min="6" max="6" width="12.6640625" customWidth="1"/>
    <col min="7" max="7" width="5.1640625" style="18" customWidth="1"/>
    <col min="8" max="8" width="11.33203125" customWidth="1"/>
    <col min="9" max="9" width="4" customWidth="1"/>
    <col min="10" max="10" width="10.1640625" customWidth="1"/>
    <col min="11" max="11" width="8.6640625" customWidth="1"/>
  </cols>
  <sheetData>
    <row r="2" spans="1:10" ht="38.25" customHeight="1" x14ac:dyDescent="0.2">
      <c r="A2" s="990" t="s">
        <v>713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0" ht="15.75" x14ac:dyDescent="0.2">
      <c r="A3" s="514"/>
      <c r="B3" s="514"/>
      <c r="C3" s="514"/>
      <c r="D3" s="514"/>
      <c r="E3" s="514"/>
      <c r="F3" s="514"/>
      <c r="G3" s="514"/>
      <c r="H3" s="514"/>
      <c r="I3" s="514"/>
      <c r="J3" s="514"/>
    </row>
    <row r="4" spans="1:10" ht="15.75" customHeight="1" x14ac:dyDescent="0.2">
      <c r="A4" s="1018" t="s">
        <v>546</v>
      </c>
      <c r="B4" s="989"/>
      <c r="C4" s="989"/>
      <c r="D4" s="989"/>
      <c r="E4" s="989"/>
      <c r="F4" s="989"/>
      <c r="G4" s="989"/>
      <c r="H4" s="989"/>
      <c r="I4" s="989"/>
      <c r="J4" s="989"/>
    </row>
    <row r="5" spans="1:10" ht="15.75" customHeight="1" x14ac:dyDescent="0.2"/>
    <row r="6" spans="1:10" ht="48.75" customHeight="1" x14ac:dyDescent="0.2">
      <c r="A6" s="531" t="s">
        <v>334</v>
      </c>
      <c r="B6" s="515" t="s">
        <v>453</v>
      </c>
      <c r="C6" s="519" t="s">
        <v>170</v>
      </c>
      <c r="D6" s="73" t="s">
        <v>171</v>
      </c>
      <c r="E6" s="804" t="s">
        <v>135</v>
      </c>
      <c r="F6" s="804" t="s">
        <v>134</v>
      </c>
      <c r="G6" s="6"/>
      <c r="H6" s="517" t="s">
        <v>172</v>
      </c>
      <c r="J6" s="516" t="s">
        <v>123</v>
      </c>
    </row>
    <row r="7" spans="1:10" s="4" customFormat="1" ht="13.5" x14ac:dyDescent="0.2">
      <c r="A7" s="18"/>
      <c r="B7" s="46"/>
      <c r="C7" s="17"/>
      <c r="D7" s="17"/>
      <c r="E7" s="46"/>
      <c r="F7" s="46"/>
      <c r="G7" s="6"/>
      <c r="H7" s="47"/>
    </row>
    <row r="8" spans="1:10" x14ac:dyDescent="0.2">
      <c r="A8" s="529" t="s">
        <v>67</v>
      </c>
      <c r="B8" s="522">
        <v>3</v>
      </c>
      <c r="C8" s="523">
        <v>3</v>
      </c>
      <c r="D8" s="523"/>
      <c r="E8" s="523">
        <v>13</v>
      </c>
      <c r="F8" s="523"/>
      <c r="G8" s="48"/>
      <c r="H8" s="163">
        <f t="shared" ref="H8:H40" si="0">F8+E8+D8+C8+B8</f>
        <v>19</v>
      </c>
      <c r="J8" s="520">
        <f>1-(B8/H8)</f>
        <v>0.84210526315789469</v>
      </c>
    </row>
    <row r="9" spans="1:10" x14ac:dyDescent="0.2">
      <c r="A9" s="530" t="s">
        <v>68</v>
      </c>
      <c r="B9" s="524">
        <v>2</v>
      </c>
      <c r="C9" s="525">
        <v>3</v>
      </c>
      <c r="D9" s="525"/>
      <c r="E9" s="525">
        <v>9</v>
      </c>
      <c r="F9" s="525"/>
      <c r="G9" s="48"/>
      <c r="H9" s="165">
        <f t="shared" si="0"/>
        <v>14</v>
      </c>
      <c r="J9" s="521">
        <f t="shared" ref="J9:J57" si="1">1-(B9/H9)</f>
        <v>0.85714285714285721</v>
      </c>
    </row>
    <row r="10" spans="1:10" x14ac:dyDescent="0.2">
      <c r="A10" s="530" t="s">
        <v>69</v>
      </c>
      <c r="B10" s="524"/>
      <c r="C10" s="525"/>
      <c r="D10" s="525"/>
      <c r="E10" s="525">
        <v>1</v>
      </c>
      <c r="F10" s="525"/>
      <c r="G10" s="48"/>
      <c r="H10" s="165">
        <f t="shared" si="0"/>
        <v>1</v>
      </c>
      <c r="J10" s="521">
        <f t="shared" si="1"/>
        <v>1</v>
      </c>
    </row>
    <row r="11" spans="1:10" x14ac:dyDescent="0.2">
      <c r="A11" s="530" t="s">
        <v>70</v>
      </c>
      <c r="B11" s="524">
        <v>2</v>
      </c>
      <c r="C11" s="525">
        <v>2</v>
      </c>
      <c r="D11" s="525">
        <v>2</v>
      </c>
      <c r="E11" s="525">
        <v>1</v>
      </c>
      <c r="F11" s="525"/>
      <c r="G11" s="48"/>
      <c r="H11" s="165">
        <f t="shared" si="0"/>
        <v>7</v>
      </c>
      <c r="J11" s="521">
        <f t="shared" si="1"/>
        <v>0.7142857142857143</v>
      </c>
    </row>
    <row r="12" spans="1:10" x14ac:dyDescent="0.2">
      <c r="A12" s="530" t="s">
        <v>71</v>
      </c>
      <c r="B12" s="524">
        <v>11</v>
      </c>
      <c r="C12" s="525">
        <v>7</v>
      </c>
      <c r="D12" s="525">
        <v>5</v>
      </c>
      <c r="E12" s="525">
        <v>6</v>
      </c>
      <c r="F12" s="525">
        <v>1</v>
      </c>
      <c r="G12" s="48"/>
      <c r="H12" s="165">
        <f t="shared" si="0"/>
        <v>30</v>
      </c>
      <c r="J12" s="521">
        <f t="shared" si="1"/>
        <v>0.6333333333333333</v>
      </c>
    </row>
    <row r="13" spans="1:10" x14ac:dyDescent="0.2">
      <c r="A13" s="530" t="s">
        <v>72</v>
      </c>
      <c r="B13" s="524">
        <v>7</v>
      </c>
      <c r="C13" s="525">
        <v>4</v>
      </c>
      <c r="D13" s="525"/>
      <c r="E13" s="525">
        <v>8</v>
      </c>
      <c r="F13" s="525"/>
      <c r="G13" s="48"/>
      <c r="H13" s="165">
        <f t="shared" si="0"/>
        <v>19</v>
      </c>
      <c r="J13" s="521">
        <f t="shared" si="1"/>
        <v>0.63157894736842102</v>
      </c>
    </row>
    <row r="14" spans="1:10" x14ac:dyDescent="0.2">
      <c r="A14" s="530" t="s">
        <v>73</v>
      </c>
      <c r="B14" s="524">
        <v>4</v>
      </c>
      <c r="C14" s="525">
        <v>6</v>
      </c>
      <c r="D14" s="525"/>
      <c r="E14" s="525"/>
      <c r="F14" s="525"/>
      <c r="G14" s="48"/>
      <c r="H14" s="165">
        <f t="shared" si="0"/>
        <v>10</v>
      </c>
      <c r="J14" s="521">
        <f t="shared" si="1"/>
        <v>0.6</v>
      </c>
    </row>
    <row r="15" spans="1:10" x14ac:dyDescent="0.2">
      <c r="A15" s="530" t="s">
        <v>74</v>
      </c>
      <c r="B15" s="527">
        <v>1</v>
      </c>
      <c r="C15" s="528"/>
      <c r="D15" s="528">
        <v>1</v>
      </c>
      <c r="E15" s="528">
        <v>1</v>
      </c>
      <c r="F15" s="528"/>
      <c r="G15" s="48"/>
      <c r="H15" s="165">
        <f t="shared" si="0"/>
        <v>3</v>
      </c>
      <c r="J15" s="521">
        <f t="shared" si="1"/>
        <v>0.66666666666666674</v>
      </c>
    </row>
    <row r="16" spans="1:10" x14ac:dyDescent="0.2">
      <c r="A16" s="530" t="s">
        <v>75</v>
      </c>
      <c r="B16" s="524">
        <v>10</v>
      </c>
      <c r="C16" s="525">
        <v>8</v>
      </c>
      <c r="D16" s="525"/>
      <c r="E16" s="525">
        <v>2</v>
      </c>
      <c r="F16" s="525"/>
      <c r="G16" s="48"/>
      <c r="H16" s="165">
        <f t="shared" si="0"/>
        <v>20</v>
      </c>
      <c r="J16" s="521">
        <f t="shared" si="1"/>
        <v>0.5</v>
      </c>
    </row>
    <row r="17" spans="1:10" x14ac:dyDescent="0.2">
      <c r="A17" s="530" t="s">
        <v>76</v>
      </c>
      <c r="B17" s="524">
        <v>1</v>
      </c>
      <c r="C17" s="525">
        <v>1</v>
      </c>
      <c r="D17" s="525"/>
      <c r="E17" s="525"/>
      <c r="F17" s="525"/>
      <c r="G17" s="48"/>
      <c r="H17" s="165">
        <f t="shared" si="0"/>
        <v>2</v>
      </c>
      <c r="J17" s="521">
        <f t="shared" si="1"/>
        <v>0.5</v>
      </c>
    </row>
    <row r="18" spans="1:10" x14ac:dyDescent="0.2">
      <c r="A18" s="530" t="s">
        <v>77</v>
      </c>
      <c r="B18" s="524">
        <v>12</v>
      </c>
      <c r="C18" s="525">
        <v>11</v>
      </c>
      <c r="D18" s="525">
        <v>3</v>
      </c>
      <c r="E18" s="525">
        <v>1</v>
      </c>
      <c r="F18" s="525"/>
      <c r="G18" s="48"/>
      <c r="H18" s="165">
        <f t="shared" si="0"/>
        <v>27</v>
      </c>
      <c r="J18" s="521">
        <f t="shared" si="1"/>
        <v>0.55555555555555558</v>
      </c>
    </row>
    <row r="19" spans="1:10" x14ac:dyDescent="0.2">
      <c r="A19" s="530" t="s">
        <v>78</v>
      </c>
      <c r="B19" s="524"/>
      <c r="C19" s="525">
        <v>2</v>
      </c>
      <c r="D19" s="525"/>
      <c r="E19" s="525"/>
      <c r="F19" s="525"/>
      <c r="G19" s="48"/>
      <c r="H19" s="165">
        <f t="shared" si="0"/>
        <v>2</v>
      </c>
      <c r="J19" s="521">
        <f t="shared" si="1"/>
        <v>1</v>
      </c>
    </row>
    <row r="20" spans="1:10" x14ac:dyDescent="0.2">
      <c r="A20" s="530" t="s">
        <v>124</v>
      </c>
      <c r="B20" s="524">
        <v>1</v>
      </c>
      <c r="C20" s="525"/>
      <c r="D20" s="525"/>
      <c r="E20" s="525"/>
      <c r="F20" s="525"/>
      <c r="G20" s="48"/>
      <c r="H20" s="165">
        <f t="shared" si="0"/>
        <v>1</v>
      </c>
      <c r="J20" s="521">
        <f t="shared" si="1"/>
        <v>0</v>
      </c>
    </row>
    <row r="21" spans="1:10" x14ac:dyDescent="0.2">
      <c r="A21" s="530" t="s">
        <v>79</v>
      </c>
      <c r="B21" s="524">
        <v>3</v>
      </c>
      <c r="C21" s="525">
        <v>5</v>
      </c>
      <c r="D21" s="525">
        <v>1</v>
      </c>
      <c r="E21" s="525">
        <v>1</v>
      </c>
      <c r="F21" s="525"/>
      <c r="G21" s="48"/>
      <c r="H21" s="165">
        <f t="shared" si="0"/>
        <v>10</v>
      </c>
      <c r="J21" s="521">
        <f t="shared" si="1"/>
        <v>0.7</v>
      </c>
    </row>
    <row r="22" spans="1:10" x14ac:dyDescent="0.2">
      <c r="A22" s="530" t="s">
        <v>80</v>
      </c>
      <c r="B22" s="524">
        <v>4</v>
      </c>
      <c r="C22" s="525">
        <v>1</v>
      </c>
      <c r="D22" s="525">
        <v>1</v>
      </c>
      <c r="E22" s="525"/>
      <c r="F22" s="525"/>
      <c r="G22" s="48"/>
      <c r="H22" s="165">
        <f t="shared" si="0"/>
        <v>6</v>
      </c>
      <c r="J22" s="521">
        <f t="shared" si="1"/>
        <v>0.33333333333333337</v>
      </c>
    </row>
    <row r="23" spans="1:10" x14ac:dyDescent="0.2">
      <c r="A23" s="530" t="s">
        <v>81</v>
      </c>
      <c r="B23" s="524">
        <v>17</v>
      </c>
      <c r="C23" s="525">
        <v>2</v>
      </c>
      <c r="D23" s="525">
        <v>1</v>
      </c>
      <c r="E23" s="525">
        <v>3</v>
      </c>
      <c r="F23" s="525"/>
      <c r="G23" s="48"/>
      <c r="H23" s="165">
        <f t="shared" si="0"/>
        <v>23</v>
      </c>
      <c r="J23" s="521">
        <f t="shared" si="1"/>
        <v>0.26086956521739135</v>
      </c>
    </row>
    <row r="24" spans="1:10" x14ac:dyDescent="0.2">
      <c r="A24" s="530" t="s">
        <v>82</v>
      </c>
      <c r="B24" s="524">
        <v>4</v>
      </c>
      <c r="C24" s="525">
        <v>3</v>
      </c>
      <c r="D24" s="525">
        <v>1</v>
      </c>
      <c r="E24" s="525">
        <v>4</v>
      </c>
      <c r="F24" s="525"/>
      <c r="G24" s="48"/>
      <c r="H24" s="165">
        <f t="shared" si="0"/>
        <v>12</v>
      </c>
      <c r="J24" s="521">
        <f t="shared" si="1"/>
        <v>0.66666666666666674</v>
      </c>
    </row>
    <row r="25" spans="1:10" x14ac:dyDescent="0.2">
      <c r="A25" s="530" t="s">
        <v>83</v>
      </c>
      <c r="B25" s="524">
        <v>4</v>
      </c>
      <c r="C25" s="525">
        <v>2</v>
      </c>
      <c r="D25" s="525">
        <v>3</v>
      </c>
      <c r="E25" s="525">
        <v>2</v>
      </c>
      <c r="F25" s="525"/>
      <c r="G25" s="48"/>
      <c r="H25" s="165">
        <f t="shared" si="0"/>
        <v>11</v>
      </c>
      <c r="J25" s="521">
        <f t="shared" si="1"/>
        <v>0.63636363636363635</v>
      </c>
    </row>
    <row r="26" spans="1:10" x14ac:dyDescent="0.2">
      <c r="A26" s="530" t="s">
        <v>84</v>
      </c>
      <c r="B26" s="524">
        <v>10</v>
      </c>
      <c r="C26" s="525">
        <v>8</v>
      </c>
      <c r="D26" s="525">
        <v>3</v>
      </c>
      <c r="E26" s="525">
        <v>2</v>
      </c>
      <c r="F26" s="525"/>
      <c r="G26" s="48"/>
      <c r="H26" s="165">
        <f t="shared" si="0"/>
        <v>23</v>
      </c>
      <c r="J26" s="521">
        <f t="shared" si="1"/>
        <v>0.56521739130434789</v>
      </c>
    </row>
    <row r="27" spans="1:10" x14ac:dyDescent="0.2">
      <c r="A27" s="530" t="s">
        <v>85</v>
      </c>
      <c r="B27" s="524"/>
      <c r="C27" s="525">
        <v>2</v>
      </c>
      <c r="D27" s="525"/>
      <c r="E27" s="525"/>
      <c r="F27" s="525"/>
      <c r="G27" s="48"/>
      <c r="H27" s="165">
        <f t="shared" si="0"/>
        <v>2</v>
      </c>
      <c r="J27" s="521">
        <f t="shared" si="1"/>
        <v>1</v>
      </c>
    </row>
    <row r="28" spans="1:10" x14ac:dyDescent="0.2">
      <c r="A28" s="530" t="s">
        <v>86</v>
      </c>
      <c r="B28" s="524">
        <v>10</v>
      </c>
      <c r="C28" s="525">
        <v>9</v>
      </c>
      <c r="D28" s="525"/>
      <c r="E28" s="525">
        <v>3</v>
      </c>
      <c r="F28" s="525"/>
      <c r="G28" s="48"/>
      <c r="H28" s="165">
        <f t="shared" si="0"/>
        <v>22</v>
      </c>
      <c r="J28" s="521">
        <f t="shared" si="1"/>
        <v>0.54545454545454541</v>
      </c>
    </row>
    <row r="29" spans="1:10" x14ac:dyDescent="0.2">
      <c r="A29" s="530" t="s">
        <v>87</v>
      </c>
      <c r="B29" s="524">
        <v>7</v>
      </c>
      <c r="C29" s="525">
        <v>8</v>
      </c>
      <c r="D29" s="525">
        <v>1</v>
      </c>
      <c r="E29" s="525">
        <v>5</v>
      </c>
      <c r="F29" s="525"/>
      <c r="G29" s="48"/>
      <c r="H29" s="165">
        <f t="shared" si="0"/>
        <v>21</v>
      </c>
      <c r="J29" s="521">
        <f t="shared" si="1"/>
        <v>0.66666666666666674</v>
      </c>
    </row>
    <row r="30" spans="1:10" x14ac:dyDescent="0.2">
      <c r="A30" s="530" t="s">
        <v>88</v>
      </c>
      <c r="B30" s="524">
        <v>4</v>
      </c>
      <c r="C30" s="525">
        <v>2</v>
      </c>
      <c r="D30" s="525">
        <v>1</v>
      </c>
      <c r="E30" s="525"/>
      <c r="F30" s="525"/>
      <c r="G30" s="48"/>
      <c r="H30" s="165">
        <f t="shared" si="0"/>
        <v>7</v>
      </c>
      <c r="J30" s="521">
        <f t="shared" si="1"/>
        <v>0.4285714285714286</v>
      </c>
    </row>
    <row r="31" spans="1:10" x14ac:dyDescent="0.2">
      <c r="A31" s="530" t="s">
        <v>89</v>
      </c>
      <c r="B31" s="524">
        <v>2</v>
      </c>
      <c r="C31" s="525">
        <v>1</v>
      </c>
      <c r="D31" s="525"/>
      <c r="E31" s="525">
        <v>2</v>
      </c>
      <c r="F31" s="525"/>
      <c r="G31" s="48"/>
      <c r="H31" s="165">
        <f t="shared" si="0"/>
        <v>5</v>
      </c>
      <c r="J31" s="521">
        <f t="shared" si="1"/>
        <v>0.6</v>
      </c>
    </row>
    <row r="32" spans="1:10" x14ac:dyDescent="0.2">
      <c r="A32" s="530" t="s">
        <v>90</v>
      </c>
      <c r="B32" s="524">
        <v>6</v>
      </c>
      <c r="C32" s="525">
        <v>7</v>
      </c>
      <c r="D32" s="525">
        <v>5</v>
      </c>
      <c r="E32" s="525">
        <v>2</v>
      </c>
      <c r="F32" s="525"/>
      <c r="G32" s="48"/>
      <c r="H32" s="165">
        <f t="shared" si="0"/>
        <v>20</v>
      </c>
      <c r="J32" s="521">
        <f t="shared" si="1"/>
        <v>0.7</v>
      </c>
    </row>
    <row r="33" spans="1:10" x14ac:dyDescent="0.2">
      <c r="A33" s="530" t="s">
        <v>91</v>
      </c>
      <c r="B33" s="524">
        <v>6</v>
      </c>
      <c r="C33" s="525">
        <v>13</v>
      </c>
      <c r="D33" s="525">
        <v>1</v>
      </c>
      <c r="E33" s="525">
        <v>6</v>
      </c>
      <c r="F33" s="525"/>
      <c r="G33" s="48"/>
      <c r="H33" s="165">
        <f t="shared" si="0"/>
        <v>26</v>
      </c>
      <c r="J33" s="521">
        <f t="shared" si="1"/>
        <v>0.76923076923076916</v>
      </c>
    </row>
    <row r="34" spans="1:10" x14ac:dyDescent="0.2">
      <c r="A34" s="530" t="s">
        <v>92</v>
      </c>
      <c r="B34" s="524">
        <v>24</v>
      </c>
      <c r="C34" s="525">
        <v>17</v>
      </c>
      <c r="D34" s="525"/>
      <c r="E34" s="525">
        <v>1</v>
      </c>
      <c r="F34" s="525"/>
      <c r="G34" s="48"/>
      <c r="H34" s="165">
        <f t="shared" si="0"/>
        <v>42</v>
      </c>
      <c r="J34" s="521">
        <f t="shared" si="1"/>
        <v>0.4285714285714286</v>
      </c>
    </row>
    <row r="35" spans="1:10" x14ac:dyDescent="0.2">
      <c r="A35" s="530" t="s">
        <v>93</v>
      </c>
      <c r="B35" s="524">
        <v>14</v>
      </c>
      <c r="C35" s="525">
        <v>1</v>
      </c>
      <c r="D35" s="525">
        <v>2</v>
      </c>
      <c r="E35" s="525"/>
      <c r="F35" s="525"/>
      <c r="G35" s="48"/>
      <c r="H35" s="165">
        <f t="shared" si="0"/>
        <v>17</v>
      </c>
      <c r="J35" s="521">
        <f t="shared" si="1"/>
        <v>0.17647058823529416</v>
      </c>
    </row>
    <row r="36" spans="1:10" x14ac:dyDescent="0.2">
      <c r="A36" s="530" t="s">
        <v>94</v>
      </c>
      <c r="B36" s="524">
        <v>7</v>
      </c>
      <c r="C36" s="525">
        <v>1</v>
      </c>
      <c r="D36" s="525"/>
      <c r="E36" s="525"/>
      <c r="F36" s="525"/>
      <c r="G36" s="48"/>
      <c r="H36" s="165">
        <f t="shared" si="0"/>
        <v>8</v>
      </c>
      <c r="J36" s="521">
        <f t="shared" si="1"/>
        <v>0.125</v>
      </c>
    </row>
    <row r="37" spans="1:10" x14ac:dyDescent="0.2">
      <c r="A37" s="530" t="s">
        <v>95</v>
      </c>
      <c r="B37" s="524">
        <v>5</v>
      </c>
      <c r="C37" s="525">
        <v>1</v>
      </c>
      <c r="D37" s="525"/>
      <c r="E37" s="525"/>
      <c r="F37" s="525"/>
      <c r="G37" s="48"/>
      <c r="H37" s="165">
        <f t="shared" si="0"/>
        <v>6</v>
      </c>
      <c r="J37" s="521">
        <f t="shared" si="1"/>
        <v>0.16666666666666663</v>
      </c>
    </row>
    <row r="38" spans="1:10" x14ac:dyDescent="0.2">
      <c r="A38" s="530" t="s">
        <v>96</v>
      </c>
      <c r="B38" s="524">
        <v>8</v>
      </c>
      <c r="C38" s="525">
        <v>1</v>
      </c>
      <c r="D38" s="525"/>
      <c r="E38" s="525"/>
      <c r="F38" s="525"/>
      <c r="G38" s="48"/>
      <c r="H38" s="165">
        <f t="shared" si="0"/>
        <v>9</v>
      </c>
      <c r="J38" s="521">
        <f t="shared" si="1"/>
        <v>0.11111111111111116</v>
      </c>
    </row>
    <row r="39" spans="1:10" x14ac:dyDescent="0.2">
      <c r="A39" s="530" t="s">
        <v>97</v>
      </c>
      <c r="B39" s="524">
        <v>5</v>
      </c>
      <c r="C39" s="525"/>
      <c r="D39" s="525"/>
      <c r="E39" s="525"/>
      <c r="F39" s="525"/>
      <c r="G39" s="48"/>
      <c r="H39" s="165">
        <f t="shared" si="0"/>
        <v>5</v>
      </c>
      <c r="J39" s="521">
        <f t="shared" si="1"/>
        <v>0</v>
      </c>
    </row>
    <row r="40" spans="1:10" x14ac:dyDescent="0.2">
      <c r="A40" s="530" t="s">
        <v>98</v>
      </c>
      <c r="B40" s="524">
        <v>9</v>
      </c>
      <c r="C40" s="525">
        <v>1</v>
      </c>
      <c r="D40" s="525">
        <v>4</v>
      </c>
      <c r="E40" s="525"/>
      <c r="F40" s="525"/>
      <c r="G40" s="48"/>
      <c r="H40" s="165">
        <f t="shared" si="0"/>
        <v>14</v>
      </c>
      <c r="J40" s="521">
        <f t="shared" si="1"/>
        <v>0.3571428571428571</v>
      </c>
    </row>
    <row r="41" spans="1:10" x14ac:dyDescent="0.2">
      <c r="A41" s="530" t="s">
        <v>125</v>
      </c>
      <c r="B41" s="524">
        <v>2</v>
      </c>
      <c r="C41" s="525"/>
      <c r="D41" s="525">
        <v>1</v>
      </c>
      <c r="E41" s="525"/>
      <c r="F41" s="525"/>
      <c r="G41" s="48"/>
      <c r="H41" s="165">
        <f t="shared" ref="H41" si="2">F41+E41+D41+C41+B41</f>
        <v>3</v>
      </c>
      <c r="J41" s="521">
        <f t="shared" ref="J41" si="3">1-(B41/H41)</f>
        <v>0.33333333333333337</v>
      </c>
    </row>
    <row r="42" spans="1:10" x14ac:dyDescent="0.2">
      <c r="A42" s="530" t="s">
        <v>99</v>
      </c>
      <c r="B42" s="524">
        <v>7</v>
      </c>
      <c r="C42" s="525">
        <v>1</v>
      </c>
      <c r="D42" s="525">
        <v>1</v>
      </c>
      <c r="E42" s="525">
        <v>3</v>
      </c>
      <c r="F42" s="525"/>
      <c r="G42" s="48"/>
      <c r="H42" s="165">
        <f t="shared" ref="H42:H57" si="4">F42+E42+D42+C42+B42</f>
        <v>12</v>
      </c>
      <c r="J42" s="521">
        <f t="shared" si="1"/>
        <v>0.41666666666666663</v>
      </c>
    </row>
    <row r="43" spans="1:10" x14ac:dyDescent="0.2">
      <c r="A43" s="530" t="s">
        <v>100</v>
      </c>
      <c r="B43" s="524">
        <v>1</v>
      </c>
      <c r="C43" s="525"/>
      <c r="D43" s="525"/>
      <c r="E43" s="525"/>
      <c r="F43" s="525"/>
      <c r="G43" s="48"/>
      <c r="H43" s="165">
        <f t="shared" si="4"/>
        <v>1</v>
      </c>
      <c r="J43" s="521">
        <f t="shared" si="1"/>
        <v>0</v>
      </c>
    </row>
    <row r="44" spans="1:10" x14ac:dyDescent="0.2">
      <c r="A44" s="530" t="s">
        <v>101</v>
      </c>
      <c r="B44" s="524">
        <v>2</v>
      </c>
      <c r="C44" s="525"/>
      <c r="D44" s="525"/>
      <c r="E44" s="525"/>
      <c r="F44" s="525"/>
      <c r="G44" s="48"/>
      <c r="H44" s="165">
        <f t="shared" si="4"/>
        <v>2</v>
      </c>
      <c r="J44" s="521">
        <f t="shared" si="1"/>
        <v>0</v>
      </c>
    </row>
    <row r="45" spans="1:10" x14ac:dyDescent="0.2">
      <c r="A45" s="530" t="s">
        <v>102</v>
      </c>
      <c r="B45" s="524">
        <v>29</v>
      </c>
      <c r="C45" s="525">
        <v>6</v>
      </c>
      <c r="D45" s="525">
        <v>6</v>
      </c>
      <c r="E45" s="525"/>
      <c r="F45" s="525"/>
      <c r="G45" s="48"/>
      <c r="H45" s="165">
        <f t="shared" si="4"/>
        <v>41</v>
      </c>
      <c r="J45" s="521">
        <f t="shared" si="1"/>
        <v>0.29268292682926833</v>
      </c>
    </row>
    <row r="46" spans="1:10" x14ac:dyDescent="0.2">
      <c r="A46" s="530" t="s">
        <v>103</v>
      </c>
      <c r="B46" s="524">
        <v>18</v>
      </c>
      <c r="C46" s="525">
        <v>4</v>
      </c>
      <c r="D46" s="525"/>
      <c r="E46" s="525"/>
      <c r="F46" s="525"/>
      <c r="G46" s="48"/>
      <c r="H46" s="165">
        <f t="shared" si="4"/>
        <v>22</v>
      </c>
      <c r="J46" s="521">
        <f t="shared" si="1"/>
        <v>0.18181818181818177</v>
      </c>
    </row>
    <row r="47" spans="1:10" x14ac:dyDescent="0.2">
      <c r="A47" s="530" t="s">
        <v>104</v>
      </c>
      <c r="B47" s="524">
        <v>10</v>
      </c>
      <c r="C47" s="525"/>
      <c r="D47" s="525">
        <v>1</v>
      </c>
      <c r="E47" s="525">
        <v>1</v>
      </c>
      <c r="F47" s="525"/>
      <c r="G47" s="48"/>
      <c r="H47" s="165">
        <f t="shared" si="4"/>
        <v>12</v>
      </c>
      <c r="J47" s="521">
        <f t="shared" si="1"/>
        <v>0.16666666666666663</v>
      </c>
    </row>
    <row r="48" spans="1:10" x14ac:dyDescent="0.2">
      <c r="A48" s="530" t="s">
        <v>105</v>
      </c>
      <c r="B48" s="524">
        <v>14</v>
      </c>
      <c r="C48" s="525">
        <v>3</v>
      </c>
      <c r="D48" s="525"/>
      <c r="E48" s="525"/>
      <c r="F48" s="525"/>
      <c r="G48" s="48"/>
      <c r="H48" s="165">
        <f t="shared" si="4"/>
        <v>17</v>
      </c>
      <c r="J48" s="521">
        <f t="shared" si="1"/>
        <v>0.17647058823529416</v>
      </c>
    </row>
    <row r="49" spans="1:10" x14ac:dyDescent="0.2">
      <c r="A49" s="530" t="s">
        <v>106</v>
      </c>
      <c r="B49" s="524">
        <v>13</v>
      </c>
      <c r="C49" s="525">
        <v>2</v>
      </c>
      <c r="D49" s="525">
        <v>1</v>
      </c>
      <c r="E49" s="525"/>
      <c r="F49" s="525"/>
      <c r="G49" s="48"/>
      <c r="H49" s="165">
        <f t="shared" si="4"/>
        <v>16</v>
      </c>
      <c r="J49" s="521">
        <f t="shared" si="1"/>
        <v>0.1875</v>
      </c>
    </row>
    <row r="50" spans="1:10" x14ac:dyDescent="0.2">
      <c r="A50" s="530" t="s">
        <v>107</v>
      </c>
      <c r="B50" s="524">
        <v>6</v>
      </c>
      <c r="C50" s="525">
        <v>2</v>
      </c>
      <c r="D50" s="525"/>
      <c r="E50" s="525"/>
      <c r="F50" s="525"/>
      <c r="G50" s="48"/>
      <c r="H50" s="165">
        <f t="shared" si="4"/>
        <v>8</v>
      </c>
      <c r="J50" s="521">
        <f t="shared" si="1"/>
        <v>0.25</v>
      </c>
    </row>
    <row r="51" spans="1:10" x14ac:dyDescent="0.2">
      <c r="A51" s="530" t="s">
        <v>108</v>
      </c>
      <c r="B51" s="524">
        <v>11</v>
      </c>
      <c r="C51" s="525"/>
      <c r="D51" s="525"/>
      <c r="E51" s="525">
        <v>1</v>
      </c>
      <c r="F51" s="525"/>
      <c r="G51" s="48"/>
      <c r="H51" s="165">
        <f t="shared" si="4"/>
        <v>12</v>
      </c>
      <c r="J51" s="521">
        <f t="shared" si="1"/>
        <v>8.333333333333337E-2</v>
      </c>
    </row>
    <row r="52" spans="1:10" x14ac:dyDescent="0.2">
      <c r="A52" s="530" t="s">
        <v>109</v>
      </c>
      <c r="B52" s="524">
        <v>5</v>
      </c>
      <c r="C52" s="525"/>
      <c r="D52" s="525">
        <v>1</v>
      </c>
      <c r="E52" s="525"/>
      <c r="F52" s="525"/>
      <c r="G52" s="48"/>
      <c r="H52" s="165">
        <f t="shared" si="4"/>
        <v>6</v>
      </c>
      <c r="J52" s="521">
        <f t="shared" si="1"/>
        <v>0.16666666666666663</v>
      </c>
    </row>
    <row r="53" spans="1:10" x14ac:dyDescent="0.2">
      <c r="A53" s="530" t="s">
        <v>110</v>
      </c>
      <c r="B53" s="524">
        <v>1</v>
      </c>
      <c r="C53" s="525">
        <v>1</v>
      </c>
      <c r="D53" s="525"/>
      <c r="E53" s="525"/>
      <c r="F53" s="525"/>
      <c r="G53" s="48"/>
      <c r="H53" s="165">
        <f t="shared" si="4"/>
        <v>2</v>
      </c>
      <c r="J53" s="521">
        <f t="shared" si="1"/>
        <v>0.5</v>
      </c>
    </row>
    <row r="54" spans="1:10" x14ac:dyDescent="0.2">
      <c r="A54" s="530" t="s">
        <v>111</v>
      </c>
      <c r="B54" s="524">
        <v>2</v>
      </c>
      <c r="C54" s="525"/>
      <c r="D54" s="525"/>
      <c r="E54" s="525">
        <v>1</v>
      </c>
      <c r="F54" s="525"/>
      <c r="G54" s="48"/>
      <c r="H54" s="165">
        <f t="shared" si="4"/>
        <v>3</v>
      </c>
      <c r="J54" s="521">
        <f t="shared" si="1"/>
        <v>0.33333333333333337</v>
      </c>
    </row>
    <row r="55" spans="1:10" x14ac:dyDescent="0.2">
      <c r="A55" s="530" t="s">
        <v>112</v>
      </c>
      <c r="B55" s="524">
        <v>4</v>
      </c>
      <c r="C55" s="525">
        <v>8</v>
      </c>
      <c r="D55" s="525">
        <v>1</v>
      </c>
      <c r="E55" s="525">
        <v>1</v>
      </c>
      <c r="F55" s="525"/>
      <c r="G55" s="48"/>
      <c r="H55" s="165">
        <f t="shared" si="4"/>
        <v>14</v>
      </c>
      <c r="J55" s="521">
        <f t="shared" si="1"/>
        <v>0.7142857142857143</v>
      </c>
    </row>
    <row r="56" spans="1:10" x14ac:dyDescent="0.2">
      <c r="A56" s="530" t="s">
        <v>113</v>
      </c>
      <c r="B56" s="524">
        <v>1</v>
      </c>
      <c r="C56" s="525">
        <v>2</v>
      </c>
      <c r="D56" s="525"/>
      <c r="E56" s="525"/>
      <c r="F56" s="525"/>
      <c r="G56" s="48"/>
      <c r="H56" s="165">
        <f t="shared" si="4"/>
        <v>3</v>
      </c>
      <c r="J56" s="521">
        <f t="shared" si="1"/>
        <v>0.66666666666666674</v>
      </c>
    </row>
    <row r="57" spans="1:10" x14ac:dyDescent="0.2">
      <c r="A57" s="530" t="s">
        <v>114</v>
      </c>
      <c r="B57" s="524">
        <v>1</v>
      </c>
      <c r="C57" s="525"/>
      <c r="D57" s="525"/>
      <c r="E57" s="525">
        <v>1</v>
      </c>
      <c r="F57" s="525"/>
      <c r="G57" s="48"/>
      <c r="H57" s="165">
        <f t="shared" si="4"/>
        <v>2</v>
      </c>
      <c r="J57" s="521">
        <f t="shared" si="1"/>
        <v>0.5</v>
      </c>
    </row>
    <row r="58" spans="1:10" x14ac:dyDescent="0.2">
      <c r="A58" s="530" t="s">
        <v>115</v>
      </c>
      <c r="B58" s="524">
        <v>2</v>
      </c>
      <c r="C58" s="525"/>
      <c r="D58" s="525"/>
      <c r="E58" s="525"/>
      <c r="F58" s="525"/>
      <c r="G58" s="48"/>
      <c r="H58" s="165">
        <f t="shared" ref="H58" si="5">F58+E58+D58+C58+B58</f>
        <v>2</v>
      </c>
      <c r="J58" s="521">
        <f t="shared" ref="J58" si="6">1-(B58/H58)</f>
        <v>0</v>
      </c>
    </row>
    <row r="59" spans="1:10" x14ac:dyDescent="0.2">
      <c r="A59" s="530" t="s">
        <v>116</v>
      </c>
      <c r="B59" s="524">
        <v>6</v>
      </c>
      <c r="C59" s="525">
        <v>3</v>
      </c>
      <c r="D59" s="525"/>
      <c r="E59" s="525">
        <v>1</v>
      </c>
      <c r="F59" s="525"/>
      <c r="G59" s="48"/>
      <c r="H59" s="165">
        <f>F59+E59+D59+C59+B59</f>
        <v>10</v>
      </c>
      <c r="J59" s="521">
        <f>1-(B59/H59)</f>
        <v>0.4</v>
      </c>
    </row>
    <row r="60" spans="1:10" x14ac:dyDescent="0.2">
      <c r="A60" s="530" t="s">
        <v>118</v>
      </c>
      <c r="B60" s="524">
        <v>1</v>
      </c>
      <c r="C60" s="525"/>
      <c r="D60" s="525"/>
      <c r="E60" s="525"/>
      <c r="F60" s="525"/>
      <c r="G60" s="48"/>
      <c r="H60" s="165">
        <f>F60+E60+D60+C60+B60</f>
        <v>1</v>
      </c>
      <c r="J60" s="521">
        <f>1-(B60/H60)</f>
        <v>0</v>
      </c>
    </row>
    <row r="61" spans="1:10" x14ac:dyDescent="0.2">
      <c r="A61" s="530" t="s">
        <v>119</v>
      </c>
      <c r="B61" s="524">
        <v>3</v>
      </c>
      <c r="C61" s="525"/>
      <c r="D61" s="525"/>
      <c r="E61" s="525"/>
      <c r="F61" s="525"/>
      <c r="G61" s="48"/>
      <c r="H61" s="165">
        <f>F61+E61+D61+C61+B61</f>
        <v>3</v>
      </c>
      <c r="J61" s="521">
        <f>1-(B61/H61)</f>
        <v>0</v>
      </c>
    </row>
    <row r="62" spans="1:10" x14ac:dyDescent="0.2">
      <c r="A62" s="530" t="s">
        <v>120</v>
      </c>
      <c r="B62" s="524">
        <v>5</v>
      </c>
      <c r="C62" s="525"/>
      <c r="D62" s="525"/>
      <c r="E62" s="525"/>
      <c r="F62" s="525"/>
      <c r="G62" s="848"/>
      <c r="H62" s="165">
        <f>F62+E62+D62+C62+B62</f>
        <v>5</v>
      </c>
      <c r="I62" s="9"/>
      <c r="J62" s="521">
        <f>1-(B62/H62)</f>
        <v>0</v>
      </c>
    </row>
    <row r="63" spans="1:10" x14ac:dyDescent="0.2">
      <c r="A63" s="530" t="s">
        <v>620</v>
      </c>
      <c r="B63" s="524">
        <v>1</v>
      </c>
      <c r="C63" s="525"/>
      <c r="D63" s="525"/>
      <c r="E63" s="525"/>
      <c r="F63" s="525"/>
      <c r="G63" s="848"/>
      <c r="H63" s="165">
        <f t="shared" ref="H63:H64" si="7">F63+E63+D63+C63+B63</f>
        <v>1</v>
      </c>
      <c r="I63" s="9"/>
      <c r="J63" s="521">
        <f t="shared" ref="J63:J64" si="8">1-(B63/H63)</f>
        <v>0</v>
      </c>
    </row>
    <row r="64" spans="1:10" x14ac:dyDescent="0.2">
      <c r="A64" s="530" t="s">
        <v>640</v>
      </c>
      <c r="B64" s="524">
        <v>2</v>
      </c>
      <c r="C64" s="525"/>
      <c r="D64" s="525">
        <v>2</v>
      </c>
      <c r="E64" s="525"/>
      <c r="F64" s="525"/>
      <c r="G64" s="848"/>
      <c r="H64" s="165">
        <f t="shared" si="7"/>
        <v>4</v>
      </c>
      <c r="I64" s="9"/>
      <c r="J64" s="521">
        <f t="shared" si="8"/>
        <v>0.5</v>
      </c>
    </row>
    <row r="65" spans="1:10" x14ac:dyDescent="0.2">
      <c r="J65" s="8"/>
    </row>
    <row r="66" spans="1:10" x14ac:dyDescent="0.2">
      <c r="A66" s="564" t="s">
        <v>1</v>
      </c>
      <c r="B66" s="272">
        <f>SUM(B6:B64)</f>
        <v>350</v>
      </c>
      <c r="C66" s="272">
        <f>SUM(C6:C64)</f>
        <v>164</v>
      </c>
      <c r="D66" s="272">
        <f>SUM(D6:D64)</f>
        <v>49</v>
      </c>
      <c r="E66" s="272">
        <f>SUM(E6:E64)</f>
        <v>82</v>
      </c>
      <c r="F66" s="272">
        <f>SUM(F6:F64)</f>
        <v>1</v>
      </c>
      <c r="G66" s="1"/>
      <c r="H66" s="112">
        <f>SUM(H8:H64)</f>
        <v>646</v>
      </c>
      <c r="J66" s="170">
        <f t="shared" ref="J66" si="9">1-(B66/H66)</f>
        <v>0.45820433436532504</v>
      </c>
    </row>
    <row r="67" spans="1:10" x14ac:dyDescent="0.2">
      <c r="A67" s="581" t="s">
        <v>148</v>
      </c>
      <c r="B67" s="373">
        <f>B66/$H$66</f>
        <v>0.54179566563467496</v>
      </c>
      <c r="C67" s="373">
        <f t="shared" ref="C67:F67" si="10">C66/$H$66</f>
        <v>0.25386996904024767</v>
      </c>
      <c r="D67" s="373">
        <f t="shared" si="10"/>
        <v>7.5851393188854491E-2</v>
      </c>
      <c r="E67" s="373">
        <f t="shared" si="10"/>
        <v>0.12693498452012383</v>
      </c>
      <c r="F67" s="582">
        <f t="shared" si="10"/>
        <v>1.5479876160990713E-3</v>
      </c>
    </row>
    <row r="69" spans="1:10" ht="24" customHeight="1" x14ac:dyDescent="0.2">
      <c r="A69" s="1017" t="s">
        <v>633</v>
      </c>
      <c r="B69" s="1017"/>
      <c r="C69" s="1017"/>
      <c r="D69" s="1017"/>
      <c r="E69" s="1017"/>
      <c r="F69" s="1017"/>
      <c r="G69" s="1017"/>
      <c r="H69" s="1017"/>
      <c r="I69" s="1017"/>
      <c r="J69" s="1017"/>
    </row>
    <row r="70" spans="1:10" x14ac:dyDescent="0.2">
      <c r="A70" s="37"/>
    </row>
  </sheetData>
  <mergeCells count="3">
    <mergeCell ref="A2:J2"/>
    <mergeCell ref="A4:J4"/>
    <mergeCell ref="A69:J69"/>
  </mergeCells>
  <pageMargins left="0.39370078740157483" right="0" top="0.59055118110236227" bottom="0.59055118110236227" header="0.51181102362204722" footer="0.51181102362204722"/>
  <pageSetup paperSize="9" firstPageNumber="4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9"/>
  <sheetViews>
    <sheetView showGridLines="0" zoomScaleNormal="100" workbookViewId="0">
      <pane ySplit="7" topLeftCell="A20" activePane="bottomLeft" state="frozen"/>
      <selection activeCell="G14" sqref="G14"/>
      <selection pane="bottomLeft" activeCell="G14" sqref="G14"/>
    </sheetView>
  </sheetViews>
  <sheetFormatPr baseColWidth="10" defaultRowHeight="12.75" x14ac:dyDescent="0.2"/>
  <cols>
    <col min="1" max="1" width="42.83203125" customWidth="1"/>
    <col min="2" max="6" width="21.83203125" customWidth="1"/>
    <col min="7" max="7" width="4.1640625" style="4" customWidth="1"/>
    <col min="8" max="8" width="10" customWidth="1"/>
    <col min="9" max="9" width="6.33203125" customWidth="1"/>
  </cols>
  <sheetData>
    <row r="2" spans="1:8" ht="33.75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</row>
    <row r="3" spans="1:8" x14ac:dyDescent="0.2">
      <c r="A3" s="44"/>
    </row>
    <row r="4" spans="1:8" ht="9.6" customHeight="1" x14ac:dyDescent="0.2"/>
    <row r="5" spans="1:8" ht="17.45" customHeight="1" x14ac:dyDescent="0.2">
      <c r="A5" s="1019" t="s">
        <v>399</v>
      </c>
      <c r="B5" s="1019"/>
      <c r="C5" s="1019"/>
      <c r="D5" s="1019"/>
      <c r="E5" s="1019"/>
      <c r="F5" s="1019"/>
      <c r="G5" s="1019"/>
      <c r="H5" s="1019"/>
    </row>
    <row r="6" spans="1:8" ht="19.149999999999999" customHeight="1" x14ac:dyDescent="0.2"/>
    <row r="7" spans="1:8" ht="63" x14ac:dyDescent="0.2">
      <c r="A7" s="418" t="s">
        <v>377</v>
      </c>
      <c r="B7" s="260" t="s">
        <v>179</v>
      </c>
      <c r="C7" s="260" t="s">
        <v>180</v>
      </c>
      <c r="D7" s="260" t="s">
        <v>403</v>
      </c>
      <c r="E7" s="260" t="s">
        <v>405</v>
      </c>
      <c r="F7" s="261" t="s">
        <v>181</v>
      </c>
      <c r="G7" s="262"/>
      <c r="H7" s="263" t="s">
        <v>66</v>
      </c>
    </row>
    <row r="8" spans="1:8" s="18" customFormat="1" x14ac:dyDescent="0.2">
      <c r="A8" s="461"/>
      <c r="B8" s="462"/>
      <c r="C8" s="462"/>
      <c r="D8" s="462"/>
      <c r="E8" s="462"/>
      <c r="F8" s="462"/>
      <c r="G8" s="462"/>
      <c r="H8" s="462"/>
    </row>
    <row r="9" spans="1:8" x14ac:dyDescent="0.2">
      <c r="A9" s="659" t="s">
        <v>2</v>
      </c>
      <c r="B9" s="660">
        <v>11</v>
      </c>
      <c r="C9" s="660">
        <v>40</v>
      </c>
      <c r="D9" s="660">
        <v>1</v>
      </c>
      <c r="E9" s="660"/>
      <c r="F9" s="711">
        <v>5</v>
      </c>
      <c r="G9" s="479"/>
      <c r="H9" s="657">
        <f>F9+E9+D9+C9+B9</f>
        <v>57</v>
      </c>
    </row>
    <row r="10" spans="1:8" x14ac:dyDescent="0.2">
      <c r="A10" s="467" t="s">
        <v>431</v>
      </c>
      <c r="B10" s="458"/>
      <c r="C10" s="458">
        <v>1</v>
      </c>
      <c r="D10" s="458"/>
      <c r="E10" s="458"/>
      <c r="F10" s="458"/>
      <c r="G10" s="479"/>
      <c r="H10" s="459">
        <f t="shared" ref="H10" si="0">F10+E10+D10+C10+B10</f>
        <v>1</v>
      </c>
    </row>
    <row r="11" spans="1:8" x14ac:dyDescent="0.2">
      <c r="A11" s="467" t="s">
        <v>2</v>
      </c>
      <c r="B11" s="458">
        <v>10</v>
      </c>
      <c r="C11" s="458">
        <v>36</v>
      </c>
      <c r="D11" s="458">
        <v>1</v>
      </c>
      <c r="E11" s="458"/>
      <c r="F11" s="458">
        <v>4</v>
      </c>
      <c r="G11" s="479"/>
      <c r="H11" s="459">
        <f t="shared" ref="H11:H67" si="1">F11+E11+D11+C11+B11</f>
        <v>51</v>
      </c>
    </row>
    <row r="12" spans="1:8" x14ac:dyDescent="0.2">
      <c r="A12" s="467" t="s">
        <v>636</v>
      </c>
      <c r="B12" s="458"/>
      <c r="C12" s="458">
        <v>1</v>
      </c>
      <c r="D12" s="458"/>
      <c r="E12" s="458"/>
      <c r="F12" s="458">
        <v>1</v>
      </c>
      <c r="G12" s="479"/>
      <c r="H12" s="459"/>
    </row>
    <row r="13" spans="1:8" x14ac:dyDescent="0.2">
      <c r="A13" s="150" t="s">
        <v>141</v>
      </c>
      <c r="B13" s="458">
        <v>1</v>
      </c>
      <c r="C13" s="458">
        <v>2</v>
      </c>
      <c r="D13" s="458"/>
      <c r="E13" s="458"/>
      <c r="F13" s="458"/>
      <c r="G13" s="479"/>
      <c r="H13" s="459">
        <f t="shared" si="1"/>
        <v>3</v>
      </c>
    </row>
    <row r="14" spans="1:8" x14ac:dyDescent="0.2">
      <c r="A14" s="661" t="s">
        <v>3</v>
      </c>
      <c r="B14" s="662">
        <v>1</v>
      </c>
      <c r="C14" s="662">
        <v>21</v>
      </c>
      <c r="D14" s="662"/>
      <c r="E14" s="662"/>
      <c r="F14" s="712">
        <v>1</v>
      </c>
      <c r="G14" s="479"/>
      <c r="H14" s="658">
        <f t="shared" si="1"/>
        <v>23</v>
      </c>
    </row>
    <row r="15" spans="1:8" x14ac:dyDescent="0.2">
      <c r="A15" s="467" t="s">
        <v>3</v>
      </c>
      <c r="B15" s="458">
        <v>1</v>
      </c>
      <c r="C15" s="458">
        <v>17</v>
      </c>
      <c r="D15" s="458"/>
      <c r="E15" s="458"/>
      <c r="F15" s="458">
        <v>1</v>
      </c>
      <c r="G15" s="479"/>
      <c r="H15" s="459">
        <f t="shared" si="1"/>
        <v>19</v>
      </c>
    </row>
    <row r="16" spans="1:8" x14ac:dyDescent="0.2">
      <c r="A16" s="467" t="s">
        <v>4</v>
      </c>
      <c r="B16" s="458"/>
      <c r="C16" s="458">
        <v>4</v>
      </c>
      <c r="D16" s="458"/>
      <c r="E16" s="458"/>
      <c r="F16" s="458"/>
      <c r="G16" s="479"/>
      <c r="H16" s="459">
        <f t="shared" si="1"/>
        <v>4</v>
      </c>
    </row>
    <row r="17" spans="1:8" x14ac:dyDescent="0.2">
      <c r="A17" s="661" t="s">
        <v>5</v>
      </c>
      <c r="B17" s="662">
        <v>11</v>
      </c>
      <c r="C17" s="662">
        <v>16</v>
      </c>
      <c r="D17" s="662"/>
      <c r="E17" s="662"/>
      <c r="F17" s="712">
        <v>2</v>
      </c>
      <c r="G17" s="479"/>
      <c r="H17" s="658">
        <f t="shared" si="1"/>
        <v>29</v>
      </c>
    </row>
    <row r="18" spans="1:8" x14ac:dyDescent="0.2">
      <c r="A18" s="467" t="s">
        <v>519</v>
      </c>
      <c r="B18" s="458">
        <v>2</v>
      </c>
      <c r="C18" s="458">
        <v>1</v>
      </c>
      <c r="D18" s="458"/>
      <c r="E18" s="458"/>
      <c r="F18" s="458"/>
      <c r="G18" s="479"/>
      <c r="H18" s="459">
        <f t="shared" si="1"/>
        <v>3</v>
      </c>
    </row>
    <row r="19" spans="1:8" x14ac:dyDescent="0.2">
      <c r="A19" s="467" t="s">
        <v>5</v>
      </c>
      <c r="B19" s="458">
        <v>9</v>
      </c>
      <c r="C19" s="458">
        <v>15</v>
      </c>
      <c r="D19" s="458"/>
      <c r="E19" s="458"/>
      <c r="F19" s="458">
        <v>2</v>
      </c>
      <c r="G19" s="479"/>
      <c r="H19" s="459">
        <f t="shared" si="1"/>
        <v>26</v>
      </c>
    </row>
    <row r="20" spans="1:8" x14ac:dyDescent="0.2">
      <c r="A20" s="661" t="s">
        <v>6</v>
      </c>
      <c r="B20" s="662">
        <v>6</v>
      </c>
      <c r="C20" s="662">
        <v>36</v>
      </c>
      <c r="D20" s="662">
        <v>5</v>
      </c>
      <c r="E20" s="662"/>
      <c r="F20" s="712">
        <v>2</v>
      </c>
      <c r="G20" s="479"/>
      <c r="H20" s="658">
        <f t="shared" si="1"/>
        <v>49</v>
      </c>
    </row>
    <row r="21" spans="1:8" x14ac:dyDescent="0.2">
      <c r="A21" s="467" t="s">
        <v>6</v>
      </c>
      <c r="B21" s="458">
        <v>2</v>
      </c>
      <c r="C21" s="458">
        <v>16</v>
      </c>
      <c r="D21" s="458">
        <v>2</v>
      </c>
      <c r="E21" s="458"/>
      <c r="F21" s="458">
        <v>2</v>
      </c>
      <c r="G21" s="479"/>
      <c r="H21" s="459">
        <f t="shared" si="1"/>
        <v>22</v>
      </c>
    </row>
    <row r="22" spans="1:8" x14ac:dyDescent="0.2">
      <c r="A22" s="467" t="s">
        <v>7</v>
      </c>
      <c r="B22" s="458">
        <v>2</v>
      </c>
      <c r="C22" s="458">
        <v>9</v>
      </c>
      <c r="D22" s="458">
        <v>1</v>
      </c>
      <c r="E22" s="458"/>
      <c r="F22" s="458"/>
      <c r="G22" s="479"/>
      <c r="H22" s="459">
        <f t="shared" si="1"/>
        <v>12</v>
      </c>
    </row>
    <row r="23" spans="1:8" x14ac:dyDescent="0.2">
      <c r="A23" s="467" t="s">
        <v>454</v>
      </c>
      <c r="B23" s="458"/>
      <c r="C23" s="458">
        <v>1</v>
      </c>
      <c r="D23" s="458"/>
      <c r="E23" s="458"/>
      <c r="F23" s="458"/>
      <c r="G23" s="479"/>
      <c r="H23" s="459">
        <f t="shared" si="1"/>
        <v>1</v>
      </c>
    </row>
    <row r="24" spans="1:8" x14ac:dyDescent="0.2">
      <c r="A24" s="467" t="s">
        <v>8</v>
      </c>
      <c r="B24" s="458"/>
      <c r="C24" s="458">
        <v>4</v>
      </c>
      <c r="D24" s="458">
        <v>2</v>
      </c>
      <c r="E24" s="458"/>
      <c r="F24" s="458"/>
      <c r="G24" s="479"/>
      <c r="H24" s="459">
        <f t="shared" si="1"/>
        <v>6</v>
      </c>
    </row>
    <row r="25" spans="1:8" x14ac:dyDescent="0.2">
      <c r="A25" s="467" t="s">
        <v>9</v>
      </c>
      <c r="B25" s="458">
        <v>2</v>
      </c>
      <c r="C25" s="458">
        <v>6</v>
      </c>
      <c r="D25" s="458"/>
      <c r="E25" s="458"/>
      <c r="F25" s="458"/>
      <c r="G25" s="479"/>
      <c r="H25" s="459">
        <f t="shared" si="1"/>
        <v>8</v>
      </c>
    </row>
    <row r="26" spans="1:8" x14ac:dyDescent="0.2">
      <c r="A26" s="661" t="s">
        <v>11</v>
      </c>
      <c r="B26" s="662">
        <v>6</v>
      </c>
      <c r="C26" s="662">
        <v>20</v>
      </c>
      <c r="D26" s="662"/>
      <c r="E26" s="662"/>
      <c r="F26" s="712">
        <v>1</v>
      </c>
      <c r="G26" s="479"/>
      <c r="H26" s="658">
        <f t="shared" si="1"/>
        <v>27</v>
      </c>
    </row>
    <row r="27" spans="1:8" x14ac:dyDescent="0.2">
      <c r="A27" s="849" t="s">
        <v>539</v>
      </c>
      <c r="B27" s="458">
        <v>6</v>
      </c>
      <c r="C27" s="458">
        <v>20</v>
      </c>
      <c r="D27" s="458"/>
      <c r="E27" s="458"/>
      <c r="F27" s="458">
        <v>1</v>
      </c>
      <c r="G27" s="479"/>
      <c r="H27" s="459">
        <f t="shared" ref="H27" si="2">F27+E27+D27+C27+B27</f>
        <v>27</v>
      </c>
    </row>
    <row r="28" spans="1:8" x14ac:dyDescent="0.2">
      <c r="A28" s="661" t="s">
        <v>642</v>
      </c>
      <c r="B28" s="662">
        <v>2</v>
      </c>
      <c r="C28" s="662"/>
      <c r="D28" s="662"/>
      <c r="E28" s="662"/>
      <c r="F28" s="712"/>
      <c r="G28" s="479"/>
      <c r="H28" s="658">
        <f t="shared" ref="H28:H29" si="3">F28+E28+D28+C28+B28</f>
        <v>2</v>
      </c>
    </row>
    <row r="29" spans="1:8" x14ac:dyDescent="0.2">
      <c r="A29" s="467" t="s">
        <v>643</v>
      </c>
      <c r="B29" s="458">
        <v>2</v>
      </c>
      <c r="C29" s="458"/>
      <c r="D29" s="458"/>
      <c r="E29" s="458"/>
      <c r="F29" s="458"/>
      <c r="G29" s="479"/>
      <c r="H29" s="459">
        <f t="shared" si="3"/>
        <v>2</v>
      </c>
    </row>
    <row r="30" spans="1:8" x14ac:dyDescent="0.2">
      <c r="A30" s="661" t="s">
        <v>12</v>
      </c>
      <c r="B30" s="662">
        <v>6</v>
      </c>
      <c r="C30" s="662">
        <v>23</v>
      </c>
      <c r="D30" s="662"/>
      <c r="E30" s="662">
        <v>46</v>
      </c>
      <c r="F30" s="712">
        <v>11</v>
      </c>
      <c r="G30" s="479"/>
      <c r="H30" s="658">
        <f t="shared" si="1"/>
        <v>86</v>
      </c>
    </row>
    <row r="31" spans="1:8" x14ac:dyDescent="0.2">
      <c r="A31" s="467" t="s">
        <v>613</v>
      </c>
      <c r="B31" s="458"/>
      <c r="C31" s="458">
        <v>4</v>
      </c>
      <c r="D31" s="458"/>
      <c r="E31" s="458">
        <v>4</v>
      </c>
      <c r="F31" s="458"/>
      <c r="G31" s="479"/>
      <c r="H31" s="459">
        <f t="shared" si="1"/>
        <v>8</v>
      </c>
    </row>
    <row r="32" spans="1:8" x14ac:dyDescent="0.2">
      <c r="A32" s="467" t="s">
        <v>556</v>
      </c>
      <c r="B32" s="458">
        <v>3</v>
      </c>
      <c r="C32" s="458">
        <v>6</v>
      </c>
      <c r="D32" s="458"/>
      <c r="E32" s="458">
        <v>13</v>
      </c>
      <c r="F32" s="458"/>
      <c r="G32" s="479"/>
      <c r="H32" s="459">
        <f t="shared" si="1"/>
        <v>22</v>
      </c>
    </row>
    <row r="33" spans="1:8" x14ac:dyDescent="0.2">
      <c r="A33" s="467" t="s">
        <v>13</v>
      </c>
      <c r="B33" s="458">
        <v>1</v>
      </c>
      <c r="C33" s="458">
        <v>5</v>
      </c>
      <c r="D33" s="458"/>
      <c r="E33" s="458">
        <v>13</v>
      </c>
      <c r="F33" s="458">
        <v>6</v>
      </c>
      <c r="G33" s="479"/>
      <c r="H33" s="459">
        <f t="shared" si="1"/>
        <v>25</v>
      </c>
    </row>
    <row r="34" spans="1:8" x14ac:dyDescent="0.2">
      <c r="A34" s="467" t="s">
        <v>14</v>
      </c>
      <c r="B34" s="458">
        <v>2</v>
      </c>
      <c r="C34" s="458">
        <v>8</v>
      </c>
      <c r="D34" s="458"/>
      <c r="E34" s="458">
        <v>15</v>
      </c>
      <c r="F34" s="458">
        <v>4</v>
      </c>
      <c r="G34" s="479"/>
      <c r="H34" s="459">
        <f t="shared" si="1"/>
        <v>29</v>
      </c>
    </row>
    <row r="35" spans="1:8" x14ac:dyDescent="0.2">
      <c r="A35" s="467" t="s">
        <v>680</v>
      </c>
      <c r="B35" s="458"/>
      <c r="C35" s="458"/>
      <c r="D35" s="458"/>
      <c r="E35" s="458">
        <v>1</v>
      </c>
      <c r="F35" s="458">
        <v>1</v>
      </c>
      <c r="G35" s="479"/>
      <c r="H35" s="459">
        <f t="shared" ref="H35" si="4">F35+E35+D35+C35+B35</f>
        <v>2</v>
      </c>
    </row>
    <row r="36" spans="1:8" x14ac:dyDescent="0.2">
      <c r="A36" s="661" t="s">
        <v>15</v>
      </c>
      <c r="B36" s="662">
        <v>5</v>
      </c>
      <c r="C36" s="662">
        <v>18</v>
      </c>
      <c r="D36" s="662"/>
      <c r="E36" s="662"/>
      <c r="F36" s="712">
        <v>1</v>
      </c>
      <c r="G36" s="479"/>
      <c r="H36" s="658">
        <f t="shared" si="1"/>
        <v>24</v>
      </c>
    </row>
    <row r="37" spans="1:8" x14ac:dyDescent="0.2">
      <c r="A37" s="467" t="s">
        <v>15</v>
      </c>
      <c r="B37" s="458">
        <v>5</v>
      </c>
      <c r="C37" s="458">
        <v>17</v>
      </c>
      <c r="D37" s="458"/>
      <c r="E37" s="458"/>
      <c r="F37" s="458">
        <v>1</v>
      </c>
      <c r="G37" s="479"/>
      <c r="H37" s="459">
        <f t="shared" si="1"/>
        <v>23</v>
      </c>
    </row>
    <row r="38" spans="1:8" x14ac:dyDescent="0.2">
      <c r="A38" s="467" t="s">
        <v>727</v>
      </c>
      <c r="B38" s="458"/>
      <c r="C38" s="458">
        <v>1</v>
      </c>
      <c r="D38" s="458"/>
      <c r="E38" s="458"/>
      <c r="F38" s="458"/>
      <c r="G38" s="479"/>
      <c r="H38" s="459">
        <f t="shared" ref="H38" si="5">F38+E38+D38+C38+B38</f>
        <v>1</v>
      </c>
    </row>
    <row r="39" spans="1:8" x14ac:dyDescent="0.2">
      <c r="A39" s="661" t="s">
        <v>16</v>
      </c>
      <c r="B39" s="662">
        <v>11</v>
      </c>
      <c r="C39" s="662">
        <v>21</v>
      </c>
      <c r="D39" s="662">
        <v>9</v>
      </c>
      <c r="E39" s="662"/>
      <c r="F39" s="712">
        <v>4</v>
      </c>
      <c r="G39" s="479"/>
      <c r="H39" s="658">
        <f t="shared" si="1"/>
        <v>45</v>
      </c>
    </row>
    <row r="40" spans="1:8" x14ac:dyDescent="0.2">
      <c r="A40" s="467" t="s">
        <v>17</v>
      </c>
      <c r="B40" s="458"/>
      <c r="C40" s="458">
        <v>8</v>
      </c>
      <c r="D40" s="458">
        <v>4</v>
      </c>
      <c r="E40" s="458"/>
      <c r="F40" s="458">
        <v>2</v>
      </c>
      <c r="G40" s="479"/>
      <c r="H40" s="459">
        <f t="shared" si="1"/>
        <v>14</v>
      </c>
    </row>
    <row r="41" spans="1:8" x14ac:dyDescent="0.2">
      <c r="A41" s="467" t="s">
        <v>515</v>
      </c>
      <c r="B41" s="458">
        <v>11</v>
      </c>
      <c r="C41" s="458">
        <v>9</v>
      </c>
      <c r="D41" s="458">
        <v>1</v>
      </c>
      <c r="E41" s="458"/>
      <c r="F41" s="458">
        <v>1</v>
      </c>
      <c r="G41" s="479"/>
      <c r="H41" s="459">
        <f t="shared" si="1"/>
        <v>22</v>
      </c>
    </row>
    <row r="42" spans="1:8" x14ac:dyDescent="0.2">
      <c r="A42" s="467" t="s">
        <v>719</v>
      </c>
      <c r="B42" s="458"/>
      <c r="C42" s="458">
        <v>1</v>
      </c>
      <c r="D42" s="458"/>
      <c r="E42" s="458"/>
      <c r="F42" s="458">
        <v>1</v>
      </c>
      <c r="G42" s="479"/>
      <c r="H42" s="459"/>
    </row>
    <row r="43" spans="1:8" x14ac:dyDescent="0.2">
      <c r="A43" s="467" t="s">
        <v>557</v>
      </c>
      <c r="B43" s="458"/>
      <c r="C43" s="458">
        <v>3</v>
      </c>
      <c r="D43" s="458">
        <v>4</v>
      </c>
      <c r="E43" s="458"/>
      <c r="F43" s="458"/>
      <c r="G43" s="479"/>
      <c r="H43" s="459">
        <f t="shared" si="1"/>
        <v>7</v>
      </c>
    </row>
    <row r="44" spans="1:8" x14ac:dyDescent="0.2">
      <c r="A44" s="661" t="s">
        <v>520</v>
      </c>
      <c r="B44" s="662">
        <v>4</v>
      </c>
      <c r="C44" s="662">
        <v>1</v>
      </c>
      <c r="D44" s="662"/>
      <c r="E44" s="662"/>
      <c r="F44" s="712">
        <v>1</v>
      </c>
      <c r="G44" s="479"/>
      <c r="H44" s="658">
        <f t="shared" si="1"/>
        <v>6</v>
      </c>
    </row>
    <row r="45" spans="1:8" x14ac:dyDescent="0.2">
      <c r="A45" s="467" t="s">
        <v>516</v>
      </c>
      <c r="B45" s="458">
        <v>4</v>
      </c>
      <c r="C45" s="458">
        <v>1</v>
      </c>
      <c r="D45" s="458"/>
      <c r="E45" s="458"/>
      <c r="F45" s="458">
        <v>1</v>
      </c>
      <c r="G45" s="479"/>
      <c r="H45" s="459">
        <f t="shared" si="1"/>
        <v>6</v>
      </c>
    </row>
    <row r="46" spans="1:8" x14ac:dyDescent="0.2">
      <c r="A46" s="661" t="s">
        <v>452</v>
      </c>
      <c r="B46" s="662">
        <v>1</v>
      </c>
      <c r="C46" s="662"/>
      <c r="D46" s="662"/>
      <c r="E46" s="662"/>
      <c r="F46" s="712"/>
      <c r="G46" s="479"/>
      <c r="H46" s="658">
        <f t="shared" si="1"/>
        <v>1</v>
      </c>
    </row>
    <row r="47" spans="1:8" x14ac:dyDescent="0.2">
      <c r="A47" s="467" t="s">
        <v>452</v>
      </c>
      <c r="B47" s="458">
        <v>1</v>
      </c>
      <c r="C47" s="458"/>
      <c r="D47" s="458"/>
      <c r="E47" s="458"/>
      <c r="F47" s="458"/>
      <c r="G47" s="479"/>
      <c r="H47" s="459">
        <f t="shared" si="1"/>
        <v>1</v>
      </c>
    </row>
    <row r="48" spans="1:8" x14ac:dyDescent="0.2">
      <c r="A48" s="661" t="s">
        <v>18</v>
      </c>
      <c r="B48" s="662">
        <v>3</v>
      </c>
      <c r="C48" s="662">
        <v>4</v>
      </c>
      <c r="D48" s="662"/>
      <c r="E48" s="662"/>
      <c r="F48" s="712"/>
      <c r="G48" s="479"/>
      <c r="H48" s="658">
        <f t="shared" si="1"/>
        <v>7</v>
      </c>
    </row>
    <row r="49" spans="1:8" x14ac:dyDescent="0.2">
      <c r="A49" s="467" t="s">
        <v>18</v>
      </c>
      <c r="B49" s="458">
        <v>3</v>
      </c>
      <c r="C49" s="458">
        <v>4</v>
      </c>
      <c r="D49" s="458"/>
      <c r="E49" s="458"/>
      <c r="F49" s="458"/>
      <c r="G49" s="479"/>
      <c r="H49" s="459">
        <f t="shared" si="1"/>
        <v>7</v>
      </c>
    </row>
    <row r="50" spans="1:8" x14ac:dyDescent="0.2">
      <c r="A50" s="661" t="s">
        <v>19</v>
      </c>
      <c r="B50" s="662">
        <v>15</v>
      </c>
      <c r="C50" s="662">
        <v>55</v>
      </c>
      <c r="D50" s="662">
        <v>7</v>
      </c>
      <c r="E50" s="662"/>
      <c r="F50" s="712">
        <v>6</v>
      </c>
      <c r="G50" s="479"/>
      <c r="H50" s="658">
        <f t="shared" si="1"/>
        <v>83</v>
      </c>
    </row>
    <row r="51" spans="1:8" x14ac:dyDescent="0.2">
      <c r="A51" s="467" t="s">
        <v>20</v>
      </c>
      <c r="B51" s="458">
        <v>2</v>
      </c>
      <c r="C51" s="458">
        <v>6</v>
      </c>
      <c r="D51" s="458">
        <v>1</v>
      </c>
      <c r="E51" s="458"/>
      <c r="F51" s="458">
        <v>1</v>
      </c>
      <c r="G51" s="479"/>
      <c r="H51" s="459">
        <f t="shared" si="1"/>
        <v>10</v>
      </c>
    </row>
    <row r="52" spans="1:8" x14ac:dyDescent="0.2">
      <c r="A52" s="467" t="s">
        <v>614</v>
      </c>
      <c r="B52" s="458"/>
      <c r="C52" s="458">
        <v>3</v>
      </c>
      <c r="D52" s="458">
        <v>1</v>
      </c>
      <c r="E52" s="458"/>
      <c r="F52" s="458"/>
      <c r="G52" s="479"/>
      <c r="H52" s="459">
        <f t="shared" si="1"/>
        <v>4</v>
      </c>
    </row>
    <row r="53" spans="1:8" x14ac:dyDescent="0.2">
      <c r="A53" t="s">
        <v>672</v>
      </c>
      <c r="B53" s="458"/>
      <c r="C53" s="458"/>
      <c r="D53" s="458">
        <v>1</v>
      </c>
      <c r="E53" s="458"/>
      <c r="F53" s="458"/>
      <c r="G53" s="479"/>
      <c r="H53" s="459"/>
    </row>
    <row r="54" spans="1:8" x14ac:dyDescent="0.2">
      <c r="A54" s="467" t="s">
        <v>19</v>
      </c>
      <c r="B54" s="458">
        <v>9</v>
      </c>
      <c r="C54" s="458">
        <v>37</v>
      </c>
      <c r="D54" s="458">
        <v>1</v>
      </c>
      <c r="E54" s="458"/>
      <c r="F54" s="458">
        <v>4</v>
      </c>
      <c r="G54" s="479"/>
      <c r="H54" s="459">
        <f t="shared" si="1"/>
        <v>51</v>
      </c>
    </row>
    <row r="55" spans="1:8" x14ac:dyDescent="0.2">
      <c r="A55" s="467" t="s">
        <v>21</v>
      </c>
      <c r="B55" s="458">
        <v>2</v>
      </c>
      <c r="C55" s="458">
        <v>3</v>
      </c>
      <c r="D55" s="458">
        <v>1</v>
      </c>
      <c r="E55" s="458"/>
      <c r="F55" s="458"/>
      <c r="G55" s="479"/>
      <c r="H55" s="459">
        <f t="shared" si="1"/>
        <v>6</v>
      </c>
    </row>
    <row r="56" spans="1:8" x14ac:dyDescent="0.2">
      <c r="A56" s="467" t="s">
        <v>637</v>
      </c>
      <c r="B56" s="458">
        <v>2</v>
      </c>
      <c r="C56" s="458">
        <v>6</v>
      </c>
      <c r="D56" s="458">
        <v>2</v>
      </c>
      <c r="E56" s="458"/>
      <c r="F56" s="458">
        <v>1</v>
      </c>
      <c r="G56" s="479"/>
      <c r="H56" s="459">
        <f t="shared" si="1"/>
        <v>11</v>
      </c>
    </row>
    <row r="57" spans="1:8" x14ac:dyDescent="0.2">
      <c r="A57" s="661" t="s">
        <v>22</v>
      </c>
      <c r="B57" s="662">
        <v>3</v>
      </c>
      <c r="C57" s="662">
        <v>9</v>
      </c>
      <c r="D57" s="662"/>
      <c r="E57" s="662"/>
      <c r="F57" s="712">
        <v>1</v>
      </c>
      <c r="G57" s="479"/>
      <c r="H57" s="658">
        <f t="shared" si="1"/>
        <v>13</v>
      </c>
    </row>
    <row r="58" spans="1:8" x14ac:dyDescent="0.2">
      <c r="A58" s="467" t="s">
        <v>22</v>
      </c>
      <c r="B58" s="458">
        <v>3</v>
      </c>
      <c r="C58" s="458">
        <v>9</v>
      </c>
      <c r="D58" s="458"/>
      <c r="E58" s="458"/>
      <c r="F58" s="458">
        <v>1</v>
      </c>
      <c r="G58" s="479"/>
      <c r="H58" s="459">
        <f t="shared" si="1"/>
        <v>13</v>
      </c>
    </row>
    <row r="59" spans="1:8" x14ac:dyDescent="0.2">
      <c r="A59" s="661" t="s">
        <v>23</v>
      </c>
      <c r="B59" s="662">
        <v>12</v>
      </c>
      <c r="C59" s="662">
        <v>75</v>
      </c>
      <c r="D59" s="662">
        <v>10</v>
      </c>
      <c r="E59" s="662"/>
      <c r="F59" s="712">
        <v>5</v>
      </c>
      <c r="G59" s="479"/>
      <c r="H59" s="658">
        <f t="shared" si="1"/>
        <v>102</v>
      </c>
    </row>
    <row r="60" spans="1:8" x14ac:dyDescent="0.2">
      <c r="A60" s="467" t="s">
        <v>142</v>
      </c>
      <c r="B60" s="458">
        <v>1</v>
      </c>
      <c r="C60" s="458">
        <v>21</v>
      </c>
      <c r="D60" s="458">
        <v>3</v>
      </c>
      <c r="E60" s="458"/>
      <c r="F60" s="458">
        <v>2</v>
      </c>
      <c r="G60" s="479"/>
      <c r="H60" s="459">
        <f t="shared" si="1"/>
        <v>27</v>
      </c>
    </row>
    <row r="61" spans="1:8" x14ac:dyDescent="0.2">
      <c r="A61" s="467" t="s">
        <v>24</v>
      </c>
      <c r="B61" s="458">
        <v>2</v>
      </c>
      <c r="C61" s="458">
        <v>20</v>
      </c>
      <c r="D61" s="458">
        <v>4</v>
      </c>
      <c r="E61" s="458"/>
      <c r="F61" s="458">
        <v>1</v>
      </c>
      <c r="G61" s="479"/>
      <c r="H61" s="459">
        <f t="shared" si="1"/>
        <v>27</v>
      </c>
    </row>
    <row r="62" spans="1:8" x14ac:dyDescent="0.2">
      <c r="A62" s="467" t="s">
        <v>25</v>
      </c>
      <c r="B62" s="458">
        <v>7</v>
      </c>
      <c r="C62" s="458">
        <v>11</v>
      </c>
      <c r="D62" s="458"/>
      <c r="E62" s="458"/>
      <c r="F62" s="458"/>
      <c r="G62" s="479"/>
      <c r="H62" s="459">
        <f t="shared" si="1"/>
        <v>18</v>
      </c>
    </row>
    <row r="63" spans="1:8" x14ac:dyDescent="0.2">
      <c r="A63" s="467" t="s">
        <v>121</v>
      </c>
      <c r="B63" s="458">
        <v>1</v>
      </c>
      <c r="C63" s="458">
        <v>3</v>
      </c>
      <c r="D63" s="458">
        <v>1</v>
      </c>
      <c r="E63" s="458"/>
      <c r="F63" s="458">
        <v>1</v>
      </c>
      <c r="G63" s="479"/>
      <c r="H63" s="459">
        <f t="shared" si="1"/>
        <v>6</v>
      </c>
    </row>
    <row r="64" spans="1:8" x14ac:dyDescent="0.2">
      <c r="A64" s="467" t="s">
        <v>63</v>
      </c>
      <c r="B64" s="458"/>
      <c r="C64" s="458">
        <v>8</v>
      </c>
      <c r="D64" s="458">
        <v>1</v>
      </c>
      <c r="E64" s="458"/>
      <c r="F64" s="458">
        <v>1</v>
      </c>
      <c r="G64" s="479"/>
      <c r="H64" s="459">
        <f>F64+E64+D64+C64+B64</f>
        <v>10</v>
      </c>
    </row>
    <row r="65" spans="1:8" x14ac:dyDescent="0.2">
      <c r="A65" s="467" t="s">
        <v>432</v>
      </c>
      <c r="B65" s="458"/>
      <c r="C65" s="458">
        <v>1</v>
      </c>
      <c r="D65" s="458"/>
      <c r="E65" s="458"/>
      <c r="F65" s="458"/>
      <c r="G65" s="479"/>
      <c r="H65" s="459">
        <f t="shared" ref="H65:H66" si="6">F65+E65+D65+C65+B65</f>
        <v>1</v>
      </c>
    </row>
    <row r="66" spans="1:8" x14ac:dyDescent="0.2">
      <c r="A66" s="467" t="s">
        <v>26</v>
      </c>
      <c r="B66" s="458">
        <v>1</v>
      </c>
      <c r="C66" s="458">
        <v>2</v>
      </c>
      <c r="D66" s="458">
        <v>1</v>
      </c>
      <c r="E66" s="458"/>
      <c r="F66" s="458"/>
      <c r="G66" s="479"/>
      <c r="H66" s="459">
        <f t="shared" si="6"/>
        <v>4</v>
      </c>
    </row>
    <row r="67" spans="1:8" x14ac:dyDescent="0.2">
      <c r="A67" s="467" t="s">
        <v>27</v>
      </c>
      <c r="B67" s="458"/>
      <c r="C67" s="458">
        <v>9</v>
      </c>
      <c r="D67" s="458"/>
      <c r="E67" s="458"/>
      <c r="F67" s="458"/>
      <c r="G67" s="479"/>
      <c r="H67" s="459">
        <f t="shared" si="1"/>
        <v>9</v>
      </c>
    </row>
    <row r="68" spans="1:8" x14ac:dyDescent="0.2">
      <c r="A68" s="661" t="s">
        <v>673</v>
      </c>
      <c r="B68" s="662"/>
      <c r="C68" s="662">
        <v>5</v>
      </c>
      <c r="D68" s="662"/>
      <c r="E68" s="662"/>
      <c r="F68" s="712"/>
      <c r="G68" s="479"/>
      <c r="H68" s="658">
        <f t="shared" ref="H68:H133" si="7">F68+E68+D68+C68+B68</f>
        <v>5</v>
      </c>
    </row>
    <row r="69" spans="1:8" x14ac:dyDescent="0.2">
      <c r="A69" s="467" t="s">
        <v>518</v>
      </c>
      <c r="B69" s="458"/>
      <c r="C69" s="458">
        <v>5</v>
      </c>
      <c r="D69" s="458"/>
      <c r="E69" s="458"/>
      <c r="F69" s="458"/>
      <c r="G69" s="479"/>
      <c r="H69" s="459">
        <f t="shared" si="7"/>
        <v>5</v>
      </c>
    </row>
    <row r="70" spans="1:8" x14ac:dyDescent="0.2">
      <c r="A70" s="661" t="s">
        <v>28</v>
      </c>
      <c r="B70" s="662">
        <v>12</v>
      </c>
      <c r="C70" s="662">
        <v>24</v>
      </c>
      <c r="D70" s="662"/>
      <c r="E70" s="662"/>
      <c r="F70" s="712">
        <v>2</v>
      </c>
      <c r="G70" s="479"/>
      <c r="H70" s="658">
        <f t="shared" si="7"/>
        <v>38</v>
      </c>
    </row>
    <row r="71" spans="1:8" x14ac:dyDescent="0.2">
      <c r="A71" s="467" t="s">
        <v>28</v>
      </c>
      <c r="B71" s="458">
        <v>9</v>
      </c>
      <c r="C71" s="458">
        <v>5</v>
      </c>
      <c r="D71" s="458"/>
      <c r="E71" s="458"/>
      <c r="F71" s="458"/>
      <c r="G71" s="479"/>
      <c r="H71" s="459">
        <f t="shared" si="7"/>
        <v>14</v>
      </c>
    </row>
    <row r="72" spans="1:8" x14ac:dyDescent="0.2">
      <c r="A72" s="467" t="s">
        <v>29</v>
      </c>
      <c r="B72" s="458">
        <v>2</v>
      </c>
      <c r="C72" s="458">
        <v>14</v>
      </c>
      <c r="D72" s="458"/>
      <c r="E72" s="458"/>
      <c r="F72" s="458">
        <v>1</v>
      </c>
      <c r="G72" s="479"/>
      <c r="H72" s="459">
        <f t="shared" si="7"/>
        <v>17</v>
      </c>
    </row>
    <row r="73" spans="1:8" x14ac:dyDescent="0.2">
      <c r="A73" s="467" t="s">
        <v>64</v>
      </c>
      <c r="B73" s="458"/>
      <c r="C73" s="458">
        <v>3</v>
      </c>
      <c r="D73" s="458"/>
      <c r="E73" s="458"/>
      <c r="F73" s="458"/>
      <c r="G73" s="479"/>
      <c r="H73" s="459">
        <f t="shared" si="7"/>
        <v>3</v>
      </c>
    </row>
    <row r="74" spans="1:8" x14ac:dyDescent="0.2">
      <c r="A74" s="467" t="s">
        <v>30</v>
      </c>
      <c r="B74" s="458">
        <v>1</v>
      </c>
      <c r="C74" s="458">
        <v>2</v>
      </c>
      <c r="D74" s="458"/>
      <c r="E74" s="458"/>
      <c r="F74" s="458">
        <v>1</v>
      </c>
      <c r="G74" s="479"/>
      <c r="H74" s="459">
        <f t="shared" si="7"/>
        <v>4</v>
      </c>
    </row>
    <row r="75" spans="1:8" x14ac:dyDescent="0.2">
      <c r="A75" s="661" t="s">
        <v>31</v>
      </c>
      <c r="B75" s="662">
        <v>9</v>
      </c>
      <c r="C75" s="662">
        <v>37</v>
      </c>
      <c r="D75" s="662"/>
      <c r="E75" s="662"/>
      <c r="F75" s="712">
        <v>4</v>
      </c>
      <c r="G75" s="479"/>
      <c r="H75" s="658">
        <f t="shared" si="7"/>
        <v>50</v>
      </c>
    </row>
    <row r="76" spans="1:8" x14ac:dyDescent="0.2">
      <c r="A76" s="467" t="s">
        <v>32</v>
      </c>
      <c r="B76" s="458">
        <v>9</v>
      </c>
      <c r="C76" s="458">
        <v>37</v>
      </c>
      <c r="D76" s="458"/>
      <c r="E76" s="458"/>
      <c r="F76" s="458">
        <v>4</v>
      </c>
      <c r="G76" s="479"/>
      <c r="H76" s="459">
        <f t="shared" si="7"/>
        <v>50</v>
      </c>
    </row>
    <row r="77" spans="1:8" x14ac:dyDescent="0.2">
      <c r="A77" s="661" t="s">
        <v>33</v>
      </c>
      <c r="B77" s="662">
        <v>10</v>
      </c>
      <c r="C77" s="662">
        <v>41</v>
      </c>
      <c r="D77" s="662">
        <v>4</v>
      </c>
      <c r="E77" s="662"/>
      <c r="F77" s="712">
        <v>2</v>
      </c>
      <c r="G77" s="479"/>
      <c r="H77" s="658">
        <f t="shared" si="7"/>
        <v>57</v>
      </c>
    </row>
    <row r="78" spans="1:8" x14ac:dyDescent="0.2">
      <c r="A78" s="467" t="s">
        <v>34</v>
      </c>
      <c r="B78" s="458">
        <v>4</v>
      </c>
      <c r="C78" s="458">
        <v>12</v>
      </c>
      <c r="D78" s="458">
        <v>1</v>
      </c>
      <c r="E78" s="458"/>
      <c r="F78" s="458"/>
      <c r="G78" s="479"/>
      <c r="H78" s="459">
        <f t="shared" si="7"/>
        <v>17</v>
      </c>
    </row>
    <row r="79" spans="1:8" x14ac:dyDescent="0.2">
      <c r="A79" s="467" t="s">
        <v>35</v>
      </c>
      <c r="B79" s="458"/>
      <c r="C79" s="458">
        <v>10</v>
      </c>
      <c r="D79" s="458">
        <v>2</v>
      </c>
      <c r="E79" s="458"/>
      <c r="F79" s="458">
        <v>1</v>
      </c>
      <c r="G79" s="479"/>
      <c r="H79" s="459">
        <f t="shared" si="7"/>
        <v>13</v>
      </c>
    </row>
    <row r="80" spans="1:8" x14ac:dyDescent="0.2">
      <c r="A80" s="467" t="s">
        <v>33</v>
      </c>
      <c r="B80" s="458">
        <v>5</v>
      </c>
      <c r="C80" s="458">
        <v>19</v>
      </c>
      <c r="D80" s="458"/>
      <c r="E80" s="458"/>
      <c r="F80" s="458">
        <v>1</v>
      </c>
      <c r="G80" s="479"/>
      <c r="H80" s="459">
        <f t="shared" si="7"/>
        <v>25</v>
      </c>
    </row>
    <row r="81" spans="1:8" x14ac:dyDescent="0.2">
      <c r="A81" s="467" t="s">
        <v>36</v>
      </c>
      <c r="B81" s="458">
        <v>1</v>
      </c>
      <c r="C81" s="458"/>
      <c r="D81" s="458">
        <v>1</v>
      </c>
      <c r="E81" s="458"/>
      <c r="F81" s="458"/>
      <c r="G81" s="479"/>
      <c r="H81" s="459">
        <f t="shared" ref="H81" si="8">F81+E81+D81+C81+B81</f>
        <v>2</v>
      </c>
    </row>
    <row r="82" spans="1:8" x14ac:dyDescent="0.2">
      <c r="A82" s="661" t="s">
        <v>37</v>
      </c>
      <c r="B82" s="662">
        <v>7</v>
      </c>
      <c r="C82" s="662">
        <v>16</v>
      </c>
      <c r="D82" s="662">
        <v>1</v>
      </c>
      <c r="E82" s="662"/>
      <c r="F82" s="712">
        <v>3</v>
      </c>
      <c r="G82" s="479"/>
      <c r="H82" s="658">
        <f t="shared" si="7"/>
        <v>27</v>
      </c>
    </row>
    <row r="83" spans="1:8" x14ac:dyDescent="0.2">
      <c r="A83" s="467" t="s">
        <v>638</v>
      </c>
      <c r="B83" s="458">
        <v>7</v>
      </c>
      <c r="C83" s="458">
        <v>15</v>
      </c>
      <c r="D83" s="458">
        <v>1</v>
      </c>
      <c r="E83" s="458"/>
      <c r="F83" s="458">
        <v>2</v>
      </c>
      <c r="G83" s="479"/>
      <c r="H83" s="459">
        <f t="shared" si="7"/>
        <v>25</v>
      </c>
    </row>
    <row r="84" spans="1:8" x14ac:dyDescent="0.2">
      <c r="A84" s="467" t="s">
        <v>639</v>
      </c>
      <c r="B84" s="458"/>
      <c r="C84" s="458">
        <v>1</v>
      </c>
      <c r="D84" s="458"/>
      <c r="E84" s="458"/>
      <c r="F84" s="458">
        <v>1</v>
      </c>
      <c r="G84" s="479"/>
      <c r="H84" s="459">
        <f t="shared" ref="H84:H92" si="9">F84+E84+D84+C84+B84</f>
        <v>2</v>
      </c>
    </row>
    <row r="85" spans="1:8" x14ac:dyDescent="0.2">
      <c r="A85" s="661" t="s">
        <v>741</v>
      </c>
      <c r="B85" s="662">
        <v>12</v>
      </c>
      <c r="C85" s="662">
        <v>34</v>
      </c>
      <c r="D85" s="662">
        <v>1</v>
      </c>
      <c r="E85" s="662"/>
      <c r="F85" s="712">
        <v>1</v>
      </c>
      <c r="G85" s="479"/>
      <c r="H85" s="658">
        <f t="shared" si="9"/>
        <v>48</v>
      </c>
    </row>
    <row r="86" spans="1:8" x14ac:dyDescent="0.2">
      <c r="A86" s="467" t="s">
        <v>10</v>
      </c>
      <c r="B86" s="458">
        <v>5</v>
      </c>
      <c r="C86" s="458">
        <v>11</v>
      </c>
      <c r="D86" s="458"/>
      <c r="E86" s="458"/>
      <c r="F86" s="458"/>
      <c r="G86" s="479"/>
      <c r="H86" s="459">
        <f t="shared" si="9"/>
        <v>16</v>
      </c>
    </row>
    <row r="87" spans="1:8" x14ac:dyDescent="0.2">
      <c r="A87" s="467" t="s">
        <v>679</v>
      </c>
      <c r="B87" s="458"/>
      <c r="C87" s="458"/>
      <c r="D87" s="458"/>
      <c r="E87" s="458"/>
      <c r="F87" s="458">
        <v>1</v>
      </c>
      <c r="G87" s="479"/>
      <c r="H87" s="459">
        <f t="shared" si="9"/>
        <v>1</v>
      </c>
    </row>
    <row r="88" spans="1:8" x14ac:dyDescent="0.2">
      <c r="A88" s="467" t="s">
        <v>65</v>
      </c>
      <c r="B88" s="458">
        <v>1</v>
      </c>
      <c r="C88" s="458">
        <v>3</v>
      </c>
      <c r="D88" s="458"/>
      <c r="E88" s="458"/>
      <c r="F88" s="458"/>
      <c r="G88" s="479"/>
      <c r="H88" s="459">
        <f t="shared" si="9"/>
        <v>4</v>
      </c>
    </row>
    <row r="89" spans="1:8" x14ac:dyDescent="0.2">
      <c r="A89" s="467" t="s">
        <v>53</v>
      </c>
      <c r="B89" s="458">
        <v>6</v>
      </c>
      <c r="C89" s="458">
        <v>17</v>
      </c>
      <c r="D89" s="458">
        <v>1</v>
      </c>
      <c r="E89" s="458"/>
      <c r="F89" s="458"/>
      <c r="G89" s="479"/>
      <c r="H89" s="459">
        <f t="shared" si="9"/>
        <v>24</v>
      </c>
    </row>
    <row r="90" spans="1:8" x14ac:dyDescent="0.2">
      <c r="A90" s="467" t="s">
        <v>54</v>
      </c>
      <c r="B90" s="458"/>
      <c r="C90" s="458">
        <v>3</v>
      </c>
      <c r="D90" s="458"/>
      <c r="E90" s="458"/>
      <c r="F90" s="458"/>
      <c r="G90" s="479"/>
      <c r="H90" s="459">
        <f t="shared" si="9"/>
        <v>3</v>
      </c>
    </row>
    <row r="91" spans="1:8" x14ac:dyDescent="0.2">
      <c r="A91" s="661" t="s">
        <v>729</v>
      </c>
      <c r="B91" s="662"/>
      <c r="C91" s="662">
        <v>3</v>
      </c>
      <c r="D91" s="662"/>
      <c r="E91" s="662"/>
      <c r="F91" s="712"/>
      <c r="G91" s="479"/>
      <c r="H91" s="658">
        <f t="shared" si="9"/>
        <v>3</v>
      </c>
    </row>
    <row r="92" spans="1:8" x14ac:dyDescent="0.2">
      <c r="A92" s="467" t="s">
        <v>729</v>
      </c>
      <c r="B92" s="458"/>
      <c r="C92" s="458">
        <v>3</v>
      </c>
      <c r="D92" s="458"/>
      <c r="E92" s="458"/>
      <c r="F92" s="458"/>
      <c r="G92" s="479"/>
      <c r="H92" s="459">
        <f t="shared" si="9"/>
        <v>3</v>
      </c>
    </row>
    <row r="93" spans="1:8" x14ac:dyDescent="0.2">
      <c r="A93" s="661" t="s">
        <v>38</v>
      </c>
      <c r="B93" s="662">
        <v>4</v>
      </c>
      <c r="C93" s="662">
        <v>31</v>
      </c>
      <c r="D93" s="662"/>
      <c r="E93" s="662"/>
      <c r="F93" s="712">
        <v>3</v>
      </c>
      <c r="G93" s="479"/>
      <c r="H93" s="658">
        <f t="shared" si="7"/>
        <v>38</v>
      </c>
    </row>
    <row r="94" spans="1:8" x14ac:dyDescent="0.2">
      <c r="A94" s="467" t="s">
        <v>39</v>
      </c>
      <c r="B94" s="458">
        <v>2</v>
      </c>
      <c r="C94" s="458">
        <v>12</v>
      </c>
      <c r="D94" s="458"/>
      <c r="E94" s="458"/>
      <c r="F94" s="458">
        <v>1</v>
      </c>
      <c r="G94" s="479"/>
      <c r="H94" s="459">
        <f t="shared" si="7"/>
        <v>15</v>
      </c>
    </row>
    <row r="95" spans="1:8" x14ac:dyDescent="0.2">
      <c r="A95" s="467" t="s">
        <v>40</v>
      </c>
      <c r="B95" s="458">
        <v>2</v>
      </c>
      <c r="C95" s="458">
        <v>19</v>
      </c>
      <c r="D95" s="458"/>
      <c r="E95" s="458"/>
      <c r="F95" s="458">
        <v>2</v>
      </c>
      <c r="G95" s="479"/>
      <c r="H95" s="459">
        <f t="shared" si="7"/>
        <v>23</v>
      </c>
    </row>
    <row r="96" spans="1:8" x14ac:dyDescent="0.2">
      <c r="A96" s="661" t="s">
        <v>41</v>
      </c>
      <c r="B96" s="662">
        <v>39</v>
      </c>
      <c r="C96" s="662">
        <v>40</v>
      </c>
      <c r="D96" s="662"/>
      <c r="E96" s="662">
        <v>41</v>
      </c>
      <c r="F96" s="712">
        <v>9</v>
      </c>
      <c r="G96" s="479"/>
      <c r="H96" s="658">
        <f t="shared" si="7"/>
        <v>129</v>
      </c>
    </row>
    <row r="97" spans="1:8" x14ac:dyDescent="0.2">
      <c r="A97" s="467" t="s">
        <v>558</v>
      </c>
      <c r="B97" s="458">
        <v>8</v>
      </c>
      <c r="C97" s="458">
        <v>5</v>
      </c>
      <c r="D97" s="458"/>
      <c r="E97" s="458">
        <v>7</v>
      </c>
      <c r="F97" s="458"/>
      <c r="G97" s="479"/>
      <c r="H97" s="459">
        <f t="shared" si="7"/>
        <v>20</v>
      </c>
    </row>
    <row r="98" spans="1:8" x14ac:dyDescent="0.2">
      <c r="A98" s="467" t="s">
        <v>559</v>
      </c>
      <c r="B98" s="458">
        <v>7</v>
      </c>
      <c r="C98" s="458">
        <v>4</v>
      </c>
      <c r="D98" s="458"/>
      <c r="E98" s="458">
        <v>3</v>
      </c>
      <c r="F98" s="458">
        <v>1</v>
      </c>
      <c r="G98" s="479"/>
      <c r="H98" s="459">
        <f t="shared" si="7"/>
        <v>15</v>
      </c>
    </row>
    <row r="99" spans="1:8" x14ac:dyDescent="0.2">
      <c r="A99" s="467" t="s">
        <v>670</v>
      </c>
      <c r="B99" s="458">
        <v>6</v>
      </c>
      <c r="C99" s="458">
        <v>12</v>
      </c>
      <c r="D99" s="458"/>
      <c r="E99" s="458">
        <v>12</v>
      </c>
      <c r="F99" s="458">
        <v>4</v>
      </c>
      <c r="G99" s="479"/>
      <c r="H99" s="459">
        <f t="shared" si="7"/>
        <v>34</v>
      </c>
    </row>
    <row r="100" spans="1:8" x14ac:dyDescent="0.2">
      <c r="A100" s="467" t="s">
        <v>42</v>
      </c>
      <c r="B100" s="458">
        <v>1</v>
      </c>
      <c r="C100" s="458">
        <v>6</v>
      </c>
      <c r="D100" s="458"/>
      <c r="E100" s="458">
        <v>3</v>
      </c>
      <c r="F100" s="458"/>
      <c r="G100" s="479"/>
      <c r="H100" s="459">
        <f t="shared" si="7"/>
        <v>10</v>
      </c>
    </row>
    <row r="101" spans="1:8" ht="12" customHeight="1" x14ac:dyDescent="0.2">
      <c r="A101" s="467" t="s">
        <v>43</v>
      </c>
      <c r="B101" s="458"/>
      <c r="C101" s="458">
        <v>4</v>
      </c>
      <c r="D101" s="458"/>
      <c r="E101" s="458">
        <v>1</v>
      </c>
      <c r="F101" s="458">
        <v>1</v>
      </c>
      <c r="G101" s="479"/>
      <c r="H101" s="459">
        <f t="shared" si="7"/>
        <v>6</v>
      </c>
    </row>
    <row r="102" spans="1:8" ht="12" customHeight="1" x14ac:dyDescent="0.2">
      <c r="A102" s="467" t="s">
        <v>44</v>
      </c>
      <c r="B102" s="458"/>
      <c r="C102" s="458">
        <v>1</v>
      </c>
      <c r="D102" s="458"/>
      <c r="E102" s="458">
        <v>2</v>
      </c>
      <c r="F102" s="458"/>
      <c r="G102" s="479"/>
      <c r="H102" s="459">
        <f t="shared" si="7"/>
        <v>3</v>
      </c>
    </row>
    <row r="103" spans="1:8" ht="12.75" customHeight="1" x14ac:dyDescent="0.2">
      <c r="A103" s="467" t="s">
        <v>143</v>
      </c>
      <c r="B103" s="458">
        <v>2</v>
      </c>
      <c r="C103" s="458">
        <v>1</v>
      </c>
      <c r="D103" s="458"/>
      <c r="E103" s="458"/>
      <c r="F103" s="458"/>
      <c r="G103" s="479"/>
      <c r="H103" s="459">
        <f t="shared" si="7"/>
        <v>3</v>
      </c>
    </row>
    <row r="104" spans="1:8" ht="12.75" customHeight="1" x14ac:dyDescent="0.2">
      <c r="A104" s="467" t="s">
        <v>681</v>
      </c>
      <c r="B104" s="458"/>
      <c r="C104" s="458"/>
      <c r="D104" s="458"/>
      <c r="E104" s="458"/>
      <c r="F104" s="458">
        <v>1</v>
      </c>
      <c r="G104" s="479"/>
      <c r="H104" s="459">
        <f t="shared" si="7"/>
        <v>1</v>
      </c>
    </row>
    <row r="105" spans="1:8" ht="12.75" customHeight="1" x14ac:dyDescent="0.2">
      <c r="A105" s="31" t="s">
        <v>678</v>
      </c>
      <c r="B105" s="458">
        <v>1</v>
      </c>
      <c r="C105" s="458"/>
      <c r="D105" s="458"/>
      <c r="E105" s="458"/>
      <c r="F105" s="458"/>
      <c r="G105" s="479"/>
      <c r="H105" s="459">
        <f t="shared" si="7"/>
        <v>1</v>
      </c>
    </row>
    <row r="106" spans="1:8" ht="12.75" customHeight="1" x14ac:dyDescent="0.2">
      <c r="A106" s="31" t="s">
        <v>145</v>
      </c>
      <c r="B106" s="458">
        <v>3</v>
      </c>
      <c r="C106" s="458">
        <v>1</v>
      </c>
      <c r="D106" s="458"/>
      <c r="E106" s="458">
        <v>2</v>
      </c>
      <c r="F106" s="458"/>
      <c r="G106" s="479"/>
      <c r="H106" s="459"/>
    </row>
    <row r="107" spans="1:8" ht="12.75" customHeight="1" x14ac:dyDescent="0.2">
      <c r="A107" s="31" t="s">
        <v>721</v>
      </c>
      <c r="B107" s="458">
        <v>6</v>
      </c>
      <c r="C107" s="458">
        <v>2</v>
      </c>
      <c r="D107" s="458"/>
      <c r="E107" s="458">
        <v>4</v>
      </c>
      <c r="F107" s="458"/>
      <c r="G107" s="479"/>
      <c r="H107" s="459"/>
    </row>
    <row r="108" spans="1:8" ht="12.75" customHeight="1" x14ac:dyDescent="0.2">
      <c r="A108" s="467" t="s">
        <v>581</v>
      </c>
      <c r="B108" s="458">
        <v>5</v>
      </c>
      <c r="C108" s="458">
        <v>4</v>
      </c>
      <c r="D108" s="458"/>
      <c r="E108" s="458">
        <v>7</v>
      </c>
      <c r="F108" s="458">
        <v>2</v>
      </c>
      <c r="G108" s="479"/>
      <c r="H108" s="459">
        <f t="shared" si="7"/>
        <v>18</v>
      </c>
    </row>
    <row r="109" spans="1:8" x14ac:dyDescent="0.2">
      <c r="A109" s="661" t="s">
        <v>45</v>
      </c>
      <c r="B109" s="662">
        <v>8</v>
      </c>
      <c r="C109" s="662">
        <v>12</v>
      </c>
      <c r="D109" s="662"/>
      <c r="E109" s="662"/>
      <c r="F109" s="712">
        <v>3</v>
      </c>
      <c r="G109" s="479"/>
      <c r="H109" s="658">
        <f t="shared" si="7"/>
        <v>23</v>
      </c>
    </row>
    <row r="110" spans="1:8" x14ac:dyDescent="0.2">
      <c r="A110" s="467" t="s">
        <v>46</v>
      </c>
      <c r="B110" s="458">
        <v>3</v>
      </c>
      <c r="C110" s="458">
        <v>4</v>
      </c>
      <c r="D110" s="458"/>
      <c r="E110" s="458"/>
      <c r="F110" s="458"/>
      <c r="G110" s="479"/>
      <c r="H110" s="459">
        <f t="shared" ref="H110" si="10">F110+E110+D110+C110+B110</f>
        <v>7</v>
      </c>
    </row>
    <row r="111" spans="1:8" x14ac:dyDescent="0.2">
      <c r="A111" s="467" t="s">
        <v>45</v>
      </c>
      <c r="B111" s="458">
        <v>5</v>
      </c>
      <c r="C111" s="458">
        <v>7</v>
      </c>
      <c r="D111" s="458"/>
      <c r="E111" s="458"/>
      <c r="F111" s="458">
        <v>3</v>
      </c>
      <c r="G111" s="479"/>
      <c r="H111" s="459">
        <f t="shared" si="7"/>
        <v>15</v>
      </c>
    </row>
    <row r="112" spans="1:8" x14ac:dyDescent="0.2">
      <c r="A112" s="467" t="s">
        <v>644</v>
      </c>
      <c r="B112" s="458"/>
      <c r="C112" s="458">
        <v>1</v>
      </c>
      <c r="D112" s="458"/>
      <c r="E112" s="458"/>
      <c r="F112" s="458"/>
      <c r="G112" s="479"/>
      <c r="H112" s="459">
        <f t="shared" ref="H112" si="11">F112+E112+D112+C112+B112</f>
        <v>1</v>
      </c>
    </row>
    <row r="113" spans="1:8" x14ac:dyDescent="0.2">
      <c r="A113" s="661" t="s">
        <v>47</v>
      </c>
      <c r="B113" s="662">
        <v>4</v>
      </c>
      <c r="C113" s="662">
        <v>10</v>
      </c>
      <c r="D113" s="662"/>
      <c r="E113" s="662"/>
      <c r="F113" s="712">
        <v>2</v>
      </c>
      <c r="G113" s="479"/>
      <c r="H113" s="658">
        <f t="shared" si="7"/>
        <v>16</v>
      </c>
    </row>
    <row r="114" spans="1:8" x14ac:dyDescent="0.2">
      <c r="A114" s="467" t="s">
        <v>47</v>
      </c>
      <c r="B114" s="458">
        <v>4</v>
      </c>
      <c r="C114" s="458">
        <v>10</v>
      </c>
      <c r="D114" s="458"/>
      <c r="E114" s="458"/>
      <c r="F114" s="458">
        <v>1</v>
      </c>
      <c r="G114" s="479"/>
      <c r="H114" s="459">
        <f t="shared" si="7"/>
        <v>15</v>
      </c>
    </row>
    <row r="115" spans="1:8" x14ac:dyDescent="0.2">
      <c r="A115" s="467" t="s">
        <v>517</v>
      </c>
      <c r="B115" s="458"/>
      <c r="C115" s="458"/>
      <c r="D115" s="458"/>
      <c r="E115" s="458"/>
      <c r="F115" s="458">
        <v>1</v>
      </c>
      <c r="G115" s="479"/>
      <c r="H115" s="459">
        <f t="shared" si="7"/>
        <v>1</v>
      </c>
    </row>
    <row r="116" spans="1:8" x14ac:dyDescent="0.2">
      <c r="A116" s="661" t="s">
        <v>48</v>
      </c>
      <c r="B116" s="662">
        <v>17</v>
      </c>
      <c r="C116" s="662">
        <v>48</v>
      </c>
      <c r="D116" s="662">
        <v>6</v>
      </c>
      <c r="E116" s="662"/>
      <c r="F116" s="712">
        <v>3</v>
      </c>
      <c r="G116" s="479"/>
      <c r="H116" s="658">
        <f t="shared" si="7"/>
        <v>74</v>
      </c>
    </row>
    <row r="117" spans="1:8" x14ac:dyDescent="0.2">
      <c r="A117" s="467" t="s">
        <v>49</v>
      </c>
      <c r="B117" s="458">
        <v>5</v>
      </c>
      <c r="C117" s="458">
        <v>11</v>
      </c>
      <c r="D117" s="458">
        <v>4</v>
      </c>
      <c r="E117" s="458"/>
      <c r="F117" s="458"/>
      <c r="G117" s="479"/>
      <c r="H117" s="459">
        <f t="shared" si="7"/>
        <v>20</v>
      </c>
    </row>
    <row r="118" spans="1:8" x14ac:dyDescent="0.2">
      <c r="A118" s="467" t="s">
        <v>50</v>
      </c>
      <c r="B118" s="458">
        <v>3</v>
      </c>
      <c r="C118" s="458">
        <v>7</v>
      </c>
      <c r="D118" s="458">
        <v>2</v>
      </c>
      <c r="E118" s="458"/>
      <c r="F118" s="458"/>
      <c r="G118" s="479"/>
      <c r="H118" s="459">
        <f t="shared" si="7"/>
        <v>12</v>
      </c>
    </row>
    <row r="119" spans="1:8" x14ac:dyDescent="0.2">
      <c r="A119" s="467" t="s">
        <v>48</v>
      </c>
      <c r="B119" s="458">
        <v>7</v>
      </c>
      <c r="C119" s="458">
        <v>14</v>
      </c>
      <c r="D119" s="458"/>
      <c r="E119" s="458"/>
      <c r="F119" s="458">
        <v>1</v>
      </c>
      <c r="G119" s="479"/>
      <c r="H119" s="459">
        <f t="shared" si="7"/>
        <v>22</v>
      </c>
    </row>
    <row r="120" spans="1:8" x14ac:dyDescent="0.2">
      <c r="A120" s="467" t="s">
        <v>51</v>
      </c>
      <c r="B120" s="458">
        <v>2</v>
      </c>
      <c r="C120" s="458">
        <v>12</v>
      </c>
      <c r="D120" s="458"/>
      <c r="E120" s="458"/>
      <c r="F120" s="458">
        <v>1</v>
      </c>
      <c r="G120" s="479"/>
      <c r="H120" s="459">
        <f t="shared" si="7"/>
        <v>15</v>
      </c>
    </row>
    <row r="121" spans="1:8" x14ac:dyDescent="0.2">
      <c r="A121" s="467" t="s">
        <v>615</v>
      </c>
      <c r="B121" s="458"/>
      <c r="C121" s="458">
        <v>1</v>
      </c>
      <c r="D121" s="458"/>
      <c r="E121" s="458"/>
      <c r="F121" s="458"/>
      <c r="G121" s="479"/>
      <c r="H121" s="459">
        <f t="shared" si="7"/>
        <v>1</v>
      </c>
    </row>
    <row r="122" spans="1:8" x14ac:dyDescent="0.2">
      <c r="A122" s="467" t="s">
        <v>619</v>
      </c>
      <c r="B122" s="458"/>
      <c r="C122" s="458">
        <v>1</v>
      </c>
      <c r="D122" s="458"/>
      <c r="E122" s="458"/>
      <c r="F122" s="458"/>
      <c r="G122" s="479"/>
      <c r="H122" s="459">
        <f t="shared" si="7"/>
        <v>1</v>
      </c>
    </row>
    <row r="123" spans="1:8" x14ac:dyDescent="0.2">
      <c r="A123" s="467" t="s">
        <v>52</v>
      </c>
      <c r="B123" s="458"/>
      <c r="C123" s="458">
        <v>2</v>
      </c>
      <c r="D123" s="458"/>
      <c r="E123" s="458"/>
      <c r="F123" s="458">
        <v>1</v>
      </c>
      <c r="G123" s="479"/>
      <c r="H123" s="459">
        <f t="shared" ref="H123" si="12">F123+E123+D123+C123+B123</f>
        <v>3</v>
      </c>
    </row>
    <row r="124" spans="1:8" x14ac:dyDescent="0.2">
      <c r="A124" s="661" t="s">
        <v>55</v>
      </c>
      <c r="B124" s="662">
        <v>14</v>
      </c>
      <c r="C124" s="662">
        <v>21</v>
      </c>
      <c r="D124" s="662">
        <v>2</v>
      </c>
      <c r="E124" s="662"/>
      <c r="F124" s="712">
        <v>6</v>
      </c>
      <c r="G124" s="479"/>
      <c r="H124" s="658">
        <f t="shared" si="7"/>
        <v>43</v>
      </c>
    </row>
    <row r="125" spans="1:8" x14ac:dyDescent="0.2">
      <c r="A125" s="467" t="s">
        <v>56</v>
      </c>
      <c r="B125" s="458">
        <v>4</v>
      </c>
      <c r="C125" s="458">
        <v>1</v>
      </c>
      <c r="D125" s="458">
        <v>2</v>
      </c>
      <c r="E125" s="458"/>
      <c r="F125" s="458">
        <v>2</v>
      </c>
      <c r="G125" s="479"/>
      <c r="H125" s="459">
        <f t="shared" si="7"/>
        <v>9</v>
      </c>
    </row>
    <row r="126" spans="1:8" x14ac:dyDescent="0.2">
      <c r="A126" s="467" t="s">
        <v>55</v>
      </c>
      <c r="B126" s="458">
        <v>10</v>
      </c>
      <c r="C126" s="458">
        <v>20</v>
      </c>
      <c r="D126" s="458"/>
      <c r="E126" s="458"/>
      <c r="F126" s="458">
        <v>4</v>
      </c>
      <c r="G126" s="479"/>
      <c r="H126" s="459">
        <f t="shared" si="7"/>
        <v>34</v>
      </c>
    </row>
    <row r="127" spans="1:8" x14ac:dyDescent="0.2">
      <c r="A127" s="661" t="s">
        <v>57</v>
      </c>
      <c r="B127" s="662">
        <v>20</v>
      </c>
      <c r="C127" s="662">
        <v>44</v>
      </c>
      <c r="D127" s="662">
        <v>8</v>
      </c>
      <c r="E127" s="662"/>
      <c r="F127" s="712">
        <v>3</v>
      </c>
      <c r="G127" s="479"/>
      <c r="H127" s="658">
        <f t="shared" si="7"/>
        <v>75</v>
      </c>
    </row>
    <row r="128" spans="1:8" x14ac:dyDescent="0.2">
      <c r="A128" s="702" t="s">
        <v>723</v>
      </c>
      <c r="B128" s="458"/>
      <c r="C128" s="458">
        <v>2</v>
      </c>
      <c r="D128" s="458">
        <v>1</v>
      </c>
      <c r="E128" s="458"/>
      <c r="F128" s="458"/>
      <c r="G128" s="479"/>
      <c r="H128" s="459">
        <f t="shared" si="7"/>
        <v>3</v>
      </c>
    </row>
    <row r="129" spans="1:8" x14ac:dyDescent="0.2">
      <c r="A129" s="479" t="s">
        <v>582</v>
      </c>
      <c r="B129" s="458"/>
      <c r="C129" s="458">
        <v>2</v>
      </c>
      <c r="D129" s="458">
        <v>1</v>
      </c>
      <c r="E129" s="458"/>
      <c r="F129" s="458">
        <v>1</v>
      </c>
      <c r="G129" s="479"/>
      <c r="H129" s="459">
        <f t="shared" si="7"/>
        <v>4</v>
      </c>
    </row>
    <row r="130" spans="1:8" x14ac:dyDescent="0.2">
      <c r="A130" s="467" t="s">
        <v>583</v>
      </c>
      <c r="B130" s="458">
        <v>8</v>
      </c>
      <c r="C130" s="458">
        <v>24</v>
      </c>
      <c r="D130" s="458">
        <v>1</v>
      </c>
      <c r="E130" s="458"/>
      <c r="F130" s="458">
        <v>1</v>
      </c>
      <c r="G130" s="479"/>
      <c r="H130" s="459">
        <f t="shared" si="7"/>
        <v>34</v>
      </c>
    </row>
    <row r="131" spans="1:8" x14ac:dyDescent="0.2">
      <c r="A131" s="467" t="s">
        <v>58</v>
      </c>
      <c r="B131" s="458">
        <v>9</v>
      </c>
      <c r="C131" s="458">
        <v>10</v>
      </c>
      <c r="D131" s="458">
        <v>2</v>
      </c>
      <c r="E131" s="458"/>
      <c r="F131" s="458"/>
      <c r="G131" s="479"/>
      <c r="H131" s="459">
        <f t="shared" si="7"/>
        <v>21</v>
      </c>
    </row>
    <row r="132" spans="1:8" x14ac:dyDescent="0.2">
      <c r="A132" s="467" t="s">
        <v>724</v>
      </c>
      <c r="B132" s="458">
        <v>1</v>
      </c>
      <c r="C132" s="458">
        <v>3</v>
      </c>
      <c r="D132" s="458">
        <v>1</v>
      </c>
      <c r="E132" s="458"/>
      <c r="F132" s="458">
        <v>1</v>
      </c>
      <c r="G132" s="479"/>
      <c r="H132" s="459">
        <f t="shared" si="7"/>
        <v>6</v>
      </c>
    </row>
    <row r="133" spans="1:8" ht="13.5" customHeight="1" x14ac:dyDescent="0.2">
      <c r="A133" s="467" t="s">
        <v>59</v>
      </c>
      <c r="B133" s="458">
        <v>1</v>
      </c>
      <c r="C133" s="458">
        <v>3</v>
      </c>
      <c r="D133" s="458"/>
      <c r="E133" s="458"/>
      <c r="F133" s="458"/>
      <c r="G133" s="479"/>
      <c r="H133" s="459">
        <f t="shared" si="7"/>
        <v>4</v>
      </c>
    </row>
    <row r="134" spans="1:8" x14ac:dyDescent="0.2">
      <c r="A134" s="467" t="s">
        <v>60</v>
      </c>
      <c r="B134" s="458">
        <v>1</v>
      </c>
      <c r="C134" s="458"/>
      <c r="D134" s="458">
        <v>2</v>
      </c>
      <c r="E134" s="458"/>
      <c r="F134" s="458"/>
      <c r="G134" s="479"/>
      <c r="H134" s="459">
        <f t="shared" ref="H134" si="13">F134+E134+D134+C134+B134</f>
        <v>3</v>
      </c>
    </row>
    <row r="135" spans="1:8" x14ac:dyDescent="0.2">
      <c r="A135" s="661" t="s">
        <v>61</v>
      </c>
      <c r="B135" s="662">
        <v>16</v>
      </c>
      <c r="C135" s="662">
        <v>26</v>
      </c>
      <c r="D135" s="662"/>
      <c r="E135" s="662">
        <v>45</v>
      </c>
      <c r="F135" s="712">
        <v>6</v>
      </c>
      <c r="G135" s="479"/>
      <c r="H135" s="658">
        <f t="shared" ref="H135:H143" si="14">F135+E135+D135+C135+B135</f>
        <v>93</v>
      </c>
    </row>
    <row r="136" spans="1:8" x14ac:dyDescent="0.2">
      <c r="A136" t="s">
        <v>616</v>
      </c>
      <c r="B136" s="458">
        <v>1</v>
      </c>
      <c r="C136" s="458"/>
      <c r="D136" s="458"/>
      <c r="E136" s="458"/>
      <c r="F136" s="458"/>
      <c r="G136" s="479"/>
      <c r="H136" s="459">
        <f t="shared" ref="H136" si="15">F136+E136+D136+C136+B136</f>
        <v>1</v>
      </c>
    </row>
    <row r="137" spans="1:8" x14ac:dyDescent="0.2">
      <c r="A137" s="467" t="s">
        <v>617</v>
      </c>
      <c r="B137" s="458">
        <v>1</v>
      </c>
      <c r="C137" s="458">
        <v>5</v>
      </c>
      <c r="D137" s="458"/>
      <c r="E137" s="458">
        <v>4</v>
      </c>
      <c r="F137" s="458">
        <v>2</v>
      </c>
      <c r="G137" s="479"/>
      <c r="H137" s="459">
        <f t="shared" si="14"/>
        <v>12</v>
      </c>
    </row>
    <row r="138" spans="1:8" x14ac:dyDescent="0.2">
      <c r="A138" s="467" t="s">
        <v>585</v>
      </c>
      <c r="B138" s="458"/>
      <c r="C138" s="458"/>
      <c r="D138" s="458"/>
      <c r="E138" s="458">
        <v>3</v>
      </c>
      <c r="F138" s="458"/>
      <c r="G138" s="479"/>
      <c r="H138" s="459">
        <f t="shared" si="14"/>
        <v>3</v>
      </c>
    </row>
    <row r="139" spans="1:8" x14ac:dyDescent="0.2">
      <c r="A139" s="467" t="s">
        <v>122</v>
      </c>
      <c r="B139" s="458"/>
      <c r="C139" s="458">
        <v>2</v>
      </c>
      <c r="D139" s="458"/>
      <c r="E139" s="458">
        <v>5</v>
      </c>
      <c r="F139" s="458"/>
      <c r="G139" s="479"/>
      <c r="H139" s="459">
        <f t="shared" si="14"/>
        <v>7</v>
      </c>
    </row>
    <row r="140" spans="1:8" x14ac:dyDescent="0.2">
      <c r="A140" s="467" t="s">
        <v>62</v>
      </c>
      <c r="B140" s="458">
        <v>9</v>
      </c>
      <c r="C140" s="458">
        <v>9</v>
      </c>
      <c r="D140" s="458"/>
      <c r="E140" s="458">
        <v>21</v>
      </c>
      <c r="F140" s="458">
        <v>3</v>
      </c>
      <c r="G140" s="479"/>
      <c r="H140" s="459">
        <f t="shared" si="14"/>
        <v>42</v>
      </c>
    </row>
    <row r="141" spans="1:8" x14ac:dyDescent="0.2">
      <c r="A141" s="467" t="s">
        <v>618</v>
      </c>
      <c r="B141" s="458">
        <v>5</v>
      </c>
      <c r="C141" s="458">
        <v>7</v>
      </c>
      <c r="D141" s="458"/>
      <c r="E141" s="458">
        <v>9</v>
      </c>
      <c r="F141" s="458"/>
      <c r="G141" s="479"/>
      <c r="H141" s="459">
        <f t="shared" si="14"/>
        <v>21</v>
      </c>
    </row>
    <row r="142" spans="1:8" x14ac:dyDescent="0.2">
      <c r="A142" s="467" t="s">
        <v>645</v>
      </c>
      <c r="B142" s="458"/>
      <c r="C142" s="458">
        <v>1</v>
      </c>
      <c r="D142" s="458"/>
      <c r="E142" s="458"/>
      <c r="F142" s="458"/>
      <c r="G142" s="479"/>
      <c r="H142" s="459">
        <f t="shared" si="14"/>
        <v>1</v>
      </c>
    </row>
    <row r="143" spans="1:8" x14ac:dyDescent="0.2">
      <c r="A143" s="467" t="s">
        <v>665</v>
      </c>
      <c r="B143" s="458"/>
      <c r="C143" s="458">
        <v>2</v>
      </c>
      <c r="D143" s="458"/>
      <c r="E143" s="458">
        <v>3</v>
      </c>
      <c r="F143" s="458">
        <v>1</v>
      </c>
      <c r="G143" s="479"/>
      <c r="H143" s="459">
        <f t="shared" si="14"/>
        <v>6</v>
      </c>
    </row>
    <row r="144" spans="1:8" x14ac:dyDescent="0.2">
      <c r="A144" s="479"/>
      <c r="B144" s="479"/>
      <c r="C144" s="479"/>
      <c r="D144" s="479"/>
      <c r="E144" s="479"/>
      <c r="F144" s="479"/>
      <c r="G144" s="479"/>
      <c r="H144" s="479"/>
    </row>
    <row r="145" spans="1:8" ht="3.75" customHeight="1" x14ac:dyDescent="0.2">
      <c r="A145" s="7"/>
      <c r="B145" s="7"/>
      <c r="C145" s="7"/>
      <c r="D145" s="7"/>
      <c r="E145" s="7"/>
      <c r="F145" s="7"/>
      <c r="G145" s="7"/>
      <c r="H145" s="7"/>
    </row>
    <row r="146" spans="1:8" ht="16.5" customHeight="1" x14ac:dyDescent="0.2">
      <c r="A146" s="352" t="s">
        <v>1</v>
      </c>
      <c r="B146" s="358">
        <f>+B135+B127+B124+B116+B113+B109+B96+B93+B91+B85+B82+B77+B75+B70+B68+B59+B57+B50+B48+B46+B44+B39+B36+B30+B28+B26+B20+B17+B14+B9</f>
        <v>269</v>
      </c>
      <c r="C146" s="358">
        <f t="shared" ref="C146:F146" si="16">+C135+C127+C124+C116+C113+C109+C96+C93+C91+C85+C82+C77+C75+C70+C68+C59+C57+C50+C48+C46+C44+C39+C36+C30+C28+C26+C20+C17+C14+C9</f>
        <v>731</v>
      </c>
      <c r="D146" s="358">
        <f t="shared" si="16"/>
        <v>54</v>
      </c>
      <c r="E146" s="358">
        <f t="shared" si="16"/>
        <v>132</v>
      </c>
      <c r="F146" s="358">
        <f t="shared" si="16"/>
        <v>87</v>
      </c>
      <c r="G146" s="7"/>
      <c r="H146" s="460">
        <f>F146+E146+D146+C146+B146</f>
        <v>1273</v>
      </c>
    </row>
    <row r="147" spans="1:8" x14ac:dyDescent="0.2">
      <c r="A147" s="357" t="s">
        <v>148</v>
      </c>
      <c r="B147" s="353">
        <f>B146/$H$146</f>
        <v>0.21131186174391201</v>
      </c>
      <c r="C147" s="353">
        <f t="shared" ref="C147:F147" si="17">C146/$H$146</f>
        <v>0.5742340926944226</v>
      </c>
      <c r="D147" s="353">
        <f t="shared" si="17"/>
        <v>4.2419481539670068E-2</v>
      </c>
      <c r="E147" s="353">
        <f t="shared" si="17"/>
        <v>0.10369206598586017</v>
      </c>
      <c r="F147" s="354">
        <f t="shared" si="17"/>
        <v>6.834249803613511E-2</v>
      </c>
      <c r="H147" s="356">
        <v>1</v>
      </c>
    </row>
    <row r="148" spans="1:8" ht="3.6" customHeight="1" x14ac:dyDescent="0.2"/>
    <row r="149" spans="1:8" x14ac:dyDescent="0.2">
      <c r="A149" s="451" t="s">
        <v>404</v>
      </c>
    </row>
  </sheetData>
  <autoFilter ref="A7:F7"/>
  <mergeCells count="2">
    <mergeCell ref="A5:H5"/>
    <mergeCell ref="A2:H2"/>
  </mergeCells>
  <pageMargins left="0.39370078740157483" right="0" top="0.59055118110236227" bottom="0.59055118110236227" header="0.51181102362204722" footer="0.51181102362204722"/>
  <pageSetup paperSize="9" scale="66" firstPageNumber="17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rowBreaks count="1" manualBreakCount="1">
    <brk id="7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49"/>
  <sheetViews>
    <sheetView showGridLines="0" zoomScaleNormal="100" zoomScaleSheetLayoutView="90" workbookViewId="0">
      <selection activeCell="G14" sqref="G14"/>
    </sheetView>
  </sheetViews>
  <sheetFormatPr baseColWidth="10" defaultRowHeight="12.75" x14ac:dyDescent="0.2"/>
  <cols>
    <col min="1" max="1" width="27.5" customWidth="1"/>
    <col min="2" max="2" width="7.83203125" bestFit="1" customWidth="1"/>
    <col min="3" max="3" width="10.33203125" bestFit="1" customWidth="1"/>
    <col min="4" max="4" width="13.6640625" bestFit="1" customWidth="1"/>
    <col min="5" max="5" width="6.83203125" bestFit="1" customWidth="1"/>
    <col min="6" max="6" width="7.83203125" bestFit="1" customWidth="1"/>
    <col min="7" max="7" width="10.33203125" bestFit="1" customWidth="1"/>
    <col min="8" max="8" width="13.6640625" bestFit="1" customWidth="1"/>
    <col min="9" max="9" width="5.83203125" bestFit="1" customWidth="1"/>
    <col min="10" max="10" width="7.83203125" bestFit="1" customWidth="1"/>
    <col min="11" max="11" width="10.33203125" bestFit="1" customWidth="1"/>
    <col min="12" max="12" width="13.6640625" bestFit="1" customWidth="1"/>
    <col min="13" max="13" width="5.83203125" bestFit="1" customWidth="1"/>
    <col min="14" max="14" width="7.83203125" bestFit="1" customWidth="1"/>
    <col min="15" max="15" width="10.33203125" bestFit="1" customWidth="1"/>
    <col min="16" max="16" width="13.6640625" bestFit="1" customWidth="1"/>
    <col min="17" max="17" width="5.83203125" bestFit="1" customWidth="1"/>
    <col min="18" max="18" width="7.83203125" bestFit="1" customWidth="1"/>
    <col min="19" max="19" width="10.33203125" bestFit="1" customWidth="1"/>
    <col min="20" max="20" width="13.6640625" bestFit="1" customWidth="1"/>
    <col min="21" max="21" width="5.83203125" bestFit="1" customWidth="1"/>
    <col min="22" max="22" width="9.33203125" customWidth="1"/>
    <col min="23" max="23" width="12" customWidth="1"/>
  </cols>
  <sheetData>
    <row r="2" spans="1:22" ht="35.25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</row>
    <row r="5" spans="1:22" x14ac:dyDescent="0.2">
      <c r="A5" s="1019" t="s">
        <v>548</v>
      </c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</row>
    <row r="7" spans="1:22" ht="47.25" customHeight="1" x14ac:dyDescent="0.2">
      <c r="B7" s="1020" t="s">
        <v>179</v>
      </c>
      <c r="C7" s="1021"/>
      <c r="D7" s="1021"/>
      <c r="E7" s="1021"/>
      <c r="F7" s="1020" t="s">
        <v>180</v>
      </c>
      <c r="G7" s="1021"/>
      <c r="H7" s="1021"/>
      <c r="I7" s="1021"/>
      <c r="J7" s="1020" t="s">
        <v>403</v>
      </c>
      <c r="K7" s="1021"/>
      <c r="L7" s="1021"/>
      <c r="M7" s="1021"/>
      <c r="N7" s="1020" t="s">
        <v>405</v>
      </c>
      <c r="O7" s="1021"/>
      <c r="P7" s="1021"/>
      <c r="Q7" s="1021"/>
      <c r="R7" s="1020" t="s">
        <v>181</v>
      </c>
      <c r="S7" s="1021"/>
      <c r="T7" s="1021"/>
      <c r="U7" s="1022"/>
      <c r="V7" s="1011" t="s">
        <v>1</v>
      </c>
    </row>
    <row r="8" spans="1:22" s="141" customFormat="1" ht="26.25" customHeight="1" x14ac:dyDescent="0.2">
      <c r="A8" s="418" t="s">
        <v>377</v>
      </c>
      <c r="B8" s="141" t="s">
        <v>127</v>
      </c>
      <c r="C8" s="141" t="s">
        <v>128</v>
      </c>
      <c r="D8" s="27" t="s">
        <v>329</v>
      </c>
      <c r="E8" s="136" t="s">
        <v>66</v>
      </c>
      <c r="F8" s="141" t="s">
        <v>127</v>
      </c>
      <c r="G8" s="141" t="s">
        <v>128</v>
      </c>
      <c r="H8" s="27" t="s">
        <v>329</v>
      </c>
      <c r="I8" s="136" t="s">
        <v>66</v>
      </c>
      <c r="J8" s="141" t="s">
        <v>127</v>
      </c>
      <c r="K8" s="141" t="s">
        <v>128</v>
      </c>
      <c r="L8" s="27" t="s">
        <v>329</v>
      </c>
      <c r="M8" s="136" t="s">
        <v>66</v>
      </c>
      <c r="N8" s="141" t="s">
        <v>127</v>
      </c>
      <c r="O8" s="141" t="s">
        <v>128</v>
      </c>
      <c r="P8" s="27" t="s">
        <v>329</v>
      </c>
      <c r="Q8" s="136" t="s">
        <v>66</v>
      </c>
      <c r="R8" s="141" t="s">
        <v>127</v>
      </c>
      <c r="S8" s="141" t="s">
        <v>128</v>
      </c>
      <c r="T8" s="27" t="s">
        <v>329</v>
      </c>
      <c r="U8" s="136" t="s">
        <v>66</v>
      </c>
      <c r="V8" s="1011"/>
    </row>
    <row r="9" spans="1:22" s="464" customFormat="1" ht="10.5" customHeight="1" x14ac:dyDescent="0.2">
      <c r="A9" s="461"/>
      <c r="D9" s="58"/>
      <c r="E9" s="17"/>
      <c r="H9" s="58"/>
      <c r="I9" s="17"/>
      <c r="L9" s="58"/>
      <c r="M9" s="17"/>
      <c r="P9" s="58"/>
      <c r="Q9" s="17"/>
      <c r="T9" s="58"/>
      <c r="U9" s="17"/>
      <c r="V9" s="465"/>
    </row>
    <row r="10" spans="1:22" s="464" customFormat="1" ht="12" customHeight="1" x14ac:dyDescent="0.2">
      <c r="A10" s="659" t="s">
        <v>2</v>
      </c>
      <c r="B10" s="819">
        <v>1</v>
      </c>
      <c r="C10" s="819">
        <v>7</v>
      </c>
      <c r="D10" s="820">
        <v>3</v>
      </c>
      <c r="E10" s="821">
        <v>11</v>
      </c>
      <c r="F10" s="819">
        <v>5</v>
      </c>
      <c r="G10" s="819">
        <v>16</v>
      </c>
      <c r="H10" s="820">
        <v>19</v>
      </c>
      <c r="I10" s="821">
        <v>40</v>
      </c>
      <c r="J10" s="819"/>
      <c r="K10" s="819"/>
      <c r="L10" s="820">
        <v>1</v>
      </c>
      <c r="M10" s="821">
        <v>1</v>
      </c>
      <c r="N10" s="819"/>
      <c r="O10" s="819"/>
      <c r="P10" s="820"/>
      <c r="Q10" s="821"/>
      <c r="R10" s="819"/>
      <c r="S10" s="819"/>
      <c r="T10" s="820">
        <v>5</v>
      </c>
      <c r="U10" s="821">
        <v>5</v>
      </c>
      <c r="V10" s="718">
        <f>U10+Q10+M10+I10+E10</f>
        <v>57</v>
      </c>
    </row>
    <row r="11" spans="1:22" s="464" customFormat="1" ht="12" customHeight="1" x14ac:dyDescent="0.2">
      <c r="A11" s="467" t="s">
        <v>431</v>
      </c>
      <c r="B11" s="822"/>
      <c r="C11" s="822"/>
      <c r="D11" s="823"/>
      <c r="E11" s="824"/>
      <c r="F11" s="822">
        <v>1</v>
      </c>
      <c r="G11" s="822"/>
      <c r="H11" s="823"/>
      <c r="I11" s="824">
        <v>1</v>
      </c>
      <c r="J11" s="822"/>
      <c r="K11" s="822"/>
      <c r="L11" s="823"/>
      <c r="M11" s="824"/>
      <c r="N11" s="822"/>
      <c r="O11" s="822"/>
      <c r="P11" s="823"/>
      <c r="Q11" s="824"/>
      <c r="R11" s="822"/>
      <c r="S11" s="822"/>
      <c r="T11" s="823"/>
      <c r="U11" s="825"/>
      <c r="V11" s="714">
        <f t="shared" ref="V11:V67" si="0">U11+Q11+M11+I11+E11</f>
        <v>1</v>
      </c>
    </row>
    <row r="12" spans="1:22" s="464" customFormat="1" ht="12" customHeight="1" x14ac:dyDescent="0.2">
      <c r="A12" s="467" t="s">
        <v>2</v>
      </c>
      <c r="B12" s="822">
        <v>1</v>
      </c>
      <c r="C12" s="822">
        <v>6</v>
      </c>
      <c r="D12" s="823">
        <v>3</v>
      </c>
      <c r="E12" s="824">
        <v>10</v>
      </c>
      <c r="F12" s="822">
        <v>4</v>
      </c>
      <c r="G12" s="822">
        <v>15</v>
      </c>
      <c r="H12" s="823">
        <v>17</v>
      </c>
      <c r="I12" s="824">
        <v>36</v>
      </c>
      <c r="J12" s="822"/>
      <c r="K12" s="822"/>
      <c r="L12" s="823">
        <v>1</v>
      </c>
      <c r="M12" s="824">
        <v>1</v>
      </c>
      <c r="N12" s="822"/>
      <c r="O12" s="822"/>
      <c r="P12" s="823"/>
      <c r="Q12" s="824"/>
      <c r="R12" s="822"/>
      <c r="S12" s="822"/>
      <c r="T12" s="823">
        <v>4</v>
      </c>
      <c r="U12" s="825">
        <v>4</v>
      </c>
      <c r="V12" s="714">
        <f t="shared" si="0"/>
        <v>51</v>
      </c>
    </row>
    <row r="13" spans="1:22" s="464" customFormat="1" ht="12" customHeight="1" x14ac:dyDescent="0.2">
      <c r="A13" s="467" t="s">
        <v>636</v>
      </c>
      <c r="B13" s="822"/>
      <c r="C13" s="822"/>
      <c r="D13" s="823"/>
      <c r="E13" s="824"/>
      <c r="F13" s="822"/>
      <c r="G13" s="822"/>
      <c r="H13" s="823">
        <v>1</v>
      </c>
      <c r="I13" s="824">
        <v>1</v>
      </c>
      <c r="J13" s="822"/>
      <c r="K13" s="822"/>
      <c r="L13" s="823"/>
      <c r="M13" s="824"/>
      <c r="N13" s="822"/>
      <c r="O13" s="822"/>
      <c r="P13" s="823"/>
      <c r="Q13" s="824"/>
      <c r="R13" s="822"/>
      <c r="S13" s="822"/>
      <c r="T13" s="823">
        <v>1</v>
      </c>
      <c r="U13" s="825">
        <v>1</v>
      </c>
      <c r="V13" s="714"/>
    </row>
    <row r="14" spans="1:22" s="464" customFormat="1" ht="12" customHeight="1" x14ac:dyDescent="0.2">
      <c r="A14" s="908" t="s">
        <v>141</v>
      </c>
      <c r="B14" s="822"/>
      <c r="C14" s="822">
        <v>1</v>
      </c>
      <c r="D14" s="823"/>
      <c r="E14" s="824">
        <v>1</v>
      </c>
      <c r="F14" s="822"/>
      <c r="G14" s="822">
        <v>1</v>
      </c>
      <c r="H14" s="823">
        <v>1</v>
      </c>
      <c r="I14" s="824">
        <v>2</v>
      </c>
      <c r="J14" s="822"/>
      <c r="K14" s="822"/>
      <c r="L14" s="823"/>
      <c r="M14" s="824"/>
      <c r="N14" s="822"/>
      <c r="O14" s="822"/>
      <c r="P14" s="823"/>
      <c r="Q14" s="824"/>
      <c r="R14" s="822"/>
      <c r="S14" s="822"/>
      <c r="T14" s="823"/>
      <c r="U14" s="825"/>
      <c r="V14" s="714">
        <f t="shared" si="0"/>
        <v>3</v>
      </c>
    </row>
    <row r="15" spans="1:22" s="464" customFormat="1" ht="12" customHeight="1" x14ac:dyDescent="0.2">
      <c r="A15" s="661" t="s">
        <v>3</v>
      </c>
      <c r="B15" s="826"/>
      <c r="C15" s="826"/>
      <c r="D15" s="827">
        <v>1</v>
      </c>
      <c r="E15" s="828">
        <v>1</v>
      </c>
      <c r="F15" s="826">
        <v>4</v>
      </c>
      <c r="G15" s="826">
        <v>8</v>
      </c>
      <c r="H15" s="827">
        <v>9</v>
      </c>
      <c r="I15" s="828">
        <v>21</v>
      </c>
      <c r="J15" s="826"/>
      <c r="K15" s="826"/>
      <c r="L15" s="827"/>
      <c r="M15" s="828"/>
      <c r="N15" s="826"/>
      <c r="O15" s="826"/>
      <c r="P15" s="827"/>
      <c r="Q15" s="828"/>
      <c r="R15" s="826"/>
      <c r="S15" s="826"/>
      <c r="T15" s="827">
        <v>1</v>
      </c>
      <c r="U15" s="828">
        <v>1</v>
      </c>
      <c r="V15" s="719">
        <f t="shared" si="0"/>
        <v>23</v>
      </c>
    </row>
    <row r="16" spans="1:22" s="464" customFormat="1" ht="12" customHeight="1" x14ac:dyDescent="0.2">
      <c r="A16" s="467" t="s">
        <v>3</v>
      </c>
      <c r="B16" s="822"/>
      <c r="C16" s="822"/>
      <c r="D16" s="823">
        <v>1</v>
      </c>
      <c r="E16" s="824">
        <v>1</v>
      </c>
      <c r="F16" s="822">
        <v>4</v>
      </c>
      <c r="G16" s="822">
        <v>7</v>
      </c>
      <c r="H16" s="823">
        <v>6</v>
      </c>
      <c r="I16" s="824">
        <v>17</v>
      </c>
      <c r="J16" s="822"/>
      <c r="K16" s="822"/>
      <c r="L16" s="823"/>
      <c r="M16" s="824"/>
      <c r="N16" s="822"/>
      <c r="O16" s="822"/>
      <c r="P16" s="823"/>
      <c r="Q16" s="824"/>
      <c r="R16" s="822"/>
      <c r="S16" s="822"/>
      <c r="T16" s="823">
        <v>1</v>
      </c>
      <c r="U16" s="825">
        <v>1</v>
      </c>
      <c r="V16" s="714">
        <f t="shared" ref="V16" si="1">U16+Q16+M16+I16+E16</f>
        <v>19</v>
      </c>
    </row>
    <row r="17" spans="1:22" s="464" customFormat="1" ht="12" customHeight="1" x14ac:dyDescent="0.2">
      <c r="A17" s="467" t="s">
        <v>4</v>
      </c>
      <c r="B17" s="822"/>
      <c r="C17" s="822"/>
      <c r="D17" s="823"/>
      <c r="E17" s="824"/>
      <c r="F17" s="822"/>
      <c r="G17" s="822">
        <v>1</v>
      </c>
      <c r="H17" s="823">
        <v>3</v>
      </c>
      <c r="I17" s="824">
        <v>4</v>
      </c>
      <c r="J17" s="822"/>
      <c r="K17" s="822"/>
      <c r="L17" s="823"/>
      <c r="M17" s="824"/>
      <c r="N17" s="822"/>
      <c r="O17" s="822"/>
      <c r="P17" s="823"/>
      <c r="Q17" s="824"/>
      <c r="R17" s="822"/>
      <c r="S17" s="822"/>
      <c r="T17" s="823"/>
      <c r="U17" s="825"/>
      <c r="V17" s="714">
        <f t="shared" si="0"/>
        <v>4</v>
      </c>
    </row>
    <row r="18" spans="1:22" s="464" customFormat="1" ht="12" customHeight="1" x14ac:dyDescent="0.2">
      <c r="A18" s="661" t="s">
        <v>5</v>
      </c>
      <c r="B18" s="826">
        <v>1</v>
      </c>
      <c r="C18" s="826">
        <v>5</v>
      </c>
      <c r="D18" s="827">
        <v>5</v>
      </c>
      <c r="E18" s="828">
        <v>11</v>
      </c>
      <c r="F18" s="826">
        <v>1</v>
      </c>
      <c r="G18" s="826">
        <v>11</v>
      </c>
      <c r="H18" s="827">
        <v>4</v>
      </c>
      <c r="I18" s="828">
        <v>16</v>
      </c>
      <c r="J18" s="826"/>
      <c r="K18" s="826"/>
      <c r="L18" s="827"/>
      <c r="M18" s="828"/>
      <c r="N18" s="826"/>
      <c r="O18" s="826"/>
      <c r="P18" s="827"/>
      <c r="Q18" s="828"/>
      <c r="R18" s="826"/>
      <c r="S18" s="826">
        <v>1</v>
      </c>
      <c r="T18" s="827">
        <v>1</v>
      </c>
      <c r="U18" s="828">
        <v>2</v>
      </c>
      <c r="V18" s="719">
        <f t="shared" si="0"/>
        <v>29</v>
      </c>
    </row>
    <row r="19" spans="1:22" s="464" customFormat="1" ht="12" customHeight="1" x14ac:dyDescent="0.2">
      <c r="A19" s="467" t="s">
        <v>519</v>
      </c>
      <c r="B19" s="822"/>
      <c r="C19" s="822"/>
      <c r="D19" s="823">
        <v>2</v>
      </c>
      <c r="E19" s="824">
        <v>2</v>
      </c>
      <c r="F19" s="822"/>
      <c r="G19" s="822"/>
      <c r="H19" s="823">
        <v>1</v>
      </c>
      <c r="I19" s="824">
        <v>1</v>
      </c>
      <c r="J19" s="822"/>
      <c r="K19" s="822"/>
      <c r="L19" s="823"/>
      <c r="M19" s="824"/>
      <c r="N19" s="822"/>
      <c r="O19" s="822"/>
      <c r="P19" s="823"/>
      <c r="Q19" s="824"/>
      <c r="R19" s="822"/>
      <c r="S19" s="822"/>
      <c r="T19" s="823"/>
      <c r="U19" s="825"/>
      <c r="V19" s="714">
        <f t="shared" si="0"/>
        <v>3</v>
      </c>
    </row>
    <row r="20" spans="1:22" s="464" customFormat="1" ht="12" customHeight="1" x14ac:dyDescent="0.2">
      <c r="A20" s="467" t="s">
        <v>5</v>
      </c>
      <c r="B20" s="822">
        <v>1</v>
      </c>
      <c r="C20" s="822">
        <v>5</v>
      </c>
      <c r="D20" s="823">
        <v>3</v>
      </c>
      <c r="E20" s="824">
        <v>9</v>
      </c>
      <c r="F20" s="822">
        <v>1</v>
      </c>
      <c r="G20" s="822">
        <v>11</v>
      </c>
      <c r="H20" s="823">
        <v>3</v>
      </c>
      <c r="I20" s="824">
        <v>15</v>
      </c>
      <c r="J20" s="822"/>
      <c r="K20" s="822"/>
      <c r="L20" s="823"/>
      <c r="M20" s="824"/>
      <c r="N20" s="822"/>
      <c r="O20" s="822"/>
      <c r="P20" s="823"/>
      <c r="Q20" s="824"/>
      <c r="R20" s="822"/>
      <c r="S20" s="822">
        <v>1</v>
      </c>
      <c r="T20" s="823">
        <v>1</v>
      </c>
      <c r="U20" s="825">
        <v>2</v>
      </c>
      <c r="V20" s="714">
        <f t="shared" si="0"/>
        <v>26</v>
      </c>
    </row>
    <row r="21" spans="1:22" s="464" customFormat="1" ht="12" customHeight="1" x14ac:dyDescent="0.2">
      <c r="A21" s="661" t="s">
        <v>6</v>
      </c>
      <c r="B21" s="826">
        <v>2</v>
      </c>
      <c r="C21" s="826">
        <v>3</v>
      </c>
      <c r="D21" s="827">
        <v>1</v>
      </c>
      <c r="E21" s="828">
        <v>6</v>
      </c>
      <c r="F21" s="826">
        <v>5</v>
      </c>
      <c r="G21" s="826">
        <v>14</v>
      </c>
      <c r="H21" s="827">
        <v>17</v>
      </c>
      <c r="I21" s="828">
        <v>36</v>
      </c>
      <c r="J21" s="826">
        <v>1</v>
      </c>
      <c r="K21" s="826">
        <v>1</v>
      </c>
      <c r="L21" s="827">
        <v>3</v>
      </c>
      <c r="M21" s="828">
        <v>5</v>
      </c>
      <c r="N21" s="826"/>
      <c r="O21" s="826"/>
      <c r="P21" s="827"/>
      <c r="Q21" s="828"/>
      <c r="R21" s="826"/>
      <c r="S21" s="826"/>
      <c r="T21" s="827">
        <v>2</v>
      </c>
      <c r="U21" s="828">
        <v>2</v>
      </c>
      <c r="V21" s="719">
        <f t="shared" si="0"/>
        <v>49</v>
      </c>
    </row>
    <row r="22" spans="1:22" s="464" customFormat="1" ht="12" customHeight="1" x14ac:dyDescent="0.2">
      <c r="A22" s="467" t="s">
        <v>6</v>
      </c>
      <c r="B22" s="822"/>
      <c r="C22" s="822">
        <v>1</v>
      </c>
      <c r="D22" s="823">
        <v>1</v>
      </c>
      <c r="E22" s="824">
        <v>2</v>
      </c>
      <c r="F22" s="822">
        <v>3</v>
      </c>
      <c r="G22" s="822">
        <v>2</v>
      </c>
      <c r="H22" s="823">
        <v>11</v>
      </c>
      <c r="I22" s="824">
        <v>16</v>
      </c>
      <c r="J22" s="822">
        <v>1</v>
      </c>
      <c r="K22" s="822"/>
      <c r="L22" s="823">
        <v>1</v>
      </c>
      <c r="M22" s="824">
        <v>2</v>
      </c>
      <c r="N22" s="822"/>
      <c r="O22" s="822"/>
      <c r="P22" s="823"/>
      <c r="Q22" s="824"/>
      <c r="R22" s="822"/>
      <c r="S22" s="822"/>
      <c r="T22" s="823">
        <v>2</v>
      </c>
      <c r="U22" s="825">
        <v>2</v>
      </c>
      <c r="V22" s="714">
        <f t="shared" si="0"/>
        <v>22</v>
      </c>
    </row>
    <row r="23" spans="1:22" s="464" customFormat="1" ht="12" customHeight="1" x14ac:dyDescent="0.2">
      <c r="A23" s="467" t="s">
        <v>7</v>
      </c>
      <c r="B23" s="822"/>
      <c r="C23" s="822">
        <v>2</v>
      </c>
      <c r="D23" s="823"/>
      <c r="E23" s="824">
        <v>2</v>
      </c>
      <c r="F23" s="822"/>
      <c r="G23" s="822">
        <v>9</v>
      </c>
      <c r="H23" s="823"/>
      <c r="I23" s="824">
        <v>9</v>
      </c>
      <c r="J23" s="822"/>
      <c r="K23" s="822">
        <v>1</v>
      </c>
      <c r="L23" s="823"/>
      <c r="M23" s="824">
        <v>1</v>
      </c>
      <c r="N23" s="822"/>
      <c r="O23" s="822"/>
      <c r="P23" s="823"/>
      <c r="Q23" s="824"/>
      <c r="R23" s="822"/>
      <c r="S23" s="822"/>
      <c r="T23" s="823"/>
      <c r="U23" s="825"/>
      <c r="V23" s="714">
        <f t="shared" si="0"/>
        <v>12</v>
      </c>
    </row>
    <row r="24" spans="1:22" s="464" customFormat="1" ht="12" customHeight="1" x14ac:dyDescent="0.2">
      <c r="A24" s="467" t="s">
        <v>454</v>
      </c>
      <c r="B24" s="822"/>
      <c r="C24" s="822"/>
      <c r="D24" s="823"/>
      <c r="E24" s="824"/>
      <c r="F24" s="822">
        <v>1</v>
      </c>
      <c r="G24" s="822"/>
      <c r="H24" s="823"/>
      <c r="I24" s="824">
        <v>1</v>
      </c>
      <c r="J24" s="822"/>
      <c r="K24" s="822"/>
      <c r="L24" s="823"/>
      <c r="M24" s="824"/>
      <c r="N24" s="822"/>
      <c r="O24" s="822"/>
      <c r="P24" s="823"/>
      <c r="Q24" s="824"/>
      <c r="R24" s="822"/>
      <c r="S24" s="822"/>
      <c r="T24" s="823"/>
      <c r="U24" s="825"/>
      <c r="V24" s="714">
        <f t="shared" si="0"/>
        <v>1</v>
      </c>
    </row>
    <row r="25" spans="1:22" s="464" customFormat="1" ht="12" customHeight="1" x14ac:dyDescent="0.2">
      <c r="A25" s="467" t="s">
        <v>8</v>
      </c>
      <c r="B25" s="822"/>
      <c r="C25" s="822"/>
      <c r="D25" s="823"/>
      <c r="E25" s="824"/>
      <c r="F25" s="822"/>
      <c r="G25" s="822"/>
      <c r="H25" s="823">
        <v>4</v>
      </c>
      <c r="I25" s="824">
        <v>4</v>
      </c>
      <c r="J25" s="822"/>
      <c r="K25" s="822"/>
      <c r="L25" s="823">
        <v>2</v>
      </c>
      <c r="M25" s="824">
        <v>2</v>
      </c>
      <c r="N25" s="822"/>
      <c r="O25" s="822"/>
      <c r="P25" s="823"/>
      <c r="Q25" s="824"/>
      <c r="R25" s="822"/>
      <c r="S25" s="822"/>
      <c r="T25" s="823"/>
      <c r="U25" s="825"/>
      <c r="V25" s="714">
        <f t="shared" si="0"/>
        <v>6</v>
      </c>
    </row>
    <row r="26" spans="1:22" s="464" customFormat="1" ht="12" customHeight="1" x14ac:dyDescent="0.2">
      <c r="A26" s="467" t="s">
        <v>9</v>
      </c>
      <c r="B26" s="822">
        <v>2</v>
      </c>
      <c r="C26" s="822"/>
      <c r="D26" s="823"/>
      <c r="E26" s="824">
        <v>2</v>
      </c>
      <c r="F26" s="822">
        <v>1</v>
      </c>
      <c r="G26" s="822">
        <v>3</v>
      </c>
      <c r="H26" s="823">
        <v>2</v>
      </c>
      <c r="I26" s="824">
        <v>6</v>
      </c>
      <c r="J26" s="822"/>
      <c r="K26" s="822"/>
      <c r="L26" s="823"/>
      <c r="M26" s="824"/>
      <c r="N26" s="822"/>
      <c r="O26" s="822"/>
      <c r="P26" s="823"/>
      <c r="Q26" s="824"/>
      <c r="R26" s="822"/>
      <c r="S26" s="822"/>
      <c r="T26" s="823"/>
      <c r="U26" s="825"/>
      <c r="V26" s="714">
        <f t="shared" si="0"/>
        <v>8</v>
      </c>
    </row>
    <row r="27" spans="1:22" s="464" customFormat="1" ht="12" customHeight="1" x14ac:dyDescent="0.2">
      <c r="A27" s="661" t="s">
        <v>11</v>
      </c>
      <c r="B27" s="826">
        <v>1</v>
      </c>
      <c r="C27" s="826">
        <v>3</v>
      </c>
      <c r="D27" s="827">
        <v>2</v>
      </c>
      <c r="E27" s="828">
        <v>6</v>
      </c>
      <c r="F27" s="826">
        <v>4</v>
      </c>
      <c r="G27" s="826">
        <v>8</v>
      </c>
      <c r="H27" s="827">
        <v>8</v>
      </c>
      <c r="I27" s="828">
        <v>20</v>
      </c>
      <c r="J27" s="826"/>
      <c r="K27" s="826"/>
      <c r="L27" s="827"/>
      <c r="M27" s="828"/>
      <c r="N27" s="826"/>
      <c r="O27" s="826"/>
      <c r="P27" s="827"/>
      <c r="Q27" s="828"/>
      <c r="R27" s="826"/>
      <c r="S27" s="826"/>
      <c r="T27" s="827">
        <v>1</v>
      </c>
      <c r="U27" s="828">
        <v>1</v>
      </c>
      <c r="V27" s="719">
        <f t="shared" si="0"/>
        <v>27</v>
      </c>
    </row>
    <row r="28" spans="1:22" s="464" customFormat="1" ht="12" customHeight="1" x14ac:dyDescent="0.2">
      <c r="A28" s="849" t="s">
        <v>539</v>
      </c>
      <c r="B28" s="822">
        <v>1</v>
      </c>
      <c r="C28" s="822">
        <v>3</v>
      </c>
      <c r="D28" s="823">
        <v>2</v>
      </c>
      <c r="E28" s="824">
        <v>6</v>
      </c>
      <c r="F28" s="822">
        <v>4</v>
      </c>
      <c r="G28" s="822">
        <v>8</v>
      </c>
      <c r="H28" s="823">
        <v>8</v>
      </c>
      <c r="I28" s="824">
        <v>20</v>
      </c>
      <c r="J28" s="822"/>
      <c r="K28" s="822"/>
      <c r="L28" s="823"/>
      <c r="M28" s="824"/>
      <c r="N28" s="822"/>
      <c r="O28" s="822"/>
      <c r="P28" s="823"/>
      <c r="Q28" s="824"/>
      <c r="R28" s="822"/>
      <c r="S28" s="822"/>
      <c r="T28" s="823">
        <v>1</v>
      </c>
      <c r="U28" s="825">
        <v>1</v>
      </c>
      <c r="V28" s="714">
        <f t="shared" ref="V28" si="2">U28+Q28+M28+I28+E28</f>
        <v>27</v>
      </c>
    </row>
    <row r="29" spans="1:22" s="464" customFormat="1" ht="12" customHeight="1" x14ac:dyDescent="0.2">
      <c r="A29" s="661" t="s">
        <v>642</v>
      </c>
      <c r="B29" s="826"/>
      <c r="C29" s="826">
        <v>1</v>
      </c>
      <c r="D29" s="827">
        <v>1</v>
      </c>
      <c r="E29" s="828">
        <v>2</v>
      </c>
      <c r="F29" s="826"/>
      <c r="G29" s="826"/>
      <c r="H29" s="827"/>
      <c r="I29" s="828"/>
      <c r="J29" s="826"/>
      <c r="K29" s="826"/>
      <c r="L29" s="827"/>
      <c r="M29" s="828"/>
      <c r="N29" s="826"/>
      <c r="O29" s="826"/>
      <c r="P29" s="827"/>
      <c r="Q29" s="828"/>
      <c r="R29" s="826"/>
      <c r="S29" s="826"/>
      <c r="T29" s="827"/>
      <c r="U29" s="828"/>
      <c r="V29" s="719">
        <f t="shared" ref="V29:V30" si="3">U29+Q29+M29+I29+E29</f>
        <v>2</v>
      </c>
    </row>
    <row r="30" spans="1:22" s="464" customFormat="1" ht="12" customHeight="1" x14ac:dyDescent="0.2">
      <c r="A30" s="467" t="s">
        <v>643</v>
      </c>
      <c r="B30" s="822"/>
      <c r="C30" s="822">
        <v>1</v>
      </c>
      <c r="D30" s="823">
        <v>1</v>
      </c>
      <c r="E30" s="824">
        <v>2</v>
      </c>
      <c r="F30" s="822"/>
      <c r="G30" s="822"/>
      <c r="H30" s="823"/>
      <c r="I30" s="824"/>
      <c r="J30" s="822"/>
      <c r="K30" s="822"/>
      <c r="L30" s="823"/>
      <c r="M30" s="824"/>
      <c r="N30" s="822"/>
      <c r="O30" s="822"/>
      <c r="P30" s="823"/>
      <c r="Q30" s="824"/>
      <c r="R30" s="822"/>
      <c r="S30" s="822"/>
      <c r="T30" s="823"/>
      <c r="U30" s="825"/>
      <c r="V30" s="714">
        <f t="shared" si="3"/>
        <v>2</v>
      </c>
    </row>
    <row r="31" spans="1:22" s="464" customFormat="1" ht="12" customHeight="1" x14ac:dyDescent="0.2">
      <c r="A31" s="661" t="s">
        <v>12</v>
      </c>
      <c r="B31" s="826">
        <v>1</v>
      </c>
      <c r="C31" s="826">
        <v>4</v>
      </c>
      <c r="D31" s="827">
        <v>1</v>
      </c>
      <c r="E31" s="828">
        <v>6</v>
      </c>
      <c r="F31" s="826">
        <v>5</v>
      </c>
      <c r="G31" s="826">
        <v>9</v>
      </c>
      <c r="H31" s="827">
        <v>9</v>
      </c>
      <c r="I31" s="828">
        <v>23</v>
      </c>
      <c r="J31" s="826"/>
      <c r="K31" s="826"/>
      <c r="L31" s="827"/>
      <c r="M31" s="828"/>
      <c r="N31" s="826">
        <v>11</v>
      </c>
      <c r="O31" s="826">
        <v>23</v>
      </c>
      <c r="P31" s="827">
        <v>12</v>
      </c>
      <c r="Q31" s="828">
        <v>46</v>
      </c>
      <c r="R31" s="826"/>
      <c r="S31" s="826">
        <v>1</v>
      </c>
      <c r="T31" s="827">
        <v>10</v>
      </c>
      <c r="U31" s="828">
        <v>11</v>
      </c>
      <c r="V31" s="719">
        <f t="shared" si="0"/>
        <v>86</v>
      </c>
    </row>
    <row r="32" spans="1:22" s="464" customFormat="1" ht="12" customHeight="1" x14ac:dyDescent="0.2">
      <c r="A32" s="467" t="s">
        <v>613</v>
      </c>
      <c r="B32" s="822"/>
      <c r="C32" s="822"/>
      <c r="D32" s="823"/>
      <c r="E32" s="824"/>
      <c r="F32" s="822">
        <v>1</v>
      </c>
      <c r="G32" s="822">
        <v>2</v>
      </c>
      <c r="H32" s="823">
        <v>1</v>
      </c>
      <c r="I32" s="824">
        <v>4</v>
      </c>
      <c r="J32" s="822"/>
      <c r="K32" s="822"/>
      <c r="L32" s="823"/>
      <c r="M32" s="824"/>
      <c r="N32" s="822">
        <v>2</v>
      </c>
      <c r="O32" s="822">
        <v>2</v>
      </c>
      <c r="P32" s="823"/>
      <c r="Q32" s="824">
        <v>4</v>
      </c>
      <c r="R32" s="822"/>
      <c r="S32" s="822"/>
      <c r="T32" s="823"/>
      <c r="U32" s="825"/>
      <c r="V32" s="714">
        <f t="shared" si="0"/>
        <v>8</v>
      </c>
    </row>
    <row r="33" spans="1:22" s="464" customFormat="1" ht="12" customHeight="1" x14ac:dyDescent="0.2">
      <c r="A33" s="467" t="s">
        <v>556</v>
      </c>
      <c r="B33" s="822">
        <v>1</v>
      </c>
      <c r="C33" s="822">
        <v>2</v>
      </c>
      <c r="D33" s="823"/>
      <c r="E33" s="824">
        <v>3</v>
      </c>
      <c r="F33" s="822">
        <v>1</v>
      </c>
      <c r="G33" s="822">
        <v>5</v>
      </c>
      <c r="H33" s="823"/>
      <c r="I33" s="824">
        <v>6</v>
      </c>
      <c r="J33" s="822"/>
      <c r="K33" s="822"/>
      <c r="L33" s="823"/>
      <c r="M33" s="824"/>
      <c r="N33" s="822">
        <v>2</v>
      </c>
      <c r="O33" s="822">
        <v>9</v>
      </c>
      <c r="P33" s="823">
        <v>2</v>
      </c>
      <c r="Q33" s="824">
        <v>13</v>
      </c>
      <c r="R33" s="822"/>
      <c r="S33" s="822"/>
      <c r="T33" s="823"/>
      <c r="U33" s="825"/>
      <c r="V33" s="714">
        <f t="shared" si="0"/>
        <v>22</v>
      </c>
    </row>
    <row r="34" spans="1:22" s="464" customFormat="1" ht="12" customHeight="1" x14ac:dyDescent="0.2">
      <c r="A34" s="467" t="s">
        <v>13</v>
      </c>
      <c r="B34" s="822"/>
      <c r="C34" s="822">
        <v>1</v>
      </c>
      <c r="D34" s="823"/>
      <c r="E34" s="824">
        <v>1</v>
      </c>
      <c r="F34" s="822">
        <v>1</v>
      </c>
      <c r="G34" s="822">
        <v>1</v>
      </c>
      <c r="H34" s="823">
        <v>3</v>
      </c>
      <c r="I34" s="824">
        <v>5</v>
      </c>
      <c r="J34" s="822"/>
      <c r="K34" s="822"/>
      <c r="L34" s="823"/>
      <c r="M34" s="824"/>
      <c r="N34" s="822">
        <v>5</v>
      </c>
      <c r="O34" s="822">
        <v>4</v>
      </c>
      <c r="P34" s="823">
        <v>4</v>
      </c>
      <c r="Q34" s="824">
        <v>13</v>
      </c>
      <c r="R34" s="822"/>
      <c r="S34" s="822">
        <v>1</v>
      </c>
      <c r="T34" s="823">
        <v>5</v>
      </c>
      <c r="U34" s="825">
        <v>6</v>
      </c>
      <c r="V34" s="714">
        <f t="shared" si="0"/>
        <v>25</v>
      </c>
    </row>
    <row r="35" spans="1:22" ht="12" customHeight="1" x14ac:dyDescent="0.2">
      <c r="A35" s="467" t="s">
        <v>14</v>
      </c>
      <c r="B35" s="749"/>
      <c r="C35" s="749">
        <v>1</v>
      </c>
      <c r="D35" s="749">
        <v>1</v>
      </c>
      <c r="E35" s="829">
        <v>2</v>
      </c>
      <c r="F35" s="749">
        <v>2</v>
      </c>
      <c r="G35" s="749">
        <v>1</v>
      </c>
      <c r="H35" s="749">
        <v>5</v>
      </c>
      <c r="I35" s="829">
        <v>8</v>
      </c>
      <c r="J35" s="749"/>
      <c r="K35" s="749"/>
      <c r="L35" s="749"/>
      <c r="M35" s="829"/>
      <c r="N35" s="749">
        <v>2</v>
      </c>
      <c r="O35" s="749">
        <v>8</v>
      </c>
      <c r="P35" s="749">
        <v>5</v>
      </c>
      <c r="Q35" s="829">
        <v>15</v>
      </c>
      <c r="R35" s="749"/>
      <c r="S35" s="749"/>
      <c r="T35" s="749">
        <v>4</v>
      </c>
      <c r="U35" s="830">
        <v>4</v>
      </c>
      <c r="V35" s="714">
        <f t="shared" si="0"/>
        <v>29</v>
      </c>
    </row>
    <row r="36" spans="1:22" ht="12" customHeight="1" x14ac:dyDescent="0.2">
      <c r="A36" s="467" t="s">
        <v>680</v>
      </c>
      <c r="B36" s="749"/>
      <c r="C36" s="749"/>
      <c r="D36" s="749"/>
      <c r="E36" s="829"/>
      <c r="F36" s="749"/>
      <c r="G36" s="749"/>
      <c r="H36" s="749"/>
      <c r="I36" s="829"/>
      <c r="J36" s="749"/>
      <c r="K36" s="749"/>
      <c r="L36" s="749"/>
      <c r="M36" s="829"/>
      <c r="N36" s="749"/>
      <c r="O36" s="749"/>
      <c r="P36" s="749">
        <v>1</v>
      </c>
      <c r="Q36" s="829">
        <v>1</v>
      </c>
      <c r="R36" s="749"/>
      <c r="S36" s="749"/>
      <c r="T36" s="749">
        <v>1</v>
      </c>
      <c r="U36" s="830">
        <v>1</v>
      </c>
      <c r="V36" s="714">
        <f t="shared" ref="V36" si="4">U36+Q36+M36+I36+E36</f>
        <v>2</v>
      </c>
    </row>
    <row r="37" spans="1:22" ht="12" customHeight="1" x14ac:dyDescent="0.2">
      <c r="A37" s="661" t="s">
        <v>15</v>
      </c>
      <c r="B37" s="709">
        <v>1</v>
      </c>
      <c r="C37" s="709">
        <v>1</v>
      </c>
      <c r="D37" s="709">
        <v>3</v>
      </c>
      <c r="E37" s="717">
        <v>5</v>
      </c>
      <c r="F37" s="709">
        <v>3</v>
      </c>
      <c r="G37" s="709">
        <v>8</v>
      </c>
      <c r="H37" s="709">
        <v>7</v>
      </c>
      <c r="I37" s="717">
        <v>18</v>
      </c>
      <c r="J37" s="709"/>
      <c r="K37" s="709"/>
      <c r="L37" s="709"/>
      <c r="M37" s="717"/>
      <c r="N37" s="709"/>
      <c r="O37" s="709"/>
      <c r="P37" s="709"/>
      <c r="Q37" s="717"/>
      <c r="R37" s="709"/>
      <c r="S37" s="709"/>
      <c r="T37" s="709">
        <v>1</v>
      </c>
      <c r="U37" s="717">
        <v>1</v>
      </c>
      <c r="V37" s="719">
        <f t="shared" si="0"/>
        <v>24</v>
      </c>
    </row>
    <row r="38" spans="1:22" ht="12" customHeight="1" x14ac:dyDescent="0.2">
      <c r="A38" s="467" t="s">
        <v>15</v>
      </c>
      <c r="B38" s="713">
        <v>1</v>
      </c>
      <c r="C38" s="713">
        <v>1</v>
      </c>
      <c r="D38" s="713">
        <v>3</v>
      </c>
      <c r="E38" s="715">
        <v>5</v>
      </c>
      <c r="F38" s="713">
        <v>3</v>
      </c>
      <c r="G38" s="713">
        <v>7</v>
      </c>
      <c r="H38" s="713">
        <v>7</v>
      </c>
      <c r="I38" s="715">
        <v>17</v>
      </c>
      <c r="J38" s="713"/>
      <c r="K38" s="713"/>
      <c r="L38" s="713"/>
      <c r="M38" s="715"/>
      <c r="N38" s="713"/>
      <c r="O38" s="713"/>
      <c r="P38" s="713"/>
      <c r="Q38" s="715"/>
      <c r="R38" s="713"/>
      <c r="S38" s="713"/>
      <c r="T38" s="713">
        <v>1</v>
      </c>
      <c r="U38" s="716">
        <v>1</v>
      </c>
      <c r="V38" s="714">
        <f t="shared" si="0"/>
        <v>23</v>
      </c>
    </row>
    <row r="39" spans="1:22" ht="12" customHeight="1" x14ac:dyDescent="0.2">
      <c r="A39" s="467" t="s">
        <v>15</v>
      </c>
      <c r="B39" s="713"/>
      <c r="C39" s="713"/>
      <c r="D39" s="713"/>
      <c r="E39" s="715"/>
      <c r="F39" s="713"/>
      <c r="G39" s="713">
        <v>1</v>
      </c>
      <c r="H39" s="713"/>
      <c r="I39" s="715">
        <v>1</v>
      </c>
      <c r="J39" s="713"/>
      <c r="K39" s="713"/>
      <c r="L39" s="713"/>
      <c r="M39" s="715"/>
      <c r="N39" s="713"/>
      <c r="O39" s="713"/>
      <c r="P39" s="713"/>
      <c r="Q39" s="715"/>
      <c r="R39" s="713"/>
      <c r="S39" s="713"/>
      <c r="T39" s="713"/>
      <c r="U39" s="716"/>
      <c r="V39" s="714">
        <f t="shared" ref="V39" si="5">U39+Q39+M39+I39+E39</f>
        <v>1</v>
      </c>
    </row>
    <row r="40" spans="1:22" ht="12" customHeight="1" x14ac:dyDescent="0.2">
      <c r="A40" s="661" t="s">
        <v>16</v>
      </c>
      <c r="B40" s="709">
        <v>1</v>
      </c>
      <c r="C40" s="709">
        <v>7</v>
      </c>
      <c r="D40" s="709">
        <v>3</v>
      </c>
      <c r="E40" s="717">
        <v>11</v>
      </c>
      <c r="F40" s="709">
        <v>5</v>
      </c>
      <c r="G40" s="709">
        <v>5</v>
      </c>
      <c r="H40" s="709">
        <v>11</v>
      </c>
      <c r="I40" s="717">
        <v>21</v>
      </c>
      <c r="J40" s="709">
        <v>1</v>
      </c>
      <c r="K40" s="709">
        <v>2</v>
      </c>
      <c r="L40" s="709">
        <v>6</v>
      </c>
      <c r="M40" s="717">
        <v>9</v>
      </c>
      <c r="N40" s="709"/>
      <c r="O40" s="709"/>
      <c r="P40" s="709"/>
      <c r="Q40" s="717"/>
      <c r="R40" s="709">
        <v>1</v>
      </c>
      <c r="S40" s="709">
        <v>1</v>
      </c>
      <c r="T40" s="709">
        <v>2</v>
      </c>
      <c r="U40" s="717">
        <v>4</v>
      </c>
      <c r="V40" s="719">
        <f t="shared" si="0"/>
        <v>45</v>
      </c>
    </row>
    <row r="41" spans="1:22" ht="12" customHeight="1" x14ac:dyDescent="0.2">
      <c r="A41" s="467" t="s">
        <v>17</v>
      </c>
      <c r="B41" s="713"/>
      <c r="C41" s="713"/>
      <c r="D41" s="713"/>
      <c r="E41" s="715"/>
      <c r="F41" s="713">
        <v>2</v>
      </c>
      <c r="G41" s="713">
        <v>1</v>
      </c>
      <c r="H41" s="713">
        <v>5</v>
      </c>
      <c r="I41" s="715">
        <v>8</v>
      </c>
      <c r="J41" s="713">
        <v>1</v>
      </c>
      <c r="K41" s="713">
        <v>2</v>
      </c>
      <c r="L41" s="713">
        <v>1</v>
      </c>
      <c r="M41" s="715">
        <v>4</v>
      </c>
      <c r="N41" s="713"/>
      <c r="O41" s="713"/>
      <c r="P41" s="713"/>
      <c r="Q41" s="715"/>
      <c r="R41" s="713"/>
      <c r="S41" s="713">
        <v>1</v>
      </c>
      <c r="T41" s="713">
        <v>1</v>
      </c>
      <c r="U41" s="716">
        <v>2</v>
      </c>
      <c r="V41" s="714">
        <f t="shared" si="0"/>
        <v>14</v>
      </c>
    </row>
    <row r="42" spans="1:22" ht="12" customHeight="1" x14ac:dyDescent="0.2">
      <c r="A42" s="467" t="s">
        <v>515</v>
      </c>
      <c r="B42" s="713">
        <v>1</v>
      </c>
      <c r="C42" s="713">
        <v>7</v>
      </c>
      <c r="D42" s="713">
        <v>3</v>
      </c>
      <c r="E42" s="715">
        <v>11</v>
      </c>
      <c r="F42" s="713">
        <v>2</v>
      </c>
      <c r="G42" s="713">
        <v>4</v>
      </c>
      <c r="H42" s="713">
        <v>3</v>
      </c>
      <c r="I42" s="715">
        <v>9</v>
      </c>
      <c r="J42" s="713"/>
      <c r="K42" s="713"/>
      <c r="L42" s="713">
        <v>1</v>
      </c>
      <c r="M42" s="715">
        <v>1</v>
      </c>
      <c r="N42" s="713"/>
      <c r="O42" s="713"/>
      <c r="P42" s="713"/>
      <c r="Q42" s="715"/>
      <c r="R42" s="713"/>
      <c r="S42" s="713"/>
      <c r="T42" s="713">
        <v>1</v>
      </c>
      <c r="U42" s="716">
        <v>1</v>
      </c>
      <c r="V42" s="714">
        <f t="shared" si="0"/>
        <v>22</v>
      </c>
    </row>
    <row r="43" spans="1:22" ht="12" customHeight="1" x14ac:dyDescent="0.2">
      <c r="A43" s="467" t="s">
        <v>719</v>
      </c>
      <c r="B43" s="713"/>
      <c r="C43" s="713"/>
      <c r="D43" s="713"/>
      <c r="E43" s="715"/>
      <c r="F43" s="713">
        <v>1</v>
      </c>
      <c r="G43" s="713"/>
      <c r="H43" s="713"/>
      <c r="I43" s="715">
        <v>1</v>
      </c>
      <c r="J43" s="713"/>
      <c r="K43" s="713"/>
      <c r="L43" s="713"/>
      <c r="M43" s="715"/>
      <c r="N43" s="713"/>
      <c r="O43" s="713"/>
      <c r="P43" s="713"/>
      <c r="Q43" s="715"/>
      <c r="R43" s="713">
        <v>1</v>
      </c>
      <c r="S43" s="713"/>
      <c r="T43" s="713"/>
      <c r="U43" s="716">
        <v>1</v>
      </c>
      <c r="V43" s="714">
        <f t="shared" ref="V43" si="6">U43+Q43+M43+I43+E43</f>
        <v>2</v>
      </c>
    </row>
    <row r="44" spans="1:22" ht="12" customHeight="1" x14ac:dyDescent="0.2">
      <c r="A44" s="467" t="s">
        <v>557</v>
      </c>
      <c r="B44" s="713"/>
      <c r="C44" s="713"/>
      <c r="D44" s="713"/>
      <c r="E44" s="715"/>
      <c r="F44" s="713"/>
      <c r="G44" s="713"/>
      <c r="H44" s="713">
        <v>3</v>
      </c>
      <c r="I44" s="715">
        <v>3</v>
      </c>
      <c r="J44" s="713"/>
      <c r="K44" s="713"/>
      <c r="L44" s="713">
        <v>4</v>
      </c>
      <c r="M44" s="715">
        <v>4</v>
      </c>
      <c r="N44" s="713"/>
      <c r="O44" s="713"/>
      <c r="P44" s="713"/>
      <c r="Q44" s="715"/>
      <c r="R44" s="713"/>
      <c r="S44" s="713"/>
      <c r="T44" s="713"/>
      <c r="U44" s="716"/>
      <c r="V44" s="714">
        <f t="shared" si="0"/>
        <v>7</v>
      </c>
    </row>
    <row r="45" spans="1:22" ht="12" customHeight="1" x14ac:dyDescent="0.2">
      <c r="A45" s="661" t="s">
        <v>520</v>
      </c>
      <c r="B45" s="709">
        <v>1</v>
      </c>
      <c r="C45" s="709">
        <v>2</v>
      </c>
      <c r="D45" s="709">
        <v>1</v>
      </c>
      <c r="E45" s="717">
        <v>4</v>
      </c>
      <c r="F45" s="709">
        <v>1</v>
      </c>
      <c r="G45" s="709"/>
      <c r="H45" s="709"/>
      <c r="I45" s="717">
        <v>1</v>
      </c>
      <c r="J45" s="709"/>
      <c r="K45" s="709"/>
      <c r="L45" s="709"/>
      <c r="M45" s="717"/>
      <c r="N45" s="709"/>
      <c r="O45" s="709"/>
      <c r="P45" s="709"/>
      <c r="Q45" s="717"/>
      <c r="R45" s="709"/>
      <c r="S45" s="709"/>
      <c r="T45" s="709">
        <v>1</v>
      </c>
      <c r="U45" s="717">
        <v>1</v>
      </c>
      <c r="V45" s="719">
        <f t="shared" si="0"/>
        <v>6</v>
      </c>
    </row>
    <row r="46" spans="1:22" ht="12" customHeight="1" x14ac:dyDescent="0.2">
      <c r="A46" s="467" t="s">
        <v>516</v>
      </c>
      <c r="B46" s="713">
        <v>1</v>
      </c>
      <c r="C46" s="713">
        <v>2</v>
      </c>
      <c r="D46" s="713">
        <v>1</v>
      </c>
      <c r="E46" s="715">
        <v>4</v>
      </c>
      <c r="F46" s="713">
        <v>1</v>
      </c>
      <c r="G46" s="713"/>
      <c r="H46" s="713"/>
      <c r="I46" s="715">
        <v>1</v>
      </c>
      <c r="J46" s="713"/>
      <c r="K46" s="713"/>
      <c r="L46" s="713"/>
      <c r="M46" s="715"/>
      <c r="N46" s="713"/>
      <c r="O46" s="713"/>
      <c r="P46" s="713"/>
      <c r="Q46" s="715"/>
      <c r="R46" s="713"/>
      <c r="S46" s="713"/>
      <c r="T46" s="713">
        <v>1</v>
      </c>
      <c r="U46" s="716">
        <v>1</v>
      </c>
      <c r="V46" s="714">
        <f t="shared" si="0"/>
        <v>6</v>
      </c>
    </row>
    <row r="47" spans="1:22" ht="12" customHeight="1" x14ac:dyDescent="0.2">
      <c r="A47" s="661" t="s">
        <v>452</v>
      </c>
      <c r="B47" s="709"/>
      <c r="C47" s="709"/>
      <c r="D47" s="709">
        <v>1</v>
      </c>
      <c r="E47" s="717">
        <v>1</v>
      </c>
      <c r="F47" s="709"/>
      <c r="G47" s="709"/>
      <c r="H47" s="709"/>
      <c r="I47" s="717"/>
      <c r="J47" s="709"/>
      <c r="K47" s="709"/>
      <c r="L47" s="709"/>
      <c r="M47" s="717"/>
      <c r="N47" s="709"/>
      <c r="O47" s="709"/>
      <c r="P47" s="709"/>
      <c r="Q47" s="717"/>
      <c r="R47" s="709"/>
      <c r="S47" s="709"/>
      <c r="T47" s="709"/>
      <c r="U47" s="717"/>
      <c r="V47" s="719">
        <f t="shared" si="0"/>
        <v>1</v>
      </c>
    </row>
    <row r="48" spans="1:22" ht="12" customHeight="1" x14ac:dyDescent="0.2">
      <c r="A48" s="467" t="s">
        <v>452</v>
      </c>
      <c r="B48" s="713"/>
      <c r="C48" s="713"/>
      <c r="D48" s="713">
        <v>1</v>
      </c>
      <c r="E48" s="715">
        <v>1</v>
      </c>
      <c r="F48" s="713"/>
      <c r="G48" s="713"/>
      <c r="H48" s="713"/>
      <c r="I48" s="715"/>
      <c r="J48" s="713"/>
      <c r="K48" s="713"/>
      <c r="L48" s="713"/>
      <c r="M48" s="715"/>
      <c r="N48" s="713"/>
      <c r="O48" s="713"/>
      <c r="P48" s="713"/>
      <c r="Q48" s="715"/>
      <c r="R48" s="713"/>
      <c r="S48" s="713"/>
      <c r="T48" s="713"/>
      <c r="U48" s="716"/>
      <c r="V48" s="714">
        <f t="shared" si="0"/>
        <v>1</v>
      </c>
    </row>
    <row r="49" spans="1:22" ht="12" customHeight="1" x14ac:dyDescent="0.2">
      <c r="A49" s="661" t="s">
        <v>18</v>
      </c>
      <c r="B49" s="709">
        <v>1</v>
      </c>
      <c r="C49" s="709"/>
      <c r="D49" s="709">
        <v>2</v>
      </c>
      <c r="E49" s="717">
        <v>3</v>
      </c>
      <c r="F49" s="709"/>
      <c r="G49" s="709">
        <v>3</v>
      </c>
      <c r="H49" s="709">
        <v>1</v>
      </c>
      <c r="I49" s="717">
        <v>4</v>
      </c>
      <c r="J49" s="709"/>
      <c r="K49" s="709"/>
      <c r="L49" s="709"/>
      <c r="M49" s="717"/>
      <c r="N49" s="709"/>
      <c r="O49" s="709"/>
      <c r="P49" s="709"/>
      <c r="Q49" s="717"/>
      <c r="R49" s="709"/>
      <c r="S49" s="709"/>
      <c r="T49" s="709"/>
      <c r="U49" s="717"/>
      <c r="V49" s="719">
        <f t="shared" si="0"/>
        <v>7</v>
      </c>
    </row>
    <row r="50" spans="1:22" ht="12" customHeight="1" x14ac:dyDescent="0.2">
      <c r="A50" s="467" t="s">
        <v>18</v>
      </c>
      <c r="B50" s="713">
        <v>1</v>
      </c>
      <c r="C50" s="713"/>
      <c r="D50" s="713">
        <v>2</v>
      </c>
      <c r="E50" s="715">
        <v>3</v>
      </c>
      <c r="F50" s="713"/>
      <c r="G50" s="713">
        <v>3</v>
      </c>
      <c r="H50" s="713">
        <v>1</v>
      </c>
      <c r="I50" s="715">
        <v>4</v>
      </c>
      <c r="J50" s="713"/>
      <c r="K50" s="713"/>
      <c r="L50" s="713"/>
      <c r="M50" s="715"/>
      <c r="N50" s="713"/>
      <c r="O50" s="713"/>
      <c r="P50" s="713"/>
      <c r="Q50" s="715"/>
      <c r="R50" s="713"/>
      <c r="S50" s="713"/>
      <c r="T50" s="713"/>
      <c r="U50" s="716"/>
      <c r="V50" s="714">
        <f t="shared" si="0"/>
        <v>7</v>
      </c>
    </row>
    <row r="51" spans="1:22" ht="12" customHeight="1" x14ac:dyDescent="0.2">
      <c r="A51" s="661" t="s">
        <v>19</v>
      </c>
      <c r="B51" s="709">
        <v>6</v>
      </c>
      <c r="C51" s="709">
        <v>5</v>
      </c>
      <c r="D51" s="709">
        <v>4</v>
      </c>
      <c r="E51" s="717">
        <v>15</v>
      </c>
      <c r="F51" s="709">
        <v>10</v>
      </c>
      <c r="G51" s="709">
        <v>26</v>
      </c>
      <c r="H51" s="709">
        <v>19</v>
      </c>
      <c r="I51" s="717">
        <v>55</v>
      </c>
      <c r="J51" s="709">
        <v>3</v>
      </c>
      <c r="K51" s="709"/>
      <c r="L51" s="709">
        <v>4</v>
      </c>
      <c r="M51" s="717">
        <v>7</v>
      </c>
      <c r="N51" s="709"/>
      <c r="O51" s="709"/>
      <c r="P51" s="709"/>
      <c r="Q51" s="717"/>
      <c r="R51" s="709"/>
      <c r="S51" s="709">
        <v>3</v>
      </c>
      <c r="T51" s="709">
        <v>3</v>
      </c>
      <c r="U51" s="717">
        <v>6</v>
      </c>
      <c r="V51" s="719">
        <f t="shared" si="0"/>
        <v>83</v>
      </c>
    </row>
    <row r="52" spans="1:22" ht="12" customHeight="1" x14ac:dyDescent="0.2">
      <c r="A52" s="467" t="s">
        <v>20</v>
      </c>
      <c r="B52" s="713">
        <v>2</v>
      </c>
      <c r="C52" s="713"/>
      <c r="D52" s="713"/>
      <c r="E52" s="715">
        <v>2</v>
      </c>
      <c r="F52" s="713">
        <v>1</v>
      </c>
      <c r="G52" s="713">
        <v>3</v>
      </c>
      <c r="H52" s="713">
        <v>2</v>
      </c>
      <c r="I52" s="715">
        <v>6</v>
      </c>
      <c r="J52" s="713">
        <v>1</v>
      </c>
      <c r="K52" s="713"/>
      <c r="L52" s="713"/>
      <c r="M52" s="715">
        <v>1</v>
      </c>
      <c r="N52" s="713"/>
      <c r="O52" s="713"/>
      <c r="P52" s="713"/>
      <c r="Q52" s="715"/>
      <c r="R52" s="713"/>
      <c r="S52" s="713"/>
      <c r="T52" s="713">
        <v>1</v>
      </c>
      <c r="U52" s="716">
        <v>1</v>
      </c>
      <c r="V52" s="803">
        <f t="shared" si="0"/>
        <v>10</v>
      </c>
    </row>
    <row r="53" spans="1:22" ht="12" customHeight="1" x14ac:dyDescent="0.2">
      <c r="A53" s="467" t="s">
        <v>614</v>
      </c>
      <c r="B53" s="799"/>
      <c r="C53" s="799"/>
      <c r="D53" s="799"/>
      <c r="E53" s="800"/>
      <c r="F53" s="799"/>
      <c r="G53" s="799"/>
      <c r="H53" s="799">
        <v>3</v>
      </c>
      <c r="I53" s="800">
        <v>3</v>
      </c>
      <c r="J53" s="799"/>
      <c r="K53" s="799"/>
      <c r="L53" s="799">
        <v>1</v>
      </c>
      <c r="M53" s="800">
        <v>1</v>
      </c>
      <c r="N53" s="799"/>
      <c r="O53" s="799"/>
      <c r="P53" s="799"/>
      <c r="Q53" s="800"/>
      <c r="R53" s="799"/>
      <c r="S53" s="799"/>
      <c r="T53" s="799"/>
      <c r="U53" s="801"/>
      <c r="V53" s="802">
        <f t="shared" si="0"/>
        <v>4</v>
      </c>
    </row>
    <row r="54" spans="1:22" ht="12" customHeight="1" x14ac:dyDescent="0.2">
      <c r="A54" t="s">
        <v>672</v>
      </c>
      <c r="B54" s="799"/>
      <c r="C54" s="799"/>
      <c r="D54" s="799"/>
      <c r="E54" s="800"/>
      <c r="F54" s="799"/>
      <c r="G54" s="799"/>
      <c r="H54" s="799"/>
      <c r="I54" s="800"/>
      <c r="J54" s="799"/>
      <c r="K54" s="799"/>
      <c r="L54" s="799">
        <v>1</v>
      </c>
      <c r="M54" s="800">
        <v>1</v>
      </c>
      <c r="N54" s="799"/>
      <c r="O54" s="799"/>
      <c r="P54" s="799"/>
      <c r="Q54" s="800"/>
      <c r="R54" s="799"/>
      <c r="S54" s="799"/>
      <c r="T54" s="799"/>
      <c r="U54" s="801"/>
      <c r="V54" s="802">
        <f t="shared" si="0"/>
        <v>1</v>
      </c>
    </row>
    <row r="55" spans="1:22" ht="12" customHeight="1" x14ac:dyDescent="0.2">
      <c r="A55" s="467" t="s">
        <v>19</v>
      </c>
      <c r="B55" s="713">
        <v>4</v>
      </c>
      <c r="C55" s="713">
        <v>3</v>
      </c>
      <c r="D55" s="713">
        <v>2</v>
      </c>
      <c r="E55" s="715">
        <v>9</v>
      </c>
      <c r="F55" s="713">
        <v>9</v>
      </c>
      <c r="G55" s="713">
        <v>17</v>
      </c>
      <c r="H55" s="713">
        <v>11</v>
      </c>
      <c r="I55" s="715">
        <v>37</v>
      </c>
      <c r="J55" s="713"/>
      <c r="K55" s="713"/>
      <c r="L55" s="713">
        <v>1</v>
      </c>
      <c r="M55" s="715">
        <v>1</v>
      </c>
      <c r="N55" s="713"/>
      <c r="O55" s="713"/>
      <c r="P55" s="713"/>
      <c r="Q55" s="715"/>
      <c r="R55" s="713"/>
      <c r="S55" s="713">
        <v>3</v>
      </c>
      <c r="T55" s="713">
        <v>1</v>
      </c>
      <c r="U55" s="716">
        <v>4</v>
      </c>
      <c r="V55" s="802">
        <f t="shared" si="0"/>
        <v>51</v>
      </c>
    </row>
    <row r="56" spans="1:22" ht="12" customHeight="1" x14ac:dyDescent="0.2">
      <c r="A56" s="467" t="s">
        <v>21</v>
      </c>
      <c r="B56" s="713"/>
      <c r="C56" s="713">
        <v>1</v>
      </c>
      <c r="D56" s="713">
        <v>1</v>
      </c>
      <c r="E56" s="715">
        <v>2</v>
      </c>
      <c r="F56" s="713"/>
      <c r="G56" s="713">
        <v>1</v>
      </c>
      <c r="H56" s="713">
        <v>2</v>
      </c>
      <c r="I56" s="715">
        <v>3</v>
      </c>
      <c r="J56" s="713"/>
      <c r="K56" s="713"/>
      <c r="L56" s="713">
        <v>1</v>
      </c>
      <c r="M56" s="715">
        <v>1</v>
      </c>
      <c r="N56" s="713"/>
      <c r="O56" s="713"/>
      <c r="P56" s="713"/>
      <c r="Q56" s="715"/>
      <c r="R56" s="713"/>
      <c r="S56" s="713"/>
      <c r="T56" s="713"/>
      <c r="U56" s="716"/>
      <c r="V56" s="714">
        <f t="shared" si="0"/>
        <v>6</v>
      </c>
    </row>
    <row r="57" spans="1:22" ht="12" customHeight="1" x14ac:dyDescent="0.2">
      <c r="A57" s="467" t="s">
        <v>637</v>
      </c>
      <c r="B57" s="713"/>
      <c r="C57" s="713">
        <v>1</v>
      </c>
      <c r="D57" s="713">
        <v>1</v>
      </c>
      <c r="E57" s="715">
        <v>2</v>
      </c>
      <c r="F57" s="713"/>
      <c r="G57" s="713">
        <v>5</v>
      </c>
      <c r="H57" s="713">
        <v>1</v>
      </c>
      <c r="I57" s="715">
        <v>6</v>
      </c>
      <c r="J57" s="713">
        <v>2</v>
      </c>
      <c r="K57" s="713"/>
      <c r="L57" s="713"/>
      <c r="M57" s="715">
        <v>2</v>
      </c>
      <c r="N57" s="713"/>
      <c r="O57" s="713"/>
      <c r="P57" s="713"/>
      <c r="Q57" s="715"/>
      <c r="R57" s="713"/>
      <c r="S57" s="713"/>
      <c r="T57" s="713">
        <v>1</v>
      </c>
      <c r="U57" s="716">
        <v>1</v>
      </c>
      <c r="V57" s="714">
        <f t="shared" si="0"/>
        <v>11</v>
      </c>
    </row>
    <row r="58" spans="1:22" ht="12" customHeight="1" x14ac:dyDescent="0.2">
      <c r="A58" s="661" t="s">
        <v>22</v>
      </c>
      <c r="B58" s="709"/>
      <c r="C58" s="709"/>
      <c r="D58" s="709">
        <v>3</v>
      </c>
      <c r="E58" s="717">
        <v>3</v>
      </c>
      <c r="F58" s="709">
        <v>4</v>
      </c>
      <c r="G58" s="709">
        <v>4</v>
      </c>
      <c r="H58" s="709">
        <v>1</v>
      </c>
      <c r="I58" s="717">
        <v>9</v>
      </c>
      <c r="J58" s="709"/>
      <c r="K58" s="709"/>
      <c r="L58" s="709"/>
      <c r="M58" s="717"/>
      <c r="N58" s="709"/>
      <c r="O58" s="709"/>
      <c r="P58" s="709"/>
      <c r="Q58" s="717"/>
      <c r="R58" s="709"/>
      <c r="S58" s="709"/>
      <c r="T58" s="709">
        <v>1</v>
      </c>
      <c r="U58" s="717">
        <v>1</v>
      </c>
      <c r="V58" s="719">
        <f t="shared" si="0"/>
        <v>13</v>
      </c>
    </row>
    <row r="59" spans="1:22" ht="12" customHeight="1" x14ac:dyDescent="0.2">
      <c r="A59" s="467" t="s">
        <v>22</v>
      </c>
      <c r="B59" s="713"/>
      <c r="C59" s="713"/>
      <c r="D59" s="713">
        <v>3</v>
      </c>
      <c r="E59" s="715">
        <v>3</v>
      </c>
      <c r="F59" s="713">
        <v>4</v>
      </c>
      <c r="G59" s="713">
        <v>4</v>
      </c>
      <c r="H59" s="713">
        <v>1</v>
      </c>
      <c r="I59" s="715">
        <v>9</v>
      </c>
      <c r="J59" s="713"/>
      <c r="K59" s="713"/>
      <c r="L59" s="713"/>
      <c r="M59" s="715"/>
      <c r="N59" s="713"/>
      <c r="O59" s="713"/>
      <c r="P59" s="713"/>
      <c r="Q59" s="715"/>
      <c r="R59" s="713"/>
      <c r="S59" s="713"/>
      <c r="T59" s="713">
        <v>1</v>
      </c>
      <c r="U59" s="716">
        <v>1</v>
      </c>
      <c r="V59" s="714">
        <f t="shared" si="0"/>
        <v>13</v>
      </c>
    </row>
    <row r="60" spans="1:22" ht="12" customHeight="1" x14ac:dyDescent="0.2">
      <c r="A60" s="661" t="s">
        <v>23</v>
      </c>
      <c r="B60" s="709">
        <v>5</v>
      </c>
      <c r="C60" s="709">
        <v>4</v>
      </c>
      <c r="D60" s="709">
        <v>3</v>
      </c>
      <c r="E60" s="717">
        <v>12</v>
      </c>
      <c r="F60" s="709">
        <v>16</v>
      </c>
      <c r="G60" s="709">
        <v>29</v>
      </c>
      <c r="H60" s="709">
        <v>30</v>
      </c>
      <c r="I60" s="717">
        <v>75</v>
      </c>
      <c r="J60" s="709">
        <v>2</v>
      </c>
      <c r="K60" s="709">
        <v>3</v>
      </c>
      <c r="L60" s="709">
        <v>5</v>
      </c>
      <c r="M60" s="717">
        <v>10</v>
      </c>
      <c r="N60" s="709"/>
      <c r="O60" s="709"/>
      <c r="P60" s="709"/>
      <c r="Q60" s="717"/>
      <c r="R60" s="709">
        <v>1</v>
      </c>
      <c r="S60" s="709">
        <v>1</v>
      </c>
      <c r="T60" s="709">
        <v>3</v>
      </c>
      <c r="U60" s="717">
        <v>5</v>
      </c>
      <c r="V60" s="719">
        <f t="shared" si="0"/>
        <v>102</v>
      </c>
    </row>
    <row r="61" spans="1:22" ht="12" customHeight="1" x14ac:dyDescent="0.2">
      <c r="A61" s="467" t="s">
        <v>142</v>
      </c>
      <c r="B61" s="713"/>
      <c r="C61" s="713"/>
      <c r="D61" s="713">
        <v>1</v>
      </c>
      <c r="E61" s="715">
        <v>1</v>
      </c>
      <c r="F61" s="713">
        <v>1</v>
      </c>
      <c r="G61" s="713">
        <v>2</v>
      </c>
      <c r="H61" s="713">
        <v>18</v>
      </c>
      <c r="I61" s="715">
        <v>21</v>
      </c>
      <c r="J61" s="713">
        <v>1</v>
      </c>
      <c r="K61" s="713">
        <v>1</v>
      </c>
      <c r="L61" s="713">
        <v>1</v>
      </c>
      <c r="M61" s="715">
        <v>3</v>
      </c>
      <c r="N61" s="713"/>
      <c r="O61" s="713"/>
      <c r="P61" s="713"/>
      <c r="Q61" s="715"/>
      <c r="R61" s="713"/>
      <c r="S61" s="713"/>
      <c r="T61" s="713">
        <v>2</v>
      </c>
      <c r="U61" s="716">
        <v>2</v>
      </c>
      <c r="V61" s="714">
        <f t="shared" si="0"/>
        <v>27</v>
      </c>
    </row>
    <row r="62" spans="1:22" ht="12" customHeight="1" x14ac:dyDescent="0.2">
      <c r="A62" s="467" t="s">
        <v>24</v>
      </c>
      <c r="B62" s="713"/>
      <c r="C62" s="713">
        <v>2</v>
      </c>
      <c r="D62" s="713"/>
      <c r="E62" s="715">
        <v>2</v>
      </c>
      <c r="F62" s="713">
        <v>6</v>
      </c>
      <c r="G62" s="713">
        <v>13</v>
      </c>
      <c r="H62" s="713">
        <v>1</v>
      </c>
      <c r="I62" s="715">
        <v>20</v>
      </c>
      <c r="J62" s="713">
        <v>1</v>
      </c>
      <c r="K62" s="713">
        <v>2</v>
      </c>
      <c r="L62" s="713">
        <v>1</v>
      </c>
      <c r="M62" s="715">
        <v>4</v>
      </c>
      <c r="N62" s="713"/>
      <c r="O62" s="713"/>
      <c r="P62" s="713"/>
      <c r="Q62" s="715"/>
      <c r="R62" s="713"/>
      <c r="S62" s="713">
        <v>1</v>
      </c>
      <c r="T62" s="713"/>
      <c r="U62" s="716">
        <v>1</v>
      </c>
      <c r="V62" s="714">
        <f t="shared" si="0"/>
        <v>27</v>
      </c>
    </row>
    <row r="63" spans="1:22" ht="12" customHeight="1" x14ac:dyDescent="0.2">
      <c r="A63" s="467" t="s">
        <v>25</v>
      </c>
      <c r="B63" s="713">
        <v>5</v>
      </c>
      <c r="C63" s="713">
        <v>2</v>
      </c>
      <c r="D63" s="713"/>
      <c r="E63" s="715">
        <v>7</v>
      </c>
      <c r="F63" s="713">
        <v>3</v>
      </c>
      <c r="G63" s="713">
        <v>8</v>
      </c>
      <c r="H63" s="713"/>
      <c r="I63" s="715">
        <v>11</v>
      </c>
      <c r="J63" s="713"/>
      <c r="K63" s="713"/>
      <c r="L63" s="713"/>
      <c r="M63" s="715"/>
      <c r="N63" s="713"/>
      <c r="O63" s="713"/>
      <c r="P63" s="713"/>
      <c r="Q63" s="715"/>
      <c r="R63" s="713"/>
      <c r="S63" s="713"/>
      <c r="T63" s="713"/>
      <c r="U63" s="716"/>
      <c r="V63" s="714">
        <f t="shared" si="0"/>
        <v>18</v>
      </c>
    </row>
    <row r="64" spans="1:22" ht="12" customHeight="1" x14ac:dyDescent="0.2">
      <c r="A64" s="467" t="s">
        <v>121</v>
      </c>
      <c r="B64" s="713"/>
      <c r="C64" s="713"/>
      <c r="D64" s="713">
        <v>1</v>
      </c>
      <c r="E64" s="715">
        <v>1</v>
      </c>
      <c r="F64" s="713"/>
      <c r="G64" s="713"/>
      <c r="H64" s="713">
        <v>3</v>
      </c>
      <c r="I64" s="715">
        <v>3</v>
      </c>
      <c r="J64" s="713"/>
      <c r="K64" s="713"/>
      <c r="L64" s="713">
        <v>1</v>
      </c>
      <c r="M64" s="715">
        <v>1</v>
      </c>
      <c r="N64" s="713"/>
      <c r="O64" s="713"/>
      <c r="P64" s="713"/>
      <c r="Q64" s="715"/>
      <c r="R64" s="713"/>
      <c r="S64" s="713"/>
      <c r="T64" s="713">
        <v>1</v>
      </c>
      <c r="U64" s="716">
        <v>1</v>
      </c>
      <c r="V64" s="714">
        <f t="shared" si="0"/>
        <v>6</v>
      </c>
    </row>
    <row r="65" spans="1:22" ht="12" customHeight="1" x14ac:dyDescent="0.2">
      <c r="A65" s="467" t="s">
        <v>63</v>
      </c>
      <c r="B65" s="713"/>
      <c r="C65" s="713"/>
      <c r="D65" s="713"/>
      <c r="E65" s="715"/>
      <c r="F65" s="713">
        <v>1</v>
      </c>
      <c r="G65" s="713">
        <v>3</v>
      </c>
      <c r="H65" s="713">
        <v>4</v>
      </c>
      <c r="I65" s="715">
        <v>8</v>
      </c>
      <c r="J65" s="713"/>
      <c r="K65" s="713"/>
      <c r="L65" s="713">
        <v>1</v>
      </c>
      <c r="M65" s="715">
        <v>1</v>
      </c>
      <c r="N65" s="713"/>
      <c r="O65" s="713"/>
      <c r="P65" s="713"/>
      <c r="Q65" s="715"/>
      <c r="R65" s="713">
        <v>1</v>
      </c>
      <c r="S65" s="713"/>
      <c r="T65" s="713"/>
      <c r="U65" s="716">
        <v>1</v>
      </c>
      <c r="V65" s="714">
        <f t="shared" si="0"/>
        <v>10</v>
      </c>
    </row>
    <row r="66" spans="1:22" ht="12" customHeight="1" x14ac:dyDescent="0.2">
      <c r="A66" s="467" t="s">
        <v>432</v>
      </c>
      <c r="B66" s="713"/>
      <c r="C66" s="713"/>
      <c r="D66" s="713"/>
      <c r="E66" s="715"/>
      <c r="F66" s="713"/>
      <c r="G66" s="713">
        <v>1</v>
      </c>
      <c r="H66" s="713"/>
      <c r="I66" s="715">
        <v>1</v>
      </c>
      <c r="J66" s="713"/>
      <c r="K66" s="713"/>
      <c r="L66" s="713"/>
      <c r="M66" s="715"/>
      <c r="N66" s="713"/>
      <c r="O66" s="713"/>
      <c r="P66" s="713"/>
      <c r="Q66" s="715"/>
      <c r="R66" s="713"/>
      <c r="S66" s="713"/>
      <c r="T66" s="713"/>
      <c r="U66" s="716"/>
      <c r="V66" s="714">
        <f t="shared" si="0"/>
        <v>1</v>
      </c>
    </row>
    <row r="67" spans="1:22" ht="12" customHeight="1" x14ac:dyDescent="0.2">
      <c r="A67" s="467" t="s">
        <v>26</v>
      </c>
      <c r="B67" s="713"/>
      <c r="C67" s="713"/>
      <c r="D67" s="713">
        <v>1</v>
      </c>
      <c r="E67" s="715">
        <v>1</v>
      </c>
      <c r="F67" s="713"/>
      <c r="G67" s="713"/>
      <c r="H67" s="713">
        <v>2</v>
      </c>
      <c r="I67" s="715">
        <v>2</v>
      </c>
      <c r="J67" s="713"/>
      <c r="K67" s="713"/>
      <c r="L67" s="713">
        <v>1</v>
      </c>
      <c r="M67" s="715">
        <v>1</v>
      </c>
      <c r="N67" s="713"/>
      <c r="O67" s="713"/>
      <c r="P67" s="713"/>
      <c r="Q67" s="715"/>
      <c r="R67" s="713"/>
      <c r="S67" s="713"/>
      <c r="T67" s="713"/>
      <c r="U67" s="716"/>
      <c r="V67" s="714">
        <f t="shared" si="0"/>
        <v>4</v>
      </c>
    </row>
    <row r="68" spans="1:22" ht="12" customHeight="1" x14ac:dyDescent="0.2">
      <c r="A68" s="467" t="s">
        <v>27</v>
      </c>
      <c r="B68" s="713"/>
      <c r="C68" s="713"/>
      <c r="D68" s="713"/>
      <c r="E68" s="715"/>
      <c r="F68" s="713">
        <v>5</v>
      </c>
      <c r="G68" s="713">
        <v>2</v>
      </c>
      <c r="H68" s="713">
        <v>2</v>
      </c>
      <c r="I68" s="715">
        <v>9</v>
      </c>
      <c r="J68" s="713"/>
      <c r="K68" s="713"/>
      <c r="L68" s="713"/>
      <c r="M68" s="715"/>
      <c r="N68" s="713"/>
      <c r="O68" s="713"/>
      <c r="P68" s="713"/>
      <c r="Q68" s="715"/>
      <c r="R68" s="713"/>
      <c r="S68" s="713"/>
      <c r="T68" s="713"/>
      <c r="U68" s="716"/>
      <c r="V68" s="714">
        <f t="shared" ref="V68:V131" si="7">U68+Q68+M68+I68+E68</f>
        <v>9</v>
      </c>
    </row>
    <row r="69" spans="1:22" ht="12" customHeight="1" x14ac:dyDescent="0.2">
      <c r="A69" s="661" t="s">
        <v>673</v>
      </c>
      <c r="B69" s="709"/>
      <c r="C69" s="709"/>
      <c r="D69" s="709"/>
      <c r="E69" s="717"/>
      <c r="F69" s="709"/>
      <c r="G69" s="709">
        <v>3</v>
      </c>
      <c r="H69" s="709">
        <v>2</v>
      </c>
      <c r="I69" s="717">
        <v>5</v>
      </c>
      <c r="J69" s="709"/>
      <c r="K69" s="709"/>
      <c r="L69" s="709"/>
      <c r="M69" s="717"/>
      <c r="N69" s="709"/>
      <c r="O69" s="709"/>
      <c r="P69" s="709"/>
      <c r="Q69" s="717"/>
      <c r="R69" s="709"/>
      <c r="S69" s="709"/>
      <c r="T69" s="709"/>
      <c r="U69" s="717"/>
      <c r="V69" s="719">
        <f t="shared" si="7"/>
        <v>5</v>
      </c>
    </row>
    <row r="70" spans="1:22" ht="12" customHeight="1" x14ac:dyDescent="0.2">
      <c r="A70" s="467" t="s">
        <v>518</v>
      </c>
      <c r="B70" s="713"/>
      <c r="C70" s="713"/>
      <c r="D70" s="713"/>
      <c r="E70" s="715"/>
      <c r="F70" s="713"/>
      <c r="G70" s="713">
        <v>3</v>
      </c>
      <c r="H70" s="713">
        <v>2</v>
      </c>
      <c r="I70" s="715">
        <v>5</v>
      </c>
      <c r="J70" s="713"/>
      <c r="K70" s="713"/>
      <c r="L70" s="713"/>
      <c r="M70" s="715"/>
      <c r="N70" s="713"/>
      <c r="O70" s="713"/>
      <c r="P70" s="713"/>
      <c r="Q70" s="715"/>
      <c r="R70" s="713"/>
      <c r="S70" s="713"/>
      <c r="T70" s="713"/>
      <c r="U70" s="716"/>
      <c r="V70" s="714">
        <f t="shared" si="7"/>
        <v>5</v>
      </c>
    </row>
    <row r="71" spans="1:22" ht="12" customHeight="1" x14ac:dyDescent="0.2">
      <c r="A71" s="661" t="s">
        <v>28</v>
      </c>
      <c r="B71" s="709">
        <v>2</v>
      </c>
      <c r="C71" s="709">
        <v>2</v>
      </c>
      <c r="D71" s="709">
        <v>8</v>
      </c>
      <c r="E71" s="717">
        <v>12</v>
      </c>
      <c r="F71" s="709">
        <v>3</v>
      </c>
      <c r="G71" s="709">
        <v>17</v>
      </c>
      <c r="H71" s="709">
        <v>4</v>
      </c>
      <c r="I71" s="717">
        <v>24</v>
      </c>
      <c r="J71" s="709"/>
      <c r="K71" s="709"/>
      <c r="L71" s="709"/>
      <c r="M71" s="717"/>
      <c r="N71" s="709"/>
      <c r="O71" s="709"/>
      <c r="P71" s="709"/>
      <c r="Q71" s="717"/>
      <c r="R71" s="709"/>
      <c r="S71" s="709">
        <v>1</v>
      </c>
      <c r="T71" s="709">
        <v>1</v>
      </c>
      <c r="U71" s="717">
        <v>2</v>
      </c>
      <c r="V71" s="719">
        <f t="shared" si="7"/>
        <v>38</v>
      </c>
    </row>
    <row r="72" spans="1:22" ht="12" customHeight="1" x14ac:dyDescent="0.2">
      <c r="A72" s="467" t="s">
        <v>28</v>
      </c>
      <c r="B72" s="713">
        <v>2</v>
      </c>
      <c r="C72" s="713"/>
      <c r="D72" s="713">
        <v>7</v>
      </c>
      <c r="E72" s="715">
        <v>9</v>
      </c>
      <c r="F72" s="713">
        <v>1</v>
      </c>
      <c r="G72" s="713"/>
      <c r="H72" s="713">
        <v>4</v>
      </c>
      <c r="I72" s="715">
        <v>5</v>
      </c>
      <c r="J72" s="713"/>
      <c r="K72" s="713"/>
      <c r="L72" s="713"/>
      <c r="M72" s="715"/>
      <c r="N72" s="713"/>
      <c r="O72" s="713"/>
      <c r="P72" s="713"/>
      <c r="Q72" s="715"/>
      <c r="R72" s="713"/>
      <c r="S72" s="713"/>
      <c r="T72" s="713"/>
      <c r="U72" s="716"/>
      <c r="V72" s="714">
        <f t="shared" si="7"/>
        <v>14</v>
      </c>
    </row>
    <row r="73" spans="1:22" ht="12" customHeight="1" x14ac:dyDescent="0.2">
      <c r="A73" s="467" t="s">
        <v>29</v>
      </c>
      <c r="B73" s="713"/>
      <c r="C73" s="713">
        <v>2</v>
      </c>
      <c r="D73" s="713"/>
      <c r="E73" s="715">
        <v>2</v>
      </c>
      <c r="F73" s="713">
        <v>2</v>
      </c>
      <c r="G73" s="713">
        <v>12</v>
      </c>
      <c r="H73" s="713"/>
      <c r="I73" s="715">
        <v>14</v>
      </c>
      <c r="J73" s="713"/>
      <c r="K73" s="713"/>
      <c r="L73" s="713"/>
      <c r="M73" s="715"/>
      <c r="N73" s="713"/>
      <c r="O73" s="713"/>
      <c r="P73" s="713"/>
      <c r="Q73" s="715"/>
      <c r="R73" s="713"/>
      <c r="S73" s="713">
        <v>1</v>
      </c>
      <c r="T73" s="713"/>
      <c r="U73" s="716">
        <v>1</v>
      </c>
      <c r="V73" s="714">
        <f t="shared" si="7"/>
        <v>17</v>
      </c>
    </row>
    <row r="74" spans="1:22" ht="12" customHeight="1" x14ac:dyDescent="0.2">
      <c r="A74" s="467" t="s">
        <v>64</v>
      </c>
      <c r="B74" s="713"/>
      <c r="C74" s="713"/>
      <c r="D74" s="713"/>
      <c r="E74" s="715"/>
      <c r="F74" s="713"/>
      <c r="G74" s="713">
        <v>3</v>
      </c>
      <c r="H74" s="713"/>
      <c r="I74" s="715">
        <v>3</v>
      </c>
      <c r="J74" s="713"/>
      <c r="K74" s="713"/>
      <c r="L74" s="713"/>
      <c r="M74" s="715"/>
      <c r="N74" s="713"/>
      <c r="O74" s="713"/>
      <c r="P74" s="713"/>
      <c r="Q74" s="715"/>
      <c r="R74" s="713"/>
      <c r="S74" s="713"/>
      <c r="T74" s="713"/>
      <c r="U74" s="716"/>
      <c r="V74" s="714">
        <f t="shared" si="7"/>
        <v>3</v>
      </c>
    </row>
    <row r="75" spans="1:22" ht="12" customHeight="1" x14ac:dyDescent="0.2">
      <c r="A75" s="467" t="s">
        <v>30</v>
      </c>
      <c r="B75" s="713"/>
      <c r="C75" s="713"/>
      <c r="D75" s="713">
        <v>1</v>
      </c>
      <c r="E75" s="715">
        <v>1</v>
      </c>
      <c r="F75" s="713"/>
      <c r="G75" s="713">
        <v>2</v>
      </c>
      <c r="H75" s="713"/>
      <c r="I75" s="715">
        <v>2</v>
      </c>
      <c r="J75" s="713"/>
      <c r="K75" s="713"/>
      <c r="L75" s="713"/>
      <c r="M75" s="715"/>
      <c r="N75" s="713"/>
      <c r="O75" s="713"/>
      <c r="P75" s="713"/>
      <c r="Q75" s="715"/>
      <c r="R75" s="713"/>
      <c r="S75" s="713"/>
      <c r="T75" s="713">
        <v>1</v>
      </c>
      <c r="U75" s="716">
        <v>1</v>
      </c>
      <c r="V75" s="714">
        <f t="shared" si="7"/>
        <v>4</v>
      </c>
    </row>
    <row r="76" spans="1:22" ht="12" customHeight="1" x14ac:dyDescent="0.2">
      <c r="A76" s="661" t="s">
        <v>31</v>
      </c>
      <c r="B76" s="709">
        <v>1</v>
      </c>
      <c r="C76" s="709">
        <v>3</v>
      </c>
      <c r="D76" s="709">
        <v>5</v>
      </c>
      <c r="E76" s="717">
        <v>9</v>
      </c>
      <c r="F76" s="709">
        <v>7</v>
      </c>
      <c r="G76" s="709">
        <v>16</v>
      </c>
      <c r="H76" s="709">
        <v>14</v>
      </c>
      <c r="I76" s="717">
        <v>37</v>
      </c>
      <c r="J76" s="709"/>
      <c r="K76" s="709"/>
      <c r="L76" s="709"/>
      <c r="M76" s="717"/>
      <c r="N76" s="709"/>
      <c r="O76" s="709"/>
      <c r="P76" s="709"/>
      <c r="Q76" s="717"/>
      <c r="R76" s="709">
        <v>1</v>
      </c>
      <c r="S76" s="709">
        <v>1</v>
      </c>
      <c r="T76" s="709">
        <v>2</v>
      </c>
      <c r="U76" s="717">
        <v>4</v>
      </c>
      <c r="V76" s="719">
        <f t="shared" si="7"/>
        <v>50</v>
      </c>
    </row>
    <row r="77" spans="1:22" ht="12" customHeight="1" x14ac:dyDescent="0.2">
      <c r="A77" s="467" t="s">
        <v>32</v>
      </c>
      <c r="B77" s="713">
        <v>1</v>
      </c>
      <c r="C77" s="713">
        <v>3</v>
      </c>
      <c r="D77" s="713">
        <v>5</v>
      </c>
      <c r="E77" s="715">
        <v>9</v>
      </c>
      <c r="F77" s="713">
        <v>7</v>
      </c>
      <c r="G77" s="713">
        <v>16</v>
      </c>
      <c r="H77" s="713">
        <v>14</v>
      </c>
      <c r="I77" s="715">
        <v>37</v>
      </c>
      <c r="J77" s="713"/>
      <c r="K77" s="713"/>
      <c r="L77" s="713"/>
      <c r="M77" s="715"/>
      <c r="N77" s="713"/>
      <c r="O77" s="713"/>
      <c r="P77" s="713"/>
      <c r="Q77" s="715"/>
      <c r="R77" s="713">
        <v>1</v>
      </c>
      <c r="S77" s="713">
        <v>1</v>
      </c>
      <c r="T77" s="713">
        <v>2</v>
      </c>
      <c r="U77" s="716">
        <v>4</v>
      </c>
      <c r="V77" s="714">
        <f t="shared" si="7"/>
        <v>50</v>
      </c>
    </row>
    <row r="78" spans="1:22" ht="12" customHeight="1" x14ac:dyDescent="0.2">
      <c r="A78" s="661" t="s">
        <v>33</v>
      </c>
      <c r="B78" s="709">
        <v>3</v>
      </c>
      <c r="C78" s="709">
        <v>4</v>
      </c>
      <c r="D78" s="709">
        <v>3</v>
      </c>
      <c r="E78" s="717">
        <v>10</v>
      </c>
      <c r="F78" s="709">
        <v>7</v>
      </c>
      <c r="G78" s="709">
        <v>12</v>
      </c>
      <c r="H78" s="709">
        <v>22</v>
      </c>
      <c r="I78" s="717">
        <v>41</v>
      </c>
      <c r="J78" s="709">
        <v>1</v>
      </c>
      <c r="K78" s="709">
        <v>1</v>
      </c>
      <c r="L78" s="709">
        <v>2</v>
      </c>
      <c r="M78" s="717">
        <v>4</v>
      </c>
      <c r="N78" s="709"/>
      <c r="O78" s="709"/>
      <c r="P78" s="709"/>
      <c r="Q78" s="717"/>
      <c r="R78" s="709"/>
      <c r="S78" s="709"/>
      <c r="T78" s="709">
        <v>2</v>
      </c>
      <c r="U78" s="717">
        <v>2</v>
      </c>
      <c r="V78" s="719">
        <f t="shared" si="7"/>
        <v>57</v>
      </c>
    </row>
    <row r="79" spans="1:22" ht="12" customHeight="1" x14ac:dyDescent="0.2">
      <c r="A79" s="467" t="s">
        <v>34</v>
      </c>
      <c r="B79" s="713">
        <v>2</v>
      </c>
      <c r="C79" s="713">
        <v>1</v>
      </c>
      <c r="D79" s="713">
        <v>1</v>
      </c>
      <c r="E79" s="715">
        <v>4</v>
      </c>
      <c r="F79" s="713">
        <v>3</v>
      </c>
      <c r="G79" s="713">
        <v>4</v>
      </c>
      <c r="H79" s="713">
        <v>5</v>
      </c>
      <c r="I79" s="715">
        <v>12</v>
      </c>
      <c r="J79" s="713">
        <v>1</v>
      </c>
      <c r="K79" s="713"/>
      <c r="L79" s="713"/>
      <c r="M79" s="715">
        <v>1</v>
      </c>
      <c r="N79" s="713"/>
      <c r="O79" s="713"/>
      <c r="P79" s="713"/>
      <c r="Q79" s="715"/>
      <c r="R79" s="713"/>
      <c r="S79" s="713"/>
      <c r="T79" s="713"/>
      <c r="U79" s="716"/>
      <c r="V79" s="714">
        <f t="shared" si="7"/>
        <v>17</v>
      </c>
    </row>
    <row r="80" spans="1:22" ht="12" customHeight="1" x14ac:dyDescent="0.2">
      <c r="A80" s="467" t="s">
        <v>35</v>
      </c>
      <c r="B80" s="713"/>
      <c r="C80" s="713"/>
      <c r="D80" s="713"/>
      <c r="E80" s="715"/>
      <c r="F80" s="713">
        <v>2</v>
      </c>
      <c r="G80" s="713">
        <v>1</v>
      </c>
      <c r="H80" s="713">
        <v>7</v>
      </c>
      <c r="I80" s="715">
        <v>10</v>
      </c>
      <c r="J80" s="713"/>
      <c r="K80" s="713">
        <v>1</v>
      </c>
      <c r="L80" s="713">
        <v>1</v>
      </c>
      <c r="M80" s="715">
        <v>2</v>
      </c>
      <c r="N80" s="713"/>
      <c r="O80" s="713"/>
      <c r="P80" s="713"/>
      <c r="Q80" s="715"/>
      <c r="R80" s="713"/>
      <c r="S80" s="713"/>
      <c r="T80" s="713">
        <v>1</v>
      </c>
      <c r="U80" s="716">
        <v>1</v>
      </c>
      <c r="V80" s="714">
        <f t="shared" si="7"/>
        <v>13</v>
      </c>
    </row>
    <row r="81" spans="1:22" ht="12" customHeight="1" x14ac:dyDescent="0.2">
      <c r="A81" s="467" t="s">
        <v>33</v>
      </c>
      <c r="B81" s="713">
        <v>1</v>
      </c>
      <c r="C81" s="713">
        <v>3</v>
      </c>
      <c r="D81" s="713">
        <v>1</v>
      </c>
      <c r="E81" s="715">
        <v>5</v>
      </c>
      <c r="F81" s="713">
        <v>2</v>
      </c>
      <c r="G81" s="713">
        <v>7</v>
      </c>
      <c r="H81" s="713">
        <v>10</v>
      </c>
      <c r="I81" s="715">
        <v>19</v>
      </c>
      <c r="J81" s="713"/>
      <c r="K81" s="713"/>
      <c r="L81" s="713"/>
      <c r="M81" s="715"/>
      <c r="N81" s="713"/>
      <c r="O81" s="713"/>
      <c r="P81" s="713"/>
      <c r="Q81" s="715"/>
      <c r="R81" s="713"/>
      <c r="S81" s="713"/>
      <c r="T81" s="713">
        <v>1</v>
      </c>
      <c r="U81" s="716">
        <v>1</v>
      </c>
      <c r="V81" s="714">
        <f t="shared" si="7"/>
        <v>25</v>
      </c>
    </row>
    <row r="82" spans="1:22" ht="12" customHeight="1" x14ac:dyDescent="0.2">
      <c r="A82" s="467" t="s">
        <v>36</v>
      </c>
      <c r="B82" s="713"/>
      <c r="C82" s="713"/>
      <c r="D82" s="713">
        <v>1</v>
      </c>
      <c r="E82" s="715">
        <v>1</v>
      </c>
      <c r="F82" s="713"/>
      <c r="G82" s="713"/>
      <c r="H82" s="713"/>
      <c r="I82" s="715"/>
      <c r="J82" s="713"/>
      <c r="K82" s="713"/>
      <c r="L82" s="713">
        <v>1</v>
      </c>
      <c r="M82" s="715">
        <v>1</v>
      </c>
      <c r="N82" s="713"/>
      <c r="O82" s="713"/>
      <c r="P82" s="713"/>
      <c r="Q82" s="715"/>
      <c r="R82" s="713"/>
      <c r="S82" s="713"/>
      <c r="T82" s="713"/>
      <c r="U82" s="716"/>
      <c r="V82" s="714">
        <f t="shared" ref="V82" si="8">U82+Q82+M82+I82+E82</f>
        <v>2</v>
      </c>
    </row>
    <row r="83" spans="1:22" ht="12" customHeight="1" x14ac:dyDescent="0.2">
      <c r="A83" s="661" t="s">
        <v>37</v>
      </c>
      <c r="B83" s="709">
        <v>2</v>
      </c>
      <c r="C83" s="709">
        <v>3</v>
      </c>
      <c r="D83" s="709">
        <v>2</v>
      </c>
      <c r="E83" s="717">
        <v>7</v>
      </c>
      <c r="F83" s="709">
        <v>2</v>
      </c>
      <c r="G83" s="709">
        <v>8</v>
      </c>
      <c r="H83" s="709">
        <v>6</v>
      </c>
      <c r="I83" s="717">
        <v>16</v>
      </c>
      <c r="J83" s="709"/>
      <c r="K83" s="709">
        <v>1</v>
      </c>
      <c r="L83" s="709"/>
      <c r="M83" s="717">
        <v>1</v>
      </c>
      <c r="N83" s="709"/>
      <c r="O83" s="709"/>
      <c r="P83" s="709"/>
      <c r="Q83" s="717"/>
      <c r="R83" s="709"/>
      <c r="S83" s="709">
        <v>1</v>
      </c>
      <c r="T83" s="709">
        <v>2</v>
      </c>
      <c r="U83" s="717">
        <v>3</v>
      </c>
      <c r="V83" s="719">
        <f t="shared" si="7"/>
        <v>27</v>
      </c>
    </row>
    <row r="84" spans="1:22" ht="12" customHeight="1" x14ac:dyDescent="0.2">
      <c r="A84" s="467" t="s">
        <v>638</v>
      </c>
      <c r="B84" s="713">
        <v>2</v>
      </c>
      <c r="C84" s="713">
        <v>3</v>
      </c>
      <c r="D84" s="713">
        <v>2</v>
      </c>
      <c r="E84" s="715">
        <v>7</v>
      </c>
      <c r="F84" s="713">
        <v>2</v>
      </c>
      <c r="G84" s="713">
        <v>8</v>
      </c>
      <c r="H84" s="713">
        <v>5</v>
      </c>
      <c r="I84" s="715">
        <v>15</v>
      </c>
      <c r="J84" s="713"/>
      <c r="K84" s="713">
        <v>1</v>
      </c>
      <c r="L84" s="713"/>
      <c r="M84" s="715">
        <v>1</v>
      </c>
      <c r="N84" s="713"/>
      <c r="O84" s="713"/>
      <c r="P84" s="713"/>
      <c r="Q84" s="715"/>
      <c r="R84" s="713"/>
      <c r="S84" s="713">
        <v>1</v>
      </c>
      <c r="T84" s="713">
        <v>1</v>
      </c>
      <c r="U84" s="716">
        <v>2</v>
      </c>
      <c r="V84" s="714">
        <f t="shared" si="7"/>
        <v>25</v>
      </c>
    </row>
    <row r="85" spans="1:22" ht="12" customHeight="1" x14ac:dyDescent="0.2">
      <c r="A85" s="467" t="s">
        <v>639</v>
      </c>
      <c r="B85" s="713"/>
      <c r="C85" s="713"/>
      <c r="D85" s="713"/>
      <c r="E85" s="715"/>
      <c r="F85" s="713"/>
      <c r="G85" s="713"/>
      <c r="H85" s="713">
        <v>1</v>
      </c>
      <c r="I85" s="715">
        <v>1</v>
      </c>
      <c r="J85" s="713"/>
      <c r="K85" s="713"/>
      <c r="L85" s="713"/>
      <c r="M85" s="715"/>
      <c r="N85" s="713"/>
      <c r="O85" s="713"/>
      <c r="P85" s="713"/>
      <c r="Q85" s="715"/>
      <c r="R85" s="713"/>
      <c r="S85" s="713"/>
      <c r="T85" s="713">
        <v>1</v>
      </c>
      <c r="U85" s="716">
        <v>1</v>
      </c>
      <c r="V85" s="714">
        <f t="shared" ref="V85:V93" si="9">U85+Q85+M85+I85+E85</f>
        <v>2</v>
      </c>
    </row>
    <row r="86" spans="1:22" ht="12" customHeight="1" x14ac:dyDescent="0.2">
      <c r="A86" s="661" t="s">
        <v>741</v>
      </c>
      <c r="B86" s="826">
        <v>4</v>
      </c>
      <c r="C86" s="826">
        <v>1</v>
      </c>
      <c r="D86" s="827">
        <v>7</v>
      </c>
      <c r="E86" s="828">
        <v>12</v>
      </c>
      <c r="F86" s="826">
        <v>7</v>
      </c>
      <c r="G86" s="826">
        <v>15</v>
      </c>
      <c r="H86" s="827">
        <v>12</v>
      </c>
      <c r="I86" s="828">
        <v>34</v>
      </c>
      <c r="J86" s="826"/>
      <c r="K86" s="826">
        <v>1</v>
      </c>
      <c r="L86" s="827"/>
      <c r="M86" s="828">
        <v>1</v>
      </c>
      <c r="N86" s="826"/>
      <c r="O86" s="826"/>
      <c r="P86" s="827"/>
      <c r="Q86" s="828"/>
      <c r="R86" s="826"/>
      <c r="S86" s="826"/>
      <c r="T86" s="827">
        <v>1</v>
      </c>
      <c r="U86" s="828">
        <v>1</v>
      </c>
      <c r="V86" s="719">
        <f t="shared" si="9"/>
        <v>48</v>
      </c>
    </row>
    <row r="87" spans="1:22" ht="12" customHeight="1" x14ac:dyDescent="0.2">
      <c r="A87" s="467" t="s">
        <v>10</v>
      </c>
      <c r="B87" s="822">
        <v>3</v>
      </c>
      <c r="C87" s="822"/>
      <c r="D87" s="823">
        <v>2</v>
      </c>
      <c r="E87" s="824">
        <v>5</v>
      </c>
      <c r="F87" s="822"/>
      <c r="G87" s="822">
        <v>8</v>
      </c>
      <c r="H87" s="823">
        <v>3</v>
      </c>
      <c r="I87" s="824">
        <v>11</v>
      </c>
      <c r="J87" s="822"/>
      <c r="K87" s="822"/>
      <c r="L87" s="823"/>
      <c r="M87" s="824"/>
      <c r="N87" s="822"/>
      <c r="O87" s="822"/>
      <c r="P87" s="823"/>
      <c r="Q87" s="824"/>
      <c r="R87" s="822"/>
      <c r="S87" s="822"/>
      <c r="T87" s="823"/>
      <c r="U87" s="825"/>
      <c r="V87" s="714">
        <f t="shared" si="9"/>
        <v>16</v>
      </c>
    </row>
    <row r="88" spans="1:22" ht="12" customHeight="1" x14ac:dyDescent="0.2">
      <c r="A88" s="467" t="s">
        <v>679</v>
      </c>
      <c r="B88" s="822"/>
      <c r="C88" s="822"/>
      <c r="D88" s="823"/>
      <c r="E88" s="824"/>
      <c r="F88" s="822"/>
      <c r="G88" s="822"/>
      <c r="H88" s="823"/>
      <c r="I88" s="824"/>
      <c r="J88" s="822"/>
      <c r="K88" s="822"/>
      <c r="L88" s="823"/>
      <c r="M88" s="824"/>
      <c r="N88" s="822"/>
      <c r="O88" s="822"/>
      <c r="P88" s="823"/>
      <c r="Q88" s="824"/>
      <c r="R88" s="822"/>
      <c r="S88" s="822"/>
      <c r="T88" s="823">
        <v>1</v>
      </c>
      <c r="U88" s="825">
        <v>1</v>
      </c>
      <c r="V88" s="714">
        <f t="shared" si="9"/>
        <v>1</v>
      </c>
    </row>
    <row r="89" spans="1:22" ht="12" customHeight="1" x14ac:dyDescent="0.2">
      <c r="A89" s="467" t="s">
        <v>65</v>
      </c>
      <c r="B89" s="713"/>
      <c r="C89" s="713"/>
      <c r="D89" s="713">
        <v>1</v>
      </c>
      <c r="E89" s="715">
        <v>1</v>
      </c>
      <c r="F89" s="713">
        <v>3</v>
      </c>
      <c r="G89" s="713"/>
      <c r="H89" s="713"/>
      <c r="I89" s="715">
        <v>3</v>
      </c>
      <c r="J89" s="713"/>
      <c r="K89" s="713"/>
      <c r="L89" s="713"/>
      <c r="M89" s="715"/>
      <c r="N89" s="713"/>
      <c r="O89" s="713"/>
      <c r="P89" s="713"/>
      <c r="Q89" s="715"/>
      <c r="R89" s="713"/>
      <c r="S89" s="713"/>
      <c r="T89" s="713"/>
      <c r="U89" s="716"/>
      <c r="V89" s="714">
        <f t="shared" si="9"/>
        <v>4</v>
      </c>
    </row>
    <row r="90" spans="1:22" ht="12" customHeight="1" x14ac:dyDescent="0.2">
      <c r="A90" s="467" t="s">
        <v>53</v>
      </c>
      <c r="B90" s="713">
        <v>1</v>
      </c>
      <c r="C90" s="713">
        <v>1</v>
      </c>
      <c r="D90" s="713">
        <v>4</v>
      </c>
      <c r="E90" s="715">
        <v>6</v>
      </c>
      <c r="F90" s="713">
        <v>4</v>
      </c>
      <c r="G90" s="713">
        <v>7</v>
      </c>
      <c r="H90" s="713">
        <v>6</v>
      </c>
      <c r="I90" s="715">
        <v>18</v>
      </c>
      <c r="J90" s="713"/>
      <c r="K90" s="713">
        <v>1</v>
      </c>
      <c r="L90" s="713"/>
      <c r="M90" s="715">
        <v>1</v>
      </c>
      <c r="N90" s="713"/>
      <c r="O90" s="713"/>
      <c r="P90" s="713"/>
      <c r="Q90" s="715"/>
      <c r="R90" s="713"/>
      <c r="S90" s="713"/>
      <c r="T90" s="713"/>
      <c r="U90" s="716"/>
      <c r="V90" s="714">
        <f t="shared" si="9"/>
        <v>25</v>
      </c>
    </row>
    <row r="91" spans="1:22" ht="12" customHeight="1" x14ac:dyDescent="0.2">
      <c r="A91" s="467" t="s">
        <v>54</v>
      </c>
      <c r="B91" s="713"/>
      <c r="C91" s="713"/>
      <c r="D91" s="713"/>
      <c r="E91" s="715"/>
      <c r="F91" s="713"/>
      <c r="G91" s="713"/>
      <c r="H91" s="713">
        <v>3</v>
      </c>
      <c r="I91" s="715">
        <v>3</v>
      </c>
      <c r="J91" s="713"/>
      <c r="K91" s="713"/>
      <c r="L91" s="713"/>
      <c r="M91" s="715"/>
      <c r="N91" s="713"/>
      <c r="O91" s="713"/>
      <c r="P91" s="713"/>
      <c r="Q91" s="715"/>
      <c r="R91" s="713"/>
      <c r="S91" s="713"/>
      <c r="T91" s="713"/>
      <c r="U91" s="716"/>
      <c r="V91" s="714">
        <f t="shared" si="9"/>
        <v>3</v>
      </c>
    </row>
    <row r="92" spans="1:22" ht="12" customHeight="1" x14ac:dyDescent="0.2">
      <c r="A92" s="661" t="s">
        <v>729</v>
      </c>
      <c r="B92" s="709"/>
      <c r="C92" s="709"/>
      <c r="D92" s="709"/>
      <c r="E92" s="717"/>
      <c r="F92" s="709"/>
      <c r="G92" s="709"/>
      <c r="H92" s="709">
        <v>3</v>
      </c>
      <c r="I92" s="717">
        <v>3</v>
      </c>
      <c r="J92" s="709"/>
      <c r="K92" s="709"/>
      <c r="L92" s="709"/>
      <c r="M92" s="717"/>
      <c r="N92" s="709"/>
      <c r="O92" s="709"/>
      <c r="P92" s="709"/>
      <c r="Q92" s="717"/>
      <c r="R92" s="709"/>
      <c r="S92" s="709"/>
      <c r="T92" s="709"/>
      <c r="U92" s="717"/>
      <c r="V92" s="719">
        <f t="shared" si="9"/>
        <v>3</v>
      </c>
    </row>
    <row r="93" spans="1:22" ht="12" customHeight="1" x14ac:dyDescent="0.2">
      <c r="A93" s="467" t="s">
        <v>729</v>
      </c>
      <c r="B93" s="713"/>
      <c r="C93" s="713"/>
      <c r="D93" s="713"/>
      <c r="E93" s="715"/>
      <c r="F93" s="713"/>
      <c r="G93" s="713"/>
      <c r="H93" s="713">
        <v>3</v>
      </c>
      <c r="I93" s="715">
        <v>3</v>
      </c>
      <c r="J93" s="713"/>
      <c r="K93" s="713"/>
      <c r="L93" s="713"/>
      <c r="M93" s="715"/>
      <c r="N93" s="713"/>
      <c r="O93" s="713"/>
      <c r="P93" s="713"/>
      <c r="Q93" s="715"/>
      <c r="R93" s="713"/>
      <c r="S93" s="713"/>
      <c r="T93" s="713"/>
      <c r="U93" s="716"/>
      <c r="V93" s="714">
        <f t="shared" si="9"/>
        <v>3</v>
      </c>
    </row>
    <row r="94" spans="1:22" ht="12" customHeight="1" x14ac:dyDescent="0.2">
      <c r="A94" s="661" t="s">
        <v>38</v>
      </c>
      <c r="B94" s="709"/>
      <c r="C94" s="709">
        <v>1</v>
      </c>
      <c r="D94" s="709">
        <v>3</v>
      </c>
      <c r="E94" s="717">
        <v>4</v>
      </c>
      <c r="F94" s="709">
        <v>7</v>
      </c>
      <c r="G94" s="709">
        <v>16</v>
      </c>
      <c r="H94" s="709">
        <v>8</v>
      </c>
      <c r="I94" s="717">
        <v>31</v>
      </c>
      <c r="J94" s="709"/>
      <c r="K94" s="709"/>
      <c r="L94" s="709"/>
      <c r="M94" s="717"/>
      <c r="N94" s="709"/>
      <c r="O94" s="709"/>
      <c r="P94" s="709"/>
      <c r="Q94" s="717"/>
      <c r="R94" s="709"/>
      <c r="S94" s="709"/>
      <c r="T94" s="709">
        <v>3</v>
      </c>
      <c r="U94" s="717">
        <v>3</v>
      </c>
      <c r="V94" s="719">
        <f t="shared" si="7"/>
        <v>38</v>
      </c>
    </row>
    <row r="95" spans="1:22" ht="12" customHeight="1" x14ac:dyDescent="0.2">
      <c r="A95" s="467" t="s">
        <v>39</v>
      </c>
      <c r="B95" s="713"/>
      <c r="C95" s="713"/>
      <c r="D95" s="713">
        <v>2</v>
      </c>
      <c r="E95" s="715">
        <v>2</v>
      </c>
      <c r="F95" s="713">
        <v>3</v>
      </c>
      <c r="G95" s="713">
        <v>5</v>
      </c>
      <c r="H95" s="713">
        <v>4</v>
      </c>
      <c r="I95" s="715">
        <v>12</v>
      </c>
      <c r="J95" s="713"/>
      <c r="K95" s="713"/>
      <c r="L95" s="713"/>
      <c r="M95" s="715"/>
      <c r="N95" s="713"/>
      <c r="O95" s="713"/>
      <c r="P95" s="713"/>
      <c r="Q95" s="715"/>
      <c r="R95" s="713"/>
      <c r="S95" s="713"/>
      <c r="T95" s="713">
        <v>1</v>
      </c>
      <c r="U95" s="716">
        <v>1</v>
      </c>
      <c r="V95" s="714">
        <f t="shared" si="7"/>
        <v>15</v>
      </c>
    </row>
    <row r="96" spans="1:22" ht="12" customHeight="1" x14ac:dyDescent="0.2">
      <c r="A96" s="467" t="s">
        <v>40</v>
      </c>
      <c r="B96" s="713"/>
      <c r="C96" s="713">
        <v>1</v>
      </c>
      <c r="D96" s="713">
        <v>1</v>
      </c>
      <c r="E96" s="715">
        <v>2</v>
      </c>
      <c r="F96" s="713">
        <v>4</v>
      </c>
      <c r="G96" s="713">
        <v>11</v>
      </c>
      <c r="H96" s="713">
        <v>4</v>
      </c>
      <c r="I96" s="715">
        <v>19</v>
      </c>
      <c r="J96" s="713"/>
      <c r="K96" s="713"/>
      <c r="L96" s="713"/>
      <c r="M96" s="715"/>
      <c r="N96" s="713"/>
      <c r="O96" s="713"/>
      <c r="P96" s="713"/>
      <c r="Q96" s="715"/>
      <c r="R96" s="713"/>
      <c r="S96" s="713"/>
      <c r="T96" s="713">
        <v>2</v>
      </c>
      <c r="U96" s="716">
        <v>2</v>
      </c>
      <c r="V96" s="714">
        <f t="shared" si="7"/>
        <v>23</v>
      </c>
    </row>
    <row r="97" spans="1:22" ht="12" customHeight="1" x14ac:dyDescent="0.2">
      <c r="A97" s="661" t="s">
        <v>41</v>
      </c>
      <c r="B97" s="709">
        <v>11</v>
      </c>
      <c r="C97" s="709">
        <v>20</v>
      </c>
      <c r="D97" s="709">
        <v>8</v>
      </c>
      <c r="E97" s="717">
        <v>39</v>
      </c>
      <c r="F97" s="709">
        <v>8</v>
      </c>
      <c r="G97" s="709">
        <v>13</v>
      </c>
      <c r="H97" s="709">
        <v>19</v>
      </c>
      <c r="I97" s="717">
        <v>40</v>
      </c>
      <c r="J97" s="709"/>
      <c r="K97" s="709"/>
      <c r="L97" s="709"/>
      <c r="M97" s="717"/>
      <c r="N97" s="709">
        <v>8</v>
      </c>
      <c r="O97" s="709">
        <v>18</v>
      </c>
      <c r="P97" s="709">
        <v>15</v>
      </c>
      <c r="Q97" s="717">
        <v>41</v>
      </c>
      <c r="R97" s="709"/>
      <c r="S97" s="709">
        <v>2</v>
      </c>
      <c r="T97" s="709">
        <v>7</v>
      </c>
      <c r="U97" s="717">
        <v>9</v>
      </c>
      <c r="V97" s="719">
        <f t="shared" si="7"/>
        <v>129</v>
      </c>
    </row>
    <row r="98" spans="1:22" ht="12" customHeight="1" x14ac:dyDescent="0.2">
      <c r="A98" s="467" t="s">
        <v>558</v>
      </c>
      <c r="B98" s="713">
        <v>3</v>
      </c>
      <c r="C98" s="713">
        <v>5</v>
      </c>
      <c r="D98" s="713"/>
      <c r="E98" s="715">
        <v>8</v>
      </c>
      <c r="F98" s="713">
        <v>4</v>
      </c>
      <c r="G98" s="713">
        <v>1</v>
      </c>
      <c r="H98" s="713"/>
      <c r="I98" s="715">
        <v>5</v>
      </c>
      <c r="J98" s="713"/>
      <c r="K98" s="713"/>
      <c r="L98" s="713"/>
      <c r="M98" s="715"/>
      <c r="N98" s="713">
        <v>2</v>
      </c>
      <c r="O98" s="713">
        <v>5</v>
      </c>
      <c r="P98" s="713"/>
      <c r="Q98" s="715">
        <v>7</v>
      </c>
      <c r="R98" s="713"/>
      <c r="S98" s="713"/>
      <c r="T98" s="713"/>
      <c r="U98" s="716"/>
      <c r="V98" s="714">
        <f t="shared" si="7"/>
        <v>20</v>
      </c>
    </row>
    <row r="99" spans="1:22" ht="12" customHeight="1" x14ac:dyDescent="0.2">
      <c r="A99" s="467" t="s">
        <v>559</v>
      </c>
      <c r="B99" s="713"/>
      <c r="C99" s="713">
        <v>7</v>
      </c>
      <c r="D99" s="713"/>
      <c r="E99" s="715">
        <v>7</v>
      </c>
      <c r="F99" s="713"/>
      <c r="G99" s="713">
        <v>4</v>
      </c>
      <c r="H99" s="713"/>
      <c r="I99" s="715">
        <v>4</v>
      </c>
      <c r="J99" s="713"/>
      <c r="K99" s="713"/>
      <c r="L99" s="713"/>
      <c r="M99" s="715"/>
      <c r="N99" s="713"/>
      <c r="O99" s="713">
        <v>3</v>
      </c>
      <c r="P99" s="713"/>
      <c r="Q99" s="715">
        <v>3</v>
      </c>
      <c r="R99" s="713"/>
      <c r="S99" s="713">
        <v>1</v>
      </c>
      <c r="T99" s="713"/>
      <c r="U99" s="716">
        <v>1</v>
      </c>
      <c r="V99" s="714">
        <f t="shared" si="7"/>
        <v>15</v>
      </c>
    </row>
    <row r="100" spans="1:22" ht="12" customHeight="1" x14ac:dyDescent="0.2">
      <c r="A100" s="467" t="s">
        <v>670</v>
      </c>
      <c r="B100" s="713"/>
      <c r="C100" s="713">
        <v>1</v>
      </c>
      <c r="D100" s="713">
        <v>5</v>
      </c>
      <c r="E100" s="715">
        <v>6</v>
      </c>
      <c r="F100" s="713"/>
      <c r="G100" s="713">
        <v>3</v>
      </c>
      <c r="H100" s="713">
        <v>9</v>
      </c>
      <c r="I100" s="715">
        <v>12</v>
      </c>
      <c r="J100" s="713"/>
      <c r="K100" s="713"/>
      <c r="L100" s="713"/>
      <c r="M100" s="715"/>
      <c r="N100" s="713">
        <v>1</v>
      </c>
      <c r="O100" s="713">
        <v>4</v>
      </c>
      <c r="P100" s="713">
        <v>7</v>
      </c>
      <c r="Q100" s="715">
        <v>12</v>
      </c>
      <c r="R100" s="713"/>
      <c r="S100" s="713">
        <v>1</v>
      </c>
      <c r="T100" s="713">
        <v>3</v>
      </c>
      <c r="U100" s="716">
        <v>4</v>
      </c>
      <c r="V100" s="714">
        <f t="shared" si="7"/>
        <v>34</v>
      </c>
    </row>
    <row r="101" spans="1:22" ht="12" customHeight="1" x14ac:dyDescent="0.2">
      <c r="A101" s="467" t="s">
        <v>42</v>
      </c>
      <c r="B101" s="713">
        <v>1</v>
      </c>
      <c r="C101" s="713"/>
      <c r="D101" s="713"/>
      <c r="E101" s="715">
        <v>1</v>
      </c>
      <c r="F101" s="713"/>
      <c r="G101" s="713">
        <v>1</v>
      </c>
      <c r="H101" s="713">
        <v>5</v>
      </c>
      <c r="I101" s="715">
        <v>6</v>
      </c>
      <c r="J101" s="713"/>
      <c r="K101" s="713"/>
      <c r="L101" s="713"/>
      <c r="M101" s="715"/>
      <c r="N101" s="713">
        <v>2</v>
      </c>
      <c r="O101" s="713">
        <v>1</v>
      </c>
      <c r="P101" s="713"/>
      <c r="Q101" s="715">
        <v>3</v>
      </c>
      <c r="R101" s="713"/>
      <c r="S101" s="713"/>
      <c r="T101" s="713"/>
      <c r="U101" s="716"/>
      <c r="V101" s="714">
        <f t="shared" si="7"/>
        <v>10</v>
      </c>
    </row>
    <row r="102" spans="1:22" ht="12" customHeight="1" x14ac:dyDescent="0.2">
      <c r="A102" s="467" t="s">
        <v>43</v>
      </c>
      <c r="B102" s="713"/>
      <c r="C102" s="713"/>
      <c r="D102" s="713"/>
      <c r="E102" s="715"/>
      <c r="F102" s="713">
        <v>3</v>
      </c>
      <c r="G102" s="713"/>
      <c r="H102" s="713">
        <v>1</v>
      </c>
      <c r="I102" s="715">
        <v>4</v>
      </c>
      <c r="J102" s="713"/>
      <c r="K102" s="713"/>
      <c r="L102" s="713"/>
      <c r="M102" s="715"/>
      <c r="N102" s="713"/>
      <c r="O102" s="713"/>
      <c r="P102" s="713">
        <v>1</v>
      </c>
      <c r="Q102" s="715">
        <v>1</v>
      </c>
      <c r="R102" s="713"/>
      <c r="S102" s="713"/>
      <c r="T102" s="713">
        <v>1</v>
      </c>
      <c r="U102" s="716">
        <v>1</v>
      </c>
      <c r="V102" s="714">
        <f t="shared" si="7"/>
        <v>6</v>
      </c>
    </row>
    <row r="103" spans="1:22" ht="12" customHeight="1" x14ac:dyDescent="0.2">
      <c r="A103" s="467" t="s">
        <v>44</v>
      </c>
      <c r="B103" s="713"/>
      <c r="C103" s="713"/>
      <c r="D103" s="713"/>
      <c r="E103" s="715"/>
      <c r="F103" s="713"/>
      <c r="G103" s="713">
        <v>1</v>
      </c>
      <c r="H103" s="713"/>
      <c r="I103" s="715">
        <v>1</v>
      </c>
      <c r="J103" s="713"/>
      <c r="K103" s="713"/>
      <c r="L103" s="713"/>
      <c r="M103" s="715"/>
      <c r="N103" s="713"/>
      <c r="O103" s="713">
        <v>2</v>
      </c>
      <c r="P103" s="713"/>
      <c r="Q103" s="715">
        <v>2</v>
      </c>
      <c r="R103" s="713"/>
      <c r="S103" s="713"/>
      <c r="T103" s="713"/>
      <c r="U103" s="716"/>
      <c r="V103" s="714">
        <f t="shared" si="7"/>
        <v>3</v>
      </c>
    </row>
    <row r="104" spans="1:22" ht="12" customHeight="1" x14ac:dyDescent="0.2">
      <c r="A104" s="467" t="s">
        <v>143</v>
      </c>
      <c r="B104" s="713"/>
      <c r="C104" s="713"/>
      <c r="D104" s="713">
        <v>2</v>
      </c>
      <c r="E104" s="715">
        <v>2</v>
      </c>
      <c r="F104" s="713"/>
      <c r="G104" s="713"/>
      <c r="H104" s="713">
        <v>1</v>
      </c>
      <c r="I104" s="715">
        <v>1</v>
      </c>
      <c r="J104" s="713"/>
      <c r="K104" s="713"/>
      <c r="L104" s="713"/>
      <c r="M104" s="715"/>
      <c r="N104" s="713"/>
      <c r="O104" s="713"/>
      <c r="P104" s="713"/>
      <c r="Q104" s="715"/>
      <c r="R104" s="713"/>
      <c r="S104" s="713"/>
      <c r="T104" s="713"/>
      <c r="U104" s="716"/>
      <c r="V104" s="714">
        <f t="shared" si="7"/>
        <v>3</v>
      </c>
    </row>
    <row r="105" spans="1:22" ht="12" customHeight="1" x14ac:dyDescent="0.2">
      <c r="A105" s="467" t="s">
        <v>681</v>
      </c>
      <c r="B105" s="713"/>
      <c r="C105" s="713"/>
      <c r="D105" s="713"/>
      <c r="E105" s="715"/>
      <c r="F105" s="713"/>
      <c r="G105" s="713"/>
      <c r="H105" s="713"/>
      <c r="I105" s="715"/>
      <c r="J105" s="713"/>
      <c r="K105" s="713"/>
      <c r="L105" s="713"/>
      <c r="M105" s="715"/>
      <c r="N105" s="713"/>
      <c r="O105" s="713"/>
      <c r="P105" s="713"/>
      <c r="Q105" s="715"/>
      <c r="R105" s="713"/>
      <c r="S105" s="713"/>
      <c r="T105" s="713">
        <v>1</v>
      </c>
      <c r="U105" s="716">
        <v>1</v>
      </c>
      <c r="V105" s="714">
        <f t="shared" si="7"/>
        <v>1</v>
      </c>
    </row>
    <row r="106" spans="1:22" ht="12" customHeight="1" x14ac:dyDescent="0.2">
      <c r="A106" s="31" t="s">
        <v>678</v>
      </c>
      <c r="B106" s="713">
        <v>1</v>
      </c>
      <c r="C106" s="713"/>
      <c r="D106" s="713"/>
      <c r="E106" s="715">
        <v>1</v>
      </c>
      <c r="F106" s="713"/>
      <c r="G106" s="713"/>
      <c r="H106" s="713"/>
      <c r="I106" s="715"/>
      <c r="J106" s="713"/>
      <c r="K106" s="713"/>
      <c r="L106" s="713"/>
      <c r="M106" s="715"/>
      <c r="N106" s="713"/>
      <c r="O106" s="713"/>
      <c r="P106" s="713"/>
      <c r="Q106" s="715"/>
      <c r="R106" s="713"/>
      <c r="S106" s="713"/>
      <c r="T106" s="713"/>
      <c r="U106" s="716"/>
      <c r="V106" s="714">
        <f t="shared" si="7"/>
        <v>1</v>
      </c>
    </row>
    <row r="107" spans="1:22" ht="12" customHeight="1" x14ac:dyDescent="0.2">
      <c r="A107" s="31" t="s">
        <v>145</v>
      </c>
      <c r="B107" s="713"/>
      <c r="C107" s="713">
        <v>3</v>
      </c>
      <c r="D107" s="713"/>
      <c r="E107" s="715">
        <v>3</v>
      </c>
      <c r="F107" s="713"/>
      <c r="G107" s="713">
        <v>1</v>
      </c>
      <c r="H107" s="713"/>
      <c r="I107" s="715">
        <v>1</v>
      </c>
      <c r="J107" s="713"/>
      <c r="K107" s="713"/>
      <c r="L107" s="713"/>
      <c r="M107" s="715"/>
      <c r="N107" s="713"/>
      <c r="O107" s="713">
        <v>2</v>
      </c>
      <c r="P107" s="713"/>
      <c r="Q107" s="715">
        <v>2</v>
      </c>
      <c r="R107" s="713"/>
      <c r="S107" s="713"/>
      <c r="T107" s="713"/>
      <c r="U107" s="716"/>
      <c r="V107" s="714"/>
    </row>
    <row r="108" spans="1:22" ht="12" customHeight="1" x14ac:dyDescent="0.2">
      <c r="A108" s="31" t="s">
        <v>721</v>
      </c>
      <c r="B108" s="713">
        <v>6</v>
      </c>
      <c r="C108" s="713"/>
      <c r="D108" s="713"/>
      <c r="E108" s="715">
        <v>6</v>
      </c>
      <c r="F108" s="713">
        <v>1</v>
      </c>
      <c r="G108" s="713">
        <v>1</v>
      </c>
      <c r="H108" s="713"/>
      <c r="I108" s="715">
        <v>2</v>
      </c>
      <c r="J108" s="713"/>
      <c r="K108" s="713"/>
      <c r="L108" s="713"/>
      <c r="M108" s="715"/>
      <c r="N108" s="713">
        <v>3</v>
      </c>
      <c r="O108" s="713"/>
      <c r="P108" s="713">
        <v>1</v>
      </c>
      <c r="Q108" s="715">
        <v>4</v>
      </c>
      <c r="R108" s="713"/>
      <c r="S108" s="713"/>
      <c r="T108" s="713"/>
      <c r="U108" s="716"/>
      <c r="V108" s="714"/>
    </row>
    <row r="109" spans="1:22" ht="12" customHeight="1" x14ac:dyDescent="0.2">
      <c r="A109" s="467" t="s">
        <v>581</v>
      </c>
      <c r="B109" s="713"/>
      <c r="C109" s="713">
        <v>4</v>
      </c>
      <c r="D109" s="713">
        <v>1</v>
      </c>
      <c r="E109" s="715">
        <v>5</v>
      </c>
      <c r="F109" s="713"/>
      <c r="G109" s="713">
        <v>1</v>
      </c>
      <c r="H109" s="713">
        <v>3</v>
      </c>
      <c r="I109" s="715">
        <v>4</v>
      </c>
      <c r="J109" s="713"/>
      <c r="K109" s="713"/>
      <c r="L109" s="713"/>
      <c r="M109" s="715"/>
      <c r="N109" s="713"/>
      <c r="O109" s="713">
        <v>1</v>
      </c>
      <c r="P109" s="713">
        <v>6</v>
      </c>
      <c r="Q109" s="715">
        <v>7</v>
      </c>
      <c r="R109" s="713"/>
      <c r="S109" s="713"/>
      <c r="T109" s="713">
        <v>2</v>
      </c>
      <c r="U109" s="716">
        <v>2</v>
      </c>
      <c r="V109" s="714">
        <f t="shared" si="7"/>
        <v>18</v>
      </c>
    </row>
    <row r="110" spans="1:22" ht="12" customHeight="1" x14ac:dyDescent="0.2">
      <c r="A110" s="661" t="s">
        <v>45</v>
      </c>
      <c r="B110" s="709">
        <v>2</v>
      </c>
      <c r="C110" s="709">
        <v>2</v>
      </c>
      <c r="D110" s="709">
        <v>4</v>
      </c>
      <c r="E110" s="717">
        <v>8</v>
      </c>
      <c r="F110" s="709">
        <v>6</v>
      </c>
      <c r="G110" s="709">
        <v>4</v>
      </c>
      <c r="H110" s="709">
        <v>2</v>
      </c>
      <c r="I110" s="717">
        <v>12</v>
      </c>
      <c r="J110" s="709"/>
      <c r="K110" s="709"/>
      <c r="L110" s="709"/>
      <c r="M110" s="717"/>
      <c r="N110" s="709"/>
      <c r="O110" s="709"/>
      <c r="P110" s="709"/>
      <c r="Q110" s="717"/>
      <c r="R110" s="709">
        <v>1</v>
      </c>
      <c r="S110" s="709">
        <v>1</v>
      </c>
      <c r="T110" s="709">
        <v>1</v>
      </c>
      <c r="U110" s="717">
        <v>3</v>
      </c>
      <c r="V110" s="719">
        <f t="shared" si="7"/>
        <v>23</v>
      </c>
    </row>
    <row r="111" spans="1:22" ht="12" customHeight="1" x14ac:dyDescent="0.2">
      <c r="A111" s="467" t="s">
        <v>46</v>
      </c>
      <c r="B111" s="713"/>
      <c r="C111" s="713"/>
      <c r="D111" s="713">
        <v>3</v>
      </c>
      <c r="E111" s="715">
        <v>3</v>
      </c>
      <c r="F111" s="713">
        <v>3</v>
      </c>
      <c r="G111" s="713">
        <v>1</v>
      </c>
      <c r="H111" s="713"/>
      <c r="I111" s="715">
        <v>4</v>
      </c>
      <c r="J111" s="713"/>
      <c r="K111" s="713"/>
      <c r="L111" s="713"/>
      <c r="M111" s="715"/>
      <c r="N111" s="713"/>
      <c r="O111" s="713"/>
      <c r="P111" s="713"/>
      <c r="Q111" s="715"/>
      <c r="R111" s="713"/>
      <c r="S111" s="713"/>
      <c r="T111" s="713"/>
      <c r="U111" s="716"/>
      <c r="V111" s="714">
        <f t="shared" ref="V111" si="10">U111+Q111+M111+I111+E111</f>
        <v>7</v>
      </c>
    </row>
    <row r="112" spans="1:22" ht="12" customHeight="1" x14ac:dyDescent="0.2">
      <c r="A112" s="467" t="s">
        <v>45</v>
      </c>
      <c r="B112" s="713">
        <v>2</v>
      </c>
      <c r="C112" s="713">
        <v>2</v>
      </c>
      <c r="D112" s="713">
        <v>1</v>
      </c>
      <c r="E112" s="715">
        <v>5</v>
      </c>
      <c r="F112" s="713">
        <v>3</v>
      </c>
      <c r="G112" s="713">
        <v>3</v>
      </c>
      <c r="H112" s="713">
        <v>1</v>
      </c>
      <c r="I112" s="715">
        <v>7</v>
      </c>
      <c r="J112" s="713"/>
      <c r="K112" s="713"/>
      <c r="L112" s="713"/>
      <c r="M112" s="715"/>
      <c r="N112" s="713"/>
      <c r="O112" s="713"/>
      <c r="P112" s="713"/>
      <c r="Q112" s="715"/>
      <c r="R112" s="713">
        <v>1</v>
      </c>
      <c r="S112" s="713">
        <v>1</v>
      </c>
      <c r="T112" s="713">
        <v>1</v>
      </c>
      <c r="U112" s="716">
        <v>3</v>
      </c>
      <c r="V112" s="714">
        <f t="shared" si="7"/>
        <v>15</v>
      </c>
    </row>
    <row r="113" spans="1:22" ht="12" customHeight="1" x14ac:dyDescent="0.2">
      <c r="A113" s="467" t="s">
        <v>644</v>
      </c>
      <c r="B113" s="713"/>
      <c r="C113" s="713"/>
      <c r="D113" s="713"/>
      <c r="E113" s="715"/>
      <c r="F113" s="713"/>
      <c r="G113" s="713"/>
      <c r="H113" s="713">
        <v>1</v>
      </c>
      <c r="I113" s="715">
        <v>1</v>
      </c>
      <c r="J113" s="713"/>
      <c r="K113" s="713"/>
      <c r="L113" s="713"/>
      <c r="M113" s="715"/>
      <c r="N113" s="713"/>
      <c r="O113" s="713"/>
      <c r="P113" s="713"/>
      <c r="Q113" s="715"/>
      <c r="R113" s="713"/>
      <c r="S113" s="713"/>
      <c r="T113" s="713"/>
      <c r="U113" s="716"/>
      <c r="V113" s="714">
        <f t="shared" ref="V113" si="11">U113+Q113+M113+I113+E113</f>
        <v>1</v>
      </c>
    </row>
    <row r="114" spans="1:22" ht="12" customHeight="1" x14ac:dyDescent="0.2">
      <c r="A114" s="661" t="s">
        <v>47</v>
      </c>
      <c r="B114" s="709">
        <v>2</v>
      </c>
      <c r="C114" s="709"/>
      <c r="D114" s="709">
        <v>2</v>
      </c>
      <c r="E114" s="717">
        <v>4</v>
      </c>
      <c r="F114" s="709">
        <v>4</v>
      </c>
      <c r="G114" s="709">
        <v>6</v>
      </c>
      <c r="H114" s="709"/>
      <c r="I114" s="717">
        <v>10</v>
      </c>
      <c r="J114" s="709"/>
      <c r="K114" s="709"/>
      <c r="L114" s="709"/>
      <c r="M114" s="717"/>
      <c r="N114" s="709"/>
      <c r="O114" s="709"/>
      <c r="P114" s="709"/>
      <c r="Q114" s="717"/>
      <c r="R114" s="709"/>
      <c r="S114" s="709">
        <v>1</v>
      </c>
      <c r="T114" s="709">
        <v>1</v>
      </c>
      <c r="U114" s="717">
        <v>2</v>
      </c>
      <c r="V114" s="719">
        <f t="shared" si="7"/>
        <v>16</v>
      </c>
    </row>
    <row r="115" spans="1:22" ht="12" customHeight="1" x14ac:dyDescent="0.2">
      <c r="A115" s="467" t="s">
        <v>47</v>
      </c>
      <c r="B115" s="713">
        <v>2</v>
      </c>
      <c r="C115" s="713"/>
      <c r="D115" s="713">
        <v>2</v>
      </c>
      <c r="E115" s="715">
        <v>4</v>
      </c>
      <c r="F115" s="713">
        <v>4</v>
      </c>
      <c r="G115" s="713">
        <v>6</v>
      </c>
      <c r="H115" s="713"/>
      <c r="I115" s="715">
        <v>10</v>
      </c>
      <c r="J115" s="713"/>
      <c r="K115" s="713"/>
      <c r="L115" s="713"/>
      <c r="M115" s="715"/>
      <c r="N115" s="713"/>
      <c r="O115" s="713"/>
      <c r="P115" s="713"/>
      <c r="Q115" s="715"/>
      <c r="R115" s="713"/>
      <c r="S115" s="713">
        <v>1</v>
      </c>
      <c r="T115" s="713"/>
      <c r="U115" s="716">
        <v>1</v>
      </c>
      <c r="V115" s="714">
        <f t="shared" si="7"/>
        <v>15</v>
      </c>
    </row>
    <row r="116" spans="1:22" ht="12" customHeight="1" x14ac:dyDescent="0.2">
      <c r="A116" s="467" t="s">
        <v>517</v>
      </c>
      <c r="B116" s="713"/>
      <c r="C116" s="713"/>
      <c r="D116" s="713"/>
      <c r="E116" s="715"/>
      <c r="F116" s="713"/>
      <c r="G116" s="713"/>
      <c r="H116" s="713"/>
      <c r="I116" s="715"/>
      <c r="J116" s="713"/>
      <c r="K116" s="713"/>
      <c r="L116" s="713"/>
      <c r="M116" s="715"/>
      <c r="N116" s="713"/>
      <c r="O116" s="713"/>
      <c r="P116" s="713"/>
      <c r="Q116" s="715"/>
      <c r="R116" s="713"/>
      <c r="S116" s="713"/>
      <c r="T116" s="713">
        <v>1</v>
      </c>
      <c r="U116" s="716">
        <v>1</v>
      </c>
      <c r="V116" s="714">
        <f t="shared" si="7"/>
        <v>1</v>
      </c>
    </row>
    <row r="117" spans="1:22" ht="12" customHeight="1" x14ac:dyDescent="0.2">
      <c r="A117" s="661" t="s">
        <v>48</v>
      </c>
      <c r="B117" s="709">
        <v>2</v>
      </c>
      <c r="C117" s="709">
        <v>3</v>
      </c>
      <c r="D117" s="709">
        <v>12</v>
      </c>
      <c r="E117" s="717">
        <v>17</v>
      </c>
      <c r="F117" s="709">
        <v>8</v>
      </c>
      <c r="G117" s="709">
        <v>17</v>
      </c>
      <c r="H117" s="709">
        <v>23</v>
      </c>
      <c r="I117" s="717">
        <v>48</v>
      </c>
      <c r="J117" s="709"/>
      <c r="K117" s="709">
        <v>4</v>
      </c>
      <c r="L117" s="709">
        <v>2</v>
      </c>
      <c r="M117" s="717">
        <v>6</v>
      </c>
      <c r="N117" s="709"/>
      <c r="O117" s="709"/>
      <c r="P117" s="709"/>
      <c r="Q117" s="717"/>
      <c r="R117" s="709"/>
      <c r="S117" s="709">
        <v>1</v>
      </c>
      <c r="T117" s="709">
        <v>2</v>
      </c>
      <c r="U117" s="717">
        <v>3</v>
      </c>
      <c r="V117" s="719">
        <f t="shared" si="7"/>
        <v>74</v>
      </c>
    </row>
    <row r="118" spans="1:22" ht="12" customHeight="1" x14ac:dyDescent="0.2">
      <c r="A118" s="467" t="s">
        <v>49</v>
      </c>
      <c r="B118" s="713"/>
      <c r="C118" s="713">
        <v>1</v>
      </c>
      <c r="D118" s="713">
        <v>4</v>
      </c>
      <c r="E118" s="715">
        <v>5</v>
      </c>
      <c r="F118" s="713">
        <v>3</v>
      </c>
      <c r="G118" s="713">
        <v>3</v>
      </c>
      <c r="H118" s="713">
        <v>5</v>
      </c>
      <c r="I118" s="715">
        <v>11</v>
      </c>
      <c r="J118" s="713"/>
      <c r="K118" s="713">
        <v>3</v>
      </c>
      <c r="L118" s="713">
        <v>1</v>
      </c>
      <c r="M118" s="715">
        <v>4</v>
      </c>
      <c r="N118" s="713"/>
      <c r="O118" s="713"/>
      <c r="P118" s="713"/>
      <c r="Q118" s="715"/>
      <c r="R118" s="713"/>
      <c r="S118" s="713"/>
      <c r="T118" s="713"/>
      <c r="U118" s="716"/>
      <c r="V118" s="714">
        <f t="shared" si="7"/>
        <v>20</v>
      </c>
    </row>
    <row r="119" spans="1:22" ht="12" customHeight="1" x14ac:dyDescent="0.2">
      <c r="A119" s="467" t="s">
        <v>50</v>
      </c>
      <c r="B119" s="713"/>
      <c r="C119" s="713"/>
      <c r="D119" s="713">
        <v>3</v>
      </c>
      <c r="E119" s="715">
        <v>3</v>
      </c>
      <c r="F119" s="713">
        <v>1</v>
      </c>
      <c r="G119" s="713">
        <v>2</v>
      </c>
      <c r="H119" s="713">
        <v>4</v>
      </c>
      <c r="I119" s="715">
        <v>7</v>
      </c>
      <c r="J119" s="713"/>
      <c r="K119" s="713">
        <v>1</v>
      </c>
      <c r="L119" s="713">
        <v>1</v>
      </c>
      <c r="M119" s="715">
        <v>2</v>
      </c>
      <c r="N119" s="713"/>
      <c r="O119" s="713"/>
      <c r="P119" s="713"/>
      <c r="Q119" s="715"/>
      <c r="R119" s="713"/>
      <c r="S119" s="713"/>
      <c r="T119" s="713"/>
      <c r="U119" s="716"/>
      <c r="V119" s="714">
        <f t="shared" si="7"/>
        <v>12</v>
      </c>
    </row>
    <row r="120" spans="1:22" ht="12" customHeight="1" x14ac:dyDescent="0.2">
      <c r="A120" s="467" t="s">
        <v>48</v>
      </c>
      <c r="B120" s="713">
        <v>2</v>
      </c>
      <c r="C120" s="713"/>
      <c r="D120" s="713">
        <v>5</v>
      </c>
      <c r="E120" s="715">
        <v>7</v>
      </c>
      <c r="F120" s="713">
        <v>3</v>
      </c>
      <c r="G120" s="713"/>
      <c r="H120" s="713">
        <v>11</v>
      </c>
      <c r="I120" s="715">
        <v>14</v>
      </c>
      <c r="J120" s="713"/>
      <c r="K120" s="713"/>
      <c r="L120" s="713"/>
      <c r="M120" s="715"/>
      <c r="N120" s="713"/>
      <c r="O120" s="713"/>
      <c r="P120" s="713"/>
      <c r="Q120" s="715"/>
      <c r="R120" s="713"/>
      <c r="S120" s="713"/>
      <c r="T120" s="713">
        <v>1</v>
      </c>
      <c r="U120" s="716">
        <v>1</v>
      </c>
      <c r="V120" s="714">
        <f t="shared" si="7"/>
        <v>22</v>
      </c>
    </row>
    <row r="121" spans="1:22" ht="12" customHeight="1" x14ac:dyDescent="0.2">
      <c r="A121" s="467" t="s">
        <v>51</v>
      </c>
      <c r="B121" s="713"/>
      <c r="C121" s="713">
        <v>2</v>
      </c>
      <c r="D121" s="713"/>
      <c r="E121" s="715">
        <v>2</v>
      </c>
      <c r="F121" s="713"/>
      <c r="G121" s="713">
        <v>11</v>
      </c>
      <c r="H121" s="713">
        <v>1</v>
      </c>
      <c r="I121" s="715">
        <v>12</v>
      </c>
      <c r="J121" s="713"/>
      <c r="K121" s="713"/>
      <c r="L121" s="713"/>
      <c r="M121" s="715"/>
      <c r="N121" s="713"/>
      <c r="O121" s="713"/>
      <c r="P121" s="713"/>
      <c r="Q121" s="715"/>
      <c r="R121" s="713"/>
      <c r="S121" s="713">
        <v>1</v>
      </c>
      <c r="T121" s="713"/>
      <c r="U121" s="716">
        <v>1</v>
      </c>
      <c r="V121" s="714">
        <f t="shared" si="7"/>
        <v>15</v>
      </c>
    </row>
    <row r="122" spans="1:22" ht="12" customHeight="1" x14ac:dyDescent="0.2">
      <c r="A122" s="467" t="s">
        <v>615</v>
      </c>
      <c r="B122" s="713"/>
      <c r="C122" s="713"/>
      <c r="D122" s="713"/>
      <c r="E122" s="715"/>
      <c r="F122" s="713"/>
      <c r="G122" s="713">
        <v>1</v>
      </c>
      <c r="H122" s="713"/>
      <c r="I122" s="715">
        <v>1</v>
      </c>
      <c r="J122" s="713"/>
      <c r="K122" s="713"/>
      <c r="L122" s="713"/>
      <c r="M122" s="715"/>
      <c r="N122" s="713"/>
      <c r="O122" s="713"/>
      <c r="P122" s="713"/>
      <c r="Q122" s="715"/>
      <c r="R122" s="713"/>
      <c r="S122" s="713"/>
      <c r="T122" s="713"/>
      <c r="U122" s="716"/>
      <c r="V122" s="714">
        <f t="shared" si="7"/>
        <v>1</v>
      </c>
    </row>
    <row r="123" spans="1:22" ht="12" customHeight="1" x14ac:dyDescent="0.2">
      <c r="A123" s="467" t="s">
        <v>619</v>
      </c>
      <c r="B123" s="713"/>
      <c r="C123" s="713"/>
      <c r="D123" s="713"/>
      <c r="E123" s="715"/>
      <c r="F123" s="713">
        <v>1</v>
      </c>
      <c r="G123" s="713"/>
      <c r="H123" s="713"/>
      <c r="I123" s="715">
        <v>1</v>
      </c>
      <c r="J123" s="713"/>
      <c r="K123" s="713"/>
      <c r="L123" s="713"/>
      <c r="M123" s="715"/>
      <c r="N123" s="713"/>
      <c r="O123" s="713"/>
      <c r="P123" s="713"/>
      <c r="Q123" s="715"/>
      <c r="R123" s="713"/>
      <c r="S123" s="713"/>
      <c r="T123" s="713"/>
      <c r="U123" s="716"/>
      <c r="V123" s="714">
        <f t="shared" si="7"/>
        <v>1</v>
      </c>
    </row>
    <row r="124" spans="1:22" ht="12" customHeight="1" x14ac:dyDescent="0.2">
      <c r="A124" s="467" t="s">
        <v>52</v>
      </c>
      <c r="B124" s="713"/>
      <c r="C124" s="713"/>
      <c r="D124" s="713"/>
      <c r="E124" s="715"/>
      <c r="F124" s="713"/>
      <c r="G124" s="713"/>
      <c r="H124" s="713">
        <v>2</v>
      </c>
      <c r="I124" s="715">
        <v>2</v>
      </c>
      <c r="J124" s="713"/>
      <c r="K124" s="713"/>
      <c r="L124" s="713"/>
      <c r="M124" s="715"/>
      <c r="N124" s="713"/>
      <c r="O124" s="713"/>
      <c r="P124" s="713"/>
      <c r="Q124" s="715"/>
      <c r="R124" s="713"/>
      <c r="S124" s="713"/>
      <c r="T124" s="713">
        <v>1</v>
      </c>
      <c r="U124" s="716">
        <v>1</v>
      </c>
      <c r="V124" s="714">
        <f t="shared" si="7"/>
        <v>3</v>
      </c>
    </row>
    <row r="125" spans="1:22" ht="12" customHeight="1" x14ac:dyDescent="0.2">
      <c r="A125" s="661" t="s">
        <v>55</v>
      </c>
      <c r="B125" s="709">
        <v>2</v>
      </c>
      <c r="C125" s="709">
        <v>5</v>
      </c>
      <c r="D125" s="709">
        <v>7</v>
      </c>
      <c r="E125" s="717">
        <v>14</v>
      </c>
      <c r="F125" s="709">
        <v>5</v>
      </c>
      <c r="G125" s="709">
        <v>10</v>
      </c>
      <c r="H125" s="709">
        <v>6</v>
      </c>
      <c r="I125" s="717">
        <v>21</v>
      </c>
      <c r="J125" s="709">
        <v>1</v>
      </c>
      <c r="K125" s="709">
        <v>1</v>
      </c>
      <c r="L125" s="709"/>
      <c r="M125" s="717">
        <v>2</v>
      </c>
      <c r="N125" s="709"/>
      <c r="O125" s="709"/>
      <c r="P125" s="709"/>
      <c r="Q125" s="717"/>
      <c r="R125" s="709"/>
      <c r="S125" s="709">
        <v>3</v>
      </c>
      <c r="T125" s="709">
        <v>3</v>
      </c>
      <c r="U125" s="717">
        <v>6</v>
      </c>
      <c r="V125" s="719">
        <f t="shared" si="7"/>
        <v>43</v>
      </c>
    </row>
    <row r="126" spans="1:22" ht="12" customHeight="1" x14ac:dyDescent="0.2">
      <c r="A126" s="467" t="s">
        <v>56</v>
      </c>
      <c r="B126" s="713">
        <v>1</v>
      </c>
      <c r="C126" s="713">
        <v>1</v>
      </c>
      <c r="D126" s="713">
        <v>2</v>
      </c>
      <c r="E126" s="715">
        <v>4</v>
      </c>
      <c r="F126" s="713"/>
      <c r="G126" s="713">
        <v>1</v>
      </c>
      <c r="H126" s="713"/>
      <c r="I126" s="715">
        <v>1</v>
      </c>
      <c r="J126" s="713">
        <v>1</v>
      </c>
      <c r="K126" s="713">
        <v>1</v>
      </c>
      <c r="L126" s="713"/>
      <c r="M126" s="715">
        <v>2</v>
      </c>
      <c r="N126" s="713"/>
      <c r="O126" s="713"/>
      <c r="P126" s="713"/>
      <c r="Q126" s="715"/>
      <c r="R126" s="713"/>
      <c r="S126" s="713">
        <v>1</v>
      </c>
      <c r="T126" s="713">
        <v>1</v>
      </c>
      <c r="U126" s="716">
        <v>2</v>
      </c>
      <c r="V126" s="714">
        <f t="shared" si="7"/>
        <v>9</v>
      </c>
    </row>
    <row r="127" spans="1:22" ht="12" customHeight="1" x14ac:dyDescent="0.2">
      <c r="A127" s="467" t="s">
        <v>55</v>
      </c>
      <c r="B127" s="713">
        <v>1</v>
      </c>
      <c r="C127" s="713">
        <v>4</v>
      </c>
      <c r="D127" s="713">
        <v>5</v>
      </c>
      <c r="E127" s="715">
        <v>10</v>
      </c>
      <c r="F127" s="713">
        <v>5</v>
      </c>
      <c r="G127" s="713">
        <v>9</v>
      </c>
      <c r="H127" s="713">
        <v>6</v>
      </c>
      <c r="I127" s="715">
        <v>20</v>
      </c>
      <c r="J127" s="713"/>
      <c r="K127" s="713"/>
      <c r="L127" s="713"/>
      <c r="M127" s="715"/>
      <c r="N127" s="713"/>
      <c r="O127" s="713"/>
      <c r="P127" s="713"/>
      <c r="Q127" s="715"/>
      <c r="R127" s="713"/>
      <c r="S127" s="713">
        <v>2</v>
      </c>
      <c r="T127" s="713">
        <v>2</v>
      </c>
      <c r="U127" s="716">
        <v>4</v>
      </c>
      <c r="V127" s="714">
        <f t="shared" si="7"/>
        <v>34</v>
      </c>
    </row>
    <row r="128" spans="1:22" ht="12" customHeight="1" x14ac:dyDescent="0.2">
      <c r="A128" s="661" t="s">
        <v>57</v>
      </c>
      <c r="B128" s="709">
        <v>1</v>
      </c>
      <c r="C128" s="709">
        <v>10</v>
      </c>
      <c r="D128" s="709">
        <v>9</v>
      </c>
      <c r="E128" s="717">
        <v>20</v>
      </c>
      <c r="F128" s="709">
        <v>5</v>
      </c>
      <c r="G128" s="709">
        <v>26</v>
      </c>
      <c r="H128" s="709">
        <v>13</v>
      </c>
      <c r="I128" s="717">
        <v>44</v>
      </c>
      <c r="J128" s="709">
        <v>1</v>
      </c>
      <c r="K128" s="709">
        <v>1</v>
      </c>
      <c r="L128" s="709">
        <v>6</v>
      </c>
      <c r="M128" s="717">
        <v>8</v>
      </c>
      <c r="N128" s="709"/>
      <c r="O128" s="709"/>
      <c r="P128" s="709"/>
      <c r="Q128" s="717"/>
      <c r="R128" s="709"/>
      <c r="S128" s="709">
        <v>1</v>
      </c>
      <c r="T128" s="709">
        <v>2</v>
      </c>
      <c r="U128" s="717">
        <v>3</v>
      </c>
      <c r="V128" s="719">
        <f t="shared" si="7"/>
        <v>75</v>
      </c>
    </row>
    <row r="129" spans="1:22" ht="12" customHeight="1" x14ac:dyDescent="0.2">
      <c r="A129" s="702" t="s">
        <v>723</v>
      </c>
      <c r="B129" s="713"/>
      <c r="C129" s="713"/>
      <c r="D129" s="713"/>
      <c r="E129" s="715"/>
      <c r="F129" s="713"/>
      <c r="G129" s="713">
        <v>2</v>
      </c>
      <c r="H129" s="713"/>
      <c r="I129" s="715">
        <v>2</v>
      </c>
      <c r="J129" s="713"/>
      <c r="K129" s="713">
        <v>1</v>
      </c>
      <c r="L129" s="713"/>
      <c r="M129" s="715">
        <v>1</v>
      </c>
      <c r="N129" s="713"/>
      <c r="O129" s="713"/>
      <c r="P129" s="713"/>
      <c r="Q129" s="715"/>
      <c r="R129" s="713"/>
      <c r="S129" s="713"/>
      <c r="T129" s="713"/>
      <c r="U129" s="716"/>
      <c r="V129" s="714">
        <f t="shared" si="7"/>
        <v>3</v>
      </c>
    </row>
    <row r="130" spans="1:22" ht="12" customHeight="1" x14ac:dyDescent="0.2">
      <c r="A130" s="479" t="s">
        <v>582</v>
      </c>
      <c r="B130" s="713"/>
      <c r="C130" s="713"/>
      <c r="D130" s="713"/>
      <c r="E130" s="715"/>
      <c r="F130" s="713"/>
      <c r="G130" s="713"/>
      <c r="H130" s="713">
        <v>2</v>
      </c>
      <c r="I130" s="715">
        <v>2</v>
      </c>
      <c r="J130" s="713"/>
      <c r="K130" s="713"/>
      <c r="L130" s="713">
        <v>1</v>
      </c>
      <c r="M130" s="715">
        <v>1</v>
      </c>
      <c r="N130" s="713"/>
      <c r="O130" s="713"/>
      <c r="P130" s="713"/>
      <c r="Q130" s="715"/>
      <c r="R130" s="713"/>
      <c r="S130" s="713"/>
      <c r="T130" s="713">
        <v>1</v>
      </c>
      <c r="U130" s="716">
        <v>1</v>
      </c>
      <c r="V130" s="714">
        <f t="shared" si="7"/>
        <v>4</v>
      </c>
    </row>
    <row r="131" spans="1:22" ht="12" customHeight="1" x14ac:dyDescent="0.2">
      <c r="A131" s="467" t="s">
        <v>583</v>
      </c>
      <c r="B131" s="713"/>
      <c r="C131" s="713">
        <v>8</v>
      </c>
      <c r="D131" s="713"/>
      <c r="E131" s="715">
        <v>8</v>
      </c>
      <c r="F131" s="713">
        <v>1</v>
      </c>
      <c r="G131" s="713">
        <v>22</v>
      </c>
      <c r="H131" s="713">
        <v>1</v>
      </c>
      <c r="I131" s="715">
        <v>24</v>
      </c>
      <c r="J131" s="713">
        <v>1</v>
      </c>
      <c r="K131" s="713"/>
      <c r="L131" s="713"/>
      <c r="M131" s="715">
        <v>1</v>
      </c>
      <c r="N131" s="713"/>
      <c r="O131" s="713"/>
      <c r="P131" s="713"/>
      <c r="Q131" s="715"/>
      <c r="R131" s="713"/>
      <c r="S131" s="713">
        <v>1</v>
      </c>
      <c r="T131" s="713"/>
      <c r="U131" s="716">
        <v>1</v>
      </c>
      <c r="V131" s="714">
        <f t="shared" si="7"/>
        <v>34</v>
      </c>
    </row>
    <row r="132" spans="1:22" ht="12" customHeight="1" x14ac:dyDescent="0.2">
      <c r="A132" s="467" t="s">
        <v>58</v>
      </c>
      <c r="B132" s="713"/>
      <c r="C132" s="713">
        <v>2</v>
      </c>
      <c r="D132" s="713">
        <v>7</v>
      </c>
      <c r="E132" s="715">
        <v>9</v>
      </c>
      <c r="F132" s="713">
        <v>1</v>
      </c>
      <c r="G132" s="713">
        <v>2</v>
      </c>
      <c r="H132" s="713">
        <v>7</v>
      </c>
      <c r="I132" s="715">
        <v>10</v>
      </c>
      <c r="J132" s="713"/>
      <c r="K132" s="713"/>
      <c r="L132" s="713">
        <v>2</v>
      </c>
      <c r="M132" s="715">
        <v>2</v>
      </c>
      <c r="N132" s="713"/>
      <c r="O132" s="713"/>
      <c r="P132" s="713"/>
      <c r="Q132" s="715"/>
      <c r="R132" s="713"/>
      <c r="S132" s="713"/>
      <c r="T132" s="713"/>
      <c r="U132" s="716"/>
      <c r="V132" s="714">
        <f t="shared" ref="V132:V144" si="12">U132+Q132+M132+I132+E132</f>
        <v>21</v>
      </c>
    </row>
    <row r="133" spans="1:22" ht="12" customHeight="1" x14ac:dyDescent="0.2">
      <c r="A133" s="467" t="s">
        <v>724</v>
      </c>
      <c r="B133" s="713">
        <v>1</v>
      </c>
      <c r="C133" s="713"/>
      <c r="D133" s="713"/>
      <c r="E133" s="715">
        <v>1</v>
      </c>
      <c r="F133" s="713">
        <v>3</v>
      </c>
      <c r="G133" s="713"/>
      <c r="H133" s="713"/>
      <c r="I133" s="715">
        <v>3</v>
      </c>
      <c r="J133" s="713"/>
      <c r="K133" s="713"/>
      <c r="L133" s="713">
        <v>1</v>
      </c>
      <c r="M133" s="715">
        <v>1</v>
      </c>
      <c r="N133" s="713"/>
      <c r="O133" s="713"/>
      <c r="P133" s="713"/>
      <c r="Q133" s="715"/>
      <c r="R133" s="713"/>
      <c r="S133" s="713"/>
      <c r="T133" s="713">
        <v>1</v>
      </c>
      <c r="U133" s="716">
        <v>1</v>
      </c>
      <c r="V133" s="714">
        <f t="shared" si="12"/>
        <v>6</v>
      </c>
    </row>
    <row r="134" spans="1:22" ht="12" customHeight="1" x14ac:dyDescent="0.2">
      <c r="A134" s="467" t="s">
        <v>59</v>
      </c>
      <c r="B134" s="713"/>
      <c r="C134" s="713"/>
      <c r="D134" s="713">
        <v>1</v>
      </c>
      <c r="E134" s="715">
        <v>1</v>
      </c>
      <c r="F134" s="713"/>
      <c r="G134" s="713"/>
      <c r="H134" s="713">
        <v>3</v>
      </c>
      <c r="I134" s="715">
        <v>3</v>
      </c>
      <c r="J134" s="713"/>
      <c r="K134" s="713"/>
      <c r="L134" s="713"/>
      <c r="M134" s="715"/>
      <c r="N134" s="713"/>
      <c r="O134" s="713"/>
      <c r="P134" s="713"/>
      <c r="Q134" s="715"/>
      <c r="R134" s="713"/>
      <c r="S134" s="713"/>
      <c r="T134" s="713"/>
      <c r="U134" s="716"/>
      <c r="V134" s="714">
        <f t="shared" si="12"/>
        <v>4</v>
      </c>
    </row>
    <row r="135" spans="1:22" ht="12" customHeight="1" x14ac:dyDescent="0.2">
      <c r="A135" s="467" t="s">
        <v>60</v>
      </c>
      <c r="B135" s="713"/>
      <c r="C135" s="713"/>
      <c r="D135" s="713">
        <v>1</v>
      </c>
      <c r="E135" s="715">
        <v>1</v>
      </c>
      <c r="F135" s="713"/>
      <c r="G135" s="713"/>
      <c r="H135" s="713"/>
      <c r="I135" s="715"/>
      <c r="J135" s="713"/>
      <c r="K135" s="713"/>
      <c r="L135" s="713">
        <v>2</v>
      </c>
      <c r="M135" s="715">
        <v>2</v>
      </c>
      <c r="N135" s="713"/>
      <c r="O135" s="713"/>
      <c r="P135" s="713"/>
      <c r="Q135" s="715"/>
      <c r="R135" s="713"/>
      <c r="S135" s="713"/>
      <c r="T135" s="713"/>
      <c r="U135" s="716"/>
      <c r="V135" s="714">
        <f t="shared" si="12"/>
        <v>3</v>
      </c>
    </row>
    <row r="136" spans="1:22" ht="12" customHeight="1" x14ac:dyDescent="0.2">
      <c r="A136" s="661" t="s">
        <v>61</v>
      </c>
      <c r="B136" s="709">
        <v>7</v>
      </c>
      <c r="C136" s="709">
        <v>4</v>
      </c>
      <c r="D136" s="709">
        <v>5</v>
      </c>
      <c r="E136" s="717">
        <v>16</v>
      </c>
      <c r="F136" s="709">
        <v>2</v>
      </c>
      <c r="G136" s="709">
        <v>9</v>
      </c>
      <c r="H136" s="709">
        <v>15</v>
      </c>
      <c r="I136" s="717">
        <v>26</v>
      </c>
      <c r="J136" s="709"/>
      <c r="K136" s="709"/>
      <c r="L136" s="709"/>
      <c r="M136" s="717"/>
      <c r="N136" s="709">
        <v>8</v>
      </c>
      <c r="O136" s="709">
        <v>21</v>
      </c>
      <c r="P136" s="709">
        <v>16</v>
      </c>
      <c r="Q136" s="717">
        <v>45</v>
      </c>
      <c r="R136" s="709">
        <v>1</v>
      </c>
      <c r="S136" s="709">
        <v>2</v>
      </c>
      <c r="T136" s="709">
        <v>3</v>
      </c>
      <c r="U136" s="717">
        <v>6</v>
      </c>
      <c r="V136" s="719">
        <f t="shared" si="12"/>
        <v>93</v>
      </c>
    </row>
    <row r="137" spans="1:22" ht="12" customHeight="1" x14ac:dyDescent="0.2">
      <c r="A137" t="s">
        <v>616</v>
      </c>
      <c r="B137" s="713"/>
      <c r="C137" s="713"/>
      <c r="D137" s="713">
        <v>1</v>
      </c>
      <c r="E137" s="715">
        <v>1</v>
      </c>
      <c r="F137" s="713"/>
      <c r="G137" s="713"/>
      <c r="H137" s="713"/>
      <c r="I137" s="715"/>
      <c r="J137" s="713"/>
      <c r="K137" s="713"/>
      <c r="L137" s="713"/>
      <c r="M137" s="715"/>
      <c r="N137" s="713"/>
      <c r="O137" s="713"/>
      <c r="P137" s="713"/>
      <c r="Q137" s="715"/>
      <c r="R137" s="713"/>
      <c r="S137" s="713"/>
      <c r="T137" s="713"/>
      <c r="U137" s="716"/>
      <c r="V137" s="714">
        <f t="shared" si="12"/>
        <v>1</v>
      </c>
    </row>
    <row r="138" spans="1:22" ht="12" customHeight="1" x14ac:dyDescent="0.2">
      <c r="A138" s="467" t="s">
        <v>617</v>
      </c>
      <c r="B138" s="713"/>
      <c r="C138" s="713"/>
      <c r="D138" s="713">
        <v>1</v>
      </c>
      <c r="E138" s="715">
        <v>1</v>
      </c>
      <c r="F138" s="713">
        <v>1</v>
      </c>
      <c r="G138" s="713">
        <v>3</v>
      </c>
      <c r="H138" s="713">
        <v>1</v>
      </c>
      <c r="I138" s="715">
        <v>5</v>
      </c>
      <c r="J138" s="713"/>
      <c r="K138" s="713"/>
      <c r="L138" s="713"/>
      <c r="M138" s="715"/>
      <c r="N138" s="713">
        <v>3</v>
      </c>
      <c r="O138" s="713">
        <v>1</v>
      </c>
      <c r="P138" s="713"/>
      <c r="Q138" s="715">
        <v>4</v>
      </c>
      <c r="R138" s="713"/>
      <c r="S138" s="713">
        <v>1</v>
      </c>
      <c r="T138" s="713">
        <v>1</v>
      </c>
      <c r="U138" s="716">
        <v>2</v>
      </c>
      <c r="V138" s="714">
        <f t="shared" si="12"/>
        <v>12</v>
      </c>
    </row>
    <row r="139" spans="1:22" ht="12" customHeight="1" x14ac:dyDescent="0.2">
      <c r="A139" s="467" t="s">
        <v>585</v>
      </c>
      <c r="B139" s="713"/>
      <c r="C139" s="713"/>
      <c r="D139" s="713"/>
      <c r="E139" s="715"/>
      <c r="F139" s="713"/>
      <c r="G139" s="713"/>
      <c r="H139" s="713"/>
      <c r="I139" s="715"/>
      <c r="J139" s="713"/>
      <c r="K139" s="713"/>
      <c r="L139" s="713"/>
      <c r="M139" s="715"/>
      <c r="N139" s="713"/>
      <c r="O139" s="713"/>
      <c r="P139" s="713">
        <v>3</v>
      </c>
      <c r="Q139" s="715">
        <v>3</v>
      </c>
      <c r="R139" s="713"/>
      <c r="S139" s="713"/>
      <c r="T139" s="713"/>
      <c r="U139" s="716"/>
      <c r="V139" s="714">
        <f t="shared" si="12"/>
        <v>3</v>
      </c>
    </row>
    <row r="140" spans="1:22" ht="12" customHeight="1" x14ac:dyDescent="0.2">
      <c r="A140" s="467" t="s">
        <v>122</v>
      </c>
      <c r="B140" s="713"/>
      <c r="C140" s="713"/>
      <c r="D140" s="713"/>
      <c r="E140" s="715"/>
      <c r="F140" s="713"/>
      <c r="G140" s="713"/>
      <c r="H140" s="713">
        <v>2</v>
      </c>
      <c r="I140" s="715">
        <v>2</v>
      </c>
      <c r="J140" s="713"/>
      <c r="K140" s="713"/>
      <c r="L140" s="713"/>
      <c r="M140" s="715"/>
      <c r="N140" s="713"/>
      <c r="O140" s="713">
        <v>3</v>
      </c>
      <c r="P140" s="713">
        <v>2</v>
      </c>
      <c r="Q140" s="715">
        <v>5</v>
      </c>
      <c r="R140" s="713"/>
      <c r="S140" s="713"/>
      <c r="T140" s="713"/>
      <c r="U140" s="716"/>
      <c r="V140" s="714">
        <f t="shared" si="12"/>
        <v>7</v>
      </c>
    </row>
    <row r="141" spans="1:22" ht="12" customHeight="1" x14ac:dyDescent="0.2">
      <c r="A141" s="467" t="s">
        <v>62</v>
      </c>
      <c r="B141" s="713">
        <v>6</v>
      </c>
      <c r="C141" s="713">
        <v>3</v>
      </c>
      <c r="D141" s="713"/>
      <c r="E141" s="715">
        <v>9</v>
      </c>
      <c r="F141" s="713">
        <v>1</v>
      </c>
      <c r="G141" s="713">
        <v>5</v>
      </c>
      <c r="H141" s="713">
        <v>3</v>
      </c>
      <c r="I141" s="715">
        <v>9</v>
      </c>
      <c r="J141" s="713"/>
      <c r="K141" s="713"/>
      <c r="L141" s="713"/>
      <c r="M141" s="715"/>
      <c r="N141" s="713">
        <v>3</v>
      </c>
      <c r="O141" s="713">
        <v>15</v>
      </c>
      <c r="P141" s="713">
        <v>3</v>
      </c>
      <c r="Q141" s="715">
        <v>21</v>
      </c>
      <c r="R141" s="713">
        <v>1</v>
      </c>
      <c r="S141" s="713">
        <v>1</v>
      </c>
      <c r="T141" s="713">
        <v>1</v>
      </c>
      <c r="U141" s="716">
        <v>3</v>
      </c>
      <c r="V141" s="714">
        <f t="shared" si="12"/>
        <v>42</v>
      </c>
    </row>
    <row r="142" spans="1:22" ht="12" customHeight="1" x14ac:dyDescent="0.2">
      <c r="A142" s="467" t="s">
        <v>618</v>
      </c>
      <c r="B142" s="713">
        <v>1</v>
      </c>
      <c r="C142" s="713">
        <v>1</v>
      </c>
      <c r="D142" s="713">
        <v>3</v>
      </c>
      <c r="E142" s="715">
        <v>5</v>
      </c>
      <c r="F142" s="713"/>
      <c r="G142" s="713"/>
      <c r="H142" s="713">
        <v>7</v>
      </c>
      <c r="I142" s="715">
        <v>7</v>
      </c>
      <c r="J142" s="713"/>
      <c r="K142" s="713"/>
      <c r="L142" s="713"/>
      <c r="M142" s="715"/>
      <c r="N142" s="713">
        <v>2</v>
      </c>
      <c r="O142" s="713">
        <v>1</v>
      </c>
      <c r="P142" s="713">
        <v>6</v>
      </c>
      <c r="Q142" s="715">
        <v>9</v>
      </c>
      <c r="R142" s="713"/>
      <c r="S142" s="713"/>
      <c r="T142" s="713"/>
      <c r="U142" s="716"/>
      <c r="V142" s="714">
        <f t="shared" si="12"/>
        <v>21</v>
      </c>
    </row>
    <row r="143" spans="1:22" ht="12" customHeight="1" x14ac:dyDescent="0.2">
      <c r="A143" s="467" t="s">
        <v>645</v>
      </c>
      <c r="B143" s="713"/>
      <c r="C143" s="713"/>
      <c r="D143" s="713"/>
      <c r="E143" s="715"/>
      <c r="F143" s="713"/>
      <c r="G143" s="713">
        <v>1</v>
      </c>
      <c r="H143" s="713"/>
      <c r="I143" s="715">
        <v>1</v>
      </c>
      <c r="J143" s="713"/>
      <c r="K143" s="713"/>
      <c r="L143" s="713"/>
      <c r="M143" s="715"/>
      <c r="N143" s="713"/>
      <c r="O143" s="713"/>
      <c r="P143" s="713"/>
      <c r="Q143" s="715"/>
      <c r="R143" s="713"/>
      <c r="S143" s="713"/>
      <c r="T143" s="713"/>
      <c r="U143" s="716"/>
      <c r="V143" s="714">
        <f t="shared" si="12"/>
        <v>1</v>
      </c>
    </row>
    <row r="144" spans="1:22" ht="12" customHeight="1" x14ac:dyDescent="0.2">
      <c r="A144" s="467" t="s">
        <v>665</v>
      </c>
      <c r="B144" s="713"/>
      <c r="C144" s="713"/>
      <c r="D144" s="713"/>
      <c r="E144" s="715"/>
      <c r="F144" s="713"/>
      <c r="G144" s="713"/>
      <c r="H144" s="713">
        <v>2</v>
      </c>
      <c r="I144" s="715">
        <v>2</v>
      </c>
      <c r="J144" s="713"/>
      <c r="K144" s="713"/>
      <c r="L144" s="713"/>
      <c r="M144" s="715"/>
      <c r="N144" s="713"/>
      <c r="O144" s="713">
        <v>1</v>
      </c>
      <c r="P144" s="713">
        <v>2</v>
      </c>
      <c r="Q144" s="715">
        <v>3</v>
      </c>
      <c r="R144" s="713"/>
      <c r="S144" s="713"/>
      <c r="T144" s="713">
        <v>1</v>
      </c>
      <c r="U144" s="716">
        <v>1</v>
      </c>
      <c r="V144" s="714">
        <f t="shared" si="12"/>
        <v>6</v>
      </c>
    </row>
    <row r="145" spans="1:22" ht="12" customHeight="1" x14ac:dyDescent="0.2">
      <c r="A145" s="480"/>
      <c r="B145" s="480"/>
      <c r="C145" s="480"/>
      <c r="D145" s="480"/>
      <c r="E145" s="480"/>
      <c r="F145" s="480"/>
      <c r="G145" s="480"/>
      <c r="H145" s="480"/>
      <c r="I145" s="480"/>
      <c r="J145" s="480"/>
      <c r="K145" s="480"/>
      <c r="L145" s="480"/>
      <c r="M145" s="480"/>
      <c r="N145" s="480"/>
      <c r="O145" s="480"/>
      <c r="P145" s="480"/>
      <c r="Q145" s="480"/>
      <c r="R145" s="480"/>
      <c r="S145" s="480"/>
      <c r="T145" s="480"/>
      <c r="U145" s="480"/>
      <c r="V145" s="956"/>
    </row>
    <row r="146" spans="1:22" ht="12" customHeight="1" x14ac:dyDescent="0.2">
      <c r="A146" s="172" t="s">
        <v>1</v>
      </c>
      <c r="B146" s="97">
        <f>B136+B128+B125+B117+B114+B110+B97+B94+B92+B86+B83+B78+B76+B71+B69+B60+B58+B51+B49+B47+B45+B40+B37+B31+B29+B27+B21+B18+B15+B10</f>
        <v>60</v>
      </c>
      <c r="C146" s="97">
        <f t="shared" ref="C146:D146" si="13">C136+C128+C125+C117+C114+C110+C97+C94+C92+C86+C83+C78+C76+C71+C69+C60+C58+C51+C49+C47+C45+C40+C37+C31+C29+C27+C21+C18+C15+C10</f>
        <v>100</v>
      </c>
      <c r="D146" s="97">
        <f t="shared" si="13"/>
        <v>109</v>
      </c>
      <c r="E146" s="111">
        <f>E136+E128+E125+E117+E114+E110+E97+E94+E92+E86+E83+E78+E76+E71+E69+E60+E58+E51+E49+E47+E45+E40+E37+E31+E29+E27+E21+E18+E15+E10</f>
        <v>269</v>
      </c>
      <c r="F146" s="97">
        <f>F136+F128+F125+F117+F114+F110+F97+F94+F92+F86+F83+F78+F76+F71+F69+F60+F58+F51+F49+F47+F45+F40+F37+F31+F29+F27+F21+F18+F15+F10</f>
        <v>134</v>
      </c>
      <c r="G146" s="97">
        <f t="shared" ref="G146:H146" si="14">G136+G128+G125+G117+G114+G110+G97+G94+G92+G86+G83+G78+G76+G71+G69+G60+G58+G51+G49+G47+G45+G40+G37+G31+G29+G27+G21+G18+G15+G10</f>
        <v>313</v>
      </c>
      <c r="H146" s="97">
        <f t="shared" si="14"/>
        <v>284</v>
      </c>
      <c r="I146" s="111">
        <f>I136+I128+I125+I117+I114+I110+I97+I94+I92+I86+I83+I78+I76+I71+I69+I60+I58+I51+I49+I47+I45+I40+I37+I31+I29+I27+I21+I18+I15+I10</f>
        <v>731</v>
      </c>
      <c r="J146" s="97">
        <f>J136+J128+J125+J117+J114+J110+J97+J94+J92+J86+J83+J78+J76+J71+J69+J60+J58+J51+J49+J47+J45+J40+J37+J31+J29+J27+J21+J18+J15+J10</f>
        <v>10</v>
      </c>
      <c r="K146" s="97">
        <f t="shared" ref="K146:L146" si="15">K136+K128+K125+K117+K114+K110+K97+K94+K92+K86+K83+K78+K76+K71+K69+K60+K58+K51+K49+K47+K45+K40+K37+K31+K29+K27+K21+K18+K15+K10</f>
        <v>15</v>
      </c>
      <c r="L146" s="97">
        <f t="shared" si="15"/>
        <v>29</v>
      </c>
      <c r="M146" s="111">
        <f>M136+M128+M125+M117+M114+M110+M97+M94+M92+M86+M83+M78+M76+M71+M69+M60+M58+M51+M49+M47+M45+M40+M37+M31+M29+M27+M21+M18+M15+M10</f>
        <v>54</v>
      </c>
      <c r="N146" s="97">
        <f>N136+N128+N125+N117+N114+N110+N97+N94+N92+N86+N83+N78+N76+N71+N69+N60+N58+N51+N49+N47+N45+N40+N37+N31+N29+N27+N21+N18+N15+N10</f>
        <v>27</v>
      </c>
      <c r="O146" s="97">
        <f t="shared" ref="O146:P146" si="16">O136+O128+O125+O117+O114+O110+O97+O94+O92+O86+O83+O78+O76+O71+O69+O60+O58+O51+O49+O47+O45+O40+O37+O31+O29+O27+O21+O18+O15+O10</f>
        <v>62</v>
      </c>
      <c r="P146" s="97">
        <f t="shared" si="16"/>
        <v>43</v>
      </c>
      <c r="Q146" s="111">
        <f>Q136+Q128+Q125+Q117+Q114+Q110+Q97+Q94+Q92+Q86+Q83+Q78+Q76+Q71+Q69+Q60+Q58+Q51+Q49+Q47+Q45+Q40+Q37+Q31+Q29+Q27+Q21+Q18+Q15+Q10</f>
        <v>132</v>
      </c>
      <c r="R146" s="97">
        <f>R136+R128+R125+R117+R114+R110+R97+R94+R92+R86+R83+R78+R76+R71+R69+R60+R58+R51+R49+R47+R45+R40+R37+R31+R29+R27+R21+R18+R15+R10</f>
        <v>5</v>
      </c>
      <c r="S146" s="97">
        <f t="shared" ref="S146:T146" si="17">S136+S128+S125+S117+S114+S110+S97+S94+S92+S86+S83+S78+S76+S71+S69+S60+S58+S51+S49+S47+S45+S40+S37+S31+S29+S27+S21+S18+S15+S10</f>
        <v>21</v>
      </c>
      <c r="T146" s="97">
        <f t="shared" si="17"/>
        <v>61</v>
      </c>
      <c r="U146" s="111">
        <f>U136+U128+U125+U117+U114+U110+U97+U94+U92+U86+U83+U78+U76+U71+U69+U60+U58+U51+U49+U47+U45+U40+U37+U31+U29+U27+U21+U18+U15+U10</f>
        <v>87</v>
      </c>
      <c r="V146" s="348">
        <f>V136+V128+V125+V117+V114+V110+V97+V94+V92+V86+V83+V78+V76+V71+V69+V60+V58+V51+V49+V47+V45+V40+V37+V31+V29+V27+V21+V18+V15+V10</f>
        <v>1273</v>
      </c>
    </row>
    <row r="147" spans="1:22" ht="6" customHeight="1" x14ac:dyDescent="0.2"/>
    <row r="148" spans="1:22" ht="11.25" customHeight="1" x14ac:dyDescent="0.2">
      <c r="A148" s="451" t="s">
        <v>404</v>
      </c>
    </row>
    <row r="149" spans="1:22" ht="11.25" customHeight="1" x14ac:dyDescent="0.2"/>
  </sheetData>
  <autoFilter ref="A9:V146"/>
  <mergeCells count="8">
    <mergeCell ref="A2:V2"/>
    <mergeCell ref="A5:V5"/>
    <mergeCell ref="B7:E7"/>
    <mergeCell ref="F7:I7"/>
    <mergeCell ref="J7:M7"/>
    <mergeCell ref="N7:Q7"/>
    <mergeCell ref="R7:U7"/>
    <mergeCell ref="V7:V8"/>
  </mergeCells>
  <pageMargins left="0.39370078740157483" right="0" top="0.59055118110236227" bottom="0.59055118110236227" header="0.51181102362204722" footer="0.51181102362204722"/>
  <pageSetup paperSize="9" scale="70" firstPageNumber="19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  <rowBreaks count="1" manualBreakCount="1">
    <brk id="48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showGridLines="0" zoomScaleNormal="100" workbookViewId="0">
      <selection activeCell="G14" sqref="G14"/>
    </sheetView>
  </sheetViews>
  <sheetFormatPr baseColWidth="10" defaultRowHeight="12.75" x14ac:dyDescent="0.2"/>
  <cols>
    <col min="1" max="1" width="29.5" customWidth="1"/>
    <col min="2" max="2" width="16.5" customWidth="1"/>
    <col min="3" max="3" width="12" customWidth="1"/>
    <col min="4" max="4" width="12.33203125" bestFit="1" customWidth="1"/>
    <col min="5" max="5" width="12.83203125" customWidth="1"/>
    <col min="6" max="6" width="13.33203125" bestFit="1" customWidth="1"/>
    <col min="7" max="7" width="4" customWidth="1"/>
    <col min="8" max="8" width="12.5" customWidth="1"/>
  </cols>
  <sheetData>
    <row r="1" spans="1:8" ht="9" customHeight="1" x14ac:dyDescent="0.2"/>
    <row r="2" spans="1:8" ht="35.25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</row>
    <row r="3" spans="1:8" ht="8.25" customHeight="1" x14ac:dyDescent="0.2">
      <c r="A3" s="44"/>
    </row>
    <row r="4" spans="1:8" x14ac:dyDescent="0.2">
      <c r="A4" s="1019" t="s">
        <v>550</v>
      </c>
      <c r="B4" s="1019"/>
      <c r="C4" s="1019"/>
      <c r="D4" s="1019"/>
      <c r="E4" s="1019"/>
      <c r="F4" s="1019"/>
      <c r="G4" s="1019"/>
      <c r="H4" s="1019"/>
    </row>
    <row r="5" spans="1:8" ht="5.25" customHeight="1" x14ac:dyDescent="0.2"/>
    <row r="6" spans="1:8" ht="37.5" customHeight="1" x14ac:dyDescent="0.2">
      <c r="A6" s="432" t="s">
        <v>173</v>
      </c>
      <c r="B6" s="455" t="s">
        <v>434</v>
      </c>
      <c r="C6" s="805" t="s">
        <v>182</v>
      </c>
      <c r="D6" s="26" t="s">
        <v>135</v>
      </c>
      <c r="E6" s="805" t="s">
        <v>134</v>
      </c>
      <c r="F6" s="456" t="s">
        <v>435</v>
      </c>
      <c r="H6" s="456" t="s">
        <v>433</v>
      </c>
    </row>
    <row r="7" spans="1:8" s="18" customFormat="1" x14ac:dyDescent="0.2">
      <c r="B7" s="17"/>
      <c r="C7" s="17"/>
      <c r="D7" s="17"/>
      <c r="E7" s="17"/>
      <c r="F7" s="17"/>
      <c r="H7" s="47"/>
    </row>
    <row r="8" spans="1:8" x14ac:dyDescent="0.2">
      <c r="A8" s="11" t="s">
        <v>431</v>
      </c>
      <c r="B8" s="30"/>
      <c r="C8" s="30">
        <v>1</v>
      </c>
      <c r="D8" s="30"/>
      <c r="E8" s="30"/>
      <c r="F8" s="83">
        <f>SUM(B8:E8)</f>
        <v>1</v>
      </c>
      <c r="H8" s="34">
        <f>1-(B8/F8)</f>
        <v>1</v>
      </c>
    </row>
    <row r="9" spans="1:8" x14ac:dyDescent="0.2">
      <c r="A9" s="12" t="s">
        <v>2</v>
      </c>
      <c r="B9" s="32">
        <v>10</v>
      </c>
      <c r="C9" s="32">
        <v>41</v>
      </c>
      <c r="D9" s="32">
        <v>4</v>
      </c>
      <c r="E9" s="32">
        <v>2</v>
      </c>
      <c r="F9" s="83">
        <f>SUM(B9:E9)</f>
        <v>57</v>
      </c>
      <c r="H9" s="35">
        <f t="shared" ref="H9:H82" si="0">1-(B9/F9)</f>
        <v>0.82456140350877194</v>
      </c>
    </row>
    <row r="10" spans="1:8" x14ac:dyDescent="0.2">
      <c r="A10" s="12" t="s">
        <v>636</v>
      </c>
      <c r="B10" s="32"/>
      <c r="C10" s="32">
        <v>2</v>
      </c>
      <c r="D10" s="32">
        <v>1</v>
      </c>
      <c r="E10" s="32"/>
      <c r="F10" s="83">
        <f t="shared" ref="F10:F83" si="1">SUM(B10:E10)</f>
        <v>3</v>
      </c>
      <c r="H10" s="35">
        <f t="shared" si="0"/>
        <v>1</v>
      </c>
    </row>
    <row r="11" spans="1:8" x14ac:dyDescent="0.2">
      <c r="A11" s="12" t="s">
        <v>723</v>
      </c>
      <c r="B11" s="32"/>
      <c r="C11" s="32">
        <v>3</v>
      </c>
      <c r="D11" s="32">
        <v>1</v>
      </c>
      <c r="E11" s="32"/>
      <c r="F11" s="83">
        <f t="shared" si="1"/>
        <v>4</v>
      </c>
      <c r="H11" s="35">
        <f t="shared" si="0"/>
        <v>1</v>
      </c>
    </row>
    <row r="12" spans="1:8" x14ac:dyDescent="0.2">
      <c r="A12" s="12" t="s">
        <v>3</v>
      </c>
      <c r="B12" s="32">
        <v>1</v>
      </c>
      <c r="C12" s="32">
        <v>18</v>
      </c>
      <c r="D12" s="32">
        <v>1</v>
      </c>
      <c r="E12" s="32"/>
      <c r="F12" s="83">
        <f t="shared" si="1"/>
        <v>20</v>
      </c>
      <c r="H12" s="35">
        <f t="shared" si="0"/>
        <v>0.95</v>
      </c>
    </row>
    <row r="13" spans="1:8" x14ac:dyDescent="0.2">
      <c r="A13" s="12" t="s">
        <v>34</v>
      </c>
      <c r="B13" s="32">
        <v>4</v>
      </c>
      <c r="C13" s="32">
        <v>13</v>
      </c>
      <c r="D13" s="32">
        <v>1</v>
      </c>
      <c r="E13" s="32">
        <v>1</v>
      </c>
      <c r="F13" s="83">
        <f t="shared" si="1"/>
        <v>19</v>
      </c>
      <c r="H13" s="35">
        <f t="shared" si="0"/>
        <v>0.78947368421052633</v>
      </c>
    </row>
    <row r="14" spans="1:8" x14ac:dyDescent="0.2">
      <c r="A14" s="12" t="s">
        <v>516</v>
      </c>
      <c r="B14" s="32">
        <v>4</v>
      </c>
      <c r="C14" s="32">
        <v>2</v>
      </c>
      <c r="D14" s="32">
        <v>2</v>
      </c>
      <c r="E14" s="32"/>
      <c r="F14" s="83">
        <f t="shared" si="1"/>
        <v>8</v>
      </c>
      <c r="H14" s="35">
        <f t="shared" si="0"/>
        <v>0.5</v>
      </c>
    </row>
    <row r="15" spans="1:8" x14ac:dyDescent="0.2">
      <c r="A15" s="12" t="s">
        <v>20</v>
      </c>
      <c r="B15" s="32">
        <v>2</v>
      </c>
      <c r="C15" s="32">
        <v>8</v>
      </c>
      <c r="D15" s="32"/>
      <c r="E15" s="32"/>
      <c r="F15" s="83">
        <f t="shared" si="1"/>
        <v>10</v>
      </c>
      <c r="H15" s="35">
        <f t="shared" si="0"/>
        <v>0.8</v>
      </c>
    </row>
    <row r="16" spans="1:8" x14ac:dyDescent="0.2">
      <c r="A16" s="12" t="s">
        <v>141</v>
      </c>
      <c r="B16" s="32">
        <v>1</v>
      </c>
      <c r="C16" s="32">
        <v>2</v>
      </c>
      <c r="D16" s="32"/>
      <c r="E16" s="32"/>
      <c r="F16" s="83">
        <f t="shared" si="1"/>
        <v>3</v>
      </c>
      <c r="H16" s="35">
        <f t="shared" si="0"/>
        <v>0.66666666666666674</v>
      </c>
    </row>
    <row r="17" spans="1:8" x14ac:dyDescent="0.2">
      <c r="A17" s="12" t="s">
        <v>519</v>
      </c>
      <c r="B17" s="32">
        <v>2</v>
      </c>
      <c r="C17" s="32">
        <v>1</v>
      </c>
      <c r="D17" s="32"/>
      <c r="E17" s="32"/>
      <c r="F17" s="83">
        <f t="shared" si="1"/>
        <v>3</v>
      </c>
      <c r="H17" s="35">
        <f t="shared" si="0"/>
        <v>0.33333333333333337</v>
      </c>
    </row>
    <row r="18" spans="1:8" x14ac:dyDescent="0.2">
      <c r="A18" s="12" t="s">
        <v>5</v>
      </c>
      <c r="B18" s="32">
        <v>9</v>
      </c>
      <c r="C18" s="32">
        <v>17</v>
      </c>
      <c r="D18" s="32">
        <v>2</v>
      </c>
      <c r="E18" s="32"/>
      <c r="F18" s="83">
        <f t="shared" si="1"/>
        <v>28</v>
      </c>
      <c r="H18" s="35">
        <f t="shared" si="0"/>
        <v>0.6785714285714286</v>
      </c>
    </row>
    <row r="19" spans="1:8" x14ac:dyDescent="0.2">
      <c r="A19" s="12" t="s">
        <v>674</v>
      </c>
      <c r="B19" s="32"/>
      <c r="C19" s="32"/>
      <c r="D19" s="32">
        <v>1</v>
      </c>
      <c r="E19" s="32"/>
      <c r="F19" s="83">
        <f t="shared" si="1"/>
        <v>1</v>
      </c>
      <c r="H19" s="35">
        <f t="shared" si="0"/>
        <v>1</v>
      </c>
    </row>
    <row r="20" spans="1:8" x14ac:dyDescent="0.2">
      <c r="A20" s="12" t="s">
        <v>6</v>
      </c>
      <c r="B20" s="32">
        <v>2</v>
      </c>
      <c r="C20" s="32">
        <v>20</v>
      </c>
      <c r="D20" s="32"/>
      <c r="E20" s="32"/>
      <c r="F20" s="83">
        <f t="shared" si="1"/>
        <v>22</v>
      </c>
      <c r="H20" s="35">
        <f t="shared" si="0"/>
        <v>0.90909090909090906</v>
      </c>
    </row>
    <row r="21" spans="1:8" x14ac:dyDescent="0.2">
      <c r="A21" s="12" t="s">
        <v>7</v>
      </c>
      <c r="B21" s="32">
        <v>2</v>
      </c>
      <c r="C21" s="32">
        <v>10</v>
      </c>
      <c r="D21" s="32">
        <v>2</v>
      </c>
      <c r="E21" s="32"/>
      <c r="F21" s="83">
        <f t="shared" si="1"/>
        <v>14</v>
      </c>
      <c r="H21" s="35">
        <f t="shared" si="0"/>
        <v>0.85714285714285721</v>
      </c>
    </row>
    <row r="22" spans="1:8" x14ac:dyDescent="0.2">
      <c r="A22" s="12" t="s">
        <v>454</v>
      </c>
      <c r="B22" s="32"/>
      <c r="C22" s="32">
        <v>1</v>
      </c>
      <c r="D22" s="32"/>
      <c r="E22" s="32"/>
      <c r="F22" s="83">
        <f t="shared" si="1"/>
        <v>1</v>
      </c>
      <c r="H22" s="35">
        <f t="shared" si="0"/>
        <v>1</v>
      </c>
    </row>
    <row r="23" spans="1:8" x14ac:dyDescent="0.2">
      <c r="A23" s="12" t="s">
        <v>8</v>
      </c>
      <c r="B23" s="32"/>
      <c r="C23" s="32">
        <v>6</v>
      </c>
      <c r="D23" s="32">
        <v>2</v>
      </c>
      <c r="E23" s="32"/>
      <c r="F23" s="83">
        <f t="shared" si="1"/>
        <v>8</v>
      </c>
      <c r="H23" s="35">
        <f t="shared" si="0"/>
        <v>1</v>
      </c>
    </row>
    <row r="24" spans="1:8" x14ac:dyDescent="0.2">
      <c r="A24" s="12" t="s">
        <v>49</v>
      </c>
      <c r="B24" s="32">
        <v>5</v>
      </c>
      <c r="C24" s="32">
        <v>15</v>
      </c>
      <c r="D24" s="32">
        <v>1</v>
      </c>
      <c r="E24" s="32"/>
      <c r="F24" s="83">
        <f t="shared" ref="F24:F33" si="2">SUM(B24:E24)</f>
        <v>21</v>
      </c>
      <c r="H24" s="35">
        <f t="shared" ref="H24:H33" si="3">1-(B24/F24)</f>
        <v>0.76190476190476186</v>
      </c>
    </row>
    <row r="25" spans="1:8" x14ac:dyDescent="0.2">
      <c r="A25" s="12" t="s">
        <v>50</v>
      </c>
      <c r="B25" s="32">
        <v>3</v>
      </c>
      <c r="C25" s="32">
        <v>9</v>
      </c>
      <c r="D25" s="32">
        <v>2</v>
      </c>
      <c r="E25" s="32"/>
      <c r="F25" s="83">
        <f t="shared" si="2"/>
        <v>14</v>
      </c>
      <c r="H25" s="35">
        <f t="shared" si="3"/>
        <v>0.7857142857142857</v>
      </c>
    </row>
    <row r="26" spans="1:8" x14ac:dyDescent="0.2">
      <c r="A26" s="12" t="s">
        <v>10</v>
      </c>
      <c r="B26" s="32">
        <v>5</v>
      </c>
      <c r="C26" s="32">
        <v>11</v>
      </c>
      <c r="D26" s="32"/>
      <c r="E26" s="32"/>
      <c r="F26" s="83">
        <f t="shared" si="2"/>
        <v>16</v>
      </c>
      <c r="H26" s="35">
        <f t="shared" si="3"/>
        <v>0.6875</v>
      </c>
    </row>
    <row r="27" spans="1:8" x14ac:dyDescent="0.2">
      <c r="A27" s="12" t="s">
        <v>679</v>
      </c>
      <c r="B27" s="32"/>
      <c r="C27" s="32">
        <v>1</v>
      </c>
      <c r="D27" s="32">
        <v>1</v>
      </c>
      <c r="E27" s="32"/>
      <c r="F27" s="83">
        <f t="shared" si="2"/>
        <v>2</v>
      </c>
      <c r="H27" s="35">
        <f t="shared" si="3"/>
        <v>1</v>
      </c>
    </row>
    <row r="28" spans="1:8" x14ac:dyDescent="0.2">
      <c r="A28" s="12" t="s">
        <v>614</v>
      </c>
      <c r="B28" s="32"/>
      <c r="C28" s="32">
        <v>4</v>
      </c>
      <c r="D28" s="32"/>
      <c r="E28" s="32"/>
      <c r="F28" s="83">
        <f t="shared" si="2"/>
        <v>4</v>
      </c>
      <c r="H28" s="35">
        <f t="shared" si="3"/>
        <v>1</v>
      </c>
    </row>
    <row r="29" spans="1:8" x14ac:dyDescent="0.2">
      <c r="A29" s="12" t="s">
        <v>616</v>
      </c>
      <c r="B29" s="32">
        <v>1</v>
      </c>
      <c r="C29" s="32"/>
      <c r="D29" s="32"/>
      <c r="E29" s="32"/>
      <c r="F29" s="83">
        <f t="shared" si="2"/>
        <v>1</v>
      </c>
      <c r="H29" s="35">
        <f t="shared" si="3"/>
        <v>0</v>
      </c>
    </row>
    <row r="30" spans="1:8" x14ac:dyDescent="0.2">
      <c r="A30" s="12" t="s">
        <v>17</v>
      </c>
      <c r="B30" s="32"/>
      <c r="C30" s="32">
        <v>14</v>
      </c>
      <c r="D30" s="32">
        <v>2</v>
      </c>
      <c r="E30" s="32"/>
      <c r="F30" s="83">
        <f t="shared" si="2"/>
        <v>16</v>
      </c>
      <c r="H30" s="35">
        <f t="shared" si="3"/>
        <v>1</v>
      </c>
    </row>
    <row r="31" spans="1:8" x14ac:dyDescent="0.2">
      <c r="A31" s="12" t="s">
        <v>539</v>
      </c>
      <c r="B31" s="32">
        <v>6</v>
      </c>
      <c r="C31" s="32">
        <v>21</v>
      </c>
      <c r="D31" s="32">
        <v>5</v>
      </c>
      <c r="E31" s="32"/>
      <c r="F31" s="83">
        <f t="shared" si="2"/>
        <v>32</v>
      </c>
      <c r="H31" s="35">
        <f t="shared" si="3"/>
        <v>0.8125</v>
      </c>
    </row>
    <row r="32" spans="1:8" x14ac:dyDescent="0.2">
      <c r="A32" s="12" t="s">
        <v>728</v>
      </c>
      <c r="B32" s="32"/>
      <c r="C32" s="32"/>
      <c r="D32" s="32">
        <v>1</v>
      </c>
      <c r="E32" s="32"/>
      <c r="F32" s="83">
        <f t="shared" si="2"/>
        <v>1</v>
      </c>
      <c r="H32" s="35">
        <f t="shared" si="3"/>
        <v>1</v>
      </c>
    </row>
    <row r="33" spans="1:8" x14ac:dyDescent="0.2">
      <c r="A33" s="12" t="s">
        <v>4</v>
      </c>
      <c r="B33" s="32"/>
      <c r="C33" s="32">
        <v>4</v>
      </c>
      <c r="D33" s="32"/>
      <c r="E33" s="32"/>
      <c r="F33" s="83">
        <f t="shared" si="2"/>
        <v>4</v>
      </c>
      <c r="H33" s="35">
        <f t="shared" si="3"/>
        <v>1</v>
      </c>
    </row>
    <row r="34" spans="1:8" x14ac:dyDescent="0.2">
      <c r="A34" s="12" t="s">
        <v>643</v>
      </c>
      <c r="B34" s="32">
        <v>2</v>
      </c>
      <c r="C34" s="32"/>
      <c r="D34" s="32">
        <v>1</v>
      </c>
      <c r="E34" s="32"/>
      <c r="F34" s="83">
        <f t="shared" si="1"/>
        <v>3</v>
      </c>
      <c r="H34" s="35">
        <f t="shared" si="0"/>
        <v>0.33333333333333337</v>
      </c>
    </row>
    <row r="35" spans="1:8" x14ac:dyDescent="0.2">
      <c r="A35" s="12" t="s">
        <v>675</v>
      </c>
      <c r="B35" s="32">
        <v>7</v>
      </c>
      <c r="C35" s="32">
        <v>18</v>
      </c>
      <c r="D35" s="32">
        <v>5</v>
      </c>
      <c r="E35" s="32"/>
      <c r="F35" s="83">
        <f t="shared" si="1"/>
        <v>30</v>
      </c>
      <c r="H35" s="35">
        <f t="shared" si="0"/>
        <v>0.76666666666666661</v>
      </c>
    </row>
    <row r="36" spans="1:8" x14ac:dyDescent="0.2">
      <c r="A36" s="12" t="s">
        <v>617</v>
      </c>
      <c r="B36" s="32">
        <v>1</v>
      </c>
      <c r="C36" s="32">
        <v>11</v>
      </c>
      <c r="D36" s="32"/>
      <c r="E36" s="32"/>
      <c r="F36" s="83">
        <f t="shared" si="1"/>
        <v>12</v>
      </c>
      <c r="H36" s="35">
        <f t="shared" si="0"/>
        <v>0.91666666666666663</v>
      </c>
    </row>
    <row r="37" spans="1:8" x14ac:dyDescent="0.2">
      <c r="A37" s="12" t="s">
        <v>15</v>
      </c>
      <c r="B37" s="32">
        <v>5</v>
      </c>
      <c r="C37" s="32">
        <v>18</v>
      </c>
      <c r="D37" s="32">
        <v>2</v>
      </c>
      <c r="E37" s="32"/>
      <c r="F37" s="83">
        <f t="shared" si="1"/>
        <v>25</v>
      </c>
      <c r="H37" s="35">
        <f t="shared" si="0"/>
        <v>0.8</v>
      </c>
    </row>
    <row r="38" spans="1:8" x14ac:dyDescent="0.2">
      <c r="A38" s="12" t="s">
        <v>727</v>
      </c>
      <c r="B38" s="32"/>
      <c r="C38" s="32">
        <v>1</v>
      </c>
      <c r="D38" s="32"/>
      <c r="E38" s="32"/>
      <c r="F38" s="83">
        <f t="shared" si="1"/>
        <v>1</v>
      </c>
      <c r="H38" s="35">
        <f t="shared" si="0"/>
        <v>1</v>
      </c>
    </row>
    <row r="39" spans="1:8" x14ac:dyDescent="0.2">
      <c r="A39" s="12" t="s">
        <v>585</v>
      </c>
      <c r="B39" s="32"/>
      <c r="C39" s="32">
        <v>3</v>
      </c>
      <c r="D39" s="32"/>
      <c r="E39" s="32"/>
      <c r="F39" s="83">
        <f t="shared" si="1"/>
        <v>3</v>
      </c>
      <c r="H39" s="35">
        <f t="shared" si="0"/>
        <v>1</v>
      </c>
    </row>
    <row r="40" spans="1:8" x14ac:dyDescent="0.2">
      <c r="A40" s="12" t="s">
        <v>122</v>
      </c>
      <c r="B40" s="32"/>
      <c r="C40" s="32">
        <v>7</v>
      </c>
      <c r="D40" s="32">
        <v>2</v>
      </c>
      <c r="E40" s="32"/>
      <c r="F40" s="83">
        <f t="shared" si="1"/>
        <v>9</v>
      </c>
      <c r="H40" s="35">
        <f t="shared" si="0"/>
        <v>1</v>
      </c>
    </row>
    <row r="41" spans="1:8" x14ac:dyDescent="0.2">
      <c r="A41" s="12" t="s">
        <v>515</v>
      </c>
      <c r="B41" s="32">
        <v>11</v>
      </c>
      <c r="C41" s="32">
        <v>11</v>
      </c>
      <c r="D41" s="32">
        <v>5</v>
      </c>
      <c r="E41" s="32"/>
      <c r="F41" s="83">
        <f t="shared" si="1"/>
        <v>27</v>
      </c>
      <c r="H41" s="35">
        <f t="shared" si="0"/>
        <v>0.59259259259259256</v>
      </c>
    </row>
    <row r="42" spans="1:8" x14ac:dyDescent="0.2">
      <c r="A42" s="12" t="s">
        <v>719</v>
      </c>
      <c r="B42" s="32"/>
      <c r="C42" s="32">
        <v>2</v>
      </c>
      <c r="D42" s="32"/>
      <c r="E42" s="32"/>
      <c r="F42" s="83">
        <f t="shared" si="1"/>
        <v>2</v>
      </c>
      <c r="H42" s="35">
        <f t="shared" si="0"/>
        <v>1</v>
      </c>
    </row>
    <row r="43" spans="1:8" x14ac:dyDescent="0.2">
      <c r="A43" s="12" t="s">
        <v>557</v>
      </c>
      <c r="B43" s="32"/>
      <c r="C43" s="32">
        <v>7</v>
      </c>
      <c r="D43" s="32">
        <v>3</v>
      </c>
      <c r="E43" s="32"/>
      <c r="F43" s="83">
        <f t="shared" si="1"/>
        <v>10</v>
      </c>
      <c r="H43" s="35">
        <f t="shared" si="0"/>
        <v>1</v>
      </c>
    </row>
    <row r="44" spans="1:8" x14ac:dyDescent="0.2">
      <c r="A44" s="12" t="s">
        <v>613</v>
      </c>
      <c r="B44" s="32"/>
      <c r="C44" s="32">
        <v>8</v>
      </c>
      <c r="D44" s="32">
        <v>1</v>
      </c>
      <c r="E44" s="32"/>
      <c r="F44" s="83">
        <f t="shared" si="1"/>
        <v>9</v>
      </c>
      <c r="H44" s="35">
        <f t="shared" si="0"/>
        <v>1</v>
      </c>
    </row>
    <row r="45" spans="1:8" x14ac:dyDescent="0.2">
      <c r="A45" s="12" t="s">
        <v>452</v>
      </c>
      <c r="B45" s="32">
        <v>1</v>
      </c>
      <c r="C45" s="32"/>
      <c r="D45" s="32"/>
      <c r="E45" s="32"/>
      <c r="F45" s="83">
        <f t="shared" si="1"/>
        <v>1</v>
      </c>
      <c r="H45" s="35">
        <f t="shared" si="0"/>
        <v>0</v>
      </c>
    </row>
    <row r="46" spans="1:8" x14ac:dyDescent="0.2">
      <c r="A46" s="12" t="s">
        <v>672</v>
      </c>
      <c r="B46" s="32"/>
      <c r="C46" s="32">
        <v>1</v>
      </c>
      <c r="D46" s="32"/>
      <c r="E46" s="32"/>
      <c r="F46" s="83">
        <f t="shared" si="1"/>
        <v>1</v>
      </c>
      <c r="H46" s="35">
        <f t="shared" si="0"/>
        <v>1</v>
      </c>
    </row>
    <row r="47" spans="1:8" x14ac:dyDescent="0.2">
      <c r="A47" s="12" t="s">
        <v>18</v>
      </c>
      <c r="B47" s="32">
        <v>3</v>
      </c>
      <c r="C47" s="32">
        <v>4</v>
      </c>
      <c r="D47" s="32">
        <v>1</v>
      </c>
      <c r="E47" s="32"/>
      <c r="F47" s="83">
        <f t="shared" si="1"/>
        <v>8</v>
      </c>
      <c r="H47" s="35">
        <f t="shared" si="0"/>
        <v>0.625</v>
      </c>
    </row>
    <row r="48" spans="1:8" x14ac:dyDescent="0.2">
      <c r="A48" s="12" t="s">
        <v>46</v>
      </c>
      <c r="B48" s="32">
        <v>3</v>
      </c>
      <c r="C48" s="32">
        <v>4</v>
      </c>
      <c r="D48" s="32">
        <v>1</v>
      </c>
      <c r="E48" s="32"/>
      <c r="F48" s="83">
        <f t="shared" si="1"/>
        <v>8</v>
      </c>
      <c r="H48" s="35">
        <f t="shared" si="0"/>
        <v>0.625</v>
      </c>
    </row>
    <row r="49" spans="1:8" x14ac:dyDescent="0.2">
      <c r="A49" s="12" t="s">
        <v>65</v>
      </c>
      <c r="B49" s="32">
        <v>1</v>
      </c>
      <c r="C49" s="32">
        <v>3</v>
      </c>
      <c r="D49" s="32"/>
      <c r="E49" s="32"/>
      <c r="F49" s="83">
        <f t="shared" si="1"/>
        <v>4</v>
      </c>
      <c r="H49" s="35">
        <f t="shared" si="0"/>
        <v>0.75</v>
      </c>
    </row>
    <row r="50" spans="1:8" x14ac:dyDescent="0.2">
      <c r="A50" s="12" t="s">
        <v>35</v>
      </c>
      <c r="B50" s="32"/>
      <c r="C50" s="32">
        <v>13</v>
      </c>
      <c r="D50" s="32">
        <v>1</v>
      </c>
      <c r="E50" s="32"/>
      <c r="F50" s="83">
        <f t="shared" si="1"/>
        <v>14</v>
      </c>
      <c r="H50" s="35">
        <f t="shared" si="0"/>
        <v>1</v>
      </c>
    </row>
    <row r="51" spans="1:8" x14ac:dyDescent="0.2">
      <c r="A51" s="12" t="s">
        <v>19</v>
      </c>
      <c r="B51" s="32">
        <v>9</v>
      </c>
      <c r="C51" s="32">
        <v>42</v>
      </c>
      <c r="D51" s="32">
        <v>3</v>
      </c>
      <c r="E51" s="32"/>
      <c r="F51" s="83">
        <f t="shared" si="1"/>
        <v>54</v>
      </c>
      <c r="H51" s="35">
        <f t="shared" si="0"/>
        <v>0.83333333333333337</v>
      </c>
    </row>
    <row r="52" spans="1:8" x14ac:dyDescent="0.2">
      <c r="A52" s="12" t="s">
        <v>22</v>
      </c>
      <c r="B52" s="32">
        <v>3</v>
      </c>
      <c r="C52" s="32">
        <v>10</v>
      </c>
      <c r="D52" s="32">
        <v>2</v>
      </c>
      <c r="E52" s="32"/>
      <c r="F52" s="83">
        <f t="shared" si="1"/>
        <v>15</v>
      </c>
      <c r="H52" s="35">
        <f t="shared" si="0"/>
        <v>0.8</v>
      </c>
    </row>
    <row r="53" spans="1:8" x14ac:dyDescent="0.2">
      <c r="A53" s="12" t="s">
        <v>21</v>
      </c>
      <c r="B53" s="32">
        <v>2</v>
      </c>
      <c r="C53" s="32">
        <v>4</v>
      </c>
      <c r="D53" s="32"/>
      <c r="E53" s="32"/>
      <c r="F53" s="83">
        <f t="shared" si="1"/>
        <v>6</v>
      </c>
      <c r="H53" s="35">
        <f t="shared" si="0"/>
        <v>0.66666666666666674</v>
      </c>
    </row>
    <row r="54" spans="1:8" x14ac:dyDescent="0.2">
      <c r="A54" s="12" t="s">
        <v>32</v>
      </c>
      <c r="B54" s="32">
        <v>9</v>
      </c>
      <c r="C54" s="32">
        <v>41</v>
      </c>
      <c r="D54" s="32">
        <v>5</v>
      </c>
      <c r="E54" s="32"/>
      <c r="F54" s="83">
        <f t="shared" si="1"/>
        <v>55</v>
      </c>
      <c r="H54" s="35">
        <f t="shared" si="0"/>
        <v>0.83636363636363642</v>
      </c>
    </row>
    <row r="55" spans="1:8" x14ac:dyDescent="0.2">
      <c r="A55" s="12" t="s">
        <v>142</v>
      </c>
      <c r="B55" s="32">
        <v>1</v>
      </c>
      <c r="C55" s="32">
        <v>26</v>
      </c>
      <c r="D55" s="32">
        <v>2</v>
      </c>
      <c r="E55" s="32"/>
      <c r="F55" s="83">
        <f t="shared" si="1"/>
        <v>29</v>
      </c>
      <c r="H55" s="35">
        <f t="shared" si="0"/>
        <v>0.96551724137931039</v>
      </c>
    </row>
    <row r="56" spans="1:8" x14ac:dyDescent="0.2">
      <c r="A56" s="12" t="s">
        <v>24</v>
      </c>
      <c r="B56" s="32">
        <v>2</v>
      </c>
      <c r="C56" s="32">
        <v>25</v>
      </c>
      <c r="D56" s="32">
        <v>4</v>
      </c>
      <c r="E56" s="32"/>
      <c r="F56" s="83">
        <f t="shared" si="1"/>
        <v>31</v>
      </c>
      <c r="H56" s="35">
        <f t="shared" si="0"/>
        <v>0.93548387096774199</v>
      </c>
    </row>
    <row r="57" spans="1:8" x14ac:dyDescent="0.2">
      <c r="A57" s="12" t="s">
        <v>25</v>
      </c>
      <c r="B57" s="32">
        <v>7</v>
      </c>
      <c r="C57" s="32">
        <v>11</v>
      </c>
      <c r="D57" s="32">
        <v>1</v>
      </c>
      <c r="E57" s="32"/>
      <c r="F57" s="83">
        <f t="shared" si="1"/>
        <v>19</v>
      </c>
      <c r="H57" s="35">
        <f t="shared" si="0"/>
        <v>0.63157894736842102</v>
      </c>
    </row>
    <row r="58" spans="1:8" x14ac:dyDescent="0.2">
      <c r="A58" s="12" t="s">
        <v>121</v>
      </c>
      <c r="B58" s="32">
        <v>1</v>
      </c>
      <c r="C58" s="32">
        <v>5</v>
      </c>
      <c r="D58" s="32"/>
      <c r="E58" s="32"/>
      <c r="F58" s="83">
        <f t="shared" si="1"/>
        <v>6</v>
      </c>
      <c r="H58" s="35">
        <f t="shared" si="0"/>
        <v>0.83333333333333337</v>
      </c>
    </row>
    <row r="59" spans="1:8" x14ac:dyDescent="0.2">
      <c r="A59" s="12" t="s">
        <v>63</v>
      </c>
      <c r="B59" s="32"/>
      <c r="C59" s="32">
        <v>10</v>
      </c>
      <c r="D59" s="32"/>
      <c r="E59" s="32"/>
      <c r="F59" s="83">
        <f t="shared" si="1"/>
        <v>10</v>
      </c>
      <c r="H59" s="35">
        <f t="shared" si="0"/>
        <v>1</v>
      </c>
    </row>
    <row r="60" spans="1:8" x14ac:dyDescent="0.2">
      <c r="A60" s="12" t="s">
        <v>432</v>
      </c>
      <c r="B60" s="32"/>
      <c r="C60" s="32">
        <v>1</v>
      </c>
      <c r="D60" s="32"/>
      <c r="E60" s="32"/>
      <c r="F60" s="83">
        <f t="shared" si="1"/>
        <v>1</v>
      </c>
      <c r="H60" s="35">
        <f t="shared" si="0"/>
        <v>1</v>
      </c>
    </row>
    <row r="61" spans="1:8" x14ac:dyDescent="0.2">
      <c r="A61" s="12" t="s">
        <v>26</v>
      </c>
      <c r="B61" s="32">
        <v>1</v>
      </c>
      <c r="C61" s="32">
        <v>3</v>
      </c>
      <c r="D61" s="32"/>
      <c r="E61" s="32"/>
      <c r="F61" s="83">
        <f t="shared" si="1"/>
        <v>4</v>
      </c>
      <c r="H61" s="35">
        <f t="shared" si="0"/>
        <v>0.75</v>
      </c>
    </row>
    <row r="62" spans="1:8" x14ac:dyDescent="0.2">
      <c r="A62" s="12" t="s">
        <v>518</v>
      </c>
      <c r="B62" s="32"/>
      <c r="C62" s="32">
        <v>5</v>
      </c>
      <c r="D62" s="32"/>
      <c r="E62" s="32"/>
      <c r="F62" s="83">
        <f t="shared" si="1"/>
        <v>5</v>
      </c>
      <c r="H62" s="35">
        <f t="shared" si="0"/>
        <v>1</v>
      </c>
    </row>
    <row r="63" spans="1:8" x14ac:dyDescent="0.2">
      <c r="A63" s="12" t="s">
        <v>28</v>
      </c>
      <c r="B63" s="32">
        <v>9</v>
      </c>
      <c r="C63" s="32">
        <v>5</v>
      </c>
      <c r="D63" s="32">
        <v>3</v>
      </c>
      <c r="E63" s="32"/>
      <c r="F63" s="83">
        <f t="shared" si="1"/>
        <v>17</v>
      </c>
      <c r="H63" s="35">
        <f t="shared" si="0"/>
        <v>0.47058823529411764</v>
      </c>
    </row>
    <row r="64" spans="1:8" x14ac:dyDescent="0.2">
      <c r="A64" s="12" t="s">
        <v>29</v>
      </c>
      <c r="B64" s="32">
        <v>2</v>
      </c>
      <c r="C64" s="32">
        <v>15</v>
      </c>
      <c r="D64" s="32">
        <v>3</v>
      </c>
      <c r="E64" s="32">
        <v>1</v>
      </c>
      <c r="F64" s="83">
        <f t="shared" si="1"/>
        <v>21</v>
      </c>
      <c r="H64" s="35">
        <f t="shared" si="0"/>
        <v>0.90476190476190477</v>
      </c>
    </row>
    <row r="65" spans="1:8" x14ac:dyDescent="0.2">
      <c r="A65" s="12" t="s">
        <v>56</v>
      </c>
      <c r="B65" s="32">
        <v>4</v>
      </c>
      <c r="C65" s="32">
        <v>5</v>
      </c>
      <c r="D65" s="32"/>
      <c r="E65" s="32"/>
      <c r="F65" s="83">
        <f t="shared" si="1"/>
        <v>9</v>
      </c>
      <c r="H65" s="35">
        <f t="shared" si="0"/>
        <v>0.55555555555555558</v>
      </c>
    </row>
    <row r="66" spans="1:8" x14ac:dyDescent="0.2">
      <c r="A66" s="12" t="s">
        <v>33</v>
      </c>
      <c r="B66" s="32">
        <v>5</v>
      </c>
      <c r="C66" s="32">
        <v>20</v>
      </c>
      <c r="D66" s="32">
        <v>5</v>
      </c>
      <c r="E66" s="32"/>
      <c r="F66" s="83">
        <f t="shared" si="1"/>
        <v>30</v>
      </c>
      <c r="H66" s="35">
        <f t="shared" si="0"/>
        <v>0.83333333333333337</v>
      </c>
    </row>
    <row r="67" spans="1:8" x14ac:dyDescent="0.2">
      <c r="A67" s="12" t="s">
        <v>36</v>
      </c>
      <c r="B67" s="32">
        <v>1</v>
      </c>
      <c r="C67" s="32">
        <v>1</v>
      </c>
      <c r="D67" s="32">
        <v>1</v>
      </c>
      <c r="E67" s="32"/>
      <c r="F67" s="83">
        <f t="shared" si="1"/>
        <v>3</v>
      </c>
      <c r="H67" s="35">
        <f t="shared" si="0"/>
        <v>0.66666666666666674</v>
      </c>
    </row>
    <row r="68" spans="1:8" x14ac:dyDescent="0.2">
      <c r="A68" s="12" t="s">
        <v>64</v>
      </c>
      <c r="B68" s="32"/>
      <c r="C68" s="32">
        <v>3</v>
      </c>
      <c r="D68" s="32"/>
      <c r="E68" s="32"/>
      <c r="F68" s="83">
        <f t="shared" si="1"/>
        <v>3</v>
      </c>
      <c r="H68" s="35">
        <f t="shared" si="0"/>
        <v>1</v>
      </c>
    </row>
    <row r="69" spans="1:8" x14ac:dyDescent="0.2">
      <c r="A69" s="12" t="s">
        <v>729</v>
      </c>
      <c r="B69" s="32"/>
      <c r="C69" s="32">
        <v>3</v>
      </c>
      <c r="D69" s="32"/>
      <c r="E69" s="32"/>
      <c r="F69" s="83">
        <f t="shared" si="1"/>
        <v>3</v>
      </c>
      <c r="H69" s="35">
        <f t="shared" si="0"/>
        <v>1</v>
      </c>
    </row>
    <row r="70" spans="1:8" x14ac:dyDescent="0.2">
      <c r="A70" s="12" t="s">
        <v>39</v>
      </c>
      <c r="B70" s="32">
        <v>2</v>
      </c>
      <c r="C70" s="32">
        <v>13</v>
      </c>
      <c r="D70" s="32">
        <v>1</v>
      </c>
      <c r="E70" s="32"/>
      <c r="F70" s="83">
        <f t="shared" si="1"/>
        <v>16</v>
      </c>
      <c r="H70" s="35">
        <f t="shared" si="0"/>
        <v>0.875</v>
      </c>
    </row>
    <row r="71" spans="1:8" x14ac:dyDescent="0.2">
      <c r="A71" s="12" t="s">
        <v>558</v>
      </c>
      <c r="B71" s="32">
        <v>8</v>
      </c>
      <c r="C71" s="32">
        <v>12</v>
      </c>
      <c r="D71" s="32">
        <v>4</v>
      </c>
      <c r="E71" s="32"/>
      <c r="F71" s="83">
        <f t="shared" si="1"/>
        <v>24</v>
      </c>
      <c r="H71" s="35">
        <f t="shared" si="0"/>
        <v>0.66666666666666674</v>
      </c>
    </row>
    <row r="72" spans="1:8" x14ac:dyDescent="0.2">
      <c r="A72" s="12" t="s">
        <v>559</v>
      </c>
      <c r="B72" s="32">
        <v>7</v>
      </c>
      <c r="C72" s="32">
        <v>8</v>
      </c>
      <c r="D72" s="32"/>
      <c r="E72" s="32"/>
      <c r="F72" s="83">
        <f t="shared" si="1"/>
        <v>15</v>
      </c>
      <c r="H72" s="35">
        <f t="shared" si="0"/>
        <v>0.53333333333333333</v>
      </c>
    </row>
    <row r="73" spans="1:8" x14ac:dyDescent="0.2">
      <c r="A73" s="12" t="s">
        <v>556</v>
      </c>
      <c r="B73" s="32">
        <v>3</v>
      </c>
      <c r="C73" s="32">
        <v>19</v>
      </c>
      <c r="D73" s="32">
        <v>3</v>
      </c>
      <c r="E73" s="32"/>
      <c r="F73" s="83">
        <f t="shared" si="1"/>
        <v>25</v>
      </c>
      <c r="H73" s="35">
        <f t="shared" si="0"/>
        <v>0.88</v>
      </c>
    </row>
    <row r="74" spans="1:8" x14ac:dyDescent="0.2">
      <c r="A74" s="12" t="s">
        <v>62</v>
      </c>
      <c r="B74" s="32">
        <v>9</v>
      </c>
      <c r="C74" s="32">
        <v>33</v>
      </c>
      <c r="D74" s="32">
        <v>4</v>
      </c>
      <c r="E74" s="32"/>
      <c r="F74" s="83">
        <f t="shared" si="1"/>
        <v>46</v>
      </c>
      <c r="H74" s="35">
        <f t="shared" si="0"/>
        <v>0.80434782608695654</v>
      </c>
    </row>
    <row r="75" spans="1:8" x14ac:dyDescent="0.2">
      <c r="A75" s="12" t="s">
        <v>13</v>
      </c>
      <c r="B75" s="32">
        <v>1</v>
      </c>
      <c r="C75" s="32">
        <v>24</v>
      </c>
      <c r="D75" s="32">
        <v>2</v>
      </c>
      <c r="E75" s="32"/>
      <c r="F75" s="83">
        <f t="shared" si="1"/>
        <v>27</v>
      </c>
      <c r="H75" s="35">
        <f t="shared" si="0"/>
        <v>0.96296296296296302</v>
      </c>
    </row>
    <row r="76" spans="1:8" x14ac:dyDescent="0.2">
      <c r="A76" s="12" t="s">
        <v>14</v>
      </c>
      <c r="B76" s="32">
        <v>2</v>
      </c>
      <c r="C76" s="32">
        <v>27</v>
      </c>
      <c r="D76" s="32">
        <v>4</v>
      </c>
      <c r="E76" s="32"/>
      <c r="F76" s="83">
        <f t="shared" si="1"/>
        <v>33</v>
      </c>
      <c r="H76" s="35">
        <f t="shared" si="0"/>
        <v>0.93939393939393945</v>
      </c>
    </row>
    <row r="77" spans="1:8" x14ac:dyDescent="0.2">
      <c r="A77" s="12" t="s">
        <v>670</v>
      </c>
      <c r="B77" s="32">
        <v>6</v>
      </c>
      <c r="C77" s="32">
        <v>28</v>
      </c>
      <c r="D77" s="32">
        <v>5</v>
      </c>
      <c r="E77" s="32"/>
      <c r="F77" s="83">
        <f t="shared" si="1"/>
        <v>39</v>
      </c>
      <c r="H77" s="35">
        <f t="shared" si="0"/>
        <v>0.84615384615384615</v>
      </c>
    </row>
    <row r="78" spans="1:8" x14ac:dyDescent="0.2">
      <c r="A78" s="12" t="s">
        <v>42</v>
      </c>
      <c r="B78" s="32">
        <v>1</v>
      </c>
      <c r="C78" s="32">
        <v>9</v>
      </c>
      <c r="D78" s="32">
        <v>1</v>
      </c>
      <c r="E78" s="32"/>
      <c r="F78" s="83">
        <f t="shared" si="1"/>
        <v>11</v>
      </c>
      <c r="H78" s="35">
        <f t="shared" si="0"/>
        <v>0.90909090909090906</v>
      </c>
    </row>
    <row r="79" spans="1:8" x14ac:dyDescent="0.2">
      <c r="A79" s="12" t="s">
        <v>43</v>
      </c>
      <c r="B79" s="32"/>
      <c r="C79" s="32">
        <v>6</v>
      </c>
      <c r="D79" s="32">
        <v>3</v>
      </c>
      <c r="E79" s="32"/>
      <c r="F79" s="83">
        <f t="shared" si="1"/>
        <v>9</v>
      </c>
      <c r="H79" s="35">
        <f t="shared" si="0"/>
        <v>1</v>
      </c>
    </row>
    <row r="80" spans="1:8" x14ac:dyDescent="0.2">
      <c r="A80" s="12" t="s">
        <v>44</v>
      </c>
      <c r="B80" s="32"/>
      <c r="C80" s="32">
        <v>3</v>
      </c>
      <c r="D80" s="32"/>
      <c r="E80" s="32"/>
      <c r="F80" s="83">
        <f t="shared" si="1"/>
        <v>3</v>
      </c>
      <c r="H80" s="35">
        <f t="shared" si="0"/>
        <v>1</v>
      </c>
    </row>
    <row r="81" spans="1:8" x14ac:dyDescent="0.2">
      <c r="A81" s="12" t="s">
        <v>143</v>
      </c>
      <c r="B81" s="32">
        <v>2</v>
      </c>
      <c r="C81" s="32">
        <v>1</v>
      </c>
      <c r="D81" s="32"/>
      <c r="E81" s="32"/>
      <c r="F81" s="83">
        <f t="shared" si="1"/>
        <v>3</v>
      </c>
      <c r="H81" s="35">
        <f t="shared" si="0"/>
        <v>0.33333333333333337</v>
      </c>
    </row>
    <row r="82" spans="1:8" x14ac:dyDescent="0.2">
      <c r="A82" s="12" t="s">
        <v>681</v>
      </c>
      <c r="B82" s="32"/>
      <c r="C82" s="32">
        <v>1</v>
      </c>
      <c r="D82" s="32"/>
      <c r="E82" s="32"/>
      <c r="F82" s="83">
        <f t="shared" si="1"/>
        <v>1</v>
      </c>
      <c r="H82" s="35">
        <f t="shared" si="0"/>
        <v>1</v>
      </c>
    </row>
    <row r="83" spans="1:8" x14ac:dyDescent="0.2">
      <c r="A83" s="12" t="s">
        <v>678</v>
      </c>
      <c r="B83" s="32">
        <v>1</v>
      </c>
      <c r="C83" s="32"/>
      <c r="D83" s="32"/>
      <c r="E83" s="32"/>
      <c r="F83" s="83">
        <f t="shared" si="1"/>
        <v>1</v>
      </c>
      <c r="H83" s="35">
        <f t="shared" ref="H83:H117" si="4">1-(B83/F83)</f>
        <v>0</v>
      </c>
    </row>
    <row r="84" spans="1:8" x14ac:dyDescent="0.2">
      <c r="A84" s="12" t="s">
        <v>145</v>
      </c>
      <c r="B84" s="32">
        <v>3</v>
      </c>
      <c r="C84" s="32">
        <v>3</v>
      </c>
      <c r="D84" s="32"/>
      <c r="E84" s="32"/>
      <c r="F84" s="83">
        <f t="shared" ref="F84:F115" si="5">SUM(B84:E84)</f>
        <v>6</v>
      </c>
      <c r="H84" s="35">
        <f t="shared" si="4"/>
        <v>0.5</v>
      </c>
    </row>
    <row r="85" spans="1:8" x14ac:dyDescent="0.2">
      <c r="A85" s="12" t="s">
        <v>680</v>
      </c>
      <c r="B85" s="32"/>
      <c r="C85" s="32">
        <v>2</v>
      </c>
      <c r="D85" s="32"/>
      <c r="E85" s="32"/>
      <c r="F85" s="83">
        <f t="shared" si="5"/>
        <v>2</v>
      </c>
      <c r="H85" s="35">
        <f t="shared" si="4"/>
        <v>1</v>
      </c>
    </row>
    <row r="86" spans="1:8" x14ac:dyDescent="0.2">
      <c r="A86" s="31" t="s">
        <v>721</v>
      </c>
      <c r="B86" s="32">
        <v>6</v>
      </c>
      <c r="C86" s="32">
        <v>6</v>
      </c>
      <c r="D86" s="32"/>
      <c r="E86" s="32"/>
      <c r="F86" s="83">
        <f t="shared" si="5"/>
        <v>12</v>
      </c>
      <c r="H86" s="35">
        <f t="shared" si="4"/>
        <v>0.5</v>
      </c>
    </row>
    <row r="87" spans="1:8" x14ac:dyDescent="0.2">
      <c r="A87" s="12" t="s">
        <v>618</v>
      </c>
      <c r="B87" s="32">
        <v>5</v>
      </c>
      <c r="C87" s="32">
        <v>16</v>
      </c>
      <c r="D87" s="32">
        <v>4</v>
      </c>
      <c r="E87" s="32"/>
      <c r="F87" s="83">
        <f t="shared" si="5"/>
        <v>25</v>
      </c>
      <c r="H87" s="35">
        <f t="shared" si="4"/>
        <v>0.8</v>
      </c>
    </row>
    <row r="88" spans="1:8" x14ac:dyDescent="0.2">
      <c r="A88" s="12" t="s">
        <v>9</v>
      </c>
      <c r="B88" s="32">
        <v>2</v>
      </c>
      <c r="C88" s="32">
        <v>6</v>
      </c>
      <c r="D88" s="32"/>
      <c r="E88" s="32"/>
      <c r="F88" s="83">
        <f t="shared" si="5"/>
        <v>8</v>
      </c>
      <c r="H88" s="35">
        <f t="shared" si="4"/>
        <v>0.75</v>
      </c>
    </row>
    <row r="89" spans="1:8" x14ac:dyDescent="0.2">
      <c r="A89" s="12" t="s">
        <v>30</v>
      </c>
      <c r="B89" s="32">
        <v>1</v>
      </c>
      <c r="C89" s="32">
        <v>3</v>
      </c>
      <c r="D89" s="32">
        <v>2</v>
      </c>
      <c r="E89" s="32"/>
      <c r="F89" s="83">
        <f t="shared" si="5"/>
        <v>6</v>
      </c>
      <c r="H89" s="35">
        <f t="shared" si="4"/>
        <v>0.83333333333333337</v>
      </c>
    </row>
    <row r="90" spans="1:8" x14ac:dyDescent="0.2">
      <c r="A90" s="12" t="s">
        <v>45</v>
      </c>
      <c r="B90" s="32">
        <v>5</v>
      </c>
      <c r="C90" s="32">
        <v>10</v>
      </c>
      <c r="D90" s="32">
        <v>3</v>
      </c>
      <c r="E90" s="32"/>
      <c r="F90" s="83">
        <f t="shared" si="5"/>
        <v>18</v>
      </c>
      <c r="H90" s="35">
        <f t="shared" si="4"/>
        <v>0.72222222222222221</v>
      </c>
    </row>
    <row r="91" spans="1:8" x14ac:dyDescent="0.2">
      <c r="A91" s="12" t="s">
        <v>644</v>
      </c>
      <c r="B91" s="32"/>
      <c r="C91" s="32">
        <v>1</v>
      </c>
      <c r="D91" s="32"/>
      <c r="E91" s="32"/>
      <c r="F91" s="83">
        <f t="shared" si="5"/>
        <v>1</v>
      </c>
      <c r="H91" s="35">
        <f t="shared" si="4"/>
        <v>1</v>
      </c>
    </row>
    <row r="92" spans="1:8" x14ac:dyDescent="0.2">
      <c r="A92" s="12" t="s">
        <v>671</v>
      </c>
      <c r="B92" s="32"/>
      <c r="C92" s="32"/>
      <c r="D92" s="32">
        <v>1</v>
      </c>
      <c r="E92" s="32"/>
      <c r="F92" s="83">
        <f t="shared" si="5"/>
        <v>1</v>
      </c>
      <c r="H92" s="35">
        <f t="shared" si="4"/>
        <v>1</v>
      </c>
    </row>
    <row r="93" spans="1:8" x14ac:dyDescent="0.2">
      <c r="A93" s="12" t="s">
        <v>47</v>
      </c>
      <c r="B93" s="32">
        <v>4</v>
      </c>
      <c r="C93" s="32">
        <v>11</v>
      </c>
      <c r="D93" s="32"/>
      <c r="E93" s="32"/>
      <c r="F93" s="83">
        <f t="shared" si="5"/>
        <v>15</v>
      </c>
      <c r="H93" s="35">
        <f t="shared" si="4"/>
        <v>0.73333333333333339</v>
      </c>
    </row>
    <row r="94" spans="1:8" x14ac:dyDescent="0.2">
      <c r="A94" s="12" t="s">
        <v>48</v>
      </c>
      <c r="B94" s="32">
        <v>7</v>
      </c>
      <c r="C94" s="32">
        <v>15</v>
      </c>
      <c r="D94" s="32">
        <v>4</v>
      </c>
      <c r="E94" s="32">
        <v>1</v>
      </c>
      <c r="F94" s="83">
        <f t="shared" si="5"/>
        <v>27</v>
      </c>
      <c r="H94" s="35">
        <f t="shared" si="4"/>
        <v>0.7407407407407407</v>
      </c>
    </row>
    <row r="95" spans="1:8" x14ac:dyDescent="0.2">
      <c r="A95" s="12" t="s">
        <v>51</v>
      </c>
      <c r="B95" s="32">
        <v>2</v>
      </c>
      <c r="C95" s="32">
        <v>13</v>
      </c>
      <c r="D95" s="32">
        <v>5</v>
      </c>
      <c r="E95" s="32"/>
      <c r="F95" s="83">
        <f t="shared" si="5"/>
        <v>20</v>
      </c>
      <c r="H95" s="35">
        <f t="shared" si="4"/>
        <v>0.9</v>
      </c>
    </row>
    <row r="96" spans="1:8" x14ac:dyDescent="0.2">
      <c r="A96" s="12" t="s">
        <v>615</v>
      </c>
      <c r="B96" s="32"/>
      <c r="C96" s="32">
        <v>1</v>
      </c>
      <c r="D96" s="32"/>
      <c r="E96" s="32"/>
      <c r="F96" s="83">
        <f t="shared" si="5"/>
        <v>1</v>
      </c>
      <c r="H96" s="35">
        <f t="shared" si="4"/>
        <v>1</v>
      </c>
    </row>
    <row r="97" spans="1:8" x14ac:dyDescent="0.2">
      <c r="A97" s="12" t="s">
        <v>619</v>
      </c>
      <c r="B97" s="32"/>
      <c r="C97" s="32">
        <v>1</v>
      </c>
      <c r="D97" s="32"/>
      <c r="E97" s="32"/>
      <c r="F97" s="83">
        <f t="shared" si="5"/>
        <v>1</v>
      </c>
      <c r="H97" s="35">
        <f t="shared" si="4"/>
        <v>1</v>
      </c>
    </row>
    <row r="98" spans="1:8" x14ac:dyDescent="0.2">
      <c r="A98" s="12" t="s">
        <v>52</v>
      </c>
      <c r="B98" s="32"/>
      <c r="C98" s="32">
        <v>3</v>
      </c>
      <c r="D98" s="32">
        <v>1</v>
      </c>
      <c r="E98" s="32"/>
      <c r="F98" s="83">
        <f t="shared" si="5"/>
        <v>4</v>
      </c>
      <c r="H98" s="35">
        <f t="shared" si="4"/>
        <v>1</v>
      </c>
    </row>
    <row r="99" spans="1:8" x14ac:dyDescent="0.2">
      <c r="A99" s="12" t="s">
        <v>53</v>
      </c>
      <c r="B99" s="32">
        <v>6</v>
      </c>
      <c r="C99" s="32">
        <v>18</v>
      </c>
      <c r="D99" s="32">
        <v>2</v>
      </c>
      <c r="E99" s="32"/>
      <c r="F99" s="83">
        <f t="shared" si="5"/>
        <v>26</v>
      </c>
      <c r="H99" s="35">
        <f t="shared" si="4"/>
        <v>0.76923076923076916</v>
      </c>
    </row>
    <row r="100" spans="1:8" x14ac:dyDescent="0.2">
      <c r="A100" s="12" t="s">
        <v>54</v>
      </c>
      <c r="B100" s="32"/>
      <c r="C100" s="32">
        <v>3</v>
      </c>
      <c r="D100" s="32"/>
      <c r="E100" s="32"/>
      <c r="F100" s="83">
        <f t="shared" si="5"/>
        <v>3</v>
      </c>
      <c r="H100" s="35">
        <f t="shared" si="4"/>
        <v>1</v>
      </c>
    </row>
    <row r="101" spans="1:8" x14ac:dyDescent="0.2">
      <c r="A101" s="12" t="s">
        <v>581</v>
      </c>
      <c r="B101" s="32">
        <v>5</v>
      </c>
      <c r="C101" s="32">
        <v>13</v>
      </c>
      <c r="D101" s="32">
        <v>3</v>
      </c>
      <c r="E101" s="32"/>
      <c r="F101" s="83">
        <f t="shared" si="5"/>
        <v>21</v>
      </c>
      <c r="H101" s="35">
        <f t="shared" si="4"/>
        <v>0.76190476190476186</v>
      </c>
    </row>
    <row r="102" spans="1:8" x14ac:dyDescent="0.2">
      <c r="A102" s="12" t="s">
        <v>27</v>
      </c>
      <c r="B102" s="32"/>
      <c r="C102" s="32">
        <v>9</v>
      </c>
      <c r="D102" s="32">
        <v>2</v>
      </c>
      <c r="E102" s="32"/>
      <c r="F102" s="83">
        <f t="shared" si="5"/>
        <v>11</v>
      </c>
      <c r="H102" s="35">
        <f t="shared" si="4"/>
        <v>1</v>
      </c>
    </row>
    <row r="103" spans="1:8" x14ac:dyDescent="0.2">
      <c r="A103" s="12" t="s">
        <v>55</v>
      </c>
      <c r="B103" s="32">
        <v>10</v>
      </c>
      <c r="C103" s="32">
        <v>24</v>
      </c>
      <c r="D103" s="32">
        <v>6</v>
      </c>
      <c r="E103" s="32"/>
      <c r="F103" s="83">
        <f t="shared" si="5"/>
        <v>40</v>
      </c>
      <c r="H103" s="35">
        <f t="shared" si="4"/>
        <v>0.75</v>
      </c>
    </row>
    <row r="104" spans="1:8" x14ac:dyDescent="0.2">
      <c r="A104" s="12" t="s">
        <v>645</v>
      </c>
      <c r="B104" s="32"/>
      <c r="C104" s="32">
        <v>1</v>
      </c>
      <c r="D104" s="32">
        <v>1</v>
      </c>
      <c r="E104" s="32"/>
      <c r="F104" s="83">
        <f t="shared" si="5"/>
        <v>2</v>
      </c>
      <c r="H104" s="35">
        <f t="shared" ref="H104:H107" si="6">1-(B104/F104)</f>
        <v>1</v>
      </c>
    </row>
    <row r="105" spans="1:8" x14ac:dyDescent="0.2">
      <c r="A105" s="12" t="s">
        <v>582</v>
      </c>
      <c r="B105" s="32"/>
      <c r="C105" s="32">
        <v>4</v>
      </c>
      <c r="D105" s="32"/>
      <c r="E105" s="32"/>
      <c r="F105" s="83">
        <f t="shared" si="5"/>
        <v>4</v>
      </c>
      <c r="H105" s="35">
        <f t="shared" si="6"/>
        <v>1</v>
      </c>
    </row>
    <row r="106" spans="1:8" x14ac:dyDescent="0.2">
      <c r="A106" s="12" t="s">
        <v>639</v>
      </c>
      <c r="B106" s="32"/>
      <c r="C106" s="32">
        <v>2</v>
      </c>
      <c r="D106" s="32">
        <v>1</v>
      </c>
      <c r="E106" s="32"/>
      <c r="F106" s="83">
        <f t="shared" si="5"/>
        <v>3</v>
      </c>
      <c r="H106" s="35">
        <f t="shared" si="6"/>
        <v>1</v>
      </c>
    </row>
    <row r="107" spans="1:8" x14ac:dyDescent="0.2">
      <c r="A107" s="12" t="s">
        <v>583</v>
      </c>
      <c r="B107" s="32">
        <v>8</v>
      </c>
      <c r="C107" s="32">
        <v>26</v>
      </c>
      <c r="D107" s="32">
        <v>5</v>
      </c>
      <c r="E107" s="32"/>
      <c r="F107" s="83">
        <f t="shared" si="5"/>
        <v>39</v>
      </c>
      <c r="H107" s="35">
        <f t="shared" si="6"/>
        <v>0.79487179487179493</v>
      </c>
    </row>
    <row r="108" spans="1:8" x14ac:dyDescent="0.2">
      <c r="A108" s="12" t="s">
        <v>58</v>
      </c>
      <c r="B108" s="32">
        <v>9</v>
      </c>
      <c r="C108" s="32">
        <v>12</v>
      </c>
      <c r="D108" s="32">
        <v>4</v>
      </c>
      <c r="E108" s="32"/>
      <c r="F108" s="83">
        <f t="shared" si="5"/>
        <v>25</v>
      </c>
      <c r="H108" s="35">
        <f t="shared" si="4"/>
        <v>0.64</v>
      </c>
    </row>
    <row r="109" spans="1:8" x14ac:dyDescent="0.2">
      <c r="A109" s="12" t="s">
        <v>724</v>
      </c>
      <c r="B109" s="32">
        <v>1</v>
      </c>
      <c r="C109" s="32">
        <v>5</v>
      </c>
      <c r="D109" s="32">
        <v>2</v>
      </c>
      <c r="E109" s="32"/>
      <c r="F109" s="83">
        <f t="shared" ref="F109:F110" si="7">SUM(B109:E109)</f>
        <v>8</v>
      </c>
      <c r="H109" s="35">
        <f t="shared" ref="H109:H110" si="8">1-(B109/F109)</f>
        <v>0.875</v>
      </c>
    </row>
    <row r="110" spans="1:8" x14ac:dyDescent="0.2">
      <c r="A110" s="12" t="s">
        <v>59</v>
      </c>
      <c r="B110" s="32">
        <v>1</v>
      </c>
      <c r="C110" s="32">
        <v>3</v>
      </c>
      <c r="D110" s="32"/>
      <c r="E110" s="32"/>
      <c r="F110" s="83">
        <f t="shared" si="7"/>
        <v>4</v>
      </c>
      <c r="H110" s="35">
        <f t="shared" si="8"/>
        <v>0.75</v>
      </c>
    </row>
    <row r="111" spans="1:8" x14ac:dyDescent="0.2">
      <c r="A111" s="12" t="s">
        <v>60</v>
      </c>
      <c r="B111" s="32">
        <v>1</v>
      </c>
      <c r="C111" s="32">
        <v>2</v>
      </c>
      <c r="D111" s="32">
        <v>1</v>
      </c>
      <c r="E111" s="32"/>
      <c r="F111" s="83">
        <f t="shared" si="5"/>
        <v>4</v>
      </c>
      <c r="H111" s="35">
        <f t="shared" si="4"/>
        <v>0.75</v>
      </c>
    </row>
    <row r="112" spans="1:8" x14ac:dyDescent="0.2">
      <c r="A112" s="12" t="s">
        <v>40</v>
      </c>
      <c r="B112" s="32">
        <v>2</v>
      </c>
      <c r="C112" s="32">
        <v>21</v>
      </c>
      <c r="D112" s="32">
        <v>4</v>
      </c>
      <c r="E112" s="32"/>
      <c r="F112" s="83">
        <f t="shared" si="5"/>
        <v>27</v>
      </c>
      <c r="H112" s="35">
        <f t="shared" si="4"/>
        <v>0.92592592592592593</v>
      </c>
    </row>
    <row r="113" spans="1:8" x14ac:dyDescent="0.2">
      <c r="A113" s="12" t="s">
        <v>517</v>
      </c>
      <c r="B113" s="32"/>
      <c r="C113" s="32">
        <v>1</v>
      </c>
      <c r="D113" s="32"/>
      <c r="E113" s="32"/>
      <c r="F113" s="83">
        <f t="shared" si="5"/>
        <v>1</v>
      </c>
      <c r="H113" s="35">
        <f t="shared" si="4"/>
        <v>1</v>
      </c>
    </row>
    <row r="114" spans="1:8" x14ac:dyDescent="0.2">
      <c r="A114" s="12" t="s">
        <v>637</v>
      </c>
      <c r="B114" s="32">
        <v>2</v>
      </c>
      <c r="C114" s="32">
        <v>9</v>
      </c>
      <c r="D114" s="32"/>
      <c r="E114" s="32"/>
      <c r="F114" s="83">
        <f t="shared" si="5"/>
        <v>11</v>
      </c>
      <c r="H114" s="35">
        <f t="shared" si="4"/>
        <v>0.81818181818181812</v>
      </c>
    </row>
    <row r="115" spans="1:8" x14ac:dyDescent="0.2">
      <c r="A115" s="12" t="s">
        <v>677</v>
      </c>
      <c r="B115" s="32"/>
      <c r="C115" s="32">
        <v>6</v>
      </c>
      <c r="D115" s="32"/>
      <c r="E115" s="32"/>
      <c r="F115" s="83">
        <f t="shared" si="5"/>
        <v>6</v>
      </c>
      <c r="H115" s="35">
        <f t="shared" si="4"/>
        <v>1</v>
      </c>
    </row>
    <row r="116" spans="1:8" ht="9.75" customHeight="1" x14ac:dyDescent="0.2">
      <c r="A116" s="1"/>
      <c r="B116" s="1"/>
      <c r="C116" s="1"/>
      <c r="D116" s="1"/>
      <c r="E116" s="463"/>
      <c r="F116" s="463"/>
      <c r="G116" s="4"/>
      <c r="H116" s="466"/>
    </row>
    <row r="117" spans="1:8" x14ac:dyDescent="0.2">
      <c r="A117" s="580" t="s">
        <v>1</v>
      </c>
      <c r="B117" s="267">
        <f>SUM(B8:B115)</f>
        <v>269</v>
      </c>
      <c r="C117" s="267">
        <f>SUM(C8:C115)</f>
        <v>1004</v>
      </c>
      <c r="D117" s="267">
        <f>SUM(D8:D115)</f>
        <v>158</v>
      </c>
      <c r="E117" s="697">
        <f>SUM(E8:E115)</f>
        <v>5</v>
      </c>
      <c r="F117" s="168">
        <f>SUM(F8:F115)</f>
        <v>1436</v>
      </c>
      <c r="H117" s="327">
        <f t="shared" si="4"/>
        <v>0.81267409470752083</v>
      </c>
    </row>
    <row r="118" spans="1:8" x14ac:dyDescent="0.2">
      <c r="A118" s="581" t="s">
        <v>148</v>
      </c>
      <c r="B118" s="373">
        <f>B117/$F$117</f>
        <v>0.18732590529247911</v>
      </c>
      <c r="C118" s="373">
        <f t="shared" ref="C118:E118" si="9">C117/$F$117</f>
        <v>0.69916434540389971</v>
      </c>
      <c r="D118" s="373">
        <f t="shared" si="9"/>
        <v>0.11002785515320335</v>
      </c>
      <c r="E118" s="582">
        <f t="shared" si="9"/>
        <v>3.4818941504178272E-3</v>
      </c>
    </row>
    <row r="119" spans="1:8" ht="7.5" customHeight="1" x14ac:dyDescent="0.2"/>
    <row r="120" spans="1:8" x14ac:dyDescent="0.2">
      <c r="A120" s="319" t="s">
        <v>635</v>
      </c>
    </row>
    <row r="121" spans="1:8" x14ac:dyDescent="0.2">
      <c r="A121" s="319" t="s">
        <v>451</v>
      </c>
    </row>
  </sheetData>
  <mergeCells count="2">
    <mergeCell ref="A4:H4"/>
    <mergeCell ref="A2:H2"/>
  </mergeCells>
  <pageMargins left="0.39370078740157483" right="0" top="0.39370078740157483" bottom="0.59055118110236227" header="0.51181102362204722" footer="0.51181102362204722"/>
  <pageSetup paperSize="9" scale="92" firstPageNumber="22" fitToHeight="2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zoomScaleNormal="100" workbookViewId="0">
      <selection activeCell="G14" sqref="G14"/>
    </sheetView>
  </sheetViews>
  <sheetFormatPr baseColWidth="10" defaultColWidth="12" defaultRowHeight="12.75" x14ac:dyDescent="0.2"/>
  <cols>
    <col min="1" max="1" width="13.33203125" style="60" bestFit="1" customWidth="1"/>
    <col min="2" max="4" width="12" style="60"/>
    <col min="5" max="5" width="12.1640625" style="60" customWidth="1"/>
    <col min="6" max="6" width="12" style="60"/>
    <col min="7" max="7" width="12.6640625" style="60" customWidth="1"/>
    <col min="8" max="8" width="12" style="60"/>
    <col min="9" max="9" width="3.5" style="18" customWidth="1"/>
    <col min="10" max="11" width="10.6640625" style="60" customWidth="1"/>
    <col min="12" max="16384" width="12" style="60"/>
  </cols>
  <sheetData>
    <row r="1" spans="1:11" ht="0.75" customHeight="1" x14ac:dyDescent="0.2"/>
    <row r="2" spans="1:11" ht="24" customHeight="1" x14ac:dyDescent="0.2">
      <c r="A2" s="1023" t="s">
        <v>716</v>
      </c>
      <c r="B2" s="1023"/>
      <c r="C2" s="1023"/>
      <c r="D2" s="1023"/>
      <c r="E2" s="1023"/>
      <c r="F2" s="1023"/>
      <c r="G2" s="1023"/>
      <c r="H2" s="1023"/>
      <c r="I2" s="1023"/>
      <c r="J2" s="1023"/>
      <c r="K2" s="1023"/>
    </row>
    <row r="3" spans="1:11" ht="3" customHeight="1" x14ac:dyDescent="0.2"/>
    <row r="4" spans="1:11" x14ac:dyDescent="0.2">
      <c r="A4" s="1019" t="s">
        <v>553</v>
      </c>
      <c r="B4" s="1019"/>
      <c r="C4" s="1019"/>
      <c r="D4" s="1019"/>
      <c r="E4" s="1019"/>
      <c r="F4" s="1019"/>
      <c r="G4" s="1019"/>
      <c r="H4" s="1019"/>
      <c r="I4" s="1019"/>
      <c r="J4" s="1019"/>
      <c r="K4" s="1019"/>
    </row>
    <row r="5" spans="1:11" ht="3.75" customHeight="1" x14ac:dyDescent="0.2"/>
    <row r="6" spans="1:11" ht="15.75" x14ac:dyDescent="0.2">
      <c r="B6" s="1025" t="s">
        <v>174</v>
      </c>
      <c r="C6" s="1025"/>
      <c r="D6" s="1026"/>
      <c r="E6" s="1027" t="s">
        <v>182</v>
      </c>
      <c r="F6" s="1027" t="s">
        <v>135</v>
      </c>
      <c r="G6" s="1027" t="s">
        <v>134</v>
      </c>
      <c r="H6" s="1028" t="s">
        <v>137</v>
      </c>
      <c r="I6" s="89"/>
      <c r="J6" s="1024" t="s">
        <v>123</v>
      </c>
      <c r="K6" s="1024"/>
    </row>
    <row r="7" spans="1:11" ht="45" customHeight="1" x14ac:dyDescent="0.2">
      <c r="A7" s="477" t="s">
        <v>334</v>
      </c>
      <c r="B7" s="359" t="s">
        <v>138</v>
      </c>
      <c r="C7" s="362" t="s">
        <v>139</v>
      </c>
      <c r="D7" s="362" t="s">
        <v>140</v>
      </c>
      <c r="E7" s="1027"/>
      <c r="F7" s="1027"/>
      <c r="G7" s="1027"/>
      <c r="H7" s="1028"/>
      <c r="I7" s="89"/>
      <c r="J7" s="91" t="s">
        <v>183</v>
      </c>
      <c r="K7" s="92" t="s">
        <v>184</v>
      </c>
    </row>
    <row r="8" spans="1:11" s="18" customFormat="1" ht="6" customHeight="1" x14ac:dyDescent="0.2">
      <c r="B8" s="89"/>
      <c r="C8" s="84"/>
      <c r="D8" s="84"/>
      <c r="E8" s="93"/>
      <c r="F8" s="93"/>
      <c r="G8" s="93"/>
      <c r="H8" s="89"/>
      <c r="I8" s="89"/>
      <c r="J8" s="85"/>
      <c r="K8" s="85"/>
    </row>
    <row r="9" spans="1:11" x14ac:dyDescent="0.2">
      <c r="A9" s="87" t="s">
        <v>67</v>
      </c>
      <c r="B9" s="30">
        <v>20</v>
      </c>
      <c r="C9" s="958">
        <v>1</v>
      </c>
      <c r="D9" s="959">
        <v>1</v>
      </c>
      <c r="E9" s="30">
        <v>39</v>
      </c>
      <c r="F9" s="30">
        <v>18</v>
      </c>
      <c r="G9" s="30"/>
      <c r="H9" s="40">
        <f>B9+E9+F9+G9</f>
        <v>77</v>
      </c>
      <c r="J9" s="50">
        <f>(H9-B9)/H9</f>
        <v>0.74025974025974028</v>
      </c>
      <c r="K9" s="51">
        <f>(H9-B9+C9)/H9</f>
        <v>0.75324675324675328</v>
      </c>
    </row>
    <row r="10" spans="1:11" x14ac:dyDescent="0.2">
      <c r="A10" s="88" t="s">
        <v>68</v>
      </c>
      <c r="B10" s="32">
        <v>9</v>
      </c>
      <c r="C10" s="960"/>
      <c r="D10" s="961">
        <v>1</v>
      </c>
      <c r="E10" s="32">
        <v>28</v>
      </c>
      <c r="F10" s="32">
        <v>6</v>
      </c>
      <c r="G10" s="32"/>
      <c r="H10" s="40">
        <f>B10+E10+F10+G10</f>
        <v>43</v>
      </c>
      <c r="J10" s="52">
        <f t="shared" ref="J10:J70" si="0">(H10-B10)/H10</f>
        <v>0.79069767441860461</v>
      </c>
      <c r="K10" s="53">
        <f t="shared" ref="K10:K70" si="1">(H10-B10+C10)/H10</f>
        <v>0.79069767441860461</v>
      </c>
    </row>
    <row r="11" spans="1:11" x14ac:dyDescent="0.2">
      <c r="A11" s="88" t="s">
        <v>69</v>
      </c>
      <c r="B11" s="32">
        <v>4</v>
      </c>
      <c r="C11" s="960"/>
      <c r="D11" s="961"/>
      <c r="E11" s="32">
        <v>2</v>
      </c>
      <c r="F11" s="32"/>
      <c r="G11" s="32"/>
      <c r="H11" s="40">
        <f t="shared" ref="H11:H66" si="2">B11+E11+F11+G11</f>
        <v>6</v>
      </c>
      <c r="J11" s="52">
        <f t="shared" si="0"/>
        <v>0.33333333333333331</v>
      </c>
      <c r="K11" s="53">
        <f t="shared" si="1"/>
        <v>0.33333333333333331</v>
      </c>
    </row>
    <row r="12" spans="1:11" x14ac:dyDescent="0.2">
      <c r="A12" s="88" t="s">
        <v>70</v>
      </c>
      <c r="B12" s="32">
        <v>2</v>
      </c>
      <c r="C12" s="960"/>
      <c r="D12" s="961">
        <v>1</v>
      </c>
      <c r="E12" s="32">
        <v>17</v>
      </c>
      <c r="F12" s="32">
        <v>1</v>
      </c>
      <c r="G12" s="32"/>
      <c r="H12" s="40">
        <f t="shared" si="2"/>
        <v>20</v>
      </c>
      <c r="J12" s="52">
        <f t="shared" si="0"/>
        <v>0.9</v>
      </c>
      <c r="K12" s="53">
        <f t="shared" si="1"/>
        <v>0.9</v>
      </c>
    </row>
    <row r="13" spans="1:11" x14ac:dyDescent="0.2">
      <c r="A13" s="88" t="s">
        <v>71</v>
      </c>
      <c r="B13" s="32">
        <v>3</v>
      </c>
      <c r="C13" s="960"/>
      <c r="D13" s="961">
        <v>1</v>
      </c>
      <c r="E13" s="32">
        <v>36</v>
      </c>
      <c r="F13" s="32">
        <v>3</v>
      </c>
      <c r="G13" s="32"/>
      <c r="H13" s="40">
        <f t="shared" si="2"/>
        <v>42</v>
      </c>
      <c r="J13" s="52">
        <f t="shared" si="0"/>
        <v>0.9285714285714286</v>
      </c>
      <c r="K13" s="53">
        <f t="shared" si="1"/>
        <v>0.9285714285714286</v>
      </c>
    </row>
    <row r="14" spans="1:11" x14ac:dyDescent="0.2">
      <c r="A14" s="88" t="s">
        <v>72</v>
      </c>
      <c r="B14" s="32">
        <v>22</v>
      </c>
      <c r="C14" s="960"/>
      <c r="D14" s="961"/>
      <c r="E14" s="32">
        <v>54</v>
      </c>
      <c r="F14" s="32">
        <v>21</v>
      </c>
      <c r="G14" s="32">
        <v>1</v>
      </c>
      <c r="H14" s="40">
        <f t="shared" si="2"/>
        <v>98</v>
      </c>
      <c r="J14" s="52">
        <f t="shared" si="0"/>
        <v>0.77551020408163263</v>
      </c>
      <c r="K14" s="53">
        <f t="shared" si="1"/>
        <v>0.77551020408163263</v>
      </c>
    </row>
    <row r="15" spans="1:11" x14ac:dyDescent="0.2">
      <c r="A15" s="88" t="s">
        <v>73</v>
      </c>
      <c r="B15" s="32">
        <v>13</v>
      </c>
      <c r="C15" s="960"/>
      <c r="D15" s="961">
        <v>3</v>
      </c>
      <c r="E15" s="32">
        <v>26</v>
      </c>
      <c r="F15" s="32">
        <v>1</v>
      </c>
      <c r="G15" s="32"/>
      <c r="H15" s="40">
        <f t="shared" si="2"/>
        <v>40</v>
      </c>
      <c r="J15" s="52">
        <f t="shared" si="0"/>
        <v>0.67500000000000004</v>
      </c>
      <c r="K15" s="53">
        <f t="shared" si="1"/>
        <v>0.67500000000000004</v>
      </c>
    </row>
    <row r="16" spans="1:11" x14ac:dyDescent="0.2">
      <c r="A16" s="88" t="s">
        <v>74</v>
      </c>
      <c r="B16" s="32"/>
      <c r="C16" s="960"/>
      <c r="D16" s="961"/>
      <c r="E16" s="32">
        <v>8</v>
      </c>
      <c r="F16" s="32"/>
      <c r="G16" s="32"/>
      <c r="H16" s="40">
        <f t="shared" si="2"/>
        <v>8</v>
      </c>
      <c r="J16" s="52">
        <f t="shared" si="0"/>
        <v>1</v>
      </c>
      <c r="K16" s="53">
        <f t="shared" si="1"/>
        <v>1</v>
      </c>
    </row>
    <row r="17" spans="1:11" x14ac:dyDescent="0.2">
      <c r="A17" s="88" t="s">
        <v>75</v>
      </c>
      <c r="B17" s="32">
        <v>2</v>
      </c>
      <c r="C17" s="960"/>
      <c r="D17" s="961"/>
      <c r="E17" s="32">
        <v>19</v>
      </c>
      <c r="F17" s="32"/>
      <c r="G17" s="32"/>
      <c r="H17" s="40">
        <f t="shared" si="2"/>
        <v>21</v>
      </c>
      <c r="J17" s="52">
        <f t="shared" si="0"/>
        <v>0.90476190476190477</v>
      </c>
      <c r="K17" s="53">
        <f t="shared" si="1"/>
        <v>0.90476190476190477</v>
      </c>
    </row>
    <row r="18" spans="1:11" x14ac:dyDescent="0.2">
      <c r="A18" s="88" t="s">
        <v>76</v>
      </c>
      <c r="B18" s="32"/>
      <c r="C18" s="960"/>
      <c r="D18" s="961"/>
      <c r="E18" s="32">
        <v>6</v>
      </c>
      <c r="F18" s="32">
        <v>1</v>
      </c>
      <c r="G18" s="32"/>
      <c r="H18" s="40">
        <f t="shared" si="2"/>
        <v>7</v>
      </c>
      <c r="J18" s="52">
        <f t="shared" si="0"/>
        <v>1</v>
      </c>
      <c r="K18" s="53">
        <f t="shared" si="1"/>
        <v>1</v>
      </c>
    </row>
    <row r="19" spans="1:11" x14ac:dyDescent="0.2">
      <c r="A19" s="88" t="s">
        <v>77</v>
      </c>
      <c r="B19" s="32">
        <v>8</v>
      </c>
      <c r="C19" s="960"/>
      <c r="D19" s="961"/>
      <c r="E19" s="32">
        <v>42</v>
      </c>
      <c r="F19" s="32">
        <v>7</v>
      </c>
      <c r="G19" s="32"/>
      <c r="H19" s="40">
        <f t="shared" si="2"/>
        <v>57</v>
      </c>
      <c r="J19" s="52">
        <f t="shared" si="0"/>
        <v>0.85964912280701755</v>
      </c>
      <c r="K19" s="53">
        <f t="shared" si="1"/>
        <v>0.85964912280701755</v>
      </c>
    </row>
    <row r="20" spans="1:11" x14ac:dyDescent="0.2">
      <c r="A20" s="88" t="s">
        <v>78</v>
      </c>
      <c r="B20" s="32"/>
      <c r="C20" s="960"/>
      <c r="D20" s="961"/>
      <c r="E20" s="32">
        <v>10</v>
      </c>
      <c r="F20" s="32">
        <v>4</v>
      </c>
      <c r="G20" s="32"/>
      <c r="H20" s="40">
        <f t="shared" si="2"/>
        <v>14</v>
      </c>
      <c r="J20" s="52">
        <f t="shared" si="0"/>
        <v>1</v>
      </c>
      <c r="K20" s="53">
        <f t="shared" si="1"/>
        <v>1</v>
      </c>
    </row>
    <row r="21" spans="1:11" x14ac:dyDescent="0.2">
      <c r="A21" s="88" t="s">
        <v>124</v>
      </c>
      <c r="B21" s="32"/>
      <c r="C21" s="960"/>
      <c r="D21" s="961"/>
      <c r="E21" s="32">
        <v>3</v>
      </c>
      <c r="F21" s="32"/>
      <c r="G21" s="32"/>
      <c r="H21" s="40">
        <f t="shared" si="2"/>
        <v>3</v>
      </c>
      <c r="J21" s="52">
        <f t="shared" si="0"/>
        <v>1</v>
      </c>
      <c r="K21" s="53">
        <f t="shared" si="1"/>
        <v>1</v>
      </c>
    </row>
    <row r="22" spans="1:11" x14ac:dyDescent="0.2">
      <c r="A22" s="88" t="s">
        <v>79</v>
      </c>
      <c r="B22" s="32">
        <v>3</v>
      </c>
      <c r="C22" s="960"/>
      <c r="D22" s="961"/>
      <c r="E22" s="32">
        <v>18</v>
      </c>
      <c r="F22" s="32">
        <v>5</v>
      </c>
      <c r="G22" s="32">
        <v>1</v>
      </c>
      <c r="H22" s="40">
        <f t="shared" si="2"/>
        <v>27</v>
      </c>
      <c r="J22" s="52">
        <f t="shared" si="0"/>
        <v>0.88888888888888884</v>
      </c>
      <c r="K22" s="53">
        <f t="shared" si="1"/>
        <v>0.88888888888888884</v>
      </c>
    </row>
    <row r="23" spans="1:11" x14ac:dyDescent="0.2">
      <c r="A23" s="88" t="s">
        <v>80</v>
      </c>
      <c r="B23" s="32">
        <v>5</v>
      </c>
      <c r="C23" s="960"/>
      <c r="D23" s="961">
        <v>1</v>
      </c>
      <c r="E23" s="32">
        <v>19</v>
      </c>
      <c r="F23" s="32"/>
      <c r="G23" s="32"/>
      <c r="H23" s="40">
        <f t="shared" si="2"/>
        <v>24</v>
      </c>
      <c r="J23" s="52">
        <f t="shared" si="0"/>
        <v>0.79166666666666663</v>
      </c>
      <c r="K23" s="53">
        <f t="shared" si="1"/>
        <v>0.79166666666666663</v>
      </c>
    </row>
    <row r="24" spans="1:11" x14ac:dyDescent="0.2">
      <c r="A24" s="88" t="s">
        <v>81</v>
      </c>
      <c r="B24" s="32">
        <v>9</v>
      </c>
      <c r="C24" s="960">
        <v>2</v>
      </c>
      <c r="D24" s="961">
        <v>1</v>
      </c>
      <c r="E24" s="32">
        <v>50</v>
      </c>
      <c r="F24" s="32">
        <v>10</v>
      </c>
      <c r="G24" s="32"/>
      <c r="H24" s="40">
        <f t="shared" si="2"/>
        <v>69</v>
      </c>
      <c r="J24" s="52">
        <f t="shared" si="0"/>
        <v>0.86956521739130432</v>
      </c>
      <c r="K24" s="53">
        <f t="shared" si="1"/>
        <v>0.89855072463768115</v>
      </c>
    </row>
    <row r="25" spans="1:11" x14ac:dyDescent="0.2">
      <c r="A25" s="88" t="s">
        <v>82</v>
      </c>
      <c r="B25" s="32">
        <v>2</v>
      </c>
      <c r="C25" s="960">
        <v>1</v>
      </c>
      <c r="D25" s="961"/>
      <c r="E25" s="32">
        <v>6</v>
      </c>
      <c r="F25" s="32"/>
      <c r="G25" s="32"/>
      <c r="H25" s="40">
        <f t="shared" si="2"/>
        <v>8</v>
      </c>
      <c r="J25" s="52">
        <f t="shared" si="0"/>
        <v>0.75</v>
      </c>
      <c r="K25" s="53">
        <f t="shared" si="1"/>
        <v>0.875</v>
      </c>
    </row>
    <row r="26" spans="1:11" x14ac:dyDescent="0.2">
      <c r="A26" s="88" t="s">
        <v>83</v>
      </c>
      <c r="B26" s="32">
        <v>7</v>
      </c>
      <c r="C26" s="960">
        <v>1</v>
      </c>
      <c r="D26" s="961">
        <v>1</v>
      </c>
      <c r="E26" s="32">
        <v>26</v>
      </c>
      <c r="F26" s="32">
        <v>2</v>
      </c>
      <c r="G26" s="32"/>
      <c r="H26" s="40">
        <f t="shared" si="2"/>
        <v>35</v>
      </c>
      <c r="J26" s="52">
        <f t="shared" si="0"/>
        <v>0.8</v>
      </c>
      <c r="K26" s="53">
        <f t="shared" si="1"/>
        <v>0.82857142857142863</v>
      </c>
    </row>
    <row r="27" spans="1:11" x14ac:dyDescent="0.2">
      <c r="A27" s="88" t="s">
        <v>84</v>
      </c>
      <c r="B27" s="32">
        <v>4</v>
      </c>
      <c r="C27" s="960"/>
      <c r="D27" s="961">
        <v>1</v>
      </c>
      <c r="E27" s="32">
        <v>21</v>
      </c>
      <c r="F27" s="32">
        <v>4</v>
      </c>
      <c r="G27" s="32"/>
      <c r="H27" s="40">
        <f t="shared" si="2"/>
        <v>29</v>
      </c>
      <c r="J27" s="52">
        <f t="shared" si="0"/>
        <v>0.86206896551724133</v>
      </c>
      <c r="K27" s="53">
        <f t="shared" si="1"/>
        <v>0.86206896551724133</v>
      </c>
    </row>
    <row r="28" spans="1:11" x14ac:dyDescent="0.2">
      <c r="A28" s="88" t="s">
        <v>85</v>
      </c>
      <c r="B28" s="32">
        <v>1</v>
      </c>
      <c r="C28" s="960"/>
      <c r="D28" s="961"/>
      <c r="E28" s="32">
        <v>11</v>
      </c>
      <c r="F28" s="32"/>
      <c r="G28" s="32"/>
      <c r="H28" s="40">
        <f t="shared" si="2"/>
        <v>12</v>
      </c>
      <c r="J28" s="52">
        <f t="shared" si="0"/>
        <v>0.91666666666666663</v>
      </c>
      <c r="K28" s="53">
        <f t="shared" si="1"/>
        <v>0.91666666666666663</v>
      </c>
    </row>
    <row r="29" spans="1:11" x14ac:dyDescent="0.2">
      <c r="A29" s="88" t="s">
        <v>86</v>
      </c>
      <c r="B29" s="32">
        <v>4</v>
      </c>
      <c r="C29" s="960"/>
      <c r="D29" s="961"/>
      <c r="E29" s="32">
        <v>19</v>
      </c>
      <c r="F29" s="32"/>
      <c r="G29" s="32"/>
      <c r="H29" s="40">
        <f t="shared" si="2"/>
        <v>23</v>
      </c>
      <c r="J29" s="52">
        <f t="shared" si="0"/>
        <v>0.82608695652173914</v>
      </c>
      <c r="K29" s="53">
        <f t="shared" si="1"/>
        <v>0.82608695652173914</v>
      </c>
    </row>
    <row r="30" spans="1:11" x14ac:dyDescent="0.2">
      <c r="A30" s="88" t="s">
        <v>87</v>
      </c>
      <c r="B30" s="32">
        <v>2</v>
      </c>
      <c r="C30" s="960"/>
      <c r="D30" s="961"/>
      <c r="E30" s="32">
        <v>24</v>
      </c>
      <c r="F30" s="32">
        <v>5</v>
      </c>
      <c r="G30" s="32"/>
      <c r="H30" s="40">
        <f t="shared" si="2"/>
        <v>31</v>
      </c>
      <c r="J30" s="52">
        <f t="shared" si="0"/>
        <v>0.93548387096774188</v>
      </c>
      <c r="K30" s="53">
        <f t="shared" si="1"/>
        <v>0.93548387096774188</v>
      </c>
    </row>
    <row r="31" spans="1:11" x14ac:dyDescent="0.2">
      <c r="A31" s="88" t="s">
        <v>88</v>
      </c>
      <c r="B31" s="32">
        <v>6</v>
      </c>
      <c r="C31" s="960"/>
      <c r="D31" s="961">
        <v>1</v>
      </c>
      <c r="E31" s="32">
        <v>18</v>
      </c>
      <c r="F31" s="32">
        <v>6</v>
      </c>
      <c r="G31" s="32"/>
      <c r="H31" s="40">
        <f t="shared" si="2"/>
        <v>30</v>
      </c>
      <c r="J31" s="52">
        <f t="shared" si="0"/>
        <v>0.8</v>
      </c>
      <c r="K31" s="53">
        <f t="shared" si="1"/>
        <v>0.8</v>
      </c>
    </row>
    <row r="32" spans="1:11" x14ac:dyDescent="0.2">
      <c r="A32" s="88" t="s">
        <v>89</v>
      </c>
      <c r="B32" s="32">
        <v>2</v>
      </c>
      <c r="C32" s="960"/>
      <c r="D32" s="961">
        <v>1</v>
      </c>
      <c r="E32" s="32">
        <v>4</v>
      </c>
      <c r="F32" s="32">
        <v>1</v>
      </c>
      <c r="G32" s="32"/>
      <c r="H32" s="40">
        <f t="shared" si="2"/>
        <v>7</v>
      </c>
      <c r="J32" s="52">
        <f t="shared" si="0"/>
        <v>0.7142857142857143</v>
      </c>
      <c r="K32" s="53">
        <f t="shared" si="1"/>
        <v>0.7142857142857143</v>
      </c>
    </row>
    <row r="33" spans="1:11" x14ac:dyDescent="0.2">
      <c r="A33" s="88" t="s">
        <v>90</v>
      </c>
      <c r="B33" s="32"/>
      <c r="C33" s="960"/>
      <c r="D33" s="961"/>
      <c r="E33" s="32">
        <v>31</v>
      </c>
      <c r="F33" s="32"/>
      <c r="G33" s="32"/>
      <c r="H33" s="40">
        <f t="shared" si="2"/>
        <v>31</v>
      </c>
      <c r="J33" s="52">
        <f t="shared" si="0"/>
        <v>1</v>
      </c>
      <c r="K33" s="53">
        <f t="shared" si="1"/>
        <v>1</v>
      </c>
    </row>
    <row r="34" spans="1:11" x14ac:dyDescent="0.2">
      <c r="A34" s="88" t="s">
        <v>91</v>
      </c>
      <c r="B34" s="32">
        <v>3</v>
      </c>
      <c r="C34" s="960"/>
      <c r="D34" s="961"/>
      <c r="E34" s="32">
        <v>42</v>
      </c>
      <c r="F34" s="32">
        <v>4</v>
      </c>
      <c r="G34" s="32"/>
      <c r="H34" s="40">
        <f t="shared" si="2"/>
        <v>49</v>
      </c>
      <c r="J34" s="52">
        <f t="shared" si="0"/>
        <v>0.93877551020408168</v>
      </c>
      <c r="K34" s="53">
        <f t="shared" si="1"/>
        <v>0.93877551020408168</v>
      </c>
    </row>
    <row r="35" spans="1:11" x14ac:dyDescent="0.2">
      <c r="A35" s="88" t="s">
        <v>92</v>
      </c>
      <c r="B35" s="32">
        <v>12</v>
      </c>
      <c r="C35" s="960">
        <v>1</v>
      </c>
      <c r="D35" s="961">
        <v>4</v>
      </c>
      <c r="E35" s="32">
        <v>79</v>
      </c>
      <c r="F35" s="32">
        <v>8</v>
      </c>
      <c r="G35" s="32"/>
      <c r="H35" s="40">
        <f t="shared" si="2"/>
        <v>99</v>
      </c>
      <c r="J35" s="52">
        <f t="shared" si="0"/>
        <v>0.87878787878787878</v>
      </c>
      <c r="K35" s="53">
        <f t="shared" si="1"/>
        <v>0.88888888888888884</v>
      </c>
    </row>
    <row r="36" spans="1:11" x14ac:dyDescent="0.2">
      <c r="A36" s="88" t="s">
        <v>93</v>
      </c>
      <c r="B36" s="32">
        <v>3</v>
      </c>
      <c r="C36" s="960"/>
      <c r="D36" s="961">
        <v>2</v>
      </c>
      <c r="E36" s="32">
        <v>13</v>
      </c>
      <c r="F36" s="32">
        <v>1</v>
      </c>
      <c r="G36" s="32"/>
      <c r="H36" s="40">
        <f t="shared" si="2"/>
        <v>17</v>
      </c>
      <c r="J36" s="52">
        <f t="shared" si="0"/>
        <v>0.82352941176470584</v>
      </c>
      <c r="K36" s="53">
        <f t="shared" si="1"/>
        <v>0.82352941176470584</v>
      </c>
    </row>
    <row r="37" spans="1:11" x14ac:dyDescent="0.2">
      <c r="A37" s="88" t="s">
        <v>94</v>
      </c>
      <c r="B37" s="32"/>
      <c r="C37" s="960"/>
      <c r="D37" s="961"/>
      <c r="E37" s="32">
        <v>6</v>
      </c>
      <c r="F37" s="32"/>
      <c r="G37" s="32"/>
      <c r="H37" s="40">
        <f t="shared" si="2"/>
        <v>6</v>
      </c>
      <c r="J37" s="52">
        <f t="shared" si="0"/>
        <v>1</v>
      </c>
      <c r="K37" s="53">
        <f t="shared" si="1"/>
        <v>1</v>
      </c>
    </row>
    <row r="38" spans="1:11" x14ac:dyDescent="0.2">
      <c r="A38" s="88" t="s">
        <v>95</v>
      </c>
      <c r="B38" s="32">
        <v>1</v>
      </c>
      <c r="C38" s="960"/>
      <c r="D38" s="961">
        <v>1</v>
      </c>
      <c r="E38" s="32">
        <v>7</v>
      </c>
      <c r="F38" s="32"/>
      <c r="G38" s="32"/>
      <c r="H38" s="40">
        <f t="shared" si="2"/>
        <v>8</v>
      </c>
      <c r="J38" s="52">
        <f t="shared" si="0"/>
        <v>0.875</v>
      </c>
      <c r="K38" s="53">
        <f t="shared" si="1"/>
        <v>0.875</v>
      </c>
    </row>
    <row r="39" spans="1:11" x14ac:dyDescent="0.2">
      <c r="A39" s="88" t="s">
        <v>96</v>
      </c>
      <c r="B39" s="32">
        <v>3</v>
      </c>
      <c r="C39" s="960"/>
      <c r="D39" s="961">
        <v>2</v>
      </c>
      <c r="E39" s="32">
        <v>15</v>
      </c>
      <c r="F39" s="32">
        <v>1</v>
      </c>
      <c r="G39" s="32"/>
      <c r="H39" s="40">
        <f t="shared" si="2"/>
        <v>19</v>
      </c>
      <c r="J39" s="52">
        <f t="shared" si="0"/>
        <v>0.84210526315789469</v>
      </c>
      <c r="K39" s="53">
        <f t="shared" si="1"/>
        <v>0.84210526315789469</v>
      </c>
    </row>
    <row r="40" spans="1:11" x14ac:dyDescent="0.2">
      <c r="A40" s="88" t="s">
        <v>97</v>
      </c>
      <c r="B40" s="32"/>
      <c r="C40" s="960"/>
      <c r="D40" s="961"/>
      <c r="E40" s="32">
        <v>13</v>
      </c>
      <c r="F40" s="32">
        <v>2</v>
      </c>
      <c r="G40" s="32"/>
      <c r="H40" s="40">
        <f t="shared" si="2"/>
        <v>15</v>
      </c>
      <c r="J40" s="52">
        <f t="shared" si="0"/>
        <v>1</v>
      </c>
      <c r="K40" s="53">
        <f t="shared" si="1"/>
        <v>1</v>
      </c>
    </row>
    <row r="41" spans="1:11" x14ac:dyDescent="0.2">
      <c r="A41" s="88" t="s">
        <v>98</v>
      </c>
      <c r="B41" s="32">
        <v>1</v>
      </c>
      <c r="C41" s="960">
        <v>1</v>
      </c>
      <c r="D41" s="961"/>
      <c r="E41" s="32">
        <v>11</v>
      </c>
      <c r="F41" s="32">
        <v>1</v>
      </c>
      <c r="G41" s="32"/>
      <c r="H41" s="40">
        <f t="shared" si="2"/>
        <v>13</v>
      </c>
      <c r="J41" s="52">
        <f t="shared" si="0"/>
        <v>0.92307692307692313</v>
      </c>
      <c r="K41" s="53">
        <f t="shared" si="1"/>
        <v>1</v>
      </c>
    </row>
    <row r="42" spans="1:11" x14ac:dyDescent="0.2">
      <c r="A42" s="88" t="s">
        <v>125</v>
      </c>
      <c r="B42" s="32"/>
      <c r="C42" s="960"/>
      <c r="D42" s="961"/>
      <c r="E42" s="32">
        <v>1</v>
      </c>
      <c r="F42" s="32"/>
      <c r="G42" s="32"/>
      <c r="H42" s="40">
        <f t="shared" si="2"/>
        <v>1</v>
      </c>
      <c r="J42" s="52">
        <f t="shared" ref="J42" si="3">(H42-B42)/H42</f>
        <v>1</v>
      </c>
      <c r="K42" s="53">
        <f t="shared" ref="K42" si="4">(H42-B42+C42)/H42</f>
        <v>1</v>
      </c>
    </row>
    <row r="43" spans="1:11" x14ac:dyDescent="0.2">
      <c r="A43" s="88" t="s">
        <v>99</v>
      </c>
      <c r="B43" s="32"/>
      <c r="C43" s="960"/>
      <c r="D43" s="961"/>
      <c r="E43" s="32">
        <v>13</v>
      </c>
      <c r="F43" s="32">
        <v>1</v>
      </c>
      <c r="G43" s="32"/>
      <c r="H43" s="40">
        <f t="shared" si="2"/>
        <v>14</v>
      </c>
      <c r="J43" s="52">
        <f t="shared" ref="J43" si="5">(H43-B43)/H43</f>
        <v>1</v>
      </c>
      <c r="K43" s="53">
        <f t="shared" ref="K43" si="6">(H43-B43+C43)/H43</f>
        <v>1</v>
      </c>
    </row>
    <row r="44" spans="1:11" x14ac:dyDescent="0.2">
      <c r="A44" s="88" t="s">
        <v>100</v>
      </c>
      <c r="B44" s="32">
        <v>3</v>
      </c>
      <c r="C44" s="960"/>
      <c r="D44" s="961">
        <v>2</v>
      </c>
      <c r="E44" s="32">
        <v>3</v>
      </c>
      <c r="F44" s="32"/>
      <c r="G44" s="32"/>
      <c r="H44" s="40">
        <f t="shared" si="2"/>
        <v>6</v>
      </c>
      <c r="J44" s="52">
        <f t="shared" si="0"/>
        <v>0.5</v>
      </c>
      <c r="K44" s="53">
        <f t="shared" si="1"/>
        <v>0.5</v>
      </c>
    </row>
    <row r="45" spans="1:11" x14ac:dyDescent="0.2">
      <c r="A45" s="88" t="s">
        <v>101</v>
      </c>
      <c r="B45" s="32">
        <v>3</v>
      </c>
      <c r="C45" s="960"/>
      <c r="D45" s="961"/>
      <c r="E45" s="32">
        <v>3</v>
      </c>
      <c r="F45" s="32"/>
      <c r="G45" s="32"/>
      <c r="H45" s="40">
        <f t="shared" si="2"/>
        <v>6</v>
      </c>
      <c r="J45" s="52">
        <f t="shared" si="0"/>
        <v>0.5</v>
      </c>
      <c r="K45" s="53">
        <f t="shared" si="1"/>
        <v>0.5</v>
      </c>
    </row>
    <row r="46" spans="1:11" x14ac:dyDescent="0.2">
      <c r="A46" s="88" t="s">
        <v>102</v>
      </c>
      <c r="B46" s="32">
        <v>13</v>
      </c>
      <c r="C46" s="960"/>
      <c r="D46" s="961">
        <v>3</v>
      </c>
      <c r="E46" s="32">
        <v>40</v>
      </c>
      <c r="F46" s="32">
        <v>4</v>
      </c>
      <c r="G46" s="32"/>
      <c r="H46" s="40">
        <f t="shared" si="2"/>
        <v>57</v>
      </c>
      <c r="J46" s="52">
        <f t="shared" si="0"/>
        <v>0.77192982456140347</v>
      </c>
      <c r="K46" s="53">
        <f t="shared" si="1"/>
        <v>0.77192982456140347</v>
      </c>
    </row>
    <row r="47" spans="1:11" x14ac:dyDescent="0.2">
      <c r="A47" s="88" t="s">
        <v>103</v>
      </c>
      <c r="B47" s="32">
        <v>8</v>
      </c>
      <c r="C47" s="960"/>
      <c r="D47" s="961">
        <v>4</v>
      </c>
      <c r="E47" s="32">
        <v>28</v>
      </c>
      <c r="F47" s="32">
        <v>5</v>
      </c>
      <c r="G47" s="32"/>
      <c r="H47" s="40">
        <f t="shared" si="2"/>
        <v>41</v>
      </c>
      <c r="J47" s="52">
        <f t="shared" si="0"/>
        <v>0.80487804878048785</v>
      </c>
      <c r="K47" s="53">
        <f t="shared" si="1"/>
        <v>0.80487804878048785</v>
      </c>
    </row>
    <row r="48" spans="1:11" x14ac:dyDescent="0.2">
      <c r="A48" s="88" t="s">
        <v>104</v>
      </c>
      <c r="B48" s="32">
        <v>4</v>
      </c>
      <c r="C48" s="960">
        <v>1</v>
      </c>
      <c r="D48" s="961">
        <v>1</v>
      </c>
      <c r="E48" s="32">
        <v>14</v>
      </c>
      <c r="F48" s="32">
        <v>3</v>
      </c>
      <c r="G48" s="32"/>
      <c r="H48" s="40">
        <f t="shared" si="2"/>
        <v>21</v>
      </c>
      <c r="J48" s="52">
        <f t="shared" si="0"/>
        <v>0.80952380952380953</v>
      </c>
      <c r="K48" s="53">
        <f t="shared" si="1"/>
        <v>0.8571428571428571</v>
      </c>
    </row>
    <row r="49" spans="1:11" x14ac:dyDescent="0.2">
      <c r="A49" s="88" t="s">
        <v>105</v>
      </c>
      <c r="B49" s="32">
        <v>9</v>
      </c>
      <c r="C49" s="960"/>
      <c r="D49" s="961">
        <v>4</v>
      </c>
      <c r="E49" s="32">
        <v>19</v>
      </c>
      <c r="F49" s="32">
        <v>4</v>
      </c>
      <c r="G49" s="32"/>
      <c r="H49" s="40">
        <f t="shared" si="2"/>
        <v>32</v>
      </c>
      <c r="J49" s="52">
        <f t="shared" si="0"/>
        <v>0.71875</v>
      </c>
      <c r="K49" s="53">
        <f t="shared" si="1"/>
        <v>0.71875</v>
      </c>
    </row>
    <row r="50" spans="1:11" x14ac:dyDescent="0.2">
      <c r="A50" s="88" t="s">
        <v>106</v>
      </c>
      <c r="B50" s="32">
        <v>13</v>
      </c>
      <c r="C50" s="960">
        <v>4</v>
      </c>
      <c r="D50" s="961">
        <v>5</v>
      </c>
      <c r="E50" s="32">
        <v>17</v>
      </c>
      <c r="F50" s="32">
        <v>2</v>
      </c>
      <c r="G50" s="32"/>
      <c r="H50" s="40">
        <f t="shared" si="2"/>
        <v>32</v>
      </c>
      <c r="J50" s="52">
        <f t="shared" si="0"/>
        <v>0.59375</v>
      </c>
      <c r="K50" s="53">
        <f t="shared" si="1"/>
        <v>0.71875</v>
      </c>
    </row>
    <row r="51" spans="1:11" x14ac:dyDescent="0.2">
      <c r="A51" s="88" t="s">
        <v>107</v>
      </c>
      <c r="B51" s="32">
        <v>6</v>
      </c>
      <c r="C51" s="960">
        <v>1</v>
      </c>
      <c r="D51" s="961">
        <v>4</v>
      </c>
      <c r="E51" s="32">
        <v>13</v>
      </c>
      <c r="F51" s="32">
        <v>2</v>
      </c>
      <c r="G51" s="32"/>
      <c r="H51" s="40">
        <f t="shared" si="2"/>
        <v>21</v>
      </c>
      <c r="J51" s="52">
        <f t="shared" si="0"/>
        <v>0.7142857142857143</v>
      </c>
      <c r="K51" s="53">
        <f t="shared" si="1"/>
        <v>0.76190476190476186</v>
      </c>
    </row>
    <row r="52" spans="1:11" x14ac:dyDescent="0.2">
      <c r="A52" s="88" t="s">
        <v>108</v>
      </c>
      <c r="B52" s="32">
        <v>6</v>
      </c>
      <c r="C52" s="960">
        <v>1</v>
      </c>
      <c r="D52" s="961">
        <v>2</v>
      </c>
      <c r="E52" s="32">
        <v>8</v>
      </c>
      <c r="F52" s="32">
        <v>1</v>
      </c>
      <c r="G52" s="32"/>
      <c r="H52" s="40">
        <f t="shared" si="2"/>
        <v>15</v>
      </c>
      <c r="J52" s="52">
        <f t="shared" si="0"/>
        <v>0.6</v>
      </c>
      <c r="K52" s="53">
        <f t="shared" si="1"/>
        <v>0.66666666666666663</v>
      </c>
    </row>
    <row r="53" spans="1:11" x14ac:dyDescent="0.2">
      <c r="A53" s="88" t="s">
        <v>109</v>
      </c>
      <c r="B53" s="32">
        <v>1</v>
      </c>
      <c r="C53" s="960">
        <v>1</v>
      </c>
      <c r="D53" s="961"/>
      <c r="E53" s="32">
        <v>12</v>
      </c>
      <c r="F53" s="32">
        <v>2</v>
      </c>
      <c r="G53" s="32"/>
      <c r="H53" s="40">
        <f t="shared" si="2"/>
        <v>15</v>
      </c>
      <c r="J53" s="52">
        <f t="shared" si="0"/>
        <v>0.93333333333333335</v>
      </c>
      <c r="K53" s="53">
        <f t="shared" si="1"/>
        <v>1</v>
      </c>
    </row>
    <row r="54" spans="1:11" x14ac:dyDescent="0.2">
      <c r="A54" s="88" t="s">
        <v>110</v>
      </c>
      <c r="B54" s="32">
        <v>2</v>
      </c>
      <c r="C54" s="960">
        <v>1</v>
      </c>
      <c r="D54" s="961">
        <v>1</v>
      </c>
      <c r="E54" s="32">
        <v>2</v>
      </c>
      <c r="F54" s="32"/>
      <c r="G54" s="32"/>
      <c r="H54" s="40">
        <f t="shared" si="2"/>
        <v>4</v>
      </c>
      <c r="J54" s="52">
        <f t="shared" si="0"/>
        <v>0.5</v>
      </c>
      <c r="K54" s="53">
        <f t="shared" si="1"/>
        <v>0.75</v>
      </c>
    </row>
    <row r="55" spans="1:11" x14ac:dyDescent="0.2">
      <c r="A55" s="88" t="s">
        <v>111</v>
      </c>
      <c r="B55" s="32">
        <v>1</v>
      </c>
      <c r="C55" s="960">
        <v>1</v>
      </c>
      <c r="D55" s="961"/>
      <c r="E55" s="32">
        <v>5</v>
      </c>
      <c r="F55" s="32"/>
      <c r="G55" s="32"/>
      <c r="H55" s="40">
        <f>B55+E55+F55+G55</f>
        <v>6</v>
      </c>
      <c r="J55" s="52">
        <f t="shared" si="0"/>
        <v>0.83333333333333337</v>
      </c>
      <c r="K55" s="53">
        <f t="shared" si="1"/>
        <v>1</v>
      </c>
    </row>
    <row r="56" spans="1:11" x14ac:dyDescent="0.2">
      <c r="A56" s="88" t="s">
        <v>112</v>
      </c>
      <c r="B56" s="32">
        <v>13</v>
      </c>
      <c r="C56" s="960"/>
      <c r="D56" s="961">
        <v>1</v>
      </c>
      <c r="E56" s="32">
        <v>28</v>
      </c>
      <c r="F56" s="32">
        <v>11</v>
      </c>
      <c r="G56" s="32">
        <v>2</v>
      </c>
      <c r="H56" s="40">
        <f t="shared" si="2"/>
        <v>54</v>
      </c>
      <c r="J56" s="52">
        <f t="shared" si="0"/>
        <v>0.7592592592592593</v>
      </c>
      <c r="K56" s="53">
        <f t="shared" si="1"/>
        <v>0.7592592592592593</v>
      </c>
    </row>
    <row r="57" spans="1:11" x14ac:dyDescent="0.2">
      <c r="A57" s="88" t="s">
        <v>113</v>
      </c>
      <c r="B57" s="32">
        <v>7</v>
      </c>
      <c r="C57" s="960"/>
      <c r="D57" s="961">
        <v>2</v>
      </c>
      <c r="E57" s="32">
        <v>28</v>
      </c>
      <c r="F57" s="32">
        <v>4</v>
      </c>
      <c r="G57" s="32"/>
      <c r="H57" s="40">
        <f t="shared" si="2"/>
        <v>39</v>
      </c>
      <c r="J57" s="52">
        <f t="shared" si="0"/>
        <v>0.82051282051282048</v>
      </c>
      <c r="K57" s="53">
        <f t="shared" si="1"/>
        <v>0.82051282051282048</v>
      </c>
    </row>
    <row r="58" spans="1:11" x14ac:dyDescent="0.2">
      <c r="A58" s="88" t="s">
        <v>114</v>
      </c>
      <c r="B58" s="32"/>
      <c r="C58" s="960"/>
      <c r="D58" s="961"/>
      <c r="E58" s="32">
        <v>1</v>
      </c>
      <c r="F58" s="32"/>
      <c r="G58" s="32"/>
      <c r="H58" s="40">
        <f t="shared" si="2"/>
        <v>1</v>
      </c>
      <c r="J58" s="52">
        <f t="shared" si="0"/>
        <v>1</v>
      </c>
      <c r="K58" s="53">
        <f t="shared" si="1"/>
        <v>1</v>
      </c>
    </row>
    <row r="59" spans="1:11" x14ac:dyDescent="0.2">
      <c r="A59" s="88" t="s">
        <v>115</v>
      </c>
      <c r="B59" s="32"/>
      <c r="C59" s="960"/>
      <c r="D59" s="961"/>
      <c r="E59" s="32">
        <v>1</v>
      </c>
      <c r="F59" s="32"/>
      <c r="G59" s="32"/>
      <c r="H59" s="40">
        <f t="shared" si="2"/>
        <v>1</v>
      </c>
      <c r="J59" s="52">
        <f t="shared" si="0"/>
        <v>1</v>
      </c>
      <c r="K59" s="53">
        <f t="shared" si="1"/>
        <v>1</v>
      </c>
    </row>
    <row r="60" spans="1:11" x14ac:dyDescent="0.2">
      <c r="A60" s="475" t="s">
        <v>116</v>
      </c>
      <c r="B60" s="32">
        <v>10</v>
      </c>
      <c r="C60" s="960">
        <v>1</v>
      </c>
      <c r="D60" s="961">
        <v>5</v>
      </c>
      <c r="E60" s="32">
        <v>23</v>
      </c>
      <c r="F60" s="32">
        <v>7</v>
      </c>
      <c r="G60" s="32"/>
      <c r="H60" s="40">
        <f t="shared" si="2"/>
        <v>40</v>
      </c>
      <c r="J60" s="52">
        <f t="shared" ref="J60" si="7">(H60-B60)/H60</f>
        <v>0.75</v>
      </c>
      <c r="K60" s="53">
        <f t="shared" ref="K60" si="8">(H60-B60+C60)/H60</f>
        <v>0.77500000000000002</v>
      </c>
    </row>
    <row r="61" spans="1:11" x14ac:dyDescent="0.2">
      <c r="A61" s="475" t="s">
        <v>117</v>
      </c>
      <c r="B61" s="32">
        <v>1</v>
      </c>
      <c r="C61" s="960"/>
      <c r="D61" s="961"/>
      <c r="E61" s="32"/>
      <c r="F61" s="32"/>
      <c r="G61" s="32"/>
      <c r="H61" s="40">
        <f t="shared" ref="H61" si="9">B61+E61+F61+G61</f>
        <v>1</v>
      </c>
      <c r="J61" s="52">
        <f t="shared" ref="J61" si="10">(H61-B61)/H61</f>
        <v>0</v>
      </c>
      <c r="K61" s="53">
        <f t="shared" ref="K61" si="11">(H61-B61+C61)/H61</f>
        <v>0</v>
      </c>
    </row>
    <row r="62" spans="1:11" x14ac:dyDescent="0.2">
      <c r="A62" s="475" t="s">
        <v>262</v>
      </c>
      <c r="B62" s="32">
        <v>1</v>
      </c>
      <c r="C62" s="960"/>
      <c r="D62" s="961"/>
      <c r="E62" s="32"/>
      <c r="F62" s="32"/>
      <c r="G62" s="32"/>
      <c r="H62" s="40">
        <f t="shared" ref="H62" si="12">B62+E62+F62+G62</f>
        <v>1</v>
      </c>
      <c r="J62" s="52">
        <f t="shared" ref="J62" si="13">(H62-B62)/H62</f>
        <v>0</v>
      </c>
      <c r="K62" s="53">
        <f t="shared" ref="K62" si="14">(H62-B62+C62)/H62</f>
        <v>0</v>
      </c>
    </row>
    <row r="63" spans="1:11" x14ac:dyDescent="0.2">
      <c r="A63" s="88" t="s">
        <v>118</v>
      </c>
      <c r="B63" s="32">
        <v>2</v>
      </c>
      <c r="C63" s="960"/>
      <c r="D63" s="961">
        <v>2</v>
      </c>
      <c r="E63" s="32">
        <v>4</v>
      </c>
      <c r="F63" s="32"/>
      <c r="G63" s="32"/>
      <c r="H63" s="40">
        <f t="shared" si="2"/>
        <v>6</v>
      </c>
      <c r="J63" s="52">
        <f t="shared" ref="J63" si="15">(H63-B63)/H63</f>
        <v>0.66666666666666663</v>
      </c>
      <c r="K63" s="53">
        <f t="shared" ref="K63" si="16">(H63-B63+C63)/H63</f>
        <v>0.66666666666666663</v>
      </c>
    </row>
    <row r="64" spans="1:11" x14ac:dyDescent="0.2">
      <c r="A64" s="88" t="s">
        <v>119</v>
      </c>
      <c r="B64" s="32">
        <v>2</v>
      </c>
      <c r="C64" s="960">
        <v>1</v>
      </c>
      <c r="D64" s="961"/>
      <c r="E64" s="32">
        <v>9</v>
      </c>
      <c r="F64" s="32"/>
      <c r="G64" s="32"/>
      <c r="H64" s="40">
        <f t="shared" si="2"/>
        <v>11</v>
      </c>
      <c r="J64" s="52">
        <f t="shared" si="0"/>
        <v>0.81818181818181823</v>
      </c>
      <c r="K64" s="53">
        <f t="shared" si="1"/>
        <v>0.90909090909090906</v>
      </c>
    </row>
    <row r="65" spans="1:11" x14ac:dyDescent="0.2">
      <c r="A65" s="88" t="s">
        <v>120</v>
      </c>
      <c r="B65" s="32">
        <v>5</v>
      </c>
      <c r="C65" s="960"/>
      <c r="D65" s="961">
        <v>3</v>
      </c>
      <c r="E65" s="32">
        <v>5</v>
      </c>
      <c r="F65" s="32"/>
      <c r="G65" s="32"/>
      <c r="H65" s="40">
        <f t="shared" si="2"/>
        <v>10</v>
      </c>
      <c r="J65" s="52">
        <f t="shared" si="0"/>
        <v>0.5</v>
      </c>
      <c r="K65" s="53">
        <f t="shared" si="1"/>
        <v>0.5</v>
      </c>
    </row>
    <row r="66" spans="1:11" x14ac:dyDescent="0.2">
      <c r="A66" s="88" t="s">
        <v>620</v>
      </c>
      <c r="B66" s="32">
        <v>2</v>
      </c>
      <c r="C66" s="960"/>
      <c r="D66" s="961"/>
      <c r="E66" s="32">
        <v>1</v>
      </c>
      <c r="F66" s="32"/>
      <c r="G66" s="32"/>
      <c r="H66" s="40">
        <f t="shared" si="2"/>
        <v>3</v>
      </c>
      <c r="J66" s="52">
        <f t="shared" si="0"/>
        <v>0.33333333333333331</v>
      </c>
      <c r="K66" s="53">
        <f t="shared" si="1"/>
        <v>0.33333333333333331</v>
      </c>
    </row>
    <row r="67" spans="1:11" x14ac:dyDescent="0.2">
      <c r="A67" s="88" t="s">
        <v>640</v>
      </c>
      <c r="B67" s="32">
        <v>4</v>
      </c>
      <c r="C67" s="960"/>
      <c r="D67" s="961">
        <v>1</v>
      </c>
      <c r="E67" s="32">
        <v>2</v>
      </c>
      <c r="F67" s="32"/>
      <c r="G67" s="32"/>
      <c r="H67" s="40">
        <f t="shared" ref="H67:H68" si="17">B67+E67+F67+G67</f>
        <v>6</v>
      </c>
      <c r="J67" s="52">
        <f t="shared" ref="J67:J68" si="18">(H67-B67)/H67</f>
        <v>0.33333333333333331</v>
      </c>
      <c r="K67" s="53">
        <f t="shared" ref="K67:K68" si="19">(H67-B67+C67)/H67</f>
        <v>0.33333333333333331</v>
      </c>
    </row>
    <row r="68" spans="1:11" x14ac:dyDescent="0.2">
      <c r="A68" s="88" t="s">
        <v>641</v>
      </c>
      <c r="B68" s="32">
        <v>2</v>
      </c>
      <c r="C68" s="960"/>
      <c r="D68" s="961"/>
      <c r="E68" s="32">
        <v>1</v>
      </c>
      <c r="F68" s="32"/>
      <c r="G68" s="32">
        <v>1</v>
      </c>
      <c r="H68" s="40">
        <f t="shared" si="17"/>
        <v>4</v>
      </c>
      <c r="J68" s="52">
        <f t="shared" si="18"/>
        <v>0.5</v>
      </c>
      <c r="K68" s="53">
        <f t="shared" si="19"/>
        <v>0.5</v>
      </c>
    </row>
    <row r="69" spans="1:11" ht="3.75" customHeight="1" x14ac:dyDescent="0.2">
      <c r="J69" s="86"/>
      <c r="K69" s="86"/>
    </row>
    <row r="70" spans="1:11" x14ac:dyDescent="0.2">
      <c r="A70" s="360" t="s">
        <v>1</v>
      </c>
      <c r="B70" s="361">
        <f t="shared" ref="B70:H70" si="20">SUM(B9:B68)</f>
        <v>269</v>
      </c>
      <c r="C70" s="361">
        <f t="shared" si="20"/>
        <v>19</v>
      </c>
      <c r="D70" s="361">
        <f t="shared" si="20"/>
        <v>62</v>
      </c>
      <c r="E70" s="361">
        <f t="shared" si="20"/>
        <v>1004</v>
      </c>
      <c r="F70" s="361">
        <f t="shared" si="20"/>
        <v>158</v>
      </c>
      <c r="G70" s="361">
        <f t="shared" si="20"/>
        <v>5</v>
      </c>
      <c r="H70" s="476">
        <f t="shared" si="20"/>
        <v>1436</v>
      </c>
      <c r="I70" s="90"/>
      <c r="J70" s="170">
        <f t="shared" si="0"/>
        <v>0.81267409470752094</v>
      </c>
      <c r="K70" s="171">
        <f t="shared" si="1"/>
        <v>0.8259052924791086</v>
      </c>
    </row>
    <row r="71" spans="1:11" x14ac:dyDescent="0.2">
      <c r="A71" s="319" t="s">
        <v>635</v>
      </c>
    </row>
    <row r="72" spans="1:11" x14ac:dyDescent="0.2">
      <c r="A72" s="319"/>
    </row>
    <row r="79" spans="1:11" ht="15" customHeight="1" x14ac:dyDescent="0.2"/>
  </sheetData>
  <mergeCells count="8">
    <mergeCell ref="A4:K4"/>
    <mergeCell ref="A2:K2"/>
    <mergeCell ref="J6:K6"/>
    <mergeCell ref="B6:D6"/>
    <mergeCell ref="E6:E7"/>
    <mergeCell ref="F6:F7"/>
    <mergeCell ref="G6:G7"/>
    <mergeCell ref="H6:H7"/>
  </mergeCells>
  <pageMargins left="0.39370078740157483" right="0" top="0.39370078740157483" bottom="0.59055118110236227" header="0.51181102362204722" footer="0.51181102362204722"/>
  <pageSetup paperSize="9" scale="78" firstPageNumber="24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showGridLines="0" zoomScaleNormal="100" workbookViewId="0">
      <selection activeCell="K8" sqref="K8"/>
    </sheetView>
  </sheetViews>
  <sheetFormatPr baseColWidth="10" defaultRowHeight="12.75" x14ac:dyDescent="0.2"/>
  <cols>
    <col min="1" max="1" width="55.83203125" customWidth="1"/>
    <col min="2" max="2" width="20.83203125" customWidth="1"/>
    <col min="3" max="3" width="21.6640625" customWidth="1"/>
    <col min="4" max="6" width="20.83203125" customWidth="1"/>
    <col min="7" max="7" width="3" style="18" customWidth="1"/>
    <col min="8" max="8" width="10.6640625" customWidth="1"/>
    <col min="9" max="9" width="6.1640625" customWidth="1"/>
  </cols>
  <sheetData>
    <row r="2" spans="1:8" ht="34.5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</row>
    <row r="3" spans="1:8" x14ac:dyDescent="0.2">
      <c r="A3" s="44"/>
    </row>
    <row r="4" spans="1:8" x14ac:dyDescent="0.2">
      <c r="A4" s="44"/>
    </row>
    <row r="6" spans="1:8" x14ac:dyDescent="0.2">
      <c r="A6" s="1019" t="s">
        <v>554</v>
      </c>
      <c r="B6" s="1019"/>
      <c r="C6" s="1019"/>
      <c r="D6" s="1019"/>
      <c r="E6" s="1019"/>
      <c r="F6" s="1019"/>
      <c r="G6" s="1019"/>
      <c r="H6" s="1019"/>
    </row>
    <row r="8" spans="1:8" ht="76.5" x14ac:dyDescent="0.2">
      <c r="A8" s="418" t="s">
        <v>714</v>
      </c>
      <c r="B8" s="25" t="s">
        <v>179</v>
      </c>
      <c r="C8" s="25" t="s">
        <v>180</v>
      </c>
      <c r="D8" s="417" t="s">
        <v>406</v>
      </c>
      <c r="E8" s="417" t="s">
        <v>405</v>
      </c>
      <c r="F8" s="73" t="s">
        <v>181</v>
      </c>
      <c r="G8" s="47"/>
      <c r="H8" s="55" t="s">
        <v>66</v>
      </c>
    </row>
    <row r="9" spans="1:8" s="18" customFormat="1" x14ac:dyDescent="0.2">
      <c r="A9" s="47"/>
      <c r="B9" s="47"/>
      <c r="C9" s="47"/>
      <c r="D9" s="47"/>
      <c r="E9" s="47"/>
      <c r="F9" s="47"/>
      <c r="G9" s="47"/>
      <c r="H9" s="47"/>
    </row>
    <row r="10" spans="1:8" x14ac:dyDescent="0.2">
      <c r="A10" s="365" t="s">
        <v>158</v>
      </c>
      <c r="B10" s="292">
        <v>61</v>
      </c>
      <c r="C10" s="292">
        <v>229</v>
      </c>
      <c r="D10" s="292">
        <v>14</v>
      </c>
      <c r="E10" s="292">
        <v>49</v>
      </c>
      <c r="F10" s="366">
        <v>50</v>
      </c>
      <c r="G10" s="95"/>
      <c r="H10" s="349">
        <f>SUM(B10:F10)</f>
        <v>403</v>
      </c>
    </row>
    <row r="11" spans="1:8" x14ac:dyDescent="0.2">
      <c r="A11" s="367" t="s">
        <v>159</v>
      </c>
      <c r="B11" s="293">
        <v>23</v>
      </c>
      <c r="C11" s="293">
        <v>80</v>
      </c>
      <c r="D11" s="293">
        <v>4</v>
      </c>
      <c r="E11" s="293">
        <v>10</v>
      </c>
      <c r="F11" s="368">
        <v>13</v>
      </c>
      <c r="G11" s="95"/>
      <c r="H11" s="350">
        <f t="shared" ref="H11:H26" si="0">SUM(B11:F11)</f>
        <v>130</v>
      </c>
    </row>
    <row r="12" spans="1:8" ht="25.5" x14ac:dyDescent="0.2">
      <c r="A12" s="314" t="s">
        <v>758</v>
      </c>
      <c r="B12" s="294">
        <f>SUM(B13:B17)</f>
        <v>73</v>
      </c>
      <c r="C12" s="294">
        <f>SUM(C13:C17)</f>
        <v>143</v>
      </c>
      <c r="D12" s="294">
        <f>SUM(D13:D17)</f>
        <v>11</v>
      </c>
      <c r="E12" s="294">
        <f>SUM(E13:E17)</f>
        <v>28</v>
      </c>
      <c r="F12" s="294">
        <f>SUM(F13:F17)</f>
        <v>11</v>
      </c>
      <c r="G12" s="95"/>
      <c r="H12" s="351">
        <f t="shared" si="0"/>
        <v>266</v>
      </c>
    </row>
    <row r="13" spans="1:8" x14ac:dyDescent="0.2">
      <c r="A13" s="75" t="s">
        <v>163</v>
      </c>
      <c r="B13" s="30">
        <v>4</v>
      </c>
      <c r="C13" s="30">
        <v>4</v>
      </c>
      <c r="D13" s="30"/>
      <c r="E13" s="30">
        <v>1</v>
      </c>
      <c r="F13" s="67"/>
      <c r="H13" s="11">
        <f t="shared" si="0"/>
        <v>9</v>
      </c>
    </row>
    <row r="14" spans="1:8" x14ac:dyDescent="0.2">
      <c r="A14" s="76" t="s">
        <v>164</v>
      </c>
      <c r="B14" s="32">
        <v>11</v>
      </c>
      <c r="C14" s="32">
        <v>52</v>
      </c>
      <c r="D14" s="32">
        <v>5</v>
      </c>
      <c r="E14" s="32">
        <v>8</v>
      </c>
      <c r="F14" s="69">
        <v>4</v>
      </c>
      <c r="H14" s="12">
        <f t="shared" si="0"/>
        <v>80</v>
      </c>
    </row>
    <row r="15" spans="1:8" x14ac:dyDescent="0.2">
      <c r="A15" s="76" t="s">
        <v>430</v>
      </c>
      <c r="B15" s="32">
        <v>1</v>
      </c>
      <c r="C15" s="32">
        <v>8</v>
      </c>
      <c r="D15" s="32"/>
      <c r="E15" s="32">
        <v>2</v>
      </c>
      <c r="F15" s="69"/>
      <c r="H15" s="12">
        <f t="shared" si="0"/>
        <v>11</v>
      </c>
    </row>
    <row r="16" spans="1:8" x14ac:dyDescent="0.2">
      <c r="A16" s="76" t="s">
        <v>165</v>
      </c>
      <c r="B16" s="78"/>
      <c r="C16" s="78">
        <v>2</v>
      </c>
      <c r="D16" s="78"/>
      <c r="E16" s="78"/>
      <c r="F16" s="433"/>
      <c r="G16" s="434"/>
      <c r="H16" s="79">
        <f t="shared" si="0"/>
        <v>2</v>
      </c>
    </row>
    <row r="17" spans="1:8" ht="13.5" customHeight="1" x14ac:dyDescent="0.2">
      <c r="A17" s="77" t="s">
        <v>759</v>
      </c>
      <c r="B17" s="33">
        <v>57</v>
      </c>
      <c r="C17" s="33">
        <v>77</v>
      </c>
      <c r="D17" s="33">
        <v>6</v>
      </c>
      <c r="E17" s="33">
        <v>17</v>
      </c>
      <c r="F17" s="82">
        <v>7</v>
      </c>
      <c r="H17" s="13">
        <f t="shared" si="0"/>
        <v>164</v>
      </c>
    </row>
    <row r="18" spans="1:8" x14ac:dyDescent="0.2">
      <c r="A18" s="74" t="s">
        <v>161</v>
      </c>
      <c r="B18" s="43">
        <f>SUM(B19:B21)</f>
        <v>32</v>
      </c>
      <c r="C18" s="43">
        <f t="shared" ref="C18:F18" si="1">SUM(C19:C21)</f>
        <v>72</v>
      </c>
      <c r="D18" s="43">
        <f t="shared" si="1"/>
        <v>2</v>
      </c>
      <c r="E18" s="43">
        <f t="shared" si="1"/>
        <v>14</v>
      </c>
      <c r="F18" s="43">
        <f t="shared" si="1"/>
        <v>2</v>
      </c>
      <c r="H18" s="335">
        <f t="shared" si="0"/>
        <v>122</v>
      </c>
    </row>
    <row r="19" spans="1:8" x14ac:dyDescent="0.2">
      <c r="A19" s="75" t="s">
        <v>166</v>
      </c>
      <c r="B19" s="30">
        <v>15</v>
      </c>
      <c r="C19" s="30">
        <v>42</v>
      </c>
      <c r="D19" s="30">
        <v>1</v>
      </c>
      <c r="E19" s="30">
        <v>11</v>
      </c>
      <c r="F19" s="67">
        <v>2</v>
      </c>
      <c r="H19" s="11">
        <f t="shared" si="0"/>
        <v>71</v>
      </c>
    </row>
    <row r="20" spans="1:8" x14ac:dyDescent="0.2">
      <c r="A20" s="76" t="s">
        <v>167</v>
      </c>
      <c r="B20" s="32">
        <v>17</v>
      </c>
      <c r="C20" s="32">
        <v>29</v>
      </c>
      <c r="D20" s="32">
        <v>1</v>
      </c>
      <c r="E20" s="32">
        <v>3</v>
      </c>
      <c r="F20" s="69"/>
      <c r="H20" s="12">
        <f t="shared" si="0"/>
        <v>50</v>
      </c>
    </row>
    <row r="21" spans="1:8" x14ac:dyDescent="0.2">
      <c r="A21" s="77" t="s">
        <v>168</v>
      </c>
      <c r="B21" s="33"/>
      <c r="C21" s="33">
        <v>1</v>
      </c>
      <c r="D21" s="33"/>
      <c r="E21" s="33"/>
      <c r="F21" s="82"/>
      <c r="H21" s="13">
        <f t="shared" si="0"/>
        <v>1</v>
      </c>
    </row>
    <row r="22" spans="1:8" x14ac:dyDescent="0.2">
      <c r="A22" s="74" t="s">
        <v>157</v>
      </c>
      <c r="B22" s="43">
        <f>SUM(B23:B25)</f>
        <v>70</v>
      </c>
      <c r="C22" s="43">
        <f>SUM(C23:C25)</f>
        <v>175</v>
      </c>
      <c r="D22" s="43">
        <f>SUM(D23:D25)</f>
        <v>19</v>
      </c>
      <c r="E22" s="43">
        <f>SUM(E23:E25)</f>
        <v>28</v>
      </c>
      <c r="F22" s="43">
        <f>SUM(F23:F25)</f>
        <v>10</v>
      </c>
      <c r="H22" s="335">
        <f t="shared" si="0"/>
        <v>302</v>
      </c>
    </row>
    <row r="23" spans="1:8" x14ac:dyDescent="0.2">
      <c r="A23" s="75" t="s">
        <v>538</v>
      </c>
      <c r="B23" s="30">
        <v>5</v>
      </c>
      <c r="C23" s="30">
        <v>20</v>
      </c>
      <c r="D23" s="30">
        <v>2</v>
      </c>
      <c r="E23" s="30"/>
      <c r="F23" s="67">
        <v>1</v>
      </c>
      <c r="H23" s="11">
        <f t="shared" si="0"/>
        <v>28</v>
      </c>
    </row>
    <row r="24" spans="1:8" x14ac:dyDescent="0.2">
      <c r="A24" s="11" t="s">
        <v>761</v>
      </c>
      <c r="B24" s="32">
        <v>16</v>
      </c>
      <c r="C24" s="32">
        <v>14</v>
      </c>
      <c r="D24" s="32">
        <v>4</v>
      </c>
      <c r="E24" s="32">
        <v>1</v>
      </c>
      <c r="F24" s="69">
        <v>3</v>
      </c>
      <c r="H24" s="12">
        <f t="shared" si="0"/>
        <v>38</v>
      </c>
    </row>
    <row r="25" spans="1:8" x14ac:dyDescent="0.2">
      <c r="A25" s="77" t="s">
        <v>169</v>
      </c>
      <c r="B25" s="33">
        <v>49</v>
      </c>
      <c r="C25" s="33">
        <v>141</v>
      </c>
      <c r="D25" s="33">
        <v>13</v>
      </c>
      <c r="E25" s="33">
        <v>27</v>
      </c>
      <c r="F25" s="82">
        <v>6</v>
      </c>
      <c r="H25" s="13">
        <f t="shared" si="0"/>
        <v>236</v>
      </c>
    </row>
    <row r="26" spans="1:8" x14ac:dyDescent="0.2">
      <c r="A26" s="74" t="s">
        <v>162</v>
      </c>
      <c r="B26" s="315">
        <v>10</v>
      </c>
      <c r="C26" s="315">
        <v>32</v>
      </c>
      <c r="D26" s="315">
        <v>4</v>
      </c>
      <c r="E26" s="315">
        <v>3</v>
      </c>
      <c r="F26" s="363">
        <v>1</v>
      </c>
      <c r="G26" s="364"/>
      <c r="H26" s="369">
        <f t="shared" si="0"/>
        <v>50</v>
      </c>
    </row>
    <row r="27" spans="1:8" x14ac:dyDescent="0.2">
      <c r="H27" s="60"/>
    </row>
    <row r="28" spans="1:8" x14ac:dyDescent="0.2">
      <c r="A28" s="698" t="s">
        <v>1</v>
      </c>
      <c r="B28" s="267">
        <f>B26+B22+B18+B12+B11+B10</f>
        <v>269</v>
      </c>
      <c r="C28" s="267">
        <f>C26+C22+C18+C12+C11+C10</f>
        <v>731</v>
      </c>
      <c r="D28" s="267">
        <f>D26+D22+D18+D12+D11+D10</f>
        <v>54</v>
      </c>
      <c r="E28" s="267">
        <f>E26+E22+E18+E12+E11+E10</f>
        <v>132</v>
      </c>
      <c r="F28" s="699">
        <f>F26+F22+F18+F12+F11+F10</f>
        <v>87</v>
      </c>
      <c r="H28" s="370">
        <f>H26+H22+H18+H12+H11+H10</f>
        <v>1273</v>
      </c>
    </row>
    <row r="29" spans="1:8" x14ac:dyDescent="0.2">
      <c r="A29" s="581" t="s">
        <v>148</v>
      </c>
      <c r="B29" s="373">
        <f>B28/$H$28</f>
        <v>0.21131186174391201</v>
      </c>
      <c r="C29" s="373">
        <f t="shared" ref="C29:F29" si="2">C28/$H$28</f>
        <v>0.5742340926944226</v>
      </c>
      <c r="D29" s="373">
        <f t="shared" si="2"/>
        <v>4.2419481539670068E-2</v>
      </c>
      <c r="E29" s="373">
        <f t="shared" si="2"/>
        <v>0.10369206598586017</v>
      </c>
      <c r="F29" s="582">
        <f t="shared" si="2"/>
        <v>6.834249803613511E-2</v>
      </c>
    </row>
    <row r="31" spans="1:8" x14ac:dyDescent="0.2">
      <c r="A31" s="451" t="s">
        <v>404</v>
      </c>
    </row>
    <row r="32" spans="1:8" ht="13.5" x14ac:dyDescent="0.25">
      <c r="A32" s="71"/>
    </row>
    <row r="33" spans="1:1" x14ac:dyDescent="0.2">
      <c r="A33" s="72"/>
    </row>
  </sheetData>
  <mergeCells count="2">
    <mergeCell ref="A6:H6"/>
    <mergeCell ref="A2:H2"/>
  </mergeCells>
  <pageMargins left="0.39370078740157483" right="0" top="0.59055118110236227" bottom="0.59055118110236227" header="0.51181102362204722" footer="0.51181102362204722"/>
  <pageSetup paperSize="9" scale="85" firstPageNumber="25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2"/>
  <sheetViews>
    <sheetView showGridLines="0" showZeros="0" zoomScale="80" zoomScaleNormal="80" workbookViewId="0">
      <selection activeCell="G14" sqref="G14"/>
    </sheetView>
  </sheetViews>
  <sheetFormatPr baseColWidth="10" defaultColWidth="12" defaultRowHeight="12.75" x14ac:dyDescent="0.2"/>
  <cols>
    <col min="1" max="1" width="12" style="376"/>
    <col min="2" max="9" width="13.5" style="376" customWidth="1"/>
    <col min="10" max="16384" width="12" style="376"/>
  </cols>
  <sheetData>
    <row r="1" spans="2:8" ht="18" customHeight="1" x14ac:dyDescent="0.2">
      <c r="B1" s="375"/>
      <c r="C1" s="375"/>
      <c r="D1" s="375"/>
    </row>
    <row r="2" spans="2:8" x14ac:dyDescent="0.2">
      <c r="B2" s="377"/>
      <c r="C2" s="377"/>
      <c r="D2" s="377"/>
    </row>
    <row r="3" spans="2:8" x14ac:dyDescent="0.2">
      <c r="B3" s="377"/>
      <c r="C3" s="377"/>
      <c r="D3" s="377"/>
    </row>
    <row r="4" spans="2:8" x14ac:dyDescent="0.2">
      <c r="B4" s="377"/>
      <c r="C4" s="377"/>
      <c r="D4" s="377"/>
    </row>
    <row r="5" spans="2:8" x14ac:dyDescent="0.2">
      <c r="B5" s="377"/>
      <c r="C5" s="377"/>
      <c r="D5" s="377"/>
      <c r="G5" s="377"/>
      <c r="H5" s="377"/>
    </row>
    <row r="6" spans="2:8" x14ac:dyDescent="0.2">
      <c r="B6" s="377"/>
      <c r="C6" s="377"/>
      <c r="D6" s="377"/>
    </row>
    <row r="7" spans="2:8" x14ac:dyDescent="0.2">
      <c r="B7" s="377"/>
      <c r="C7" s="377"/>
      <c r="D7" s="377"/>
    </row>
    <row r="8" spans="2:8" x14ac:dyDescent="0.2">
      <c r="B8" s="377"/>
      <c r="C8" s="377"/>
      <c r="D8" s="377"/>
    </row>
    <row r="9" spans="2:8" x14ac:dyDescent="0.2">
      <c r="B9" s="377"/>
      <c r="C9" s="377"/>
      <c r="D9" s="377"/>
    </row>
    <row r="10" spans="2:8" x14ac:dyDescent="0.2">
      <c r="B10" s="377"/>
      <c r="C10" s="377"/>
      <c r="D10" s="377"/>
    </row>
    <row r="11" spans="2:8" x14ac:dyDescent="0.2">
      <c r="B11" s="377"/>
      <c r="C11" s="377"/>
      <c r="D11" s="377"/>
    </row>
    <row r="12" spans="2:8" x14ac:dyDescent="0.2">
      <c r="B12" s="377"/>
      <c r="C12" s="377"/>
      <c r="D12" s="377"/>
    </row>
    <row r="13" spans="2:8" x14ac:dyDescent="0.2">
      <c r="B13" s="377"/>
      <c r="C13" s="377"/>
      <c r="D13" s="377"/>
    </row>
    <row r="14" spans="2:8" x14ac:dyDescent="0.2">
      <c r="B14" s="377"/>
      <c r="C14" s="377"/>
      <c r="D14" s="377"/>
    </row>
    <row r="15" spans="2:8" x14ac:dyDescent="0.2">
      <c r="B15" s="377"/>
      <c r="C15" s="377"/>
      <c r="D15" s="377"/>
    </row>
    <row r="16" spans="2:8" x14ac:dyDescent="0.2">
      <c r="B16" s="377"/>
      <c r="C16" s="377"/>
      <c r="D16" s="377"/>
    </row>
    <row r="17" spans="2:9" x14ac:dyDescent="0.2">
      <c r="B17" s="377"/>
      <c r="C17" s="377"/>
      <c r="D17" s="377"/>
    </row>
    <row r="18" spans="2:9" x14ac:dyDescent="0.2">
      <c r="B18" s="377"/>
      <c r="C18" s="377"/>
      <c r="D18" s="377"/>
    </row>
    <row r="19" spans="2:9" x14ac:dyDescent="0.2">
      <c r="B19" s="377"/>
      <c r="C19" s="377"/>
      <c r="D19" s="377"/>
    </row>
    <row r="20" spans="2:9" x14ac:dyDescent="0.2">
      <c r="B20" s="377"/>
      <c r="C20" s="377"/>
      <c r="D20" s="377"/>
    </row>
    <row r="21" spans="2:9" x14ac:dyDescent="0.2">
      <c r="B21" s="377"/>
      <c r="C21" s="377"/>
      <c r="D21" s="377"/>
    </row>
    <row r="22" spans="2:9" x14ac:dyDescent="0.2">
      <c r="B22" s="377"/>
      <c r="C22" s="377"/>
      <c r="D22" s="377"/>
    </row>
    <row r="23" spans="2:9" x14ac:dyDescent="0.2">
      <c r="B23" s="377"/>
      <c r="C23" s="377"/>
      <c r="D23" s="377"/>
    </row>
    <row r="24" spans="2:9" x14ac:dyDescent="0.2">
      <c r="B24" s="377"/>
      <c r="C24" s="377"/>
      <c r="D24" s="377"/>
    </row>
    <row r="25" spans="2:9" x14ac:dyDescent="0.2">
      <c r="B25" s="377"/>
      <c r="C25" s="377"/>
      <c r="D25" s="377"/>
    </row>
    <row r="26" spans="2:9" ht="13.5" thickBot="1" x14ac:dyDescent="0.25">
      <c r="B26" s="377"/>
      <c r="C26" s="377"/>
      <c r="D26" s="377"/>
    </row>
    <row r="27" spans="2:9" ht="26.25" customHeight="1" thickTop="1" x14ac:dyDescent="0.2">
      <c r="B27" s="1029" t="s">
        <v>378</v>
      </c>
      <c r="C27" s="1030"/>
      <c r="D27" s="1030"/>
      <c r="E27" s="1031"/>
      <c r="F27" s="1031"/>
      <c r="G27" s="1031"/>
      <c r="H27" s="1031"/>
      <c r="I27" s="1032"/>
    </row>
    <row r="28" spans="2:9" ht="19.5" customHeight="1" x14ac:dyDescent="0.25">
      <c r="B28" s="378"/>
      <c r="C28" s="379" t="s">
        <v>379</v>
      </c>
      <c r="D28" s="379"/>
      <c r="E28" s="379"/>
      <c r="F28" s="379"/>
      <c r="G28" s="379"/>
      <c r="H28" s="379"/>
      <c r="I28" s="380"/>
    </row>
    <row r="29" spans="2:9" ht="19.5" customHeight="1" thickBot="1" x14ac:dyDescent="0.3">
      <c r="B29" s="1033" t="s">
        <v>380</v>
      </c>
      <c r="C29" s="1034"/>
      <c r="D29" s="1034"/>
      <c r="E29" s="1035"/>
      <c r="F29" s="1035"/>
      <c r="G29" s="1035"/>
      <c r="H29" s="1035"/>
      <c r="I29" s="1036"/>
    </row>
    <row r="30" spans="2:9" ht="13.5" thickTop="1" x14ac:dyDescent="0.2">
      <c r="B30" s="377"/>
      <c r="C30" s="377"/>
      <c r="D30" s="377"/>
    </row>
    <row r="31" spans="2:9" x14ac:dyDescent="0.2">
      <c r="B31" s="377"/>
      <c r="C31" s="377"/>
      <c r="D31" s="377"/>
    </row>
    <row r="32" spans="2:9" x14ac:dyDescent="0.2">
      <c r="B32" s="377"/>
      <c r="C32" s="377"/>
      <c r="D32" s="377"/>
    </row>
    <row r="33" spans="2:9" ht="15.75" x14ac:dyDescent="0.2">
      <c r="B33" s="302" t="s">
        <v>712</v>
      </c>
      <c r="C33" s="381"/>
      <c r="D33" s="381"/>
      <c r="E33" s="382"/>
      <c r="F33" s="382"/>
      <c r="G33" s="382"/>
      <c r="H33" s="382"/>
      <c r="I33" s="382"/>
    </row>
    <row r="34" spans="2:9" x14ac:dyDescent="0.2">
      <c r="B34" s="377"/>
      <c r="C34" s="377"/>
      <c r="D34" s="377"/>
    </row>
    <row r="35" spans="2:9" x14ac:dyDescent="0.2">
      <c r="B35" s="377"/>
      <c r="C35" s="377"/>
      <c r="D35" s="377"/>
    </row>
    <row r="36" spans="2:9" ht="15.75" x14ac:dyDescent="0.25">
      <c r="B36" s="377"/>
      <c r="C36" s="377"/>
      <c r="D36" s="377"/>
      <c r="E36" s="383"/>
    </row>
    <row r="37" spans="2:9" x14ac:dyDescent="0.2">
      <c r="B37" s="377"/>
      <c r="C37" s="384" t="s">
        <v>381</v>
      </c>
      <c r="D37" s="377"/>
    </row>
    <row r="38" spans="2:9" x14ac:dyDescent="0.2">
      <c r="B38" s="377"/>
      <c r="C38" s="384" t="s">
        <v>382</v>
      </c>
      <c r="D38" s="377"/>
    </row>
    <row r="39" spans="2:9" x14ac:dyDescent="0.2">
      <c r="B39" s="377"/>
      <c r="C39" s="384" t="s">
        <v>445</v>
      </c>
      <c r="D39" s="377"/>
    </row>
    <row r="40" spans="2:9" x14ac:dyDescent="0.2">
      <c r="B40" s="377"/>
      <c r="C40" s="385" t="s">
        <v>446</v>
      </c>
      <c r="D40" s="377"/>
    </row>
    <row r="41" spans="2:9" x14ac:dyDescent="0.2">
      <c r="B41" s="377"/>
      <c r="C41" s="386" t="s">
        <v>383</v>
      </c>
      <c r="D41" s="377"/>
    </row>
    <row r="42" spans="2:9" x14ac:dyDescent="0.2">
      <c r="B42" s="377"/>
      <c r="D42" s="387"/>
      <c r="E42" s="388"/>
      <c r="F42" s="388"/>
      <c r="G42" s="388"/>
      <c r="H42" s="388"/>
      <c r="I42" s="388"/>
    </row>
    <row r="43" spans="2:9" x14ac:dyDescent="0.2">
      <c r="B43" s="377"/>
      <c r="C43" s="377"/>
      <c r="D43" s="377"/>
    </row>
    <row r="44" spans="2:9" x14ac:dyDescent="0.2">
      <c r="B44" s="377"/>
      <c r="C44" s="377"/>
      <c r="D44" s="377"/>
    </row>
    <row r="45" spans="2:9" x14ac:dyDescent="0.2">
      <c r="B45" s="377"/>
      <c r="C45" s="377"/>
      <c r="D45" s="377"/>
    </row>
    <row r="46" spans="2:9" x14ac:dyDescent="0.2">
      <c r="B46" s="377"/>
      <c r="C46" s="377"/>
      <c r="D46" s="377"/>
    </row>
    <row r="47" spans="2:9" x14ac:dyDescent="0.2">
      <c r="B47" s="377"/>
      <c r="C47" s="377"/>
      <c r="D47" s="377"/>
    </row>
    <row r="48" spans="2:9" x14ac:dyDescent="0.2">
      <c r="B48" s="377"/>
      <c r="C48" s="377"/>
      <c r="D48" s="377"/>
    </row>
    <row r="49" spans="2:10" x14ac:dyDescent="0.2">
      <c r="B49" s="377"/>
      <c r="C49" s="377"/>
      <c r="D49" s="377"/>
    </row>
    <row r="50" spans="2:10" x14ac:dyDescent="0.2">
      <c r="B50" s="377"/>
      <c r="C50" s="377"/>
      <c r="D50" s="377"/>
    </row>
    <row r="53" spans="2:10" ht="16.5" customHeight="1" x14ac:dyDescent="0.2">
      <c r="B53" s="965" t="s">
        <v>607</v>
      </c>
      <c r="C53" s="965"/>
      <c r="D53" s="965"/>
      <c r="E53" s="965"/>
      <c r="F53" s="965"/>
      <c r="G53" s="965"/>
      <c r="H53" s="965"/>
      <c r="I53" s="965"/>
      <c r="J53" s="965"/>
    </row>
    <row r="54" spans="2:10" ht="16.5" customHeight="1" x14ac:dyDescent="0.2">
      <c r="B54" s="1038" t="s">
        <v>355</v>
      </c>
      <c r="C54" s="1038"/>
      <c r="D54" s="1038"/>
      <c r="E54" s="1038"/>
      <c r="F54" s="1038"/>
      <c r="G54" s="1038"/>
      <c r="H54" s="1038"/>
      <c r="I54" s="1038"/>
    </row>
    <row r="55" spans="2:10" ht="16.5" customHeight="1" x14ac:dyDescent="0.2">
      <c r="B55" s="977" t="s">
        <v>580</v>
      </c>
      <c r="C55" s="977"/>
      <c r="D55" s="977"/>
      <c r="E55" s="977"/>
      <c r="F55" s="977"/>
      <c r="G55" s="977"/>
      <c r="H55" s="977"/>
      <c r="I55" s="977"/>
    </row>
    <row r="56" spans="2:10" x14ac:dyDescent="0.2">
      <c r="B56" s="977" t="s">
        <v>579</v>
      </c>
      <c r="C56" s="977"/>
      <c r="D56" s="977"/>
      <c r="E56" s="977"/>
      <c r="F56" s="977"/>
      <c r="G56" s="977"/>
      <c r="H56" s="977"/>
      <c r="I56" s="977"/>
      <c r="J56" s="504"/>
    </row>
    <row r="57" spans="2:10" x14ac:dyDescent="0.2">
      <c r="B57" s="1037" t="s">
        <v>356</v>
      </c>
      <c r="C57" s="1037"/>
      <c r="D57" s="1037"/>
      <c r="E57" s="1037"/>
      <c r="F57" s="1037"/>
      <c r="G57" s="1037"/>
      <c r="H57" s="1037"/>
      <c r="I57" s="1037"/>
    </row>
    <row r="58" spans="2:10" x14ac:dyDescent="0.2">
      <c r="B58" s="377"/>
      <c r="C58" s="389"/>
      <c r="D58" s="389"/>
    </row>
    <row r="59" spans="2:10" x14ac:dyDescent="0.2">
      <c r="B59" s="390"/>
      <c r="C59" s="389"/>
      <c r="D59" s="389"/>
      <c r="I59" s="391">
        <f>PG_2!I56</f>
        <v>0</v>
      </c>
    </row>
    <row r="60" spans="2:10" x14ac:dyDescent="0.2">
      <c r="B60" s="389"/>
      <c r="C60" s="389"/>
      <c r="D60" s="389"/>
    </row>
    <row r="61" spans="2:10" x14ac:dyDescent="0.2">
      <c r="B61" s="377"/>
      <c r="C61" s="389"/>
      <c r="D61" s="389"/>
    </row>
    <row r="62" spans="2:10" x14ac:dyDescent="0.2">
      <c r="B62" s="389"/>
      <c r="C62" s="389"/>
      <c r="D62" s="389"/>
    </row>
    <row r="63" spans="2:10" x14ac:dyDescent="0.2">
      <c r="B63" s="389"/>
      <c r="C63" s="389"/>
      <c r="D63" s="389"/>
    </row>
    <row r="64" spans="2:10" x14ac:dyDescent="0.2">
      <c r="B64" s="389"/>
      <c r="C64" s="389"/>
      <c r="D64" s="389"/>
    </row>
    <row r="65" spans="2:4" x14ac:dyDescent="0.2">
      <c r="B65" s="389"/>
      <c r="C65" s="389"/>
      <c r="D65" s="389"/>
    </row>
    <row r="66" spans="2:4" x14ac:dyDescent="0.2">
      <c r="B66" s="389"/>
      <c r="C66" s="389"/>
      <c r="D66" s="389"/>
    </row>
    <row r="67" spans="2:4" x14ac:dyDescent="0.2">
      <c r="B67" s="389"/>
      <c r="C67" s="389"/>
      <c r="D67" s="389"/>
    </row>
    <row r="68" spans="2:4" x14ac:dyDescent="0.2">
      <c r="B68" s="389"/>
      <c r="C68" s="389"/>
      <c r="D68" s="389"/>
    </row>
    <row r="69" spans="2:4" x14ac:dyDescent="0.2">
      <c r="B69" s="389"/>
      <c r="C69" s="389"/>
      <c r="D69" s="389"/>
    </row>
    <row r="70" spans="2:4" x14ac:dyDescent="0.2">
      <c r="B70" s="389"/>
      <c r="C70" s="389"/>
      <c r="D70" s="389"/>
    </row>
    <row r="71" spans="2:4" x14ac:dyDescent="0.2">
      <c r="B71" s="389"/>
      <c r="C71" s="389"/>
      <c r="D71" s="389"/>
    </row>
    <row r="72" spans="2:4" x14ac:dyDescent="0.2">
      <c r="B72" s="389"/>
      <c r="C72" s="389"/>
      <c r="D72" s="389"/>
    </row>
    <row r="73" spans="2:4" x14ac:dyDescent="0.2">
      <c r="B73" s="389"/>
      <c r="C73" s="389"/>
      <c r="D73" s="389"/>
    </row>
    <row r="74" spans="2:4" x14ac:dyDescent="0.2">
      <c r="B74" s="389"/>
      <c r="C74" s="389"/>
      <c r="D74" s="389"/>
    </row>
    <row r="75" spans="2:4" x14ac:dyDescent="0.2">
      <c r="B75" s="389"/>
      <c r="C75" s="389"/>
      <c r="D75" s="389"/>
    </row>
    <row r="76" spans="2:4" x14ac:dyDescent="0.2">
      <c r="B76" s="389"/>
      <c r="C76" s="389"/>
      <c r="D76" s="389"/>
    </row>
    <row r="77" spans="2:4" x14ac:dyDescent="0.2">
      <c r="B77" s="389"/>
      <c r="C77" s="389"/>
      <c r="D77" s="389"/>
    </row>
    <row r="78" spans="2:4" x14ac:dyDescent="0.2">
      <c r="B78" s="389"/>
      <c r="C78" s="389"/>
      <c r="D78" s="389"/>
    </row>
    <row r="79" spans="2:4" x14ac:dyDescent="0.2">
      <c r="B79" s="389"/>
      <c r="C79" s="389"/>
      <c r="D79" s="389"/>
    </row>
    <row r="80" spans="2:4" x14ac:dyDescent="0.2">
      <c r="B80" s="389"/>
      <c r="C80" s="389"/>
      <c r="D80" s="389"/>
    </row>
    <row r="81" spans="2:4" x14ac:dyDescent="0.2">
      <c r="B81" s="389"/>
      <c r="C81" s="389"/>
      <c r="D81" s="389"/>
    </row>
    <row r="82" spans="2:4" x14ac:dyDescent="0.2">
      <c r="B82" s="389"/>
      <c r="C82" s="389"/>
      <c r="D82" s="389"/>
    </row>
    <row r="83" spans="2:4" x14ac:dyDescent="0.2">
      <c r="B83" s="389"/>
      <c r="C83" s="389"/>
      <c r="D83" s="389"/>
    </row>
    <row r="84" spans="2:4" x14ac:dyDescent="0.2">
      <c r="B84" s="389"/>
      <c r="C84" s="389"/>
      <c r="D84" s="389"/>
    </row>
    <row r="85" spans="2:4" x14ac:dyDescent="0.2">
      <c r="B85" s="389"/>
      <c r="C85" s="389"/>
      <c r="D85" s="389"/>
    </row>
    <row r="86" spans="2:4" x14ac:dyDescent="0.2">
      <c r="B86" s="389"/>
      <c r="C86" s="389"/>
      <c r="D86" s="389"/>
    </row>
    <row r="87" spans="2:4" x14ac:dyDescent="0.2">
      <c r="B87" s="389"/>
      <c r="C87" s="389"/>
      <c r="D87" s="389"/>
    </row>
    <row r="88" spans="2:4" x14ac:dyDescent="0.2">
      <c r="B88" s="389"/>
      <c r="C88" s="389"/>
      <c r="D88" s="389"/>
    </row>
    <row r="89" spans="2:4" x14ac:dyDescent="0.2">
      <c r="B89" s="389"/>
      <c r="C89" s="389"/>
      <c r="D89" s="389"/>
    </row>
    <row r="90" spans="2:4" x14ac:dyDescent="0.2">
      <c r="B90" s="389"/>
      <c r="C90" s="389"/>
      <c r="D90" s="389"/>
    </row>
    <row r="91" spans="2:4" x14ac:dyDescent="0.2">
      <c r="B91" s="389"/>
      <c r="C91" s="389"/>
      <c r="D91" s="389"/>
    </row>
    <row r="92" spans="2:4" x14ac:dyDescent="0.2">
      <c r="B92" s="389"/>
      <c r="C92" s="389"/>
      <c r="D92" s="389"/>
    </row>
    <row r="93" spans="2:4" x14ac:dyDescent="0.2">
      <c r="B93" s="389"/>
      <c r="C93" s="389"/>
      <c r="D93" s="389"/>
    </row>
    <row r="94" spans="2:4" x14ac:dyDescent="0.2">
      <c r="B94" s="389"/>
      <c r="C94" s="389"/>
      <c r="D94" s="389"/>
    </row>
    <row r="95" spans="2:4" x14ac:dyDescent="0.2">
      <c r="B95" s="389"/>
      <c r="C95" s="389"/>
      <c r="D95" s="389"/>
    </row>
    <row r="96" spans="2:4" x14ac:dyDescent="0.2">
      <c r="B96" s="389"/>
      <c r="C96" s="389"/>
      <c r="D96" s="389"/>
    </row>
    <row r="97" spans="2:4" x14ac:dyDescent="0.2">
      <c r="B97" s="389"/>
      <c r="C97" s="389"/>
      <c r="D97" s="389"/>
    </row>
    <row r="98" spans="2:4" x14ac:dyDescent="0.2">
      <c r="B98" s="389"/>
      <c r="C98" s="389"/>
      <c r="D98" s="389"/>
    </row>
    <row r="99" spans="2:4" x14ac:dyDescent="0.2">
      <c r="B99" s="389"/>
      <c r="C99" s="389"/>
      <c r="D99" s="389"/>
    </row>
    <row r="100" spans="2:4" x14ac:dyDescent="0.2">
      <c r="B100" s="389"/>
      <c r="C100" s="389"/>
      <c r="D100" s="389"/>
    </row>
    <row r="101" spans="2:4" x14ac:dyDescent="0.2">
      <c r="B101" s="389"/>
      <c r="C101" s="389"/>
      <c r="D101" s="389"/>
    </row>
    <row r="102" spans="2:4" x14ac:dyDescent="0.2">
      <c r="B102" s="389"/>
      <c r="C102" s="389"/>
      <c r="D102" s="389"/>
    </row>
    <row r="103" spans="2:4" x14ac:dyDescent="0.2">
      <c r="B103" s="389"/>
      <c r="C103" s="389"/>
      <c r="D103" s="389"/>
    </row>
    <row r="104" spans="2:4" x14ac:dyDescent="0.2">
      <c r="B104" s="389"/>
      <c r="C104" s="389"/>
      <c r="D104" s="389"/>
    </row>
    <row r="105" spans="2:4" x14ac:dyDescent="0.2">
      <c r="B105" s="389"/>
      <c r="C105" s="389"/>
      <c r="D105" s="389"/>
    </row>
    <row r="106" spans="2:4" x14ac:dyDescent="0.2">
      <c r="B106" s="389"/>
      <c r="C106" s="389"/>
      <c r="D106" s="389"/>
    </row>
    <row r="107" spans="2:4" x14ac:dyDescent="0.2">
      <c r="B107" s="389"/>
      <c r="C107" s="389"/>
      <c r="D107" s="389"/>
    </row>
    <row r="108" spans="2:4" x14ac:dyDescent="0.2">
      <c r="B108" s="389"/>
      <c r="C108" s="389"/>
      <c r="D108" s="389"/>
    </row>
    <row r="109" spans="2:4" x14ac:dyDescent="0.2">
      <c r="B109" s="389"/>
      <c r="C109" s="389"/>
      <c r="D109" s="389"/>
    </row>
    <row r="110" spans="2:4" x14ac:dyDescent="0.2">
      <c r="B110" s="389"/>
      <c r="C110" s="389"/>
      <c r="D110" s="389"/>
    </row>
    <row r="111" spans="2:4" x14ac:dyDescent="0.2">
      <c r="B111" s="389"/>
      <c r="C111" s="389"/>
      <c r="D111" s="389"/>
    </row>
    <row r="112" spans="2:4" x14ac:dyDescent="0.2">
      <c r="B112" s="389"/>
      <c r="C112" s="389"/>
      <c r="D112" s="389"/>
    </row>
    <row r="113" spans="2:4" x14ac:dyDescent="0.2">
      <c r="B113" s="389"/>
      <c r="C113" s="389"/>
      <c r="D113" s="389"/>
    </row>
    <row r="114" spans="2:4" x14ac:dyDescent="0.2">
      <c r="B114" s="389"/>
      <c r="C114" s="389"/>
      <c r="D114" s="389"/>
    </row>
    <row r="115" spans="2:4" x14ac:dyDescent="0.2">
      <c r="B115" s="389"/>
      <c r="C115" s="389"/>
      <c r="D115" s="389"/>
    </row>
    <row r="116" spans="2:4" x14ac:dyDescent="0.2">
      <c r="B116" s="389"/>
      <c r="C116" s="389"/>
      <c r="D116" s="389"/>
    </row>
    <row r="117" spans="2:4" x14ac:dyDescent="0.2">
      <c r="B117" s="389"/>
      <c r="C117" s="389"/>
      <c r="D117" s="389"/>
    </row>
    <row r="118" spans="2:4" x14ac:dyDescent="0.2">
      <c r="B118" s="389"/>
      <c r="C118" s="389"/>
      <c r="D118" s="389"/>
    </row>
    <row r="119" spans="2:4" x14ac:dyDescent="0.2">
      <c r="B119" s="389"/>
      <c r="C119" s="389"/>
      <c r="D119" s="389"/>
    </row>
    <row r="120" spans="2:4" x14ac:dyDescent="0.2">
      <c r="B120" s="389"/>
      <c r="C120" s="389"/>
      <c r="D120" s="389"/>
    </row>
    <row r="121" spans="2:4" x14ac:dyDescent="0.2">
      <c r="B121" s="389"/>
      <c r="C121" s="389"/>
      <c r="D121" s="389"/>
    </row>
    <row r="122" spans="2:4" x14ac:dyDescent="0.2">
      <c r="B122" s="389"/>
      <c r="C122" s="389"/>
      <c r="D122" s="389"/>
    </row>
    <row r="123" spans="2:4" x14ac:dyDescent="0.2">
      <c r="B123" s="389"/>
      <c r="C123" s="389"/>
      <c r="D123" s="389"/>
    </row>
    <row r="124" spans="2:4" x14ac:dyDescent="0.2">
      <c r="B124" s="389"/>
      <c r="C124" s="389"/>
      <c r="D124" s="389"/>
    </row>
    <row r="125" spans="2:4" x14ac:dyDescent="0.2">
      <c r="B125" s="389"/>
      <c r="C125" s="389"/>
      <c r="D125" s="389"/>
    </row>
    <row r="126" spans="2:4" x14ac:dyDescent="0.2">
      <c r="B126" s="389"/>
      <c r="C126" s="389"/>
      <c r="D126" s="389"/>
    </row>
    <row r="127" spans="2:4" x14ac:dyDescent="0.2">
      <c r="B127" s="389"/>
      <c r="C127" s="389"/>
      <c r="D127" s="389"/>
    </row>
    <row r="128" spans="2:4" x14ac:dyDescent="0.2">
      <c r="B128" s="389"/>
      <c r="C128" s="389"/>
      <c r="D128" s="389"/>
    </row>
    <row r="129" spans="2:4" x14ac:dyDescent="0.2">
      <c r="B129" s="389"/>
      <c r="C129" s="389"/>
      <c r="D129" s="389"/>
    </row>
    <row r="130" spans="2:4" x14ac:dyDescent="0.2">
      <c r="B130" s="389"/>
      <c r="C130" s="389"/>
      <c r="D130" s="389"/>
    </row>
    <row r="131" spans="2:4" x14ac:dyDescent="0.2">
      <c r="B131" s="389"/>
      <c r="C131" s="389"/>
      <c r="D131" s="389"/>
    </row>
    <row r="132" spans="2:4" x14ac:dyDescent="0.2">
      <c r="B132" s="389"/>
      <c r="C132" s="389"/>
      <c r="D132" s="389"/>
    </row>
    <row r="133" spans="2:4" x14ac:dyDescent="0.2">
      <c r="B133" s="389"/>
      <c r="C133" s="389"/>
      <c r="D133" s="389"/>
    </row>
    <row r="134" spans="2:4" x14ac:dyDescent="0.2">
      <c r="B134" s="389"/>
      <c r="C134" s="389"/>
      <c r="D134" s="389"/>
    </row>
    <row r="135" spans="2:4" x14ac:dyDescent="0.2">
      <c r="B135" s="389"/>
      <c r="C135" s="389"/>
      <c r="D135" s="389"/>
    </row>
    <row r="136" spans="2:4" x14ac:dyDescent="0.2">
      <c r="B136" s="389"/>
      <c r="C136" s="389"/>
      <c r="D136" s="389"/>
    </row>
    <row r="137" spans="2:4" x14ac:dyDescent="0.2">
      <c r="B137" s="389"/>
      <c r="C137" s="389"/>
      <c r="D137" s="389"/>
    </row>
    <row r="138" spans="2:4" x14ac:dyDescent="0.2">
      <c r="B138" s="389"/>
      <c r="C138" s="389"/>
      <c r="D138" s="389"/>
    </row>
    <row r="139" spans="2:4" x14ac:dyDescent="0.2">
      <c r="B139" s="389"/>
      <c r="C139" s="389"/>
      <c r="D139" s="389"/>
    </row>
    <row r="140" spans="2:4" x14ac:dyDescent="0.2">
      <c r="B140" s="389"/>
      <c r="C140" s="389"/>
      <c r="D140" s="389"/>
    </row>
    <row r="141" spans="2:4" x14ac:dyDescent="0.2">
      <c r="B141" s="389"/>
      <c r="C141" s="389"/>
      <c r="D141" s="389"/>
    </row>
    <row r="142" spans="2:4" x14ac:dyDescent="0.2">
      <c r="B142" s="389"/>
      <c r="C142" s="389"/>
      <c r="D142" s="389"/>
    </row>
    <row r="143" spans="2:4" x14ac:dyDescent="0.2">
      <c r="B143" s="389"/>
      <c r="C143" s="389"/>
      <c r="D143" s="389"/>
    </row>
    <row r="144" spans="2:4" x14ac:dyDescent="0.2">
      <c r="B144" s="389"/>
      <c r="C144" s="389"/>
      <c r="D144" s="389"/>
    </row>
    <row r="145" spans="2:4" x14ac:dyDescent="0.2">
      <c r="B145" s="389"/>
      <c r="C145" s="389"/>
      <c r="D145" s="389"/>
    </row>
    <row r="146" spans="2:4" x14ac:dyDescent="0.2">
      <c r="B146" s="389"/>
      <c r="C146" s="389"/>
      <c r="D146" s="389"/>
    </row>
    <row r="147" spans="2:4" x14ac:dyDescent="0.2">
      <c r="B147" s="389"/>
      <c r="C147" s="389"/>
      <c r="D147" s="389"/>
    </row>
    <row r="148" spans="2:4" x14ac:dyDescent="0.2">
      <c r="B148" s="389"/>
      <c r="C148" s="389"/>
      <c r="D148" s="389"/>
    </row>
    <row r="149" spans="2:4" x14ac:dyDescent="0.2">
      <c r="B149" s="389"/>
      <c r="C149" s="389"/>
      <c r="D149" s="389"/>
    </row>
    <row r="150" spans="2:4" x14ac:dyDescent="0.2">
      <c r="B150" s="389"/>
      <c r="C150" s="389"/>
      <c r="D150" s="389"/>
    </row>
    <row r="151" spans="2:4" x14ac:dyDescent="0.2">
      <c r="B151" s="389"/>
      <c r="C151" s="389"/>
      <c r="D151" s="389"/>
    </row>
    <row r="152" spans="2:4" x14ac:dyDescent="0.2">
      <c r="B152" s="389"/>
      <c r="C152" s="389"/>
      <c r="D152" s="389"/>
    </row>
    <row r="153" spans="2:4" x14ac:dyDescent="0.2">
      <c r="B153" s="389"/>
      <c r="C153" s="389"/>
      <c r="D153" s="389"/>
    </row>
    <row r="154" spans="2:4" x14ac:dyDescent="0.2">
      <c r="B154" s="389"/>
      <c r="C154" s="389"/>
      <c r="D154" s="389"/>
    </row>
    <row r="155" spans="2:4" x14ac:dyDescent="0.2">
      <c r="B155" s="389"/>
      <c r="C155" s="389"/>
      <c r="D155" s="389"/>
    </row>
    <row r="156" spans="2:4" x14ac:dyDescent="0.2">
      <c r="B156" s="389"/>
      <c r="C156" s="389"/>
      <c r="D156" s="389"/>
    </row>
    <row r="157" spans="2:4" x14ac:dyDescent="0.2">
      <c r="B157" s="389"/>
      <c r="C157" s="389"/>
      <c r="D157" s="389"/>
    </row>
    <row r="158" spans="2:4" x14ac:dyDescent="0.2">
      <c r="B158" s="389"/>
      <c r="C158" s="389"/>
      <c r="D158" s="389"/>
    </row>
    <row r="159" spans="2:4" x14ac:dyDescent="0.2">
      <c r="B159" s="389"/>
      <c r="C159" s="389"/>
      <c r="D159" s="389"/>
    </row>
    <row r="160" spans="2:4" x14ac:dyDescent="0.2">
      <c r="B160" s="389"/>
      <c r="C160" s="389"/>
      <c r="D160" s="389"/>
    </row>
    <row r="161" spans="2:4" x14ac:dyDescent="0.2">
      <c r="B161" s="389"/>
      <c r="C161" s="389"/>
      <c r="D161" s="389"/>
    </row>
    <row r="162" spans="2:4" x14ac:dyDescent="0.2">
      <c r="B162" s="389"/>
      <c r="C162" s="389"/>
      <c r="D162" s="389"/>
    </row>
    <row r="163" spans="2:4" x14ac:dyDescent="0.2">
      <c r="B163" s="389"/>
      <c r="C163" s="389"/>
      <c r="D163" s="389"/>
    </row>
    <row r="164" spans="2:4" x14ac:dyDescent="0.2">
      <c r="B164" s="389"/>
      <c r="C164" s="389"/>
      <c r="D164" s="389"/>
    </row>
    <row r="165" spans="2:4" x14ac:dyDescent="0.2">
      <c r="B165" s="389"/>
      <c r="C165" s="389"/>
      <c r="D165" s="389"/>
    </row>
    <row r="166" spans="2:4" x14ac:dyDescent="0.2">
      <c r="B166" s="389"/>
      <c r="C166" s="389"/>
      <c r="D166" s="389"/>
    </row>
    <row r="167" spans="2:4" x14ac:dyDescent="0.2">
      <c r="B167" s="389"/>
      <c r="C167" s="389"/>
      <c r="D167" s="389"/>
    </row>
    <row r="168" spans="2:4" x14ac:dyDescent="0.2">
      <c r="B168" s="389"/>
      <c r="C168" s="389"/>
      <c r="D168" s="389"/>
    </row>
    <row r="169" spans="2:4" x14ac:dyDescent="0.2">
      <c r="B169" s="389"/>
      <c r="C169" s="389"/>
      <c r="D169" s="389"/>
    </row>
    <row r="170" spans="2:4" x14ac:dyDescent="0.2">
      <c r="B170" s="389"/>
      <c r="C170" s="389"/>
      <c r="D170" s="389"/>
    </row>
    <row r="171" spans="2:4" x14ac:dyDescent="0.2">
      <c r="B171" s="389"/>
      <c r="C171" s="389"/>
      <c r="D171" s="389"/>
    </row>
    <row r="172" spans="2:4" x14ac:dyDescent="0.2">
      <c r="B172" s="389"/>
      <c r="C172" s="389"/>
      <c r="D172" s="389"/>
    </row>
    <row r="173" spans="2:4" x14ac:dyDescent="0.2">
      <c r="B173" s="389"/>
      <c r="C173" s="389"/>
      <c r="D173" s="389"/>
    </row>
    <row r="174" spans="2:4" x14ac:dyDescent="0.2">
      <c r="B174" s="389"/>
      <c r="C174" s="389"/>
      <c r="D174" s="389"/>
    </row>
    <row r="175" spans="2:4" x14ac:dyDescent="0.2">
      <c r="B175" s="389"/>
      <c r="C175" s="389"/>
      <c r="D175" s="389"/>
    </row>
    <row r="176" spans="2:4" x14ac:dyDescent="0.2">
      <c r="B176" s="389"/>
      <c r="C176" s="389"/>
      <c r="D176" s="389"/>
    </row>
    <row r="177" spans="2:4" x14ac:dyDescent="0.2">
      <c r="B177" s="389"/>
      <c r="C177" s="389"/>
      <c r="D177" s="389"/>
    </row>
    <row r="178" spans="2:4" x14ac:dyDescent="0.2">
      <c r="B178" s="389"/>
      <c r="C178" s="389"/>
      <c r="D178" s="389"/>
    </row>
    <row r="179" spans="2:4" x14ac:dyDescent="0.2">
      <c r="B179" s="389"/>
      <c r="C179" s="389"/>
      <c r="D179" s="389"/>
    </row>
    <row r="180" spans="2:4" x14ac:dyDescent="0.2">
      <c r="B180" s="389"/>
      <c r="C180" s="389"/>
      <c r="D180" s="389"/>
    </row>
    <row r="181" spans="2:4" x14ac:dyDescent="0.2">
      <c r="B181" s="389"/>
      <c r="C181" s="389"/>
      <c r="D181" s="389"/>
    </row>
    <row r="182" spans="2:4" x14ac:dyDescent="0.2">
      <c r="B182" s="389"/>
      <c r="C182" s="389"/>
      <c r="D182" s="389"/>
    </row>
    <row r="183" spans="2:4" x14ac:dyDescent="0.2">
      <c r="B183" s="389"/>
      <c r="C183" s="389"/>
      <c r="D183" s="389"/>
    </row>
    <row r="184" spans="2:4" x14ac:dyDescent="0.2">
      <c r="B184" s="389"/>
      <c r="C184" s="389"/>
      <c r="D184" s="389"/>
    </row>
    <row r="185" spans="2:4" x14ac:dyDescent="0.2">
      <c r="B185" s="389"/>
      <c r="C185" s="389"/>
      <c r="D185" s="389"/>
    </row>
    <row r="186" spans="2:4" x14ac:dyDescent="0.2">
      <c r="B186" s="389"/>
      <c r="C186" s="389"/>
      <c r="D186" s="389"/>
    </row>
    <row r="187" spans="2:4" x14ac:dyDescent="0.2">
      <c r="B187" s="389"/>
      <c r="C187" s="389"/>
      <c r="D187" s="389"/>
    </row>
    <row r="188" spans="2:4" x14ac:dyDescent="0.2">
      <c r="B188" s="389"/>
      <c r="C188" s="389"/>
      <c r="D188" s="389"/>
    </row>
    <row r="189" spans="2:4" x14ac:dyDescent="0.2">
      <c r="B189" s="389"/>
      <c r="C189" s="389"/>
      <c r="D189" s="389"/>
    </row>
    <row r="190" spans="2:4" x14ac:dyDescent="0.2">
      <c r="B190" s="389"/>
      <c r="C190" s="389"/>
      <c r="D190" s="389"/>
    </row>
    <row r="191" spans="2:4" x14ac:dyDescent="0.2">
      <c r="B191" s="389"/>
      <c r="C191" s="389"/>
      <c r="D191" s="389"/>
    </row>
    <row r="192" spans="2:4" x14ac:dyDescent="0.2">
      <c r="B192" s="389"/>
      <c r="C192" s="389"/>
      <c r="D192" s="389"/>
    </row>
    <row r="193" spans="2:4" x14ac:dyDescent="0.2">
      <c r="B193" s="389"/>
      <c r="C193" s="389"/>
      <c r="D193" s="389"/>
    </row>
    <row r="194" spans="2:4" x14ac:dyDescent="0.2">
      <c r="B194" s="389"/>
      <c r="C194" s="389"/>
      <c r="D194" s="389"/>
    </row>
    <row r="195" spans="2:4" x14ac:dyDescent="0.2">
      <c r="B195" s="389"/>
      <c r="C195" s="389"/>
      <c r="D195" s="389"/>
    </row>
    <row r="196" spans="2:4" x14ac:dyDescent="0.2">
      <c r="B196" s="389"/>
      <c r="C196" s="389"/>
      <c r="D196" s="389"/>
    </row>
    <row r="197" spans="2:4" x14ac:dyDescent="0.2">
      <c r="B197" s="389"/>
      <c r="C197" s="389"/>
      <c r="D197" s="389"/>
    </row>
    <row r="198" spans="2:4" x14ac:dyDescent="0.2">
      <c r="B198" s="389"/>
      <c r="C198" s="389"/>
      <c r="D198" s="389"/>
    </row>
    <row r="199" spans="2:4" x14ac:dyDescent="0.2">
      <c r="B199" s="389"/>
      <c r="C199" s="389"/>
      <c r="D199" s="389"/>
    </row>
    <row r="200" spans="2:4" x14ac:dyDescent="0.2">
      <c r="B200" s="389"/>
      <c r="C200" s="389"/>
      <c r="D200" s="389"/>
    </row>
    <row r="201" spans="2:4" x14ac:dyDescent="0.2">
      <c r="B201" s="389"/>
      <c r="C201" s="389"/>
      <c r="D201" s="389"/>
    </row>
    <row r="202" spans="2:4" x14ac:dyDescent="0.2">
      <c r="B202" s="389"/>
      <c r="C202" s="389"/>
      <c r="D202" s="389"/>
    </row>
    <row r="203" spans="2:4" x14ac:dyDescent="0.2">
      <c r="B203" s="389"/>
      <c r="C203" s="389"/>
      <c r="D203" s="389"/>
    </row>
    <row r="204" spans="2:4" x14ac:dyDescent="0.2">
      <c r="B204" s="389"/>
      <c r="C204" s="389"/>
      <c r="D204" s="389"/>
    </row>
    <row r="205" spans="2:4" x14ac:dyDescent="0.2">
      <c r="B205" s="389"/>
      <c r="C205" s="389"/>
      <c r="D205" s="389"/>
    </row>
    <row r="206" spans="2:4" x14ac:dyDescent="0.2">
      <c r="B206" s="389"/>
      <c r="C206" s="389"/>
      <c r="D206" s="389"/>
    </row>
    <row r="207" spans="2:4" x14ac:dyDescent="0.2">
      <c r="B207" s="389"/>
      <c r="C207" s="389"/>
      <c r="D207" s="389"/>
    </row>
    <row r="208" spans="2:4" x14ac:dyDescent="0.2">
      <c r="B208" s="389"/>
      <c r="C208" s="389"/>
      <c r="D208" s="389"/>
    </row>
    <row r="209" spans="2:4" x14ac:dyDescent="0.2">
      <c r="B209" s="389"/>
      <c r="C209" s="389"/>
      <c r="D209" s="389"/>
    </row>
    <row r="210" spans="2:4" x14ac:dyDescent="0.2">
      <c r="B210" s="389"/>
      <c r="C210" s="389"/>
      <c r="D210" s="389"/>
    </row>
    <row r="211" spans="2:4" x14ac:dyDescent="0.2">
      <c r="B211" s="389"/>
      <c r="C211" s="389"/>
      <c r="D211" s="389"/>
    </row>
    <row r="212" spans="2:4" x14ac:dyDescent="0.2">
      <c r="B212" s="389"/>
      <c r="C212" s="389"/>
      <c r="D212" s="389"/>
    </row>
    <row r="213" spans="2:4" x14ac:dyDescent="0.2">
      <c r="B213" s="389"/>
      <c r="C213" s="389"/>
      <c r="D213" s="389"/>
    </row>
    <row r="214" spans="2:4" x14ac:dyDescent="0.2">
      <c r="B214" s="389"/>
      <c r="C214" s="389"/>
      <c r="D214" s="389"/>
    </row>
    <row r="215" spans="2:4" x14ac:dyDescent="0.2">
      <c r="B215" s="389"/>
      <c r="C215" s="389"/>
      <c r="D215" s="389"/>
    </row>
    <row r="216" spans="2:4" x14ac:dyDescent="0.2">
      <c r="B216" s="389"/>
      <c r="C216" s="389"/>
      <c r="D216" s="389"/>
    </row>
    <row r="217" spans="2:4" x14ac:dyDescent="0.2">
      <c r="B217" s="389"/>
      <c r="C217" s="389"/>
      <c r="D217" s="389"/>
    </row>
    <row r="218" spans="2:4" x14ac:dyDescent="0.2">
      <c r="B218" s="389"/>
      <c r="C218" s="389"/>
      <c r="D218" s="389"/>
    </row>
    <row r="219" spans="2:4" x14ac:dyDescent="0.2">
      <c r="B219" s="389"/>
      <c r="C219" s="389"/>
      <c r="D219" s="389"/>
    </row>
    <row r="220" spans="2:4" x14ac:dyDescent="0.2">
      <c r="B220" s="389"/>
      <c r="C220" s="389"/>
      <c r="D220" s="389"/>
    </row>
    <row r="221" spans="2:4" x14ac:dyDescent="0.2">
      <c r="B221" s="389"/>
      <c r="C221" s="389"/>
      <c r="D221" s="389"/>
    </row>
    <row r="222" spans="2:4" x14ac:dyDescent="0.2">
      <c r="B222" s="389"/>
      <c r="C222" s="389"/>
      <c r="D222" s="389"/>
    </row>
    <row r="223" spans="2:4" x14ac:dyDescent="0.2">
      <c r="B223" s="389"/>
      <c r="C223" s="389"/>
      <c r="D223" s="389"/>
    </row>
    <row r="224" spans="2:4" x14ac:dyDescent="0.2">
      <c r="B224" s="389"/>
      <c r="C224" s="389"/>
      <c r="D224" s="389"/>
    </row>
    <row r="225" spans="2:4" x14ac:dyDescent="0.2">
      <c r="B225" s="389"/>
      <c r="C225" s="389"/>
      <c r="D225" s="389"/>
    </row>
    <row r="226" spans="2:4" x14ac:dyDescent="0.2">
      <c r="B226" s="389"/>
      <c r="C226" s="389"/>
      <c r="D226" s="389"/>
    </row>
    <row r="227" spans="2:4" x14ac:dyDescent="0.2">
      <c r="B227" s="389"/>
      <c r="C227" s="389"/>
      <c r="D227" s="389"/>
    </row>
    <row r="228" spans="2:4" x14ac:dyDescent="0.2">
      <c r="B228" s="389"/>
      <c r="C228" s="389"/>
      <c r="D228" s="389"/>
    </row>
    <row r="229" spans="2:4" x14ac:dyDescent="0.2">
      <c r="B229" s="389"/>
      <c r="C229" s="389"/>
      <c r="D229" s="389"/>
    </row>
    <row r="230" spans="2:4" x14ac:dyDescent="0.2">
      <c r="B230" s="389"/>
      <c r="C230" s="389"/>
      <c r="D230" s="389"/>
    </row>
    <row r="231" spans="2:4" x14ac:dyDescent="0.2">
      <c r="B231" s="389"/>
      <c r="C231" s="389"/>
      <c r="D231" s="389"/>
    </row>
    <row r="232" spans="2:4" x14ac:dyDescent="0.2">
      <c r="B232" s="389"/>
      <c r="C232" s="389"/>
      <c r="D232" s="389"/>
    </row>
    <row r="233" spans="2:4" x14ac:dyDescent="0.2">
      <c r="B233" s="389"/>
      <c r="C233" s="389"/>
      <c r="D233" s="389"/>
    </row>
    <row r="234" spans="2:4" x14ac:dyDescent="0.2">
      <c r="B234" s="389"/>
      <c r="C234" s="389"/>
      <c r="D234" s="389"/>
    </row>
    <row r="235" spans="2:4" x14ac:dyDescent="0.2">
      <c r="B235" s="389"/>
      <c r="C235" s="389"/>
      <c r="D235" s="389"/>
    </row>
    <row r="236" spans="2:4" x14ac:dyDescent="0.2">
      <c r="B236" s="389"/>
      <c r="C236" s="389"/>
      <c r="D236" s="389"/>
    </row>
    <row r="237" spans="2:4" x14ac:dyDescent="0.2">
      <c r="B237" s="389"/>
      <c r="C237" s="389"/>
      <c r="D237" s="389"/>
    </row>
    <row r="238" spans="2:4" x14ac:dyDescent="0.2">
      <c r="B238" s="389"/>
      <c r="C238" s="389"/>
      <c r="D238" s="389"/>
    </row>
    <row r="239" spans="2:4" x14ac:dyDescent="0.2">
      <c r="B239" s="389"/>
      <c r="C239" s="389"/>
      <c r="D239" s="389"/>
    </row>
    <row r="240" spans="2:4" x14ac:dyDescent="0.2">
      <c r="B240" s="389"/>
      <c r="C240" s="389"/>
      <c r="D240" s="389"/>
    </row>
    <row r="241" spans="2:4" x14ac:dyDescent="0.2">
      <c r="B241" s="389"/>
      <c r="C241" s="389"/>
      <c r="D241" s="389"/>
    </row>
    <row r="242" spans="2:4" x14ac:dyDescent="0.2">
      <c r="B242" s="389"/>
      <c r="C242" s="389"/>
      <c r="D242" s="389"/>
    </row>
    <row r="243" spans="2:4" x14ac:dyDescent="0.2">
      <c r="B243" s="389"/>
      <c r="C243" s="389"/>
      <c r="D243" s="389"/>
    </row>
    <row r="244" spans="2:4" x14ac:dyDescent="0.2">
      <c r="B244" s="389"/>
      <c r="C244" s="389"/>
      <c r="D244" s="389"/>
    </row>
    <row r="245" spans="2:4" x14ac:dyDescent="0.2">
      <c r="B245" s="389"/>
      <c r="C245" s="389"/>
      <c r="D245" s="389"/>
    </row>
    <row r="246" spans="2:4" x14ac:dyDescent="0.2">
      <c r="B246" s="389"/>
      <c r="C246" s="389"/>
      <c r="D246" s="389"/>
    </row>
    <row r="247" spans="2:4" x14ac:dyDescent="0.2">
      <c r="B247" s="389"/>
      <c r="C247" s="389"/>
      <c r="D247" s="389"/>
    </row>
    <row r="248" spans="2:4" x14ac:dyDescent="0.2">
      <c r="B248" s="389"/>
      <c r="C248" s="389"/>
      <c r="D248" s="389"/>
    </row>
    <row r="249" spans="2:4" x14ac:dyDescent="0.2">
      <c r="B249" s="389"/>
      <c r="C249" s="389"/>
      <c r="D249" s="389"/>
    </row>
    <row r="250" spans="2:4" x14ac:dyDescent="0.2">
      <c r="B250" s="389"/>
      <c r="C250" s="389"/>
      <c r="D250" s="389"/>
    </row>
    <row r="251" spans="2:4" x14ac:dyDescent="0.2">
      <c r="B251" s="389"/>
      <c r="C251" s="389"/>
      <c r="D251" s="389"/>
    </row>
    <row r="252" spans="2:4" x14ac:dyDescent="0.2">
      <c r="B252" s="389"/>
      <c r="C252" s="389"/>
      <c r="D252" s="389"/>
    </row>
    <row r="253" spans="2:4" x14ac:dyDescent="0.2">
      <c r="B253" s="389"/>
      <c r="C253" s="389"/>
      <c r="D253" s="389"/>
    </row>
    <row r="254" spans="2:4" x14ac:dyDescent="0.2">
      <c r="B254" s="389"/>
      <c r="C254" s="389"/>
      <c r="D254" s="389"/>
    </row>
    <row r="255" spans="2:4" x14ac:dyDescent="0.2">
      <c r="B255" s="389"/>
      <c r="C255" s="389"/>
      <c r="D255" s="389"/>
    </row>
    <row r="256" spans="2:4" x14ac:dyDescent="0.2">
      <c r="B256" s="389"/>
      <c r="C256" s="389"/>
      <c r="D256" s="389"/>
    </row>
    <row r="257" spans="2:4" x14ac:dyDescent="0.2">
      <c r="B257" s="389"/>
      <c r="C257" s="389"/>
      <c r="D257" s="389"/>
    </row>
    <row r="258" spans="2:4" x14ac:dyDescent="0.2">
      <c r="B258" s="389"/>
      <c r="C258" s="389"/>
      <c r="D258" s="389"/>
    </row>
    <row r="259" spans="2:4" x14ac:dyDescent="0.2">
      <c r="B259" s="389"/>
      <c r="C259" s="389"/>
      <c r="D259" s="389"/>
    </row>
    <row r="260" spans="2:4" x14ac:dyDescent="0.2">
      <c r="B260" s="389"/>
      <c r="C260" s="389"/>
      <c r="D260" s="389"/>
    </row>
    <row r="261" spans="2:4" x14ac:dyDescent="0.2">
      <c r="B261" s="389"/>
      <c r="C261" s="389"/>
      <c r="D261" s="389"/>
    </row>
    <row r="262" spans="2:4" x14ac:dyDescent="0.2">
      <c r="B262" s="389"/>
      <c r="C262" s="389"/>
      <c r="D262" s="389"/>
    </row>
    <row r="263" spans="2:4" x14ac:dyDescent="0.2">
      <c r="B263" s="389"/>
      <c r="C263" s="389"/>
      <c r="D263" s="389"/>
    </row>
    <row r="264" spans="2:4" x14ac:dyDescent="0.2">
      <c r="B264" s="389"/>
      <c r="C264" s="389"/>
      <c r="D264" s="389"/>
    </row>
    <row r="265" spans="2:4" x14ac:dyDescent="0.2">
      <c r="B265" s="389"/>
      <c r="C265" s="389"/>
      <c r="D265" s="389"/>
    </row>
    <row r="266" spans="2:4" x14ac:dyDescent="0.2">
      <c r="B266" s="389"/>
      <c r="C266" s="389"/>
      <c r="D266" s="389"/>
    </row>
    <row r="267" spans="2:4" x14ac:dyDescent="0.2">
      <c r="B267" s="389"/>
      <c r="C267" s="389"/>
      <c r="D267" s="389"/>
    </row>
    <row r="268" spans="2:4" x14ac:dyDescent="0.2">
      <c r="B268" s="389"/>
      <c r="C268" s="389"/>
      <c r="D268" s="389"/>
    </row>
    <row r="269" spans="2:4" x14ac:dyDescent="0.2">
      <c r="B269" s="389"/>
      <c r="C269" s="389"/>
      <c r="D269" s="389"/>
    </row>
    <row r="270" spans="2:4" x14ac:dyDescent="0.2">
      <c r="B270" s="389"/>
      <c r="C270" s="389"/>
      <c r="D270" s="389"/>
    </row>
    <row r="271" spans="2:4" x14ac:dyDescent="0.2">
      <c r="B271" s="389"/>
      <c r="C271" s="389"/>
      <c r="D271" s="389"/>
    </row>
    <row r="272" spans="2:4" x14ac:dyDescent="0.2">
      <c r="B272" s="389"/>
      <c r="C272" s="389"/>
      <c r="D272" s="389"/>
    </row>
    <row r="273" spans="2:4" x14ac:dyDescent="0.2">
      <c r="B273" s="389"/>
      <c r="C273" s="389"/>
      <c r="D273" s="389"/>
    </row>
    <row r="274" spans="2:4" x14ac:dyDescent="0.2">
      <c r="B274" s="389"/>
      <c r="C274" s="389"/>
      <c r="D274" s="389"/>
    </row>
    <row r="275" spans="2:4" x14ac:dyDescent="0.2">
      <c r="B275" s="389"/>
      <c r="C275" s="389"/>
      <c r="D275" s="389"/>
    </row>
    <row r="276" spans="2:4" x14ac:dyDescent="0.2">
      <c r="B276" s="389"/>
      <c r="C276" s="389"/>
      <c r="D276" s="389"/>
    </row>
    <row r="277" spans="2:4" x14ac:dyDescent="0.2">
      <c r="B277" s="389"/>
      <c r="C277" s="389"/>
      <c r="D277" s="389"/>
    </row>
    <row r="278" spans="2:4" x14ac:dyDescent="0.2">
      <c r="B278" s="389"/>
      <c r="C278" s="389"/>
      <c r="D278" s="389"/>
    </row>
    <row r="279" spans="2:4" x14ac:dyDescent="0.2">
      <c r="B279" s="389"/>
      <c r="C279" s="389"/>
      <c r="D279" s="389"/>
    </row>
    <row r="280" spans="2:4" x14ac:dyDescent="0.2">
      <c r="B280" s="389"/>
      <c r="C280" s="389"/>
      <c r="D280" s="389"/>
    </row>
    <row r="281" spans="2:4" x14ac:dyDescent="0.2">
      <c r="B281" s="389"/>
      <c r="C281" s="389"/>
      <c r="D281" s="389"/>
    </row>
    <row r="282" spans="2:4" x14ac:dyDescent="0.2">
      <c r="B282" s="389"/>
      <c r="C282" s="389"/>
      <c r="D282" s="389"/>
    </row>
    <row r="283" spans="2:4" x14ac:dyDescent="0.2">
      <c r="B283" s="389"/>
      <c r="C283" s="389"/>
      <c r="D283" s="389"/>
    </row>
    <row r="284" spans="2:4" x14ac:dyDescent="0.2">
      <c r="B284" s="389"/>
      <c r="C284" s="389"/>
      <c r="D284" s="389"/>
    </row>
    <row r="285" spans="2:4" x14ac:dyDescent="0.2">
      <c r="B285" s="389"/>
      <c r="C285" s="389"/>
      <c r="D285" s="389"/>
    </row>
    <row r="286" spans="2:4" x14ac:dyDescent="0.2">
      <c r="B286" s="389"/>
      <c r="C286" s="389"/>
      <c r="D286" s="389"/>
    </row>
    <row r="287" spans="2:4" x14ac:dyDescent="0.2">
      <c r="B287" s="389"/>
      <c r="C287" s="389"/>
      <c r="D287" s="389"/>
    </row>
    <row r="288" spans="2:4" x14ac:dyDescent="0.2">
      <c r="B288" s="389"/>
      <c r="C288" s="389"/>
      <c r="D288" s="389"/>
    </row>
    <row r="289" spans="2:4" x14ac:dyDescent="0.2">
      <c r="B289" s="389"/>
      <c r="C289" s="389"/>
      <c r="D289" s="389"/>
    </row>
    <row r="290" spans="2:4" x14ac:dyDescent="0.2">
      <c r="B290" s="389"/>
      <c r="C290" s="389"/>
      <c r="D290" s="389"/>
    </row>
    <row r="291" spans="2:4" x14ac:dyDescent="0.2">
      <c r="B291" s="389"/>
      <c r="C291" s="389"/>
      <c r="D291" s="389"/>
    </row>
    <row r="292" spans="2:4" x14ac:dyDescent="0.2">
      <c r="B292" s="389"/>
      <c r="C292" s="389"/>
      <c r="D292" s="389"/>
    </row>
    <row r="293" spans="2:4" x14ac:dyDescent="0.2">
      <c r="B293" s="389"/>
      <c r="C293" s="389"/>
      <c r="D293" s="389"/>
    </row>
    <row r="294" spans="2:4" x14ac:dyDescent="0.2">
      <c r="B294" s="389"/>
      <c r="C294" s="389"/>
      <c r="D294" s="389"/>
    </row>
    <row r="295" spans="2:4" x14ac:dyDescent="0.2">
      <c r="B295" s="389"/>
      <c r="C295" s="389"/>
      <c r="D295" s="389"/>
    </row>
    <row r="296" spans="2:4" x14ac:dyDescent="0.2">
      <c r="B296" s="389"/>
      <c r="C296" s="389"/>
      <c r="D296" s="389"/>
    </row>
    <row r="297" spans="2:4" x14ac:dyDescent="0.2">
      <c r="B297" s="389"/>
      <c r="C297" s="389"/>
      <c r="D297" s="389"/>
    </row>
    <row r="298" spans="2:4" x14ac:dyDescent="0.2">
      <c r="B298" s="389"/>
      <c r="C298" s="389"/>
      <c r="D298" s="389"/>
    </row>
    <row r="299" spans="2:4" x14ac:dyDescent="0.2">
      <c r="B299" s="389"/>
      <c r="C299" s="389"/>
      <c r="D299" s="389"/>
    </row>
    <row r="300" spans="2:4" x14ac:dyDescent="0.2">
      <c r="B300" s="389"/>
      <c r="C300" s="389"/>
      <c r="D300" s="389"/>
    </row>
    <row r="301" spans="2:4" x14ac:dyDescent="0.2">
      <c r="B301" s="389"/>
      <c r="C301" s="389"/>
      <c r="D301" s="389"/>
    </row>
    <row r="302" spans="2:4" x14ac:dyDescent="0.2">
      <c r="B302" s="389"/>
      <c r="C302" s="389"/>
      <c r="D302" s="389"/>
    </row>
    <row r="303" spans="2:4" x14ac:dyDescent="0.2">
      <c r="B303" s="389"/>
      <c r="C303" s="389"/>
      <c r="D303" s="389"/>
    </row>
    <row r="304" spans="2:4" x14ac:dyDescent="0.2">
      <c r="B304" s="389"/>
      <c r="C304" s="389"/>
      <c r="D304" s="389"/>
    </row>
    <row r="305" spans="2:4" x14ac:dyDescent="0.2">
      <c r="B305" s="389"/>
      <c r="C305" s="389"/>
      <c r="D305" s="389"/>
    </row>
    <row r="306" spans="2:4" x14ac:dyDescent="0.2">
      <c r="B306" s="389"/>
      <c r="C306" s="389"/>
      <c r="D306" s="389"/>
    </row>
    <row r="307" spans="2:4" x14ac:dyDescent="0.2">
      <c r="B307" s="389"/>
      <c r="C307" s="389"/>
      <c r="D307" s="389"/>
    </row>
    <row r="308" spans="2:4" x14ac:dyDescent="0.2">
      <c r="B308" s="389"/>
      <c r="C308" s="389"/>
      <c r="D308" s="389"/>
    </row>
    <row r="309" spans="2:4" x14ac:dyDescent="0.2">
      <c r="B309" s="389"/>
      <c r="C309" s="389"/>
      <c r="D309" s="389"/>
    </row>
    <row r="310" spans="2:4" x14ac:dyDescent="0.2">
      <c r="B310" s="389"/>
      <c r="C310" s="389"/>
      <c r="D310" s="389"/>
    </row>
    <row r="311" spans="2:4" x14ac:dyDescent="0.2">
      <c r="B311" s="389"/>
      <c r="C311" s="389"/>
      <c r="D311" s="389"/>
    </row>
    <row r="312" spans="2:4" x14ac:dyDescent="0.2">
      <c r="B312" s="389"/>
      <c r="C312" s="389"/>
      <c r="D312" s="389"/>
    </row>
    <row r="313" spans="2:4" x14ac:dyDescent="0.2">
      <c r="B313" s="389"/>
      <c r="C313" s="389"/>
      <c r="D313" s="389"/>
    </row>
    <row r="314" spans="2:4" x14ac:dyDescent="0.2">
      <c r="B314" s="389"/>
      <c r="C314" s="389"/>
      <c r="D314" s="389"/>
    </row>
    <row r="315" spans="2:4" x14ac:dyDescent="0.2">
      <c r="B315" s="389"/>
      <c r="C315" s="389"/>
      <c r="D315" s="389"/>
    </row>
    <row r="316" spans="2:4" x14ac:dyDescent="0.2">
      <c r="B316" s="389"/>
      <c r="C316" s="389"/>
      <c r="D316" s="389"/>
    </row>
    <row r="317" spans="2:4" x14ac:dyDescent="0.2">
      <c r="B317" s="389"/>
      <c r="C317" s="389"/>
      <c r="D317" s="389"/>
    </row>
    <row r="318" spans="2:4" x14ac:dyDescent="0.2">
      <c r="B318" s="389"/>
      <c r="C318" s="389"/>
      <c r="D318" s="389"/>
    </row>
    <row r="319" spans="2:4" x14ac:dyDescent="0.2">
      <c r="B319" s="389"/>
      <c r="C319" s="389"/>
      <c r="D319" s="389"/>
    </row>
    <row r="320" spans="2:4" x14ac:dyDescent="0.2">
      <c r="B320" s="389"/>
      <c r="C320" s="389"/>
      <c r="D320" s="389"/>
    </row>
    <row r="321" spans="2:4" x14ac:dyDescent="0.2">
      <c r="B321" s="389"/>
      <c r="C321" s="389"/>
      <c r="D321" s="389"/>
    </row>
    <row r="322" spans="2:4" x14ac:dyDescent="0.2">
      <c r="B322" s="389"/>
      <c r="C322" s="389"/>
      <c r="D322" s="389"/>
    </row>
    <row r="323" spans="2:4" x14ac:dyDescent="0.2">
      <c r="B323" s="389"/>
      <c r="C323" s="389"/>
      <c r="D323" s="389"/>
    </row>
    <row r="324" spans="2:4" x14ac:dyDescent="0.2">
      <c r="B324" s="389"/>
      <c r="C324" s="389"/>
      <c r="D324" s="389"/>
    </row>
    <row r="325" spans="2:4" x14ac:dyDescent="0.2">
      <c r="B325" s="389"/>
      <c r="C325" s="389"/>
      <c r="D325" s="389"/>
    </row>
    <row r="326" spans="2:4" x14ac:dyDescent="0.2">
      <c r="B326" s="389"/>
      <c r="C326" s="389"/>
      <c r="D326" s="389"/>
    </row>
    <row r="327" spans="2:4" x14ac:dyDescent="0.2">
      <c r="B327" s="389"/>
      <c r="C327" s="389"/>
      <c r="D327" s="389"/>
    </row>
    <row r="328" spans="2:4" x14ac:dyDescent="0.2">
      <c r="B328" s="389"/>
      <c r="C328" s="389"/>
      <c r="D328" s="389"/>
    </row>
    <row r="329" spans="2:4" x14ac:dyDescent="0.2">
      <c r="B329" s="389"/>
      <c r="C329" s="389"/>
      <c r="D329" s="389"/>
    </row>
    <row r="330" spans="2:4" x14ac:dyDescent="0.2">
      <c r="B330" s="389"/>
      <c r="C330" s="389"/>
      <c r="D330" s="389"/>
    </row>
    <row r="331" spans="2:4" x14ac:dyDescent="0.2">
      <c r="B331" s="389"/>
      <c r="C331" s="389"/>
      <c r="D331" s="389"/>
    </row>
    <row r="332" spans="2:4" x14ac:dyDescent="0.2">
      <c r="B332" s="389"/>
      <c r="C332" s="389"/>
      <c r="D332" s="389"/>
    </row>
    <row r="333" spans="2:4" x14ac:dyDescent="0.2">
      <c r="B333" s="389"/>
      <c r="C333" s="389"/>
      <c r="D333" s="389"/>
    </row>
    <row r="334" spans="2:4" x14ac:dyDescent="0.2">
      <c r="B334" s="389"/>
      <c r="C334" s="389"/>
      <c r="D334" s="389"/>
    </row>
    <row r="335" spans="2:4" x14ac:dyDescent="0.2">
      <c r="B335" s="389"/>
      <c r="C335" s="389"/>
      <c r="D335" s="389"/>
    </row>
    <row r="336" spans="2:4" x14ac:dyDescent="0.2">
      <c r="B336" s="389"/>
      <c r="C336" s="389"/>
      <c r="D336" s="389"/>
    </row>
    <row r="337" spans="2:4" x14ac:dyDescent="0.2">
      <c r="B337" s="389"/>
      <c r="C337" s="389"/>
      <c r="D337" s="389"/>
    </row>
    <row r="338" spans="2:4" x14ac:dyDescent="0.2">
      <c r="B338" s="389"/>
      <c r="C338" s="389"/>
      <c r="D338" s="389"/>
    </row>
    <row r="339" spans="2:4" x14ac:dyDescent="0.2">
      <c r="B339" s="389"/>
      <c r="C339" s="389"/>
      <c r="D339" s="389"/>
    </row>
    <row r="340" spans="2:4" x14ac:dyDescent="0.2">
      <c r="B340" s="389"/>
      <c r="C340" s="389"/>
      <c r="D340" s="389"/>
    </row>
    <row r="341" spans="2:4" x14ac:dyDescent="0.2">
      <c r="B341" s="389"/>
      <c r="C341" s="389"/>
      <c r="D341" s="389"/>
    </row>
    <row r="342" spans="2:4" x14ac:dyDescent="0.2">
      <c r="B342" s="389"/>
      <c r="C342" s="389"/>
      <c r="D342" s="389"/>
    </row>
    <row r="343" spans="2:4" x14ac:dyDescent="0.2">
      <c r="B343" s="389"/>
      <c r="C343" s="389"/>
      <c r="D343" s="389"/>
    </row>
    <row r="344" spans="2:4" x14ac:dyDescent="0.2">
      <c r="B344" s="389"/>
      <c r="C344" s="389"/>
      <c r="D344" s="389"/>
    </row>
    <row r="345" spans="2:4" x14ac:dyDescent="0.2">
      <c r="B345" s="389"/>
      <c r="C345" s="389"/>
      <c r="D345" s="389"/>
    </row>
    <row r="346" spans="2:4" x14ac:dyDescent="0.2">
      <c r="B346" s="389"/>
      <c r="C346" s="389"/>
      <c r="D346" s="389"/>
    </row>
    <row r="347" spans="2:4" x14ac:dyDescent="0.2">
      <c r="B347" s="389"/>
      <c r="C347" s="389"/>
      <c r="D347" s="389"/>
    </row>
    <row r="348" spans="2:4" x14ac:dyDescent="0.2">
      <c r="B348" s="389"/>
      <c r="C348" s="389"/>
      <c r="D348" s="389"/>
    </row>
    <row r="349" spans="2:4" x14ac:dyDescent="0.2">
      <c r="B349" s="389"/>
      <c r="C349" s="389"/>
      <c r="D349" s="389"/>
    </row>
    <row r="350" spans="2:4" x14ac:dyDescent="0.2">
      <c r="B350" s="389"/>
      <c r="C350" s="389"/>
      <c r="D350" s="389"/>
    </row>
    <row r="351" spans="2:4" x14ac:dyDescent="0.2">
      <c r="B351" s="389"/>
      <c r="C351" s="389"/>
      <c r="D351" s="389"/>
    </row>
    <row r="352" spans="2:4" x14ac:dyDescent="0.2">
      <c r="B352" s="389"/>
      <c r="C352" s="389"/>
      <c r="D352" s="389"/>
    </row>
    <row r="353" spans="2:4" x14ac:dyDescent="0.2">
      <c r="B353" s="389"/>
      <c r="C353" s="389"/>
      <c r="D353" s="389"/>
    </row>
    <row r="354" spans="2:4" x14ac:dyDescent="0.2">
      <c r="B354" s="389"/>
      <c r="C354" s="389"/>
      <c r="D354" s="389"/>
    </row>
    <row r="355" spans="2:4" x14ac:dyDescent="0.2">
      <c r="B355" s="389"/>
      <c r="C355" s="389"/>
      <c r="D355" s="389"/>
    </row>
    <row r="356" spans="2:4" x14ac:dyDescent="0.2">
      <c r="B356" s="389"/>
      <c r="C356" s="389"/>
      <c r="D356" s="389"/>
    </row>
    <row r="357" spans="2:4" x14ac:dyDescent="0.2">
      <c r="B357" s="389"/>
      <c r="C357" s="389"/>
      <c r="D357" s="389"/>
    </row>
    <row r="358" spans="2:4" x14ac:dyDescent="0.2">
      <c r="B358" s="389"/>
      <c r="C358" s="389"/>
      <c r="D358" s="389"/>
    </row>
    <row r="359" spans="2:4" x14ac:dyDescent="0.2">
      <c r="B359" s="389"/>
      <c r="C359" s="389"/>
      <c r="D359" s="389"/>
    </row>
    <row r="360" spans="2:4" x14ac:dyDescent="0.2">
      <c r="B360" s="389"/>
      <c r="C360" s="389"/>
      <c r="D360" s="389"/>
    </row>
    <row r="361" spans="2:4" x14ac:dyDescent="0.2">
      <c r="B361" s="389"/>
      <c r="C361" s="389"/>
      <c r="D361" s="389"/>
    </row>
    <row r="362" spans="2:4" x14ac:dyDescent="0.2">
      <c r="B362" s="389"/>
      <c r="C362" s="389"/>
      <c r="D362" s="389"/>
    </row>
    <row r="363" spans="2:4" x14ac:dyDescent="0.2">
      <c r="B363" s="389"/>
      <c r="C363" s="389"/>
      <c r="D363" s="389"/>
    </row>
    <row r="364" spans="2:4" x14ac:dyDescent="0.2">
      <c r="B364" s="389"/>
      <c r="C364" s="389"/>
      <c r="D364" s="389"/>
    </row>
    <row r="365" spans="2:4" x14ac:dyDescent="0.2">
      <c r="B365" s="389"/>
      <c r="C365" s="389"/>
      <c r="D365" s="389"/>
    </row>
    <row r="366" spans="2:4" x14ac:dyDescent="0.2">
      <c r="B366" s="389"/>
      <c r="C366" s="389"/>
      <c r="D366" s="389"/>
    </row>
    <row r="367" spans="2:4" x14ac:dyDescent="0.2">
      <c r="B367" s="389"/>
      <c r="C367" s="389"/>
      <c r="D367" s="389"/>
    </row>
    <row r="368" spans="2:4" x14ac:dyDescent="0.2">
      <c r="B368" s="389"/>
      <c r="C368" s="389"/>
      <c r="D368" s="389"/>
    </row>
    <row r="369" spans="2:4" x14ac:dyDescent="0.2">
      <c r="B369" s="389"/>
      <c r="C369" s="389"/>
      <c r="D369" s="389"/>
    </row>
    <row r="370" spans="2:4" x14ac:dyDescent="0.2">
      <c r="B370" s="389"/>
      <c r="C370" s="389"/>
      <c r="D370" s="389"/>
    </row>
    <row r="371" spans="2:4" x14ac:dyDescent="0.2">
      <c r="B371" s="389"/>
      <c r="C371" s="389"/>
      <c r="D371" s="389"/>
    </row>
    <row r="372" spans="2:4" x14ac:dyDescent="0.2">
      <c r="B372" s="389"/>
      <c r="C372" s="389"/>
      <c r="D372" s="389"/>
    </row>
    <row r="373" spans="2:4" x14ac:dyDescent="0.2">
      <c r="B373" s="389"/>
      <c r="C373" s="389"/>
      <c r="D373" s="389"/>
    </row>
    <row r="374" spans="2:4" x14ac:dyDescent="0.2">
      <c r="B374" s="389"/>
      <c r="C374" s="389"/>
      <c r="D374" s="389"/>
    </row>
    <row r="375" spans="2:4" x14ac:dyDescent="0.2">
      <c r="B375" s="389"/>
      <c r="C375" s="389"/>
      <c r="D375" s="389"/>
    </row>
    <row r="376" spans="2:4" x14ac:dyDescent="0.2">
      <c r="B376" s="389"/>
      <c r="C376" s="389"/>
      <c r="D376" s="389"/>
    </row>
    <row r="377" spans="2:4" x14ac:dyDescent="0.2">
      <c r="B377" s="389"/>
      <c r="C377" s="389"/>
      <c r="D377" s="389"/>
    </row>
    <row r="378" spans="2:4" x14ac:dyDescent="0.2">
      <c r="B378" s="389"/>
      <c r="C378" s="389"/>
      <c r="D378" s="389"/>
    </row>
    <row r="379" spans="2:4" x14ac:dyDescent="0.2">
      <c r="B379" s="389"/>
      <c r="C379" s="389"/>
      <c r="D379" s="389"/>
    </row>
    <row r="380" spans="2:4" x14ac:dyDescent="0.2">
      <c r="B380" s="389"/>
      <c r="C380" s="389"/>
      <c r="D380" s="389"/>
    </row>
    <row r="381" spans="2:4" x14ac:dyDescent="0.2">
      <c r="B381" s="389"/>
      <c r="C381" s="389"/>
      <c r="D381" s="389"/>
    </row>
    <row r="382" spans="2:4" x14ac:dyDescent="0.2">
      <c r="B382" s="389"/>
      <c r="C382" s="389"/>
      <c r="D382" s="389"/>
    </row>
    <row r="383" spans="2:4" x14ac:dyDescent="0.2">
      <c r="B383" s="389"/>
      <c r="C383" s="389"/>
      <c r="D383" s="389"/>
    </row>
    <row r="384" spans="2:4" x14ac:dyDescent="0.2">
      <c r="B384" s="389"/>
      <c r="C384" s="389"/>
      <c r="D384" s="389"/>
    </row>
    <row r="385" spans="2:4" x14ac:dyDescent="0.2">
      <c r="B385" s="389"/>
      <c r="C385" s="389"/>
      <c r="D385" s="389"/>
    </row>
    <row r="386" spans="2:4" x14ac:dyDescent="0.2">
      <c r="B386" s="389"/>
      <c r="C386" s="389"/>
      <c r="D386" s="389"/>
    </row>
    <row r="387" spans="2:4" x14ac:dyDescent="0.2">
      <c r="B387" s="389"/>
      <c r="C387" s="389"/>
      <c r="D387" s="389"/>
    </row>
    <row r="388" spans="2:4" x14ac:dyDescent="0.2">
      <c r="B388" s="389"/>
      <c r="C388" s="389"/>
      <c r="D388" s="389"/>
    </row>
    <row r="389" spans="2:4" x14ac:dyDescent="0.2">
      <c r="B389" s="389"/>
      <c r="C389" s="389"/>
      <c r="D389" s="389"/>
    </row>
    <row r="390" spans="2:4" x14ac:dyDescent="0.2">
      <c r="B390" s="389"/>
      <c r="C390" s="389"/>
      <c r="D390" s="389"/>
    </row>
    <row r="391" spans="2:4" x14ac:dyDescent="0.2">
      <c r="B391" s="389"/>
      <c r="C391" s="389"/>
      <c r="D391" s="389"/>
    </row>
    <row r="392" spans="2:4" x14ac:dyDescent="0.2">
      <c r="B392" s="389"/>
      <c r="C392" s="389"/>
      <c r="D392" s="389"/>
    </row>
    <row r="393" spans="2:4" x14ac:dyDescent="0.2">
      <c r="B393" s="389"/>
      <c r="C393" s="389"/>
      <c r="D393" s="389"/>
    </row>
    <row r="394" spans="2:4" x14ac:dyDescent="0.2">
      <c r="B394" s="389"/>
      <c r="C394" s="389"/>
      <c r="D394" s="389"/>
    </row>
    <row r="395" spans="2:4" x14ac:dyDescent="0.2">
      <c r="B395" s="389"/>
      <c r="C395" s="389"/>
      <c r="D395" s="389"/>
    </row>
    <row r="396" spans="2:4" x14ac:dyDescent="0.2">
      <c r="B396" s="389"/>
      <c r="C396" s="389"/>
      <c r="D396" s="389"/>
    </row>
    <row r="397" spans="2:4" x14ac:dyDescent="0.2">
      <c r="B397" s="389"/>
      <c r="C397" s="389"/>
      <c r="D397" s="389"/>
    </row>
    <row r="398" spans="2:4" x14ac:dyDescent="0.2">
      <c r="B398" s="389"/>
      <c r="C398" s="389"/>
      <c r="D398" s="389"/>
    </row>
    <row r="399" spans="2:4" x14ac:dyDescent="0.2">
      <c r="B399" s="389"/>
      <c r="C399" s="389"/>
      <c r="D399" s="389"/>
    </row>
    <row r="400" spans="2:4" x14ac:dyDescent="0.2">
      <c r="B400" s="389"/>
      <c r="C400" s="389"/>
      <c r="D400" s="389"/>
    </row>
    <row r="401" spans="2:4" x14ac:dyDescent="0.2">
      <c r="B401" s="389"/>
      <c r="C401" s="389"/>
      <c r="D401" s="389"/>
    </row>
    <row r="402" spans="2:4" x14ac:dyDescent="0.2">
      <c r="B402" s="389"/>
      <c r="C402" s="389"/>
      <c r="D402" s="389"/>
    </row>
    <row r="403" spans="2:4" x14ac:dyDescent="0.2">
      <c r="B403" s="389"/>
      <c r="C403" s="389"/>
      <c r="D403" s="389"/>
    </row>
    <row r="404" spans="2:4" x14ac:dyDescent="0.2">
      <c r="B404" s="389"/>
      <c r="C404" s="389"/>
      <c r="D404" s="389"/>
    </row>
    <row r="405" spans="2:4" x14ac:dyDescent="0.2">
      <c r="B405" s="389"/>
      <c r="C405" s="389"/>
      <c r="D405" s="389"/>
    </row>
    <row r="406" spans="2:4" x14ac:dyDescent="0.2">
      <c r="B406" s="389"/>
      <c r="C406" s="389"/>
      <c r="D406" s="389"/>
    </row>
    <row r="407" spans="2:4" x14ac:dyDescent="0.2">
      <c r="B407" s="389"/>
      <c r="C407" s="389"/>
      <c r="D407" s="389"/>
    </row>
    <row r="408" spans="2:4" x14ac:dyDescent="0.2">
      <c r="B408" s="389"/>
      <c r="C408" s="389"/>
      <c r="D408" s="389"/>
    </row>
    <row r="409" spans="2:4" x14ac:dyDescent="0.2">
      <c r="B409" s="389"/>
      <c r="C409" s="389"/>
      <c r="D409" s="389"/>
    </row>
    <row r="410" spans="2:4" x14ac:dyDescent="0.2">
      <c r="B410" s="389"/>
      <c r="C410" s="389"/>
      <c r="D410" s="389"/>
    </row>
    <row r="411" spans="2:4" x14ac:dyDescent="0.2">
      <c r="B411" s="389"/>
      <c r="C411" s="389"/>
      <c r="D411" s="389"/>
    </row>
    <row r="412" spans="2:4" x14ac:dyDescent="0.2">
      <c r="B412" s="389"/>
      <c r="C412" s="389"/>
      <c r="D412" s="389"/>
    </row>
    <row r="413" spans="2:4" x14ac:dyDescent="0.2">
      <c r="B413" s="389"/>
      <c r="C413" s="389"/>
      <c r="D413" s="389"/>
    </row>
    <row r="414" spans="2:4" x14ac:dyDescent="0.2">
      <c r="B414" s="389"/>
      <c r="C414" s="389"/>
      <c r="D414" s="389"/>
    </row>
    <row r="415" spans="2:4" x14ac:dyDescent="0.2">
      <c r="B415" s="389"/>
      <c r="C415" s="389"/>
      <c r="D415" s="389"/>
    </row>
    <row r="416" spans="2:4" x14ac:dyDescent="0.2">
      <c r="B416" s="389"/>
      <c r="C416" s="389"/>
      <c r="D416" s="389"/>
    </row>
    <row r="417" spans="2:4" x14ac:dyDescent="0.2">
      <c r="B417" s="389"/>
      <c r="C417" s="389"/>
      <c r="D417" s="389"/>
    </row>
    <row r="418" spans="2:4" x14ac:dyDescent="0.2">
      <c r="B418" s="389"/>
      <c r="C418" s="389"/>
      <c r="D418" s="389"/>
    </row>
    <row r="419" spans="2:4" x14ac:dyDescent="0.2">
      <c r="B419" s="389"/>
      <c r="C419" s="389"/>
      <c r="D419" s="389"/>
    </row>
    <row r="420" spans="2:4" x14ac:dyDescent="0.2">
      <c r="B420" s="389"/>
      <c r="C420" s="389"/>
      <c r="D420" s="389"/>
    </row>
    <row r="421" spans="2:4" x14ac:dyDescent="0.2">
      <c r="B421" s="389"/>
      <c r="C421" s="389"/>
      <c r="D421" s="389"/>
    </row>
    <row r="422" spans="2:4" x14ac:dyDescent="0.2">
      <c r="B422" s="389"/>
      <c r="C422" s="389"/>
      <c r="D422" s="389"/>
    </row>
    <row r="423" spans="2:4" x14ac:dyDescent="0.2">
      <c r="B423" s="389"/>
      <c r="C423" s="389"/>
      <c r="D423" s="389"/>
    </row>
    <row r="424" spans="2:4" x14ac:dyDescent="0.2">
      <c r="B424" s="389"/>
      <c r="C424" s="389"/>
      <c r="D424" s="389"/>
    </row>
    <row r="425" spans="2:4" x14ac:dyDescent="0.2">
      <c r="B425" s="389"/>
      <c r="C425" s="389"/>
      <c r="D425" s="389"/>
    </row>
    <row r="426" spans="2:4" x14ac:dyDescent="0.2">
      <c r="B426" s="389"/>
      <c r="C426" s="389"/>
      <c r="D426" s="389"/>
    </row>
    <row r="427" spans="2:4" x14ac:dyDescent="0.2">
      <c r="B427" s="389"/>
      <c r="C427" s="389"/>
      <c r="D427" s="389"/>
    </row>
    <row r="428" spans="2:4" x14ac:dyDescent="0.2">
      <c r="B428" s="389"/>
      <c r="C428" s="389"/>
      <c r="D428" s="389"/>
    </row>
    <row r="429" spans="2:4" x14ac:dyDescent="0.2">
      <c r="B429" s="389"/>
      <c r="C429" s="389"/>
      <c r="D429" s="389"/>
    </row>
    <row r="430" spans="2:4" x14ac:dyDescent="0.2">
      <c r="B430" s="389"/>
      <c r="C430" s="389"/>
      <c r="D430" s="389"/>
    </row>
    <row r="431" spans="2:4" x14ac:dyDescent="0.2">
      <c r="B431" s="389"/>
      <c r="C431" s="389"/>
      <c r="D431" s="389"/>
    </row>
    <row r="432" spans="2:4" x14ac:dyDescent="0.2">
      <c r="B432" s="389"/>
      <c r="C432" s="389"/>
      <c r="D432" s="389"/>
    </row>
    <row r="433" spans="2:4" x14ac:dyDescent="0.2">
      <c r="B433" s="389"/>
      <c r="C433" s="389"/>
      <c r="D433" s="389"/>
    </row>
    <row r="434" spans="2:4" x14ac:dyDescent="0.2">
      <c r="B434" s="389"/>
      <c r="C434" s="389"/>
      <c r="D434" s="389"/>
    </row>
    <row r="435" spans="2:4" x14ac:dyDescent="0.2">
      <c r="B435" s="389"/>
      <c r="C435" s="389"/>
      <c r="D435" s="389"/>
    </row>
    <row r="436" spans="2:4" x14ac:dyDescent="0.2">
      <c r="B436" s="389"/>
      <c r="C436" s="389"/>
      <c r="D436" s="389"/>
    </row>
    <row r="437" spans="2:4" x14ac:dyDescent="0.2">
      <c r="B437" s="389"/>
      <c r="C437" s="389"/>
      <c r="D437" s="389"/>
    </row>
    <row r="438" spans="2:4" x14ac:dyDescent="0.2">
      <c r="B438" s="389"/>
      <c r="C438" s="389"/>
      <c r="D438" s="389"/>
    </row>
    <row r="439" spans="2:4" x14ac:dyDescent="0.2">
      <c r="B439" s="389"/>
      <c r="C439" s="389"/>
      <c r="D439" s="389"/>
    </row>
    <row r="440" spans="2:4" x14ac:dyDescent="0.2">
      <c r="B440" s="389"/>
      <c r="C440" s="389"/>
      <c r="D440" s="389"/>
    </row>
    <row r="441" spans="2:4" x14ac:dyDescent="0.2">
      <c r="B441" s="389"/>
      <c r="C441" s="389"/>
      <c r="D441" s="389"/>
    </row>
    <row r="442" spans="2:4" x14ac:dyDescent="0.2">
      <c r="B442" s="389"/>
      <c r="C442" s="389"/>
      <c r="D442" s="389"/>
    </row>
    <row r="443" spans="2:4" x14ac:dyDescent="0.2">
      <c r="B443" s="389"/>
      <c r="C443" s="389"/>
      <c r="D443" s="389"/>
    </row>
    <row r="444" spans="2:4" x14ac:dyDescent="0.2">
      <c r="B444" s="389"/>
      <c r="C444" s="389"/>
      <c r="D444" s="389"/>
    </row>
    <row r="445" spans="2:4" x14ac:dyDescent="0.2">
      <c r="B445" s="389"/>
      <c r="C445" s="389"/>
      <c r="D445" s="389"/>
    </row>
    <row r="446" spans="2:4" x14ac:dyDescent="0.2">
      <c r="B446" s="389"/>
      <c r="C446" s="389"/>
      <c r="D446" s="389"/>
    </row>
    <row r="447" spans="2:4" x14ac:dyDescent="0.2">
      <c r="B447" s="389"/>
      <c r="C447" s="389"/>
      <c r="D447" s="389"/>
    </row>
    <row r="448" spans="2:4" x14ac:dyDescent="0.2">
      <c r="B448" s="389"/>
      <c r="C448" s="389"/>
      <c r="D448" s="389"/>
    </row>
    <row r="449" spans="2:4" x14ac:dyDescent="0.2">
      <c r="B449" s="389"/>
      <c r="C449" s="389"/>
      <c r="D449" s="389"/>
    </row>
    <row r="450" spans="2:4" x14ac:dyDescent="0.2">
      <c r="B450" s="389"/>
      <c r="C450" s="389"/>
      <c r="D450" s="389"/>
    </row>
    <row r="451" spans="2:4" x14ac:dyDescent="0.2">
      <c r="B451" s="389"/>
      <c r="C451" s="389"/>
      <c r="D451" s="389"/>
    </row>
    <row r="452" spans="2:4" x14ac:dyDescent="0.2">
      <c r="B452" s="389"/>
      <c r="C452" s="389"/>
      <c r="D452" s="389"/>
    </row>
    <row r="453" spans="2:4" x14ac:dyDescent="0.2">
      <c r="B453" s="389"/>
      <c r="C453" s="389"/>
      <c r="D453" s="389"/>
    </row>
    <row r="454" spans="2:4" x14ac:dyDescent="0.2">
      <c r="B454" s="389"/>
      <c r="C454" s="389"/>
      <c r="D454" s="389"/>
    </row>
    <row r="455" spans="2:4" x14ac:dyDescent="0.2">
      <c r="B455" s="389"/>
      <c r="C455" s="389"/>
      <c r="D455" s="389"/>
    </row>
    <row r="456" spans="2:4" x14ac:dyDescent="0.2">
      <c r="B456" s="389"/>
      <c r="C456" s="389"/>
      <c r="D456" s="389"/>
    </row>
    <row r="457" spans="2:4" x14ac:dyDescent="0.2">
      <c r="B457" s="389"/>
      <c r="C457" s="389"/>
      <c r="D457" s="389"/>
    </row>
    <row r="458" spans="2:4" x14ac:dyDescent="0.2">
      <c r="B458" s="389"/>
      <c r="C458" s="389"/>
      <c r="D458" s="389"/>
    </row>
    <row r="459" spans="2:4" x14ac:dyDescent="0.2">
      <c r="B459" s="389"/>
      <c r="C459" s="389"/>
      <c r="D459" s="389"/>
    </row>
    <row r="460" spans="2:4" x14ac:dyDescent="0.2">
      <c r="B460" s="389"/>
      <c r="C460" s="389"/>
      <c r="D460" s="389"/>
    </row>
    <row r="461" spans="2:4" x14ac:dyDescent="0.2">
      <c r="B461" s="389"/>
      <c r="C461" s="389"/>
      <c r="D461" s="389"/>
    </row>
    <row r="462" spans="2:4" x14ac:dyDescent="0.2">
      <c r="B462" s="389"/>
      <c r="C462" s="389"/>
      <c r="D462" s="389"/>
    </row>
    <row r="463" spans="2:4" x14ac:dyDescent="0.2">
      <c r="B463" s="389"/>
      <c r="C463" s="389"/>
      <c r="D463" s="389"/>
    </row>
    <row r="464" spans="2:4" x14ac:dyDescent="0.2">
      <c r="B464" s="389"/>
      <c r="C464" s="389"/>
      <c r="D464" s="389"/>
    </row>
    <row r="465" spans="2:4" x14ac:dyDescent="0.2">
      <c r="B465" s="389"/>
      <c r="C465" s="389"/>
      <c r="D465" s="389"/>
    </row>
    <row r="466" spans="2:4" x14ac:dyDescent="0.2">
      <c r="B466" s="389"/>
      <c r="C466" s="389"/>
      <c r="D466" s="389"/>
    </row>
    <row r="467" spans="2:4" x14ac:dyDescent="0.2">
      <c r="B467" s="389"/>
      <c r="C467" s="389"/>
      <c r="D467" s="389"/>
    </row>
    <row r="468" spans="2:4" x14ac:dyDescent="0.2">
      <c r="B468" s="389"/>
      <c r="C468" s="389"/>
      <c r="D468" s="389"/>
    </row>
    <row r="469" spans="2:4" x14ac:dyDescent="0.2">
      <c r="B469" s="389"/>
      <c r="C469" s="389"/>
      <c r="D469" s="389"/>
    </row>
    <row r="470" spans="2:4" x14ac:dyDescent="0.2">
      <c r="B470" s="389"/>
      <c r="C470" s="389"/>
      <c r="D470" s="389"/>
    </row>
    <row r="471" spans="2:4" x14ac:dyDescent="0.2">
      <c r="B471" s="389"/>
      <c r="C471" s="389"/>
      <c r="D471" s="389"/>
    </row>
    <row r="472" spans="2:4" x14ac:dyDescent="0.2">
      <c r="B472" s="389"/>
      <c r="C472" s="389"/>
      <c r="D472" s="389"/>
    </row>
    <row r="473" spans="2:4" x14ac:dyDescent="0.2">
      <c r="B473" s="389"/>
      <c r="C473" s="389"/>
      <c r="D473" s="389"/>
    </row>
    <row r="474" spans="2:4" x14ac:dyDescent="0.2">
      <c r="B474" s="389"/>
      <c r="C474" s="389"/>
      <c r="D474" s="389"/>
    </row>
    <row r="475" spans="2:4" x14ac:dyDescent="0.2">
      <c r="B475" s="389"/>
      <c r="C475" s="389"/>
      <c r="D475" s="389"/>
    </row>
    <row r="476" spans="2:4" x14ac:dyDescent="0.2">
      <c r="B476" s="389"/>
      <c r="C476" s="389"/>
      <c r="D476" s="389"/>
    </row>
    <row r="477" spans="2:4" x14ac:dyDescent="0.2">
      <c r="B477" s="389"/>
      <c r="C477" s="389"/>
      <c r="D477" s="389"/>
    </row>
    <row r="478" spans="2:4" x14ac:dyDescent="0.2">
      <c r="B478" s="389"/>
      <c r="C478" s="389"/>
      <c r="D478" s="389"/>
    </row>
    <row r="479" spans="2:4" x14ac:dyDescent="0.2">
      <c r="B479" s="389"/>
      <c r="C479" s="389"/>
      <c r="D479" s="389"/>
    </row>
    <row r="480" spans="2:4" x14ac:dyDescent="0.2">
      <c r="B480" s="389"/>
      <c r="C480" s="389"/>
      <c r="D480" s="389"/>
    </row>
    <row r="481" spans="2:4" x14ac:dyDescent="0.2">
      <c r="B481" s="389"/>
      <c r="C481" s="389"/>
      <c r="D481" s="389"/>
    </row>
    <row r="482" spans="2:4" x14ac:dyDescent="0.2">
      <c r="B482" s="389"/>
      <c r="C482" s="389"/>
      <c r="D482" s="389"/>
    </row>
    <row r="483" spans="2:4" x14ac:dyDescent="0.2">
      <c r="B483" s="389"/>
      <c r="C483" s="389"/>
      <c r="D483" s="389"/>
    </row>
    <row r="484" spans="2:4" x14ac:dyDescent="0.2">
      <c r="B484" s="389"/>
      <c r="C484" s="389"/>
      <c r="D484" s="389"/>
    </row>
    <row r="485" spans="2:4" x14ac:dyDescent="0.2">
      <c r="B485" s="389"/>
      <c r="C485" s="389"/>
      <c r="D485" s="389"/>
    </row>
    <row r="486" spans="2:4" x14ac:dyDescent="0.2">
      <c r="B486" s="389"/>
      <c r="C486" s="389"/>
      <c r="D486" s="389"/>
    </row>
    <row r="487" spans="2:4" x14ac:dyDescent="0.2">
      <c r="B487" s="389"/>
      <c r="C487" s="389"/>
      <c r="D487" s="389"/>
    </row>
    <row r="488" spans="2:4" x14ac:dyDescent="0.2">
      <c r="B488" s="389"/>
      <c r="C488" s="389"/>
      <c r="D488" s="389"/>
    </row>
    <row r="489" spans="2:4" x14ac:dyDescent="0.2">
      <c r="B489" s="389"/>
      <c r="C489" s="389"/>
      <c r="D489" s="389"/>
    </row>
    <row r="490" spans="2:4" x14ac:dyDescent="0.2">
      <c r="B490" s="389"/>
      <c r="C490" s="389"/>
      <c r="D490" s="389"/>
    </row>
    <row r="491" spans="2:4" x14ac:dyDescent="0.2">
      <c r="B491" s="389"/>
      <c r="C491" s="389"/>
      <c r="D491" s="389"/>
    </row>
    <row r="492" spans="2:4" x14ac:dyDescent="0.2">
      <c r="B492" s="389"/>
      <c r="C492" s="389"/>
      <c r="D492" s="389"/>
    </row>
    <row r="493" spans="2:4" x14ac:dyDescent="0.2">
      <c r="B493" s="389"/>
      <c r="C493" s="389"/>
      <c r="D493" s="389"/>
    </row>
    <row r="494" spans="2:4" x14ac:dyDescent="0.2">
      <c r="B494" s="389"/>
      <c r="C494" s="389"/>
      <c r="D494" s="389"/>
    </row>
    <row r="495" spans="2:4" x14ac:dyDescent="0.2">
      <c r="B495" s="389"/>
      <c r="C495" s="389"/>
      <c r="D495" s="389"/>
    </row>
    <row r="496" spans="2:4" x14ac:dyDescent="0.2">
      <c r="B496" s="389"/>
      <c r="C496" s="389"/>
      <c r="D496" s="389"/>
    </row>
    <row r="497" spans="2:4" x14ac:dyDescent="0.2">
      <c r="B497" s="389"/>
      <c r="C497" s="389"/>
      <c r="D497" s="389"/>
    </row>
    <row r="498" spans="2:4" x14ac:dyDescent="0.2">
      <c r="B498" s="389"/>
      <c r="C498" s="389"/>
      <c r="D498" s="389"/>
    </row>
    <row r="499" spans="2:4" x14ac:dyDescent="0.2">
      <c r="B499" s="389"/>
      <c r="C499" s="389"/>
      <c r="D499" s="389"/>
    </row>
    <row r="500" spans="2:4" x14ac:dyDescent="0.2">
      <c r="B500" s="389"/>
      <c r="C500" s="389"/>
      <c r="D500" s="389"/>
    </row>
    <row r="501" spans="2:4" x14ac:dyDescent="0.2">
      <c r="B501" s="389"/>
      <c r="C501" s="389"/>
      <c r="D501" s="389"/>
    </row>
    <row r="502" spans="2:4" x14ac:dyDescent="0.2">
      <c r="B502" s="389"/>
      <c r="C502" s="389"/>
      <c r="D502" s="389"/>
    </row>
    <row r="503" spans="2:4" x14ac:dyDescent="0.2">
      <c r="B503" s="389"/>
      <c r="C503" s="389"/>
      <c r="D503" s="389"/>
    </row>
    <row r="504" spans="2:4" x14ac:dyDescent="0.2">
      <c r="B504" s="389"/>
      <c r="C504" s="389"/>
      <c r="D504" s="389"/>
    </row>
    <row r="505" spans="2:4" x14ac:dyDescent="0.2">
      <c r="B505" s="389"/>
      <c r="C505" s="389"/>
      <c r="D505" s="389"/>
    </row>
    <row r="506" spans="2:4" x14ac:dyDescent="0.2">
      <c r="B506" s="389"/>
      <c r="C506" s="389"/>
      <c r="D506" s="389"/>
    </row>
    <row r="507" spans="2:4" x14ac:dyDescent="0.2">
      <c r="B507" s="389"/>
      <c r="C507" s="389"/>
      <c r="D507" s="389"/>
    </row>
    <row r="508" spans="2:4" x14ac:dyDescent="0.2">
      <c r="B508" s="389"/>
      <c r="C508" s="389"/>
      <c r="D508" s="389"/>
    </row>
    <row r="509" spans="2:4" x14ac:dyDescent="0.2">
      <c r="B509" s="389"/>
      <c r="C509" s="389"/>
      <c r="D509" s="389"/>
    </row>
    <row r="510" spans="2:4" x14ac:dyDescent="0.2">
      <c r="B510" s="389"/>
      <c r="C510" s="389"/>
      <c r="D510" s="389"/>
    </row>
    <row r="511" spans="2:4" x14ac:dyDescent="0.2">
      <c r="B511" s="389"/>
      <c r="C511" s="389"/>
      <c r="D511" s="389"/>
    </row>
    <row r="512" spans="2:4" x14ac:dyDescent="0.2">
      <c r="B512" s="389"/>
      <c r="C512" s="389"/>
      <c r="D512" s="389"/>
    </row>
    <row r="513" spans="2:4" x14ac:dyDescent="0.2">
      <c r="B513" s="389"/>
      <c r="C513" s="389"/>
      <c r="D513" s="389"/>
    </row>
    <row r="514" spans="2:4" x14ac:dyDescent="0.2">
      <c r="B514" s="389"/>
      <c r="C514" s="389"/>
      <c r="D514" s="389"/>
    </row>
    <row r="515" spans="2:4" x14ac:dyDescent="0.2">
      <c r="B515" s="389"/>
      <c r="C515" s="389"/>
      <c r="D515" s="389"/>
    </row>
    <row r="516" spans="2:4" x14ac:dyDescent="0.2">
      <c r="B516" s="389"/>
      <c r="C516" s="389"/>
      <c r="D516" s="389"/>
    </row>
    <row r="517" spans="2:4" x14ac:dyDescent="0.2">
      <c r="B517" s="389"/>
      <c r="C517" s="389"/>
      <c r="D517" s="389"/>
    </row>
    <row r="518" spans="2:4" x14ac:dyDescent="0.2">
      <c r="B518" s="389"/>
      <c r="C518" s="389"/>
      <c r="D518" s="389"/>
    </row>
    <row r="519" spans="2:4" x14ac:dyDescent="0.2">
      <c r="B519" s="389"/>
      <c r="C519" s="389"/>
      <c r="D519" s="389"/>
    </row>
    <row r="520" spans="2:4" x14ac:dyDescent="0.2">
      <c r="B520" s="389"/>
      <c r="C520" s="389"/>
      <c r="D520" s="389"/>
    </row>
    <row r="521" spans="2:4" x14ac:dyDescent="0.2">
      <c r="B521" s="389"/>
      <c r="C521" s="389"/>
      <c r="D521" s="389"/>
    </row>
    <row r="522" spans="2:4" x14ac:dyDescent="0.2">
      <c r="B522" s="389"/>
      <c r="C522" s="389"/>
      <c r="D522" s="389"/>
    </row>
    <row r="523" spans="2:4" x14ac:dyDescent="0.2">
      <c r="B523" s="389"/>
      <c r="C523" s="389"/>
      <c r="D523" s="389"/>
    </row>
    <row r="524" spans="2:4" x14ac:dyDescent="0.2">
      <c r="B524" s="389"/>
      <c r="C524" s="389"/>
      <c r="D524" s="389"/>
    </row>
    <row r="525" spans="2:4" x14ac:dyDescent="0.2">
      <c r="B525" s="389"/>
      <c r="C525" s="389"/>
      <c r="D525" s="389"/>
    </row>
    <row r="526" spans="2:4" x14ac:dyDescent="0.2">
      <c r="B526" s="389"/>
      <c r="C526" s="389"/>
      <c r="D526" s="389"/>
    </row>
    <row r="527" spans="2:4" x14ac:dyDescent="0.2">
      <c r="B527" s="389"/>
      <c r="C527" s="389"/>
      <c r="D527" s="389"/>
    </row>
    <row r="528" spans="2:4" x14ac:dyDescent="0.2">
      <c r="B528" s="389"/>
      <c r="C528" s="389"/>
      <c r="D528" s="389"/>
    </row>
    <row r="529" spans="2:4" x14ac:dyDescent="0.2">
      <c r="B529" s="389"/>
      <c r="C529" s="389"/>
      <c r="D529" s="389"/>
    </row>
    <row r="530" spans="2:4" x14ac:dyDescent="0.2">
      <c r="B530" s="389"/>
      <c r="C530" s="389"/>
      <c r="D530" s="389"/>
    </row>
    <row r="531" spans="2:4" x14ac:dyDescent="0.2">
      <c r="B531" s="389"/>
      <c r="C531" s="389"/>
      <c r="D531" s="389"/>
    </row>
    <row r="532" spans="2:4" x14ac:dyDescent="0.2">
      <c r="B532" s="389"/>
      <c r="C532" s="389"/>
      <c r="D532" s="389"/>
    </row>
    <row r="533" spans="2:4" x14ac:dyDescent="0.2">
      <c r="B533" s="389"/>
      <c r="C533" s="389"/>
      <c r="D533" s="389"/>
    </row>
    <row r="534" spans="2:4" x14ac:dyDescent="0.2">
      <c r="B534" s="389"/>
      <c r="C534" s="389"/>
      <c r="D534" s="389"/>
    </row>
    <row r="535" spans="2:4" x14ac:dyDescent="0.2">
      <c r="B535" s="389"/>
      <c r="C535" s="389"/>
      <c r="D535" s="389"/>
    </row>
    <row r="536" spans="2:4" x14ac:dyDescent="0.2">
      <c r="B536" s="389"/>
      <c r="C536" s="389"/>
      <c r="D536" s="389"/>
    </row>
    <row r="537" spans="2:4" x14ac:dyDescent="0.2">
      <c r="B537" s="389"/>
      <c r="C537" s="389"/>
      <c r="D537" s="389"/>
    </row>
    <row r="538" spans="2:4" x14ac:dyDescent="0.2">
      <c r="B538" s="389"/>
      <c r="C538" s="389"/>
      <c r="D538" s="389"/>
    </row>
    <row r="539" spans="2:4" x14ac:dyDescent="0.2">
      <c r="B539" s="389"/>
      <c r="C539" s="389"/>
      <c r="D539" s="389"/>
    </row>
    <row r="540" spans="2:4" x14ac:dyDescent="0.2">
      <c r="B540" s="389"/>
      <c r="C540" s="389"/>
      <c r="D540" s="389"/>
    </row>
    <row r="541" spans="2:4" x14ac:dyDescent="0.2">
      <c r="B541" s="389"/>
      <c r="C541" s="389"/>
      <c r="D541" s="389"/>
    </row>
    <row r="542" spans="2:4" x14ac:dyDescent="0.2">
      <c r="B542" s="389"/>
      <c r="C542" s="389"/>
      <c r="D542" s="389"/>
    </row>
    <row r="543" spans="2:4" x14ac:dyDescent="0.2">
      <c r="B543" s="389"/>
      <c r="C543" s="389"/>
      <c r="D543" s="389"/>
    </row>
    <row r="544" spans="2:4" x14ac:dyDescent="0.2">
      <c r="B544" s="389"/>
      <c r="C544" s="389"/>
      <c r="D544" s="389"/>
    </row>
    <row r="545" spans="2:4" x14ac:dyDescent="0.2">
      <c r="B545" s="389"/>
      <c r="C545" s="389"/>
      <c r="D545" s="389"/>
    </row>
    <row r="546" spans="2:4" x14ac:dyDescent="0.2">
      <c r="B546" s="389"/>
      <c r="C546" s="389"/>
      <c r="D546" s="389"/>
    </row>
    <row r="547" spans="2:4" x14ac:dyDescent="0.2">
      <c r="B547" s="389"/>
      <c r="C547" s="389"/>
      <c r="D547" s="389"/>
    </row>
    <row r="548" spans="2:4" x14ac:dyDescent="0.2">
      <c r="B548" s="389"/>
      <c r="C548" s="389"/>
      <c r="D548" s="389"/>
    </row>
    <row r="549" spans="2:4" x14ac:dyDescent="0.2">
      <c r="B549" s="389"/>
      <c r="C549" s="389"/>
      <c r="D549" s="389"/>
    </row>
    <row r="550" spans="2:4" x14ac:dyDescent="0.2">
      <c r="B550" s="389"/>
      <c r="C550" s="389"/>
      <c r="D550" s="389"/>
    </row>
    <row r="551" spans="2:4" x14ac:dyDescent="0.2">
      <c r="B551" s="389"/>
      <c r="C551" s="389"/>
      <c r="D551" s="389"/>
    </row>
    <row r="552" spans="2:4" x14ac:dyDescent="0.2">
      <c r="B552" s="389"/>
      <c r="C552" s="389"/>
      <c r="D552" s="389"/>
    </row>
    <row r="553" spans="2:4" x14ac:dyDescent="0.2">
      <c r="B553" s="389"/>
      <c r="C553" s="389"/>
      <c r="D553" s="389"/>
    </row>
    <row r="554" spans="2:4" x14ac:dyDescent="0.2">
      <c r="B554" s="389"/>
      <c r="C554" s="389"/>
      <c r="D554" s="389"/>
    </row>
    <row r="555" spans="2:4" x14ac:dyDescent="0.2">
      <c r="B555" s="389"/>
      <c r="C555" s="389"/>
      <c r="D555" s="389"/>
    </row>
    <row r="556" spans="2:4" x14ac:dyDescent="0.2">
      <c r="B556" s="389"/>
      <c r="C556" s="389"/>
      <c r="D556" s="389"/>
    </row>
    <row r="557" spans="2:4" x14ac:dyDescent="0.2">
      <c r="B557" s="389"/>
      <c r="C557" s="389"/>
      <c r="D557" s="389"/>
    </row>
    <row r="558" spans="2:4" x14ac:dyDescent="0.2">
      <c r="B558" s="389"/>
      <c r="C558" s="389"/>
      <c r="D558" s="389"/>
    </row>
    <row r="559" spans="2:4" x14ac:dyDescent="0.2">
      <c r="B559" s="389"/>
      <c r="C559" s="389"/>
      <c r="D559" s="389"/>
    </row>
    <row r="560" spans="2:4" x14ac:dyDescent="0.2">
      <c r="B560" s="389"/>
      <c r="C560" s="389"/>
      <c r="D560" s="389"/>
    </row>
    <row r="561" spans="2:4" x14ac:dyDescent="0.2">
      <c r="B561" s="389"/>
      <c r="C561" s="389"/>
      <c r="D561" s="389"/>
    </row>
    <row r="562" spans="2:4" x14ac:dyDescent="0.2">
      <c r="B562" s="389"/>
      <c r="C562" s="389"/>
      <c r="D562" s="389"/>
    </row>
    <row r="563" spans="2:4" x14ac:dyDescent="0.2">
      <c r="B563" s="389"/>
      <c r="C563" s="389"/>
      <c r="D563" s="389"/>
    </row>
    <row r="564" spans="2:4" x14ac:dyDescent="0.2">
      <c r="B564" s="389"/>
      <c r="C564" s="389"/>
      <c r="D564" s="389"/>
    </row>
    <row r="565" spans="2:4" x14ac:dyDescent="0.2">
      <c r="B565" s="389"/>
      <c r="C565" s="389"/>
      <c r="D565" s="389"/>
    </row>
    <row r="566" spans="2:4" x14ac:dyDescent="0.2">
      <c r="B566" s="389"/>
      <c r="C566" s="389"/>
      <c r="D566" s="389"/>
    </row>
    <row r="567" spans="2:4" x14ac:dyDescent="0.2">
      <c r="B567" s="389"/>
      <c r="C567" s="389"/>
      <c r="D567" s="389"/>
    </row>
    <row r="568" spans="2:4" x14ac:dyDescent="0.2">
      <c r="B568" s="389"/>
      <c r="C568" s="389"/>
      <c r="D568" s="389"/>
    </row>
    <row r="569" spans="2:4" x14ac:dyDescent="0.2">
      <c r="B569" s="389"/>
      <c r="C569" s="389"/>
      <c r="D569" s="389"/>
    </row>
    <row r="570" spans="2:4" x14ac:dyDescent="0.2">
      <c r="B570" s="389"/>
      <c r="C570" s="389"/>
      <c r="D570" s="389"/>
    </row>
    <row r="571" spans="2:4" x14ac:dyDescent="0.2">
      <c r="B571" s="389"/>
      <c r="C571" s="389"/>
      <c r="D571" s="389"/>
    </row>
    <row r="572" spans="2:4" x14ac:dyDescent="0.2">
      <c r="B572" s="389"/>
      <c r="C572" s="389"/>
      <c r="D572" s="389"/>
    </row>
    <row r="573" spans="2:4" x14ac:dyDescent="0.2">
      <c r="B573" s="389"/>
      <c r="C573" s="389"/>
      <c r="D573" s="389"/>
    </row>
    <row r="574" spans="2:4" x14ac:dyDescent="0.2">
      <c r="B574" s="389"/>
      <c r="C574" s="389"/>
      <c r="D574" s="389"/>
    </row>
    <row r="575" spans="2:4" x14ac:dyDescent="0.2">
      <c r="B575" s="389"/>
      <c r="C575" s="389"/>
      <c r="D575" s="389"/>
    </row>
    <row r="576" spans="2:4" x14ac:dyDescent="0.2">
      <c r="B576" s="389"/>
      <c r="C576" s="389"/>
      <c r="D576" s="389"/>
    </row>
    <row r="577" spans="2:4" x14ac:dyDescent="0.2">
      <c r="B577" s="389"/>
      <c r="C577" s="389"/>
      <c r="D577" s="389"/>
    </row>
    <row r="578" spans="2:4" x14ac:dyDescent="0.2">
      <c r="B578" s="389"/>
      <c r="C578" s="389"/>
      <c r="D578" s="389"/>
    </row>
    <row r="579" spans="2:4" x14ac:dyDescent="0.2">
      <c r="B579" s="389"/>
      <c r="C579" s="389"/>
      <c r="D579" s="389"/>
    </row>
    <row r="580" spans="2:4" x14ac:dyDescent="0.2">
      <c r="B580" s="389"/>
      <c r="C580" s="389"/>
      <c r="D580" s="389"/>
    </row>
    <row r="581" spans="2:4" x14ac:dyDescent="0.2">
      <c r="B581" s="389"/>
      <c r="C581" s="389"/>
      <c r="D581" s="389"/>
    </row>
    <row r="582" spans="2:4" x14ac:dyDescent="0.2">
      <c r="B582" s="389"/>
      <c r="C582" s="389"/>
      <c r="D582" s="389"/>
    </row>
    <row r="583" spans="2:4" x14ac:dyDescent="0.2">
      <c r="B583" s="389"/>
      <c r="C583" s="389"/>
      <c r="D583" s="389"/>
    </row>
    <row r="584" spans="2:4" x14ac:dyDescent="0.2">
      <c r="B584" s="389"/>
      <c r="C584" s="389"/>
      <c r="D584" s="389"/>
    </row>
    <row r="585" spans="2:4" x14ac:dyDescent="0.2">
      <c r="B585" s="389"/>
      <c r="C585" s="389"/>
      <c r="D585" s="389"/>
    </row>
    <row r="586" spans="2:4" x14ac:dyDescent="0.2">
      <c r="B586" s="389"/>
      <c r="C586" s="389"/>
      <c r="D586" s="389"/>
    </row>
    <row r="587" spans="2:4" x14ac:dyDescent="0.2">
      <c r="B587" s="389"/>
      <c r="C587" s="389"/>
      <c r="D587" s="389"/>
    </row>
    <row r="588" spans="2:4" x14ac:dyDescent="0.2">
      <c r="B588" s="389"/>
      <c r="C588" s="389"/>
      <c r="D588" s="389"/>
    </row>
    <row r="589" spans="2:4" x14ac:dyDescent="0.2">
      <c r="B589" s="389"/>
      <c r="C589" s="389"/>
      <c r="D589" s="389"/>
    </row>
    <row r="590" spans="2:4" x14ac:dyDescent="0.2">
      <c r="B590" s="389"/>
      <c r="C590" s="389"/>
      <c r="D590" s="389"/>
    </row>
    <row r="591" spans="2:4" x14ac:dyDescent="0.2">
      <c r="B591" s="389"/>
      <c r="C591" s="389"/>
      <c r="D591" s="389"/>
    </row>
    <row r="592" spans="2:4" x14ac:dyDescent="0.2">
      <c r="B592" s="389"/>
      <c r="C592" s="389"/>
      <c r="D592" s="389"/>
    </row>
    <row r="593" spans="2:4" x14ac:dyDescent="0.2">
      <c r="B593" s="389"/>
      <c r="C593" s="389"/>
      <c r="D593" s="389"/>
    </row>
    <row r="594" spans="2:4" x14ac:dyDescent="0.2">
      <c r="B594" s="389"/>
      <c r="C594" s="389"/>
      <c r="D594" s="389"/>
    </row>
    <row r="595" spans="2:4" x14ac:dyDescent="0.2">
      <c r="B595" s="389"/>
      <c r="C595" s="389"/>
      <c r="D595" s="389"/>
    </row>
    <row r="596" spans="2:4" x14ac:dyDescent="0.2">
      <c r="B596" s="389"/>
      <c r="C596" s="389"/>
      <c r="D596" s="389"/>
    </row>
    <row r="597" spans="2:4" x14ac:dyDescent="0.2">
      <c r="B597" s="389"/>
      <c r="C597" s="389"/>
      <c r="D597" s="389"/>
    </row>
    <row r="598" spans="2:4" x14ac:dyDescent="0.2">
      <c r="B598" s="389"/>
      <c r="C598" s="389"/>
      <c r="D598" s="389"/>
    </row>
    <row r="599" spans="2:4" x14ac:dyDescent="0.2">
      <c r="B599" s="389"/>
      <c r="C599" s="389"/>
      <c r="D599" s="389"/>
    </row>
    <row r="600" spans="2:4" x14ac:dyDescent="0.2">
      <c r="B600" s="389"/>
      <c r="C600" s="389"/>
      <c r="D600" s="389"/>
    </row>
    <row r="601" spans="2:4" x14ac:dyDescent="0.2">
      <c r="B601" s="389"/>
      <c r="C601" s="389"/>
      <c r="D601" s="389"/>
    </row>
    <row r="602" spans="2:4" x14ac:dyDescent="0.2">
      <c r="B602" s="389"/>
      <c r="C602" s="389"/>
      <c r="D602" s="389"/>
    </row>
    <row r="603" spans="2:4" x14ac:dyDescent="0.2">
      <c r="B603" s="389"/>
      <c r="C603" s="389"/>
      <c r="D603" s="389"/>
    </row>
    <row r="604" spans="2:4" x14ac:dyDescent="0.2">
      <c r="B604" s="389"/>
      <c r="C604" s="389"/>
      <c r="D604" s="389"/>
    </row>
    <row r="605" spans="2:4" x14ac:dyDescent="0.2">
      <c r="B605" s="389"/>
      <c r="C605" s="389"/>
      <c r="D605" s="389"/>
    </row>
    <row r="606" spans="2:4" x14ac:dyDescent="0.2">
      <c r="B606" s="389"/>
      <c r="C606" s="389"/>
      <c r="D606" s="389"/>
    </row>
    <row r="607" spans="2:4" x14ac:dyDescent="0.2">
      <c r="B607" s="389"/>
      <c r="C607" s="389"/>
      <c r="D607" s="389"/>
    </row>
    <row r="608" spans="2:4" x14ac:dyDescent="0.2">
      <c r="B608" s="389"/>
      <c r="C608" s="389"/>
      <c r="D608" s="389"/>
    </row>
    <row r="609" spans="2:4" x14ac:dyDescent="0.2">
      <c r="B609" s="389"/>
      <c r="C609" s="389"/>
      <c r="D609" s="389"/>
    </row>
    <row r="610" spans="2:4" x14ac:dyDescent="0.2">
      <c r="B610" s="389"/>
      <c r="C610" s="389"/>
      <c r="D610" s="389"/>
    </row>
    <row r="611" spans="2:4" x14ac:dyDescent="0.2">
      <c r="B611" s="389"/>
      <c r="C611" s="389"/>
      <c r="D611" s="389"/>
    </row>
    <row r="612" spans="2:4" x14ac:dyDescent="0.2">
      <c r="B612" s="389"/>
      <c r="C612" s="389"/>
      <c r="D612" s="389"/>
    </row>
    <row r="613" spans="2:4" x14ac:dyDescent="0.2">
      <c r="B613" s="389"/>
      <c r="C613" s="389"/>
      <c r="D613" s="389"/>
    </row>
    <row r="614" spans="2:4" x14ac:dyDescent="0.2">
      <c r="B614" s="389"/>
      <c r="C614" s="389"/>
      <c r="D614" s="389"/>
    </row>
    <row r="615" spans="2:4" x14ac:dyDescent="0.2">
      <c r="B615" s="389"/>
      <c r="C615" s="389"/>
      <c r="D615" s="389"/>
    </row>
    <row r="616" spans="2:4" x14ac:dyDescent="0.2">
      <c r="B616" s="389"/>
      <c r="C616" s="389"/>
      <c r="D616" s="389"/>
    </row>
    <row r="617" spans="2:4" x14ac:dyDescent="0.2">
      <c r="B617" s="389"/>
      <c r="C617" s="389"/>
      <c r="D617" s="389"/>
    </row>
    <row r="618" spans="2:4" x14ac:dyDescent="0.2">
      <c r="B618" s="389"/>
      <c r="C618" s="389"/>
      <c r="D618" s="389"/>
    </row>
    <row r="619" spans="2:4" x14ac:dyDescent="0.2">
      <c r="B619" s="389"/>
      <c r="C619" s="389"/>
      <c r="D619" s="389"/>
    </row>
    <row r="620" spans="2:4" x14ac:dyDescent="0.2">
      <c r="B620" s="389"/>
      <c r="C620" s="389"/>
      <c r="D620" s="389"/>
    </row>
    <row r="621" spans="2:4" x14ac:dyDescent="0.2">
      <c r="B621" s="389"/>
      <c r="C621" s="389"/>
      <c r="D621" s="389"/>
    </row>
    <row r="622" spans="2:4" x14ac:dyDescent="0.2">
      <c r="B622" s="389"/>
      <c r="C622" s="389"/>
      <c r="D622" s="389"/>
    </row>
    <row r="623" spans="2:4" x14ac:dyDescent="0.2">
      <c r="B623" s="389"/>
      <c r="C623" s="389"/>
      <c r="D623" s="389"/>
    </row>
    <row r="624" spans="2:4" x14ac:dyDescent="0.2">
      <c r="B624" s="389"/>
      <c r="C624" s="389"/>
      <c r="D624" s="389"/>
    </row>
    <row r="625" spans="2:4" x14ac:dyDescent="0.2">
      <c r="B625" s="389"/>
      <c r="C625" s="389"/>
      <c r="D625" s="389"/>
    </row>
    <row r="626" spans="2:4" x14ac:dyDescent="0.2">
      <c r="B626" s="389"/>
      <c r="C626" s="389"/>
      <c r="D626" s="389"/>
    </row>
    <row r="627" spans="2:4" x14ac:dyDescent="0.2">
      <c r="B627" s="389"/>
      <c r="C627" s="389"/>
      <c r="D627" s="389"/>
    </row>
    <row r="628" spans="2:4" x14ac:dyDescent="0.2">
      <c r="B628" s="389"/>
      <c r="C628" s="389"/>
      <c r="D628" s="389"/>
    </row>
    <row r="629" spans="2:4" x14ac:dyDescent="0.2">
      <c r="B629" s="389"/>
      <c r="C629" s="389"/>
      <c r="D629" s="389"/>
    </row>
    <row r="630" spans="2:4" x14ac:dyDescent="0.2">
      <c r="B630" s="389"/>
      <c r="C630" s="389"/>
      <c r="D630" s="389"/>
    </row>
    <row r="631" spans="2:4" x14ac:dyDescent="0.2">
      <c r="B631" s="389"/>
      <c r="C631" s="389"/>
      <c r="D631" s="389"/>
    </row>
    <row r="632" spans="2:4" x14ac:dyDescent="0.2">
      <c r="B632" s="389"/>
      <c r="C632" s="389"/>
      <c r="D632" s="389"/>
    </row>
    <row r="633" spans="2:4" x14ac:dyDescent="0.2">
      <c r="B633" s="389"/>
      <c r="C633" s="389"/>
      <c r="D633" s="389"/>
    </row>
    <row r="634" spans="2:4" x14ac:dyDescent="0.2">
      <c r="B634" s="389"/>
      <c r="C634" s="389"/>
      <c r="D634" s="389"/>
    </row>
    <row r="635" spans="2:4" x14ac:dyDescent="0.2">
      <c r="B635" s="389"/>
      <c r="C635" s="389"/>
      <c r="D635" s="389"/>
    </row>
    <row r="636" spans="2:4" x14ac:dyDescent="0.2">
      <c r="B636" s="389"/>
      <c r="C636" s="389"/>
      <c r="D636" s="389"/>
    </row>
    <row r="637" spans="2:4" x14ac:dyDescent="0.2">
      <c r="B637" s="389"/>
      <c r="C637" s="389"/>
      <c r="D637" s="389"/>
    </row>
    <row r="638" spans="2:4" x14ac:dyDescent="0.2">
      <c r="B638" s="389"/>
      <c r="C638" s="389"/>
      <c r="D638" s="389"/>
    </row>
    <row r="639" spans="2:4" x14ac:dyDescent="0.2">
      <c r="B639" s="389"/>
      <c r="C639" s="389"/>
      <c r="D639" s="389"/>
    </row>
    <row r="640" spans="2:4" x14ac:dyDescent="0.2">
      <c r="B640" s="389"/>
      <c r="C640" s="389"/>
      <c r="D640" s="389"/>
    </row>
    <row r="641" spans="2:4" x14ac:dyDescent="0.2">
      <c r="B641" s="389"/>
      <c r="C641" s="389"/>
      <c r="D641" s="389"/>
    </row>
    <row r="642" spans="2:4" x14ac:dyDescent="0.2">
      <c r="B642" s="389"/>
      <c r="C642" s="389"/>
      <c r="D642" s="389"/>
    </row>
    <row r="643" spans="2:4" x14ac:dyDescent="0.2">
      <c r="B643" s="389"/>
      <c r="C643" s="389"/>
      <c r="D643" s="389"/>
    </row>
    <row r="644" spans="2:4" x14ac:dyDescent="0.2">
      <c r="B644" s="389"/>
      <c r="C644" s="389"/>
      <c r="D644" s="389"/>
    </row>
    <row r="645" spans="2:4" x14ac:dyDescent="0.2">
      <c r="B645" s="389"/>
      <c r="C645" s="389"/>
      <c r="D645" s="389"/>
    </row>
    <row r="646" spans="2:4" x14ac:dyDescent="0.2">
      <c r="B646" s="389"/>
      <c r="C646" s="389"/>
      <c r="D646" s="389"/>
    </row>
    <row r="647" spans="2:4" x14ac:dyDescent="0.2">
      <c r="B647" s="389"/>
      <c r="C647" s="389"/>
      <c r="D647" s="389"/>
    </row>
    <row r="648" spans="2:4" x14ac:dyDescent="0.2">
      <c r="B648" s="389"/>
      <c r="C648" s="389"/>
      <c r="D648" s="389"/>
    </row>
    <row r="649" spans="2:4" x14ac:dyDescent="0.2">
      <c r="B649" s="389"/>
      <c r="C649" s="389"/>
      <c r="D649" s="389"/>
    </row>
    <row r="650" spans="2:4" x14ac:dyDescent="0.2">
      <c r="B650" s="389"/>
      <c r="C650" s="389"/>
      <c r="D650" s="389"/>
    </row>
    <row r="651" spans="2:4" x14ac:dyDescent="0.2">
      <c r="B651" s="389"/>
      <c r="C651" s="389"/>
      <c r="D651" s="389"/>
    </row>
    <row r="652" spans="2:4" x14ac:dyDescent="0.2">
      <c r="B652" s="389"/>
      <c r="C652" s="389"/>
      <c r="D652" s="389"/>
    </row>
    <row r="653" spans="2:4" x14ac:dyDescent="0.2">
      <c r="B653" s="389"/>
      <c r="C653" s="389"/>
      <c r="D653" s="389"/>
    </row>
    <row r="654" spans="2:4" x14ac:dyDescent="0.2">
      <c r="B654" s="389"/>
      <c r="C654" s="389"/>
      <c r="D654" s="389"/>
    </row>
    <row r="655" spans="2:4" x14ac:dyDescent="0.2">
      <c r="B655" s="389"/>
      <c r="C655" s="389"/>
      <c r="D655" s="389"/>
    </row>
    <row r="656" spans="2:4" x14ac:dyDescent="0.2">
      <c r="B656" s="389"/>
      <c r="C656" s="389"/>
      <c r="D656" s="389"/>
    </row>
    <row r="657" spans="2:4" x14ac:dyDescent="0.2">
      <c r="B657" s="389"/>
      <c r="C657" s="389"/>
      <c r="D657" s="389"/>
    </row>
    <row r="658" spans="2:4" x14ac:dyDescent="0.2">
      <c r="B658" s="389"/>
      <c r="C658" s="389"/>
      <c r="D658" s="389"/>
    </row>
    <row r="659" spans="2:4" x14ac:dyDescent="0.2">
      <c r="B659" s="389"/>
      <c r="C659" s="389"/>
      <c r="D659" s="389"/>
    </row>
    <row r="660" spans="2:4" x14ac:dyDescent="0.2">
      <c r="B660" s="389"/>
      <c r="C660" s="389"/>
      <c r="D660" s="389"/>
    </row>
    <row r="661" spans="2:4" x14ac:dyDescent="0.2">
      <c r="B661" s="389"/>
      <c r="C661" s="389"/>
      <c r="D661" s="389"/>
    </row>
    <row r="662" spans="2:4" x14ac:dyDescent="0.2">
      <c r="B662" s="389"/>
      <c r="C662" s="389"/>
      <c r="D662" s="389"/>
    </row>
    <row r="663" spans="2:4" x14ac:dyDescent="0.2">
      <c r="B663" s="389"/>
      <c r="C663" s="389"/>
      <c r="D663" s="389"/>
    </row>
    <row r="664" spans="2:4" x14ac:dyDescent="0.2">
      <c r="B664" s="389"/>
      <c r="C664" s="389"/>
      <c r="D664" s="389"/>
    </row>
    <row r="665" spans="2:4" x14ac:dyDescent="0.2">
      <c r="B665" s="389"/>
      <c r="C665" s="389"/>
      <c r="D665" s="389"/>
    </row>
    <row r="666" spans="2:4" x14ac:dyDescent="0.2">
      <c r="B666" s="389"/>
      <c r="C666" s="389"/>
      <c r="D666" s="389"/>
    </row>
    <row r="667" spans="2:4" x14ac:dyDescent="0.2">
      <c r="B667" s="389"/>
      <c r="C667" s="389"/>
      <c r="D667" s="389"/>
    </row>
    <row r="668" spans="2:4" x14ac:dyDescent="0.2">
      <c r="B668" s="389"/>
      <c r="C668" s="389"/>
      <c r="D668" s="389"/>
    </row>
    <row r="669" spans="2:4" x14ac:dyDescent="0.2">
      <c r="B669" s="389"/>
      <c r="C669" s="389"/>
      <c r="D669" s="389"/>
    </row>
    <row r="670" spans="2:4" x14ac:dyDescent="0.2">
      <c r="B670" s="389"/>
      <c r="C670" s="389"/>
      <c r="D670" s="389"/>
    </row>
    <row r="671" spans="2:4" x14ac:dyDescent="0.2">
      <c r="B671" s="389"/>
      <c r="C671" s="389"/>
      <c r="D671" s="389"/>
    </row>
    <row r="672" spans="2:4" x14ac:dyDescent="0.2">
      <c r="B672" s="389"/>
      <c r="C672" s="389"/>
      <c r="D672" s="389"/>
    </row>
    <row r="673" spans="2:4" x14ac:dyDescent="0.2">
      <c r="B673" s="389"/>
      <c r="C673" s="389"/>
      <c r="D673" s="389"/>
    </row>
    <row r="674" spans="2:4" x14ac:dyDescent="0.2">
      <c r="B674" s="389"/>
      <c r="C674" s="389"/>
      <c r="D674" s="389"/>
    </row>
    <row r="675" spans="2:4" x14ac:dyDescent="0.2">
      <c r="B675" s="389"/>
      <c r="C675" s="389"/>
      <c r="D675" s="389"/>
    </row>
    <row r="676" spans="2:4" x14ac:dyDescent="0.2">
      <c r="B676" s="389"/>
      <c r="C676" s="389"/>
      <c r="D676" s="389"/>
    </row>
    <row r="677" spans="2:4" x14ac:dyDescent="0.2">
      <c r="B677" s="389"/>
      <c r="C677" s="389"/>
      <c r="D677" s="389"/>
    </row>
    <row r="678" spans="2:4" x14ac:dyDescent="0.2">
      <c r="B678" s="389"/>
      <c r="C678" s="389"/>
      <c r="D678" s="389"/>
    </row>
    <row r="679" spans="2:4" x14ac:dyDescent="0.2">
      <c r="B679" s="389"/>
      <c r="C679" s="389"/>
      <c r="D679" s="389"/>
    </row>
    <row r="680" spans="2:4" x14ac:dyDescent="0.2">
      <c r="B680" s="389"/>
      <c r="C680" s="389"/>
      <c r="D680" s="389"/>
    </row>
    <row r="681" spans="2:4" x14ac:dyDescent="0.2">
      <c r="B681" s="389"/>
      <c r="C681" s="389"/>
      <c r="D681" s="389"/>
    </row>
    <row r="682" spans="2:4" x14ac:dyDescent="0.2">
      <c r="B682" s="389"/>
      <c r="C682" s="389"/>
      <c r="D682" s="389"/>
    </row>
    <row r="683" spans="2:4" x14ac:dyDescent="0.2">
      <c r="B683" s="389"/>
      <c r="C683" s="389"/>
      <c r="D683" s="389"/>
    </row>
    <row r="684" spans="2:4" x14ac:dyDescent="0.2">
      <c r="B684" s="389"/>
      <c r="C684" s="389"/>
      <c r="D684" s="389"/>
    </row>
    <row r="685" spans="2:4" x14ac:dyDescent="0.2">
      <c r="B685" s="389"/>
      <c r="C685" s="389"/>
      <c r="D685" s="389"/>
    </row>
    <row r="686" spans="2:4" x14ac:dyDescent="0.2">
      <c r="B686" s="389"/>
      <c r="C686" s="389"/>
      <c r="D686" s="389"/>
    </row>
    <row r="687" spans="2:4" x14ac:dyDescent="0.2">
      <c r="B687" s="389"/>
      <c r="C687" s="389"/>
      <c r="D687" s="389"/>
    </row>
    <row r="688" spans="2:4" x14ac:dyDescent="0.2">
      <c r="B688" s="389"/>
      <c r="C688" s="389"/>
      <c r="D688" s="389"/>
    </row>
    <row r="689" spans="2:4" x14ac:dyDescent="0.2">
      <c r="B689" s="389"/>
      <c r="C689" s="389"/>
      <c r="D689" s="389"/>
    </row>
    <row r="690" spans="2:4" x14ac:dyDescent="0.2">
      <c r="B690" s="389"/>
      <c r="C690" s="389"/>
      <c r="D690" s="389"/>
    </row>
    <row r="691" spans="2:4" x14ac:dyDescent="0.2">
      <c r="B691" s="389"/>
      <c r="C691" s="389"/>
      <c r="D691" s="389"/>
    </row>
    <row r="692" spans="2:4" x14ac:dyDescent="0.2">
      <c r="B692" s="389"/>
      <c r="C692" s="389"/>
      <c r="D692" s="389"/>
    </row>
    <row r="693" spans="2:4" x14ac:dyDescent="0.2">
      <c r="B693" s="389"/>
      <c r="C693" s="389"/>
      <c r="D693" s="389"/>
    </row>
    <row r="694" spans="2:4" x14ac:dyDescent="0.2">
      <c r="B694" s="389"/>
      <c r="C694" s="389"/>
      <c r="D694" s="389"/>
    </row>
    <row r="695" spans="2:4" x14ac:dyDescent="0.2">
      <c r="B695" s="389"/>
      <c r="C695" s="389"/>
      <c r="D695" s="389"/>
    </row>
    <row r="696" spans="2:4" x14ac:dyDescent="0.2">
      <c r="B696" s="389"/>
      <c r="C696" s="389"/>
      <c r="D696" s="389"/>
    </row>
    <row r="697" spans="2:4" x14ac:dyDescent="0.2">
      <c r="B697" s="389"/>
      <c r="C697" s="389"/>
      <c r="D697" s="389"/>
    </row>
    <row r="698" spans="2:4" x14ac:dyDescent="0.2">
      <c r="B698" s="389"/>
      <c r="C698" s="389"/>
      <c r="D698" s="389"/>
    </row>
    <row r="699" spans="2:4" x14ac:dyDescent="0.2">
      <c r="B699" s="389"/>
      <c r="C699" s="389"/>
      <c r="D699" s="389"/>
    </row>
    <row r="700" spans="2:4" x14ac:dyDescent="0.2">
      <c r="B700" s="389"/>
      <c r="C700" s="389"/>
      <c r="D700" s="389"/>
    </row>
    <row r="701" spans="2:4" x14ac:dyDescent="0.2">
      <c r="B701" s="389"/>
      <c r="C701" s="389"/>
      <c r="D701" s="389"/>
    </row>
    <row r="702" spans="2:4" x14ac:dyDescent="0.2">
      <c r="B702" s="389"/>
      <c r="C702" s="389"/>
      <c r="D702" s="389"/>
    </row>
    <row r="703" spans="2:4" x14ac:dyDescent="0.2">
      <c r="B703" s="389"/>
      <c r="C703" s="389"/>
      <c r="D703" s="389"/>
    </row>
    <row r="704" spans="2:4" x14ac:dyDescent="0.2">
      <c r="B704" s="389"/>
      <c r="C704" s="389"/>
      <c r="D704" s="389"/>
    </row>
    <row r="705" spans="2:4" x14ac:dyDescent="0.2">
      <c r="B705" s="389"/>
      <c r="C705" s="389"/>
      <c r="D705" s="389"/>
    </row>
    <row r="706" spans="2:4" x14ac:dyDescent="0.2">
      <c r="B706" s="389"/>
      <c r="C706" s="389"/>
      <c r="D706" s="389"/>
    </row>
    <row r="707" spans="2:4" x14ac:dyDescent="0.2">
      <c r="B707" s="389"/>
      <c r="C707" s="389"/>
      <c r="D707" s="389"/>
    </row>
    <row r="708" spans="2:4" x14ac:dyDescent="0.2">
      <c r="B708" s="389"/>
      <c r="C708" s="389"/>
      <c r="D708" s="389"/>
    </row>
    <row r="709" spans="2:4" x14ac:dyDescent="0.2">
      <c r="B709" s="389"/>
      <c r="C709" s="389"/>
      <c r="D709" s="389"/>
    </row>
    <row r="710" spans="2:4" x14ac:dyDescent="0.2">
      <c r="B710" s="389"/>
      <c r="C710" s="389"/>
      <c r="D710" s="389"/>
    </row>
    <row r="711" spans="2:4" x14ac:dyDescent="0.2">
      <c r="B711" s="389"/>
      <c r="C711" s="389"/>
      <c r="D711" s="389"/>
    </row>
    <row r="712" spans="2:4" x14ac:dyDescent="0.2">
      <c r="B712" s="389"/>
      <c r="C712" s="389"/>
      <c r="D712" s="389"/>
    </row>
    <row r="713" spans="2:4" x14ac:dyDescent="0.2">
      <c r="B713" s="389"/>
      <c r="C713" s="389"/>
      <c r="D713" s="389"/>
    </row>
    <row r="714" spans="2:4" x14ac:dyDescent="0.2">
      <c r="B714" s="389"/>
      <c r="C714" s="389"/>
      <c r="D714" s="389"/>
    </row>
    <row r="715" spans="2:4" x14ac:dyDescent="0.2">
      <c r="B715" s="389"/>
      <c r="C715" s="389"/>
      <c r="D715" s="389"/>
    </row>
    <row r="716" spans="2:4" x14ac:dyDescent="0.2">
      <c r="B716" s="389"/>
      <c r="C716" s="389"/>
      <c r="D716" s="389"/>
    </row>
    <row r="717" spans="2:4" x14ac:dyDescent="0.2">
      <c r="B717" s="389"/>
      <c r="C717" s="389"/>
      <c r="D717" s="389"/>
    </row>
    <row r="718" spans="2:4" x14ac:dyDescent="0.2">
      <c r="B718" s="389"/>
      <c r="C718" s="389"/>
      <c r="D718" s="389"/>
    </row>
    <row r="719" spans="2:4" x14ac:dyDescent="0.2">
      <c r="B719" s="389"/>
      <c r="C719" s="389"/>
      <c r="D719" s="389"/>
    </row>
    <row r="720" spans="2:4" x14ac:dyDescent="0.2">
      <c r="B720" s="389"/>
      <c r="C720" s="389"/>
      <c r="D720" s="389"/>
    </row>
    <row r="721" spans="2:4" x14ac:dyDescent="0.2">
      <c r="B721" s="389"/>
      <c r="C721" s="389"/>
      <c r="D721" s="389"/>
    </row>
    <row r="722" spans="2:4" x14ac:dyDescent="0.2">
      <c r="B722" s="389"/>
      <c r="C722" s="389"/>
      <c r="D722" s="389"/>
    </row>
    <row r="723" spans="2:4" x14ac:dyDescent="0.2">
      <c r="B723" s="389"/>
      <c r="C723" s="389"/>
      <c r="D723" s="389"/>
    </row>
    <row r="724" spans="2:4" x14ac:dyDescent="0.2">
      <c r="B724" s="389"/>
      <c r="C724" s="389"/>
      <c r="D724" s="389"/>
    </row>
    <row r="725" spans="2:4" x14ac:dyDescent="0.2">
      <c r="B725" s="389"/>
      <c r="C725" s="389"/>
      <c r="D725" s="389"/>
    </row>
    <row r="726" spans="2:4" x14ac:dyDescent="0.2">
      <c r="B726" s="389"/>
      <c r="C726" s="389"/>
      <c r="D726" s="389"/>
    </row>
    <row r="727" spans="2:4" x14ac:dyDescent="0.2">
      <c r="B727" s="389"/>
      <c r="C727" s="389"/>
      <c r="D727" s="389"/>
    </row>
    <row r="728" spans="2:4" x14ac:dyDescent="0.2">
      <c r="B728" s="389"/>
      <c r="C728" s="389"/>
      <c r="D728" s="389"/>
    </row>
    <row r="729" spans="2:4" x14ac:dyDescent="0.2">
      <c r="B729" s="389"/>
      <c r="C729" s="389"/>
      <c r="D729" s="389"/>
    </row>
    <row r="730" spans="2:4" x14ac:dyDescent="0.2">
      <c r="B730" s="389"/>
      <c r="C730" s="389"/>
      <c r="D730" s="389"/>
    </row>
    <row r="731" spans="2:4" x14ac:dyDescent="0.2">
      <c r="B731" s="389"/>
      <c r="C731" s="389"/>
      <c r="D731" s="389"/>
    </row>
    <row r="732" spans="2:4" x14ac:dyDescent="0.2">
      <c r="B732" s="389"/>
      <c r="C732" s="389"/>
      <c r="D732" s="389"/>
    </row>
    <row r="733" spans="2:4" x14ac:dyDescent="0.2">
      <c r="B733" s="389"/>
      <c r="C733" s="389"/>
      <c r="D733" s="389"/>
    </row>
    <row r="734" spans="2:4" x14ac:dyDescent="0.2">
      <c r="B734" s="389"/>
      <c r="C734" s="389"/>
      <c r="D734" s="389"/>
    </row>
    <row r="735" spans="2:4" x14ac:dyDescent="0.2">
      <c r="B735" s="389"/>
      <c r="C735" s="389"/>
      <c r="D735" s="389"/>
    </row>
    <row r="736" spans="2:4" x14ac:dyDescent="0.2">
      <c r="B736" s="389"/>
      <c r="C736" s="389"/>
      <c r="D736" s="389"/>
    </row>
    <row r="737" spans="2:4" x14ac:dyDescent="0.2">
      <c r="B737" s="389"/>
      <c r="C737" s="389"/>
      <c r="D737" s="389"/>
    </row>
    <row r="738" spans="2:4" x14ac:dyDescent="0.2">
      <c r="B738" s="389"/>
      <c r="C738" s="389"/>
      <c r="D738" s="389"/>
    </row>
    <row r="739" spans="2:4" x14ac:dyDescent="0.2">
      <c r="B739" s="389"/>
      <c r="C739" s="389"/>
      <c r="D739" s="389"/>
    </row>
    <row r="740" spans="2:4" x14ac:dyDescent="0.2">
      <c r="B740" s="389"/>
      <c r="C740" s="389"/>
      <c r="D740" s="389"/>
    </row>
    <row r="741" spans="2:4" x14ac:dyDescent="0.2">
      <c r="B741" s="389"/>
      <c r="C741" s="389"/>
      <c r="D741" s="389"/>
    </row>
    <row r="742" spans="2:4" x14ac:dyDescent="0.2">
      <c r="B742" s="389"/>
      <c r="C742" s="389"/>
      <c r="D742" s="389"/>
    </row>
    <row r="743" spans="2:4" x14ac:dyDescent="0.2">
      <c r="B743" s="389"/>
      <c r="C743" s="389"/>
      <c r="D743" s="389"/>
    </row>
    <row r="744" spans="2:4" x14ac:dyDescent="0.2">
      <c r="B744" s="389"/>
      <c r="C744" s="389"/>
      <c r="D744" s="389"/>
    </row>
    <row r="745" spans="2:4" x14ac:dyDescent="0.2">
      <c r="B745" s="389"/>
      <c r="C745" s="389"/>
      <c r="D745" s="389"/>
    </row>
    <row r="746" spans="2:4" x14ac:dyDescent="0.2">
      <c r="B746" s="389"/>
      <c r="C746" s="389"/>
      <c r="D746" s="389"/>
    </row>
    <row r="747" spans="2:4" x14ac:dyDescent="0.2">
      <c r="B747" s="389"/>
      <c r="C747" s="389"/>
      <c r="D747" s="389"/>
    </row>
    <row r="748" spans="2:4" x14ac:dyDescent="0.2">
      <c r="B748" s="389"/>
      <c r="C748" s="389"/>
      <c r="D748" s="389"/>
    </row>
    <row r="749" spans="2:4" x14ac:dyDescent="0.2">
      <c r="B749" s="389"/>
      <c r="C749" s="389"/>
      <c r="D749" s="389"/>
    </row>
    <row r="750" spans="2:4" x14ac:dyDescent="0.2">
      <c r="B750" s="389"/>
      <c r="C750" s="389"/>
      <c r="D750" s="389"/>
    </row>
    <row r="751" spans="2:4" x14ac:dyDescent="0.2">
      <c r="B751" s="389"/>
      <c r="C751" s="389"/>
      <c r="D751" s="389"/>
    </row>
    <row r="752" spans="2:4" x14ac:dyDescent="0.2">
      <c r="B752" s="389"/>
      <c r="C752" s="389"/>
      <c r="D752" s="389"/>
    </row>
    <row r="753" spans="2:4" x14ac:dyDescent="0.2">
      <c r="B753" s="389"/>
      <c r="C753" s="389"/>
      <c r="D753" s="389"/>
    </row>
    <row r="754" spans="2:4" x14ac:dyDescent="0.2">
      <c r="B754" s="389"/>
      <c r="C754" s="389"/>
      <c r="D754" s="389"/>
    </row>
    <row r="755" spans="2:4" x14ac:dyDescent="0.2">
      <c r="B755" s="389"/>
      <c r="C755" s="389"/>
      <c r="D755" s="389"/>
    </row>
    <row r="756" spans="2:4" x14ac:dyDescent="0.2">
      <c r="B756" s="389"/>
      <c r="C756" s="389"/>
      <c r="D756" s="389"/>
    </row>
    <row r="757" spans="2:4" x14ac:dyDescent="0.2">
      <c r="B757" s="389"/>
      <c r="C757" s="389"/>
      <c r="D757" s="389"/>
    </row>
    <row r="758" spans="2:4" x14ac:dyDescent="0.2">
      <c r="B758" s="389"/>
      <c r="C758" s="389"/>
      <c r="D758" s="389"/>
    </row>
    <row r="759" spans="2:4" x14ac:dyDescent="0.2">
      <c r="B759" s="389"/>
      <c r="C759" s="389"/>
      <c r="D759" s="389"/>
    </row>
    <row r="760" spans="2:4" x14ac:dyDescent="0.2">
      <c r="B760" s="389"/>
      <c r="C760" s="389"/>
      <c r="D760" s="389"/>
    </row>
    <row r="761" spans="2:4" x14ac:dyDescent="0.2">
      <c r="B761" s="389"/>
      <c r="C761" s="389"/>
      <c r="D761" s="389"/>
    </row>
    <row r="762" spans="2:4" x14ac:dyDescent="0.2">
      <c r="B762" s="389"/>
      <c r="C762" s="389"/>
      <c r="D762" s="389"/>
    </row>
    <row r="763" spans="2:4" x14ac:dyDescent="0.2">
      <c r="B763" s="389"/>
      <c r="C763" s="389"/>
      <c r="D763" s="389"/>
    </row>
    <row r="764" spans="2:4" x14ac:dyDescent="0.2">
      <c r="B764" s="389"/>
      <c r="C764" s="389"/>
      <c r="D764" s="389"/>
    </row>
    <row r="765" spans="2:4" x14ac:dyDescent="0.2">
      <c r="B765" s="389"/>
      <c r="C765" s="389"/>
      <c r="D765" s="389"/>
    </row>
    <row r="766" spans="2:4" x14ac:dyDescent="0.2">
      <c r="B766" s="389"/>
      <c r="C766" s="389"/>
      <c r="D766" s="389"/>
    </row>
    <row r="767" spans="2:4" x14ac:dyDescent="0.2">
      <c r="B767" s="389"/>
      <c r="C767" s="389"/>
      <c r="D767" s="389"/>
    </row>
    <row r="768" spans="2:4" x14ac:dyDescent="0.2">
      <c r="B768" s="389"/>
      <c r="C768" s="389"/>
      <c r="D768" s="389"/>
    </row>
    <row r="769" spans="2:4" x14ac:dyDescent="0.2">
      <c r="B769" s="389"/>
      <c r="C769" s="389"/>
      <c r="D769" s="389"/>
    </row>
    <row r="770" spans="2:4" x14ac:dyDescent="0.2">
      <c r="B770" s="389"/>
      <c r="C770" s="389"/>
      <c r="D770" s="389"/>
    </row>
    <row r="771" spans="2:4" x14ac:dyDescent="0.2">
      <c r="B771" s="389"/>
      <c r="C771" s="389"/>
      <c r="D771" s="389"/>
    </row>
    <row r="772" spans="2:4" x14ac:dyDescent="0.2">
      <c r="B772" s="389"/>
      <c r="C772" s="389"/>
      <c r="D772" s="389"/>
    </row>
    <row r="773" spans="2:4" x14ac:dyDescent="0.2">
      <c r="B773" s="389"/>
      <c r="C773" s="389"/>
      <c r="D773" s="389"/>
    </row>
    <row r="774" spans="2:4" x14ac:dyDescent="0.2">
      <c r="B774" s="389"/>
      <c r="C774" s="389"/>
      <c r="D774" s="389"/>
    </row>
    <row r="775" spans="2:4" x14ac:dyDescent="0.2">
      <c r="B775" s="389"/>
      <c r="C775" s="389"/>
      <c r="D775" s="389"/>
    </row>
    <row r="776" spans="2:4" x14ac:dyDescent="0.2">
      <c r="B776" s="389"/>
      <c r="C776" s="389"/>
      <c r="D776" s="389"/>
    </row>
    <row r="777" spans="2:4" x14ac:dyDescent="0.2">
      <c r="B777" s="389"/>
      <c r="C777" s="389"/>
      <c r="D777" s="389"/>
    </row>
    <row r="778" spans="2:4" x14ac:dyDescent="0.2">
      <c r="B778" s="389"/>
      <c r="C778" s="389"/>
      <c r="D778" s="389"/>
    </row>
    <row r="779" spans="2:4" x14ac:dyDescent="0.2">
      <c r="B779" s="389"/>
      <c r="C779" s="389"/>
      <c r="D779" s="389"/>
    </row>
    <row r="780" spans="2:4" x14ac:dyDescent="0.2">
      <c r="B780" s="389"/>
      <c r="C780" s="389"/>
      <c r="D780" s="389"/>
    </row>
    <row r="781" spans="2:4" x14ac:dyDescent="0.2">
      <c r="B781" s="389"/>
      <c r="C781" s="389"/>
      <c r="D781" s="389"/>
    </row>
    <row r="782" spans="2:4" x14ac:dyDescent="0.2">
      <c r="B782" s="389"/>
      <c r="C782" s="389"/>
      <c r="D782" s="389"/>
    </row>
    <row r="783" spans="2:4" x14ac:dyDescent="0.2">
      <c r="B783" s="389"/>
      <c r="C783" s="389"/>
      <c r="D783" s="389"/>
    </row>
    <row r="784" spans="2:4" x14ac:dyDescent="0.2">
      <c r="B784" s="389"/>
      <c r="C784" s="389"/>
      <c r="D784" s="389"/>
    </row>
    <row r="785" spans="2:4" x14ac:dyDescent="0.2">
      <c r="B785" s="389"/>
      <c r="C785" s="389"/>
      <c r="D785" s="389"/>
    </row>
    <row r="786" spans="2:4" x14ac:dyDescent="0.2">
      <c r="B786" s="389"/>
      <c r="C786" s="389"/>
      <c r="D786" s="389"/>
    </row>
    <row r="787" spans="2:4" x14ac:dyDescent="0.2">
      <c r="B787" s="389"/>
      <c r="C787" s="389"/>
      <c r="D787" s="389"/>
    </row>
    <row r="788" spans="2:4" x14ac:dyDescent="0.2">
      <c r="B788" s="389"/>
      <c r="C788" s="389"/>
      <c r="D788" s="389"/>
    </row>
    <row r="789" spans="2:4" x14ac:dyDescent="0.2">
      <c r="B789" s="389"/>
      <c r="C789" s="389"/>
      <c r="D789" s="389"/>
    </row>
    <row r="790" spans="2:4" x14ac:dyDescent="0.2">
      <c r="B790" s="389"/>
      <c r="C790" s="389"/>
      <c r="D790" s="389"/>
    </row>
    <row r="791" spans="2:4" x14ac:dyDescent="0.2">
      <c r="B791" s="389"/>
      <c r="C791" s="389"/>
      <c r="D791" s="389"/>
    </row>
    <row r="792" spans="2:4" x14ac:dyDescent="0.2">
      <c r="B792" s="389"/>
      <c r="C792" s="389"/>
      <c r="D792" s="389"/>
    </row>
    <row r="793" spans="2:4" x14ac:dyDescent="0.2">
      <c r="B793" s="389"/>
      <c r="C793" s="389"/>
      <c r="D793" s="389"/>
    </row>
    <row r="794" spans="2:4" x14ac:dyDescent="0.2">
      <c r="B794" s="389"/>
      <c r="C794" s="389"/>
      <c r="D794" s="389"/>
    </row>
    <row r="795" spans="2:4" x14ac:dyDescent="0.2">
      <c r="B795" s="389"/>
      <c r="C795" s="389"/>
      <c r="D795" s="389"/>
    </row>
    <row r="796" spans="2:4" x14ac:dyDescent="0.2">
      <c r="B796" s="389"/>
      <c r="C796" s="389"/>
      <c r="D796" s="389"/>
    </row>
    <row r="797" spans="2:4" x14ac:dyDescent="0.2">
      <c r="B797" s="389"/>
      <c r="C797" s="389"/>
      <c r="D797" s="389"/>
    </row>
    <row r="798" spans="2:4" x14ac:dyDescent="0.2">
      <c r="B798" s="389"/>
      <c r="C798" s="389"/>
      <c r="D798" s="389"/>
    </row>
    <row r="799" spans="2:4" x14ac:dyDescent="0.2">
      <c r="B799" s="389"/>
      <c r="C799" s="389"/>
      <c r="D799" s="389"/>
    </row>
    <row r="800" spans="2:4" x14ac:dyDescent="0.2">
      <c r="B800" s="389"/>
      <c r="C800" s="389"/>
      <c r="D800" s="389"/>
    </row>
    <row r="801" spans="2:4" x14ac:dyDescent="0.2">
      <c r="B801" s="389"/>
      <c r="C801" s="389"/>
      <c r="D801" s="389"/>
    </row>
    <row r="802" spans="2:4" x14ac:dyDescent="0.2">
      <c r="B802" s="389"/>
      <c r="C802" s="389"/>
      <c r="D802" s="389"/>
    </row>
  </sheetData>
  <mergeCells count="7">
    <mergeCell ref="B27:I27"/>
    <mergeCell ref="B29:I29"/>
    <mergeCell ref="B56:I56"/>
    <mergeCell ref="B57:I57"/>
    <mergeCell ref="B54:I54"/>
    <mergeCell ref="B55:I55"/>
    <mergeCell ref="B53:J53"/>
  </mergeCells>
  <pageMargins left="0.39370078740157483" right="0" top="0.39370078740157483" bottom="0.59055118110236227" header="0.51181102362204722" footer="0.51181102362204722"/>
  <pageSetup paperSize="9" scale="83" firstPageNumber="29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9"/>
  <sheetViews>
    <sheetView showGridLines="0" zoomScale="85" zoomScaleNormal="85" workbookViewId="0">
      <selection activeCell="A24" sqref="A24"/>
    </sheetView>
  </sheetViews>
  <sheetFormatPr baseColWidth="10" defaultRowHeight="12.75" x14ac:dyDescent="0.2"/>
  <cols>
    <col min="1" max="1" width="76.83203125" customWidth="1"/>
    <col min="10" max="10" width="6" customWidth="1"/>
  </cols>
  <sheetData>
    <row r="2" spans="1:9" ht="36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  <c r="I2" s="990"/>
    </row>
    <row r="3" spans="1:9" x14ac:dyDescent="0.2">
      <c r="A3" s="44"/>
    </row>
    <row r="4" spans="1:9" x14ac:dyDescent="0.2">
      <c r="A4" s="44"/>
    </row>
    <row r="6" spans="1:9" x14ac:dyDescent="0.2">
      <c r="A6" s="1019" t="s">
        <v>384</v>
      </c>
      <c r="B6" s="1019"/>
      <c r="C6" s="1019"/>
      <c r="D6" s="1019"/>
      <c r="E6" s="1019"/>
      <c r="F6" s="1019"/>
      <c r="G6" s="1019"/>
      <c r="H6" s="1019"/>
      <c r="I6" s="1019"/>
    </row>
    <row r="8" spans="1:9" x14ac:dyDescent="0.2">
      <c r="A8" s="850" t="s">
        <v>714</v>
      </c>
      <c r="B8" s="806" t="s">
        <v>730</v>
      </c>
      <c r="C8" s="957">
        <v>2017</v>
      </c>
      <c r="D8" s="957">
        <v>2018</v>
      </c>
      <c r="E8" s="957">
        <v>2019</v>
      </c>
      <c r="F8" s="957">
        <v>2020</v>
      </c>
      <c r="G8" s="957">
        <v>2021</v>
      </c>
      <c r="H8" s="957">
        <v>2022</v>
      </c>
      <c r="I8" s="22" t="s">
        <v>66</v>
      </c>
    </row>
    <row r="9" spans="1:9" s="18" customFormat="1" x14ac:dyDescent="0.2">
      <c r="A9" s="47"/>
    </row>
    <row r="10" spans="1:9" x14ac:dyDescent="0.2">
      <c r="A10" s="365" t="s">
        <v>449</v>
      </c>
      <c r="B10" s="252">
        <v>76</v>
      </c>
      <c r="C10" s="252">
        <v>33</v>
      </c>
      <c r="D10" s="252">
        <v>57</v>
      </c>
      <c r="E10" s="252">
        <v>71</v>
      </c>
      <c r="F10" s="252">
        <v>56</v>
      </c>
      <c r="G10" s="252">
        <v>69</v>
      </c>
      <c r="H10" s="252">
        <v>41</v>
      </c>
      <c r="I10" s="374">
        <f t="shared" ref="I10:I26" si="0">SUM(B10:H10)</f>
        <v>403</v>
      </c>
    </row>
    <row r="11" spans="1:9" x14ac:dyDescent="0.2">
      <c r="A11" s="367" t="s">
        <v>159</v>
      </c>
      <c r="B11" s="254">
        <v>16</v>
      </c>
      <c r="C11" s="254">
        <v>2</v>
      </c>
      <c r="D11" s="254">
        <v>7</v>
      </c>
      <c r="E11" s="254">
        <v>18</v>
      </c>
      <c r="F11" s="254">
        <v>14</v>
      </c>
      <c r="G11" s="254">
        <v>23</v>
      </c>
      <c r="H11" s="254">
        <v>50</v>
      </c>
      <c r="I11" s="374">
        <f t="shared" si="0"/>
        <v>130</v>
      </c>
    </row>
    <row r="12" spans="1:9" ht="25.5" x14ac:dyDescent="0.2">
      <c r="A12" s="314" t="s">
        <v>758</v>
      </c>
      <c r="B12" s="294">
        <f t="shared" ref="B12:H12" si="1">SUM(B13:B17)</f>
        <v>44</v>
      </c>
      <c r="C12" s="294">
        <f t="shared" si="1"/>
        <v>12</v>
      </c>
      <c r="D12" s="294">
        <f t="shared" si="1"/>
        <v>26</v>
      </c>
      <c r="E12" s="294">
        <f t="shared" si="1"/>
        <v>31</v>
      </c>
      <c r="F12" s="294">
        <f t="shared" si="1"/>
        <v>41</v>
      </c>
      <c r="G12" s="294">
        <f t="shared" si="1"/>
        <v>58</v>
      </c>
      <c r="H12" s="294">
        <f t="shared" si="1"/>
        <v>54</v>
      </c>
      <c r="I12" s="349">
        <f t="shared" si="0"/>
        <v>266</v>
      </c>
    </row>
    <row r="13" spans="1:9" x14ac:dyDescent="0.2">
      <c r="A13" s="75" t="s">
        <v>163</v>
      </c>
      <c r="B13" s="30">
        <v>3</v>
      </c>
      <c r="C13" s="30">
        <v>3</v>
      </c>
      <c r="D13" s="30"/>
      <c r="E13" s="30"/>
      <c r="F13" s="30">
        <v>2</v>
      </c>
      <c r="G13" s="30">
        <v>1</v>
      </c>
      <c r="H13" s="30"/>
      <c r="I13" s="40">
        <f t="shared" si="0"/>
        <v>9</v>
      </c>
    </row>
    <row r="14" spans="1:9" x14ac:dyDescent="0.2">
      <c r="A14" s="76" t="s">
        <v>164</v>
      </c>
      <c r="B14" s="32">
        <v>6</v>
      </c>
      <c r="C14" s="32">
        <v>2</v>
      </c>
      <c r="D14" s="32">
        <v>4</v>
      </c>
      <c r="E14" s="32">
        <v>12</v>
      </c>
      <c r="F14" s="32">
        <v>7</v>
      </c>
      <c r="G14" s="32">
        <v>21</v>
      </c>
      <c r="H14" s="32">
        <v>28</v>
      </c>
      <c r="I14" s="40">
        <f t="shared" si="0"/>
        <v>80</v>
      </c>
    </row>
    <row r="15" spans="1:9" x14ac:dyDescent="0.2">
      <c r="A15" s="76" t="s">
        <v>430</v>
      </c>
      <c r="B15" s="32"/>
      <c r="C15" s="32"/>
      <c r="D15" s="32">
        <v>1</v>
      </c>
      <c r="E15" s="32"/>
      <c r="F15" s="32">
        <v>8</v>
      </c>
      <c r="G15" s="32">
        <v>1</v>
      </c>
      <c r="H15" s="32">
        <v>1</v>
      </c>
      <c r="I15" s="40">
        <f t="shared" si="0"/>
        <v>11</v>
      </c>
    </row>
    <row r="16" spans="1:9" x14ac:dyDescent="0.2">
      <c r="A16" s="76" t="s">
        <v>165</v>
      </c>
      <c r="B16" s="32"/>
      <c r="C16" s="32"/>
      <c r="D16" s="32"/>
      <c r="E16" s="32"/>
      <c r="F16" s="32"/>
      <c r="G16" s="32">
        <v>1</v>
      </c>
      <c r="H16" s="32">
        <v>1</v>
      </c>
      <c r="I16" s="40">
        <f t="shared" si="0"/>
        <v>2</v>
      </c>
    </row>
    <row r="17" spans="1:9" x14ac:dyDescent="0.2">
      <c r="A17" s="77" t="s">
        <v>759</v>
      </c>
      <c r="B17" s="33">
        <v>35</v>
      </c>
      <c r="C17" s="33">
        <v>7</v>
      </c>
      <c r="D17" s="33">
        <v>21</v>
      </c>
      <c r="E17" s="33">
        <v>19</v>
      </c>
      <c r="F17" s="33">
        <v>24</v>
      </c>
      <c r="G17" s="33">
        <v>34</v>
      </c>
      <c r="H17" s="33">
        <v>24</v>
      </c>
      <c r="I17" s="40">
        <f t="shared" si="0"/>
        <v>164</v>
      </c>
    </row>
    <row r="18" spans="1:9" x14ac:dyDescent="0.2">
      <c r="A18" s="74" t="s">
        <v>161</v>
      </c>
      <c r="B18" s="43">
        <f>SUM(B19:B21)</f>
        <v>45</v>
      </c>
      <c r="C18" s="43">
        <f t="shared" ref="C18:H18" si="2">SUM(C19:C21)</f>
        <v>12</v>
      </c>
      <c r="D18" s="43">
        <f t="shared" si="2"/>
        <v>7</v>
      </c>
      <c r="E18" s="43">
        <f t="shared" si="2"/>
        <v>17</v>
      </c>
      <c r="F18" s="43">
        <f t="shared" si="2"/>
        <v>8</v>
      </c>
      <c r="G18" s="43">
        <f t="shared" si="2"/>
        <v>17</v>
      </c>
      <c r="H18" s="43">
        <f t="shared" si="2"/>
        <v>16</v>
      </c>
      <c r="I18" s="374">
        <f t="shared" si="0"/>
        <v>122</v>
      </c>
    </row>
    <row r="19" spans="1:9" x14ac:dyDescent="0.2">
      <c r="A19" s="75" t="s">
        <v>166</v>
      </c>
      <c r="B19" s="30">
        <v>29</v>
      </c>
      <c r="C19" s="30">
        <v>4</v>
      </c>
      <c r="D19" s="30">
        <v>6</v>
      </c>
      <c r="E19" s="30">
        <v>11</v>
      </c>
      <c r="F19" s="30">
        <v>3</v>
      </c>
      <c r="G19" s="30">
        <v>10</v>
      </c>
      <c r="H19" s="30">
        <v>8</v>
      </c>
      <c r="I19" s="40">
        <f t="shared" si="0"/>
        <v>71</v>
      </c>
    </row>
    <row r="20" spans="1:9" x14ac:dyDescent="0.2">
      <c r="A20" s="76" t="s">
        <v>167</v>
      </c>
      <c r="B20" s="32">
        <v>16</v>
      </c>
      <c r="C20" s="32">
        <v>8</v>
      </c>
      <c r="D20" s="32">
        <v>1</v>
      </c>
      <c r="E20" s="32">
        <v>6</v>
      </c>
      <c r="F20" s="32">
        <v>4</v>
      </c>
      <c r="G20" s="32">
        <v>7</v>
      </c>
      <c r="H20" s="32">
        <v>8</v>
      </c>
      <c r="I20" s="40">
        <f t="shared" si="0"/>
        <v>50</v>
      </c>
    </row>
    <row r="21" spans="1:9" x14ac:dyDescent="0.2">
      <c r="A21" s="77" t="s">
        <v>168</v>
      </c>
      <c r="B21" s="33"/>
      <c r="C21" s="33"/>
      <c r="D21" s="33"/>
      <c r="E21" s="33"/>
      <c r="F21" s="33">
        <v>1</v>
      </c>
      <c r="G21" s="33"/>
      <c r="H21" s="33"/>
      <c r="I21" s="40">
        <f t="shared" si="0"/>
        <v>1</v>
      </c>
    </row>
    <row r="22" spans="1:9" x14ac:dyDescent="0.2">
      <c r="A22" s="74" t="s">
        <v>157</v>
      </c>
      <c r="B22" s="43">
        <f t="shared" ref="B22:H22" si="3">SUM(B23:B25)</f>
        <v>84</v>
      </c>
      <c r="C22" s="43">
        <f t="shared" si="3"/>
        <v>13</v>
      </c>
      <c r="D22" s="43">
        <f t="shared" si="3"/>
        <v>16</v>
      </c>
      <c r="E22" s="43">
        <f t="shared" si="3"/>
        <v>17</v>
      </c>
      <c r="F22" s="43">
        <f t="shared" si="3"/>
        <v>29</v>
      </c>
      <c r="G22" s="43">
        <f t="shared" si="3"/>
        <v>49</v>
      </c>
      <c r="H22" s="43">
        <f t="shared" si="3"/>
        <v>94</v>
      </c>
      <c r="I22" s="374">
        <f t="shared" si="0"/>
        <v>302</v>
      </c>
    </row>
    <row r="23" spans="1:9" ht="13.5" customHeight="1" x14ac:dyDescent="0.2">
      <c r="A23" s="75" t="s">
        <v>538</v>
      </c>
      <c r="B23" s="30">
        <v>15</v>
      </c>
      <c r="C23" s="30">
        <v>2</v>
      </c>
      <c r="D23" s="30">
        <v>3</v>
      </c>
      <c r="E23" s="30">
        <v>2</v>
      </c>
      <c r="F23" s="30">
        <v>2</v>
      </c>
      <c r="G23" s="30">
        <v>2</v>
      </c>
      <c r="H23" s="30">
        <v>2</v>
      </c>
      <c r="I23" s="40">
        <f t="shared" si="0"/>
        <v>28</v>
      </c>
    </row>
    <row r="24" spans="1:9" ht="13.5" customHeight="1" x14ac:dyDescent="0.2">
      <c r="A24" s="11" t="s">
        <v>761</v>
      </c>
      <c r="B24" s="30">
        <v>13</v>
      </c>
      <c r="C24" s="30">
        <v>4</v>
      </c>
      <c r="D24" s="30">
        <v>2</v>
      </c>
      <c r="E24" s="30">
        <v>1</v>
      </c>
      <c r="F24" s="30">
        <v>4</v>
      </c>
      <c r="G24" s="30">
        <v>4</v>
      </c>
      <c r="H24" s="30">
        <v>10</v>
      </c>
      <c r="I24" s="40">
        <f t="shared" si="0"/>
        <v>38</v>
      </c>
    </row>
    <row r="25" spans="1:9" x14ac:dyDescent="0.2">
      <c r="A25" s="77" t="s">
        <v>169</v>
      </c>
      <c r="B25" s="33">
        <v>56</v>
      </c>
      <c r="C25" s="33">
        <v>7</v>
      </c>
      <c r="D25" s="33">
        <v>11</v>
      </c>
      <c r="E25" s="33">
        <v>14</v>
      </c>
      <c r="F25" s="33">
        <v>23</v>
      </c>
      <c r="G25" s="33">
        <v>43</v>
      </c>
      <c r="H25" s="33">
        <v>82</v>
      </c>
      <c r="I25" s="40">
        <f t="shared" si="0"/>
        <v>236</v>
      </c>
    </row>
    <row r="26" spans="1:9" x14ac:dyDescent="0.2">
      <c r="A26" s="74" t="s">
        <v>162</v>
      </c>
      <c r="B26" s="43">
        <v>8</v>
      </c>
      <c r="C26" s="43">
        <v>2</v>
      </c>
      <c r="D26" s="43">
        <v>2</v>
      </c>
      <c r="E26" s="43">
        <v>4</v>
      </c>
      <c r="F26" s="43">
        <v>5</v>
      </c>
      <c r="G26" s="43">
        <v>12</v>
      </c>
      <c r="H26" s="43">
        <v>17</v>
      </c>
      <c r="I26" s="374">
        <f t="shared" si="0"/>
        <v>50</v>
      </c>
    </row>
    <row r="27" spans="1:9" x14ac:dyDescent="0.2">
      <c r="A27" s="57"/>
    </row>
    <row r="28" spans="1:9" x14ac:dyDescent="0.2">
      <c r="A28" s="371" t="s">
        <v>1</v>
      </c>
      <c r="B28" s="267">
        <f t="shared" ref="B28:I28" si="4">B26+B22+B18+B12+B11+B10</f>
        <v>273</v>
      </c>
      <c r="C28" s="267">
        <f t="shared" si="4"/>
        <v>74</v>
      </c>
      <c r="D28" s="267">
        <f t="shared" si="4"/>
        <v>115</v>
      </c>
      <c r="E28" s="267">
        <f t="shared" si="4"/>
        <v>158</v>
      </c>
      <c r="F28" s="267">
        <f t="shared" si="4"/>
        <v>153</v>
      </c>
      <c r="G28" s="267">
        <f t="shared" si="4"/>
        <v>228</v>
      </c>
      <c r="H28" s="267">
        <f t="shared" si="4"/>
        <v>272</v>
      </c>
      <c r="I28" s="355">
        <f t="shared" si="4"/>
        <v>1273</v>
      </c>
    </row>
    <row r="29" spans="1:9" x14ac:dyDescent="0.2">
      <c r="A29" s="372" t="s">
        <v>148</v>
      </c>
      <c r="B29" s="373">
        <f t="shared" ref="B29:I29" si="5">B28/$I$28</f>
        <v>0.21445404556166536</v>
      </c>
      <c r="C29" s="373">
        <f t="shared" si="5"/>
        <v>5.8130400628436767E-2</v>
      </c>
      <c r="D29" s="373">
        <f t="shared" si="5"/>
        <v>9.033778476040849E-2</v>
      </c>
      <c r="E29" s="373">
        <f t="shared" si="5"/>
        <v>0.12411626080125687</v>
      </c>
      <c r="F29" s="373">
        <f t="shared" si="5"/>
        <v>0.1201885310290652</v>
      </c>
      <c r="G29" s="373">
        <f t="shared" si="5"/>
        <v>0.17910447761194029</v>
      </c>
      <c r="H29" s="373">
        <f t="shared" si="5"/>
        <v>0.21366849960722703</v>
      </c>
      <c r="I29" s="356">
        <f t="shared" si="5"/>
        <v>1</v>
      </c>
    </row>
  </sheetData>
  <mergeCells count="2">
    <mergeCell ref="A6:I6"/>
    <mergeCell ref="A2:I2"/>
  </mergeCells>
  <pageMargins left="0.39370078740157483" right="0" top="0.59055118110236227" bottom="0.59055118110236227" header="0.51181102362204722" footer="0.51181102362204722"/>
  <pageSetup paperSize="9" scale="91" firstPageNumber="30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zoomScale="85" zoomScaleNormal="85" workbookViewId="0">
      <selection activeCell="G14" sqref="G14"/>
    </sheetView>
  </sheetViews>
  <sheetFormatPr baseColWidth="10" defaultRowHeight="12.75" x14ac:dyDescent="0.2"/>
  <cols>
    <col min="1" max="1" width="26.1640625" customWidth="1"/>
    <col min="2" max="28" width="5" customWidth="1"/>
    <col min="29" max="29" width="6.33203125" bestFit="1" customWidth="1"/>
    <col min="30" max="32" width="5" customWidth="1"/>
    <col min="33" max="33" width="7" customWidth="1"/>
    <col min="34" max="34" width="4.33203125" customWidth="1"/>
    <col min="35" max="35" width="9.1640625" customWidth="1"/>
    <col min="36" max="36" width="3.83203125" customWidth="1"/>
    <col min="37" max="37" width="8.5" customWidth="1"/>
    <col min="38" max="38" width="14.5" customWidth="1"/>
  </cols>
  <sheetData>
    <row r="1" spans="1:38" ht="8.4499999999999993" customHeight="1" x14ac:dyDescent="0.2"/>
    <row r="2" spans="1:38" ht="33.75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  <c r="AB2" s="990"/>
      <c r="AC2" s="990"/>
      <c r="AD2" s="990"/>
      <c r="AE2" s="990"/>
      <c r="AF2" s="990"/>
      <c r="AG2" s="990"/>
      <c r="AH2" s="990"/>
      <c r="AI2" s="990"/>
    </row>
    <row r="3" spans="1:38" ht="5.45" customHeight="1" x14ac:dyDescent="0.2">
      <c r="A3" s="44"/>
    </row>
    <row r="4" spans="1:38" ht="3.6" customHeight="1" x14ac:dyDescent="0.2"/>
    <row r="5" spans="1:38" ht="28.5" customHeight="1" x14ac:dyDescent="0.2">
      <c r="A5" s="1039" t="s">
        <v>455</v>
      </c>
      <c r="B5" s="1039"/>
      <c r="C5" s="1039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R5" s="1039"/>
      <c r="S5" s="1039"/>
      <c r="T5" s="1039"/>
      <c r="U5" s="1039"/>
      <c r="V5" s="1039"/>
      <c r="W5" s="1039"/>
      <c r="X5" s="1039"/>
      <c r="Y5" s="1039"/>
      <c r="Z5" s="1039"/>
      <c r="AA5" s="1039"/>
      <c r="AB5" s="1039"/>
      <c r="AC5" s="1039"/>
      <c r="AD5" s="1039"/>
      <c r="AE5" s="1039"/>
      <c r="AF5" s="1039"/>
      <c r="AG5" s="1039"/>
      <c r="AH5" s="1039"/>
      <c r="AI5" s="1039"/>
      <c r="AJ5" s="1039"/>
      <c r="AK5" s="1039"/>
    </row>
    <row r="6" spans="1:38" s="4" customForma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8" x14ac:dyDescent="0.2">
      <c r="A7" s="478"/>
      <c r="B7" s="1040" t="s">
        <v>385</v>
      </c>
      <c r="C7" s="1040"/>
      <c r="D7" s="1040"/>
      <c r="E7" s="1040"/>
      <c r="F7" s="1040"/>
      <c r="G7" s="1040"/>
      <c r="H7" s="1040"/>
      <c r="I7" s="1040"/>
      <c r="J7" s="1040"/>
      <c r="K7" s="1040"/>
      <c r="L7" s="1040"/>
      <c r="M7" s="1040"/>
      <c r="N7" s="1040"/>
      <c r="O7" s="1040"/>
      <c r="P7" s="1040"/>
      <c r="Q7" s="1040"/>
      <c r="R7" s="1040"/>
      <c r="S7" s="1040"/>
      <c r="T7" s="1040"/>
      <c r="U7" s="1040"/>
      <c r="V7" s="1040"/>
      <c r="W7" s="1040"/>
      <c r="X7" s="1040"/>
      <c r="Y7" s="1040"/>
      <c r="Z7" s="1040"/>
      <c r="AA7" s="1040"/>
      <c r="AB7" s="1040"/>
      <c r="AC7" s="1040"/>
      <c r="AD7" s="1040"/>
      <c r="AE7" s="1040"/>
      <c r="AF7" s="1040"/>
      <c r="AG7" s="1040"/>
      <c r="AH7" s="149"/>
      <c r="AI7" s="149"/>
      <c r="AJ7" s="478"/>
      <c r="AK7" s="478"/>
    </row>
    <row r="8" spans="1:38" ht="111" customHeight="1" x14ac:dyDescent="0.2">
      <c r="A8" s="734" t="s">
        <v>560</v>
      </c>
      <c r="B8" s="537" t="s">
        <v>2</v>
      </c>
      <c r="C8" s="537" t="s">
        <v>3</v>
      </c>
      <c r="D8" s="537" t="s">
        <v>5</v>
      </c>
      <c r="E8" s="537" t="s">
        <v>6</v>
      </c>
      <c r="F8" s="537" t="s">
        <v>11</v>
      </c>
      <c r="G8" s="537" t="s">
        <v>642</v>
      </c>
      <c r="H8" s="537" t="s">
        <v>15</v>
      </c>
      <c r="I8" s="537" t="s">
        <v>16</v>
      </c>
      <c r="J8" s="537" t="s">
        <v>520</v>
      </c>
      <c r="K8" s="537" t="s">
        <v>452</v>
      </c>
      <c r="L8" s="537" t="s">
        <v>18</v>
      </c>
      <c r="M8" s="537" t="s">
        <v>19</v>
      </c>
      <c r="N8" s="537" t="s">
        <v>22</v>
      </c>
      <c r="O8" s="537" t="s">
        <v>23</v>
      </c>
      <c r="P8" s="537" t="s">
        <v>673</v>
      </c>
      <c r="Q8" s="663" t="s">
        <v>28</v>
      </c>
      <c r="R8" s="537" t="s">
        <v>31</v>
      </c>
      <c r="S8" s="537" t="s">
        <v>33</v>
      </c>
      <c r="T8" s="537" t="s">
        <v>37</v>
      </c>
      <c r="U8" s="537" t="s">
        <v>741</v>
      </c>
      <c r="V8" s="537" t="s">
        <v>729</v>
      </c>
      <c r="W8" s="537" t="s">
        <v>38</v>
      </c>
      <c r="X8" s="537" t="s">
        <v>45</v>
      </c>
      <c r="Y8" s="537" t="s">
        <v>47</v>
      </c>
      <c r="Z8" s="537" t="s">
        <v>48</v>
      </c>
      <c r="AA8" s="537" t="s">
        <v>55</v>
      </c>
      <c r="AB8" s="537" t="s">
        <v>57</v>
      </c>
      <c r="AC8" s="538" t="s">
        <v>146</v>
      </c>
      <c r="AD8" s="537" t="s">
        <v>41</v>
      </c>
      <c r="AE8" s="537" t="s">
        <v>12</v>
      </c>
      <c r="AF8" s="537" t="s">
        <v>61</v>
      </c>
      <c r="AG8" s="538" t="s">
        <v>147</v>
      </c>
      <c r="AH8" s="534"/>
      <c r="AI8" s="533" t="s">
        <v>1</v>
      </c>
      <c r="AJ8" s="479"/>
      <c r="AK8" s="533" t="s">
        <v>148</v>
      </c>
    </row>
    <row r="9" spans="1:38" s="4" customFormat="1" x14ac:dyDescent="0.2">
      <c r="A9" s="536"/>
      <c r="B9" s="534"/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4"/>
      <c r="U9" s="534"/>
      <c r="V9" s="534"/>
      <c r="W9" s="534"/>
      <c r="X9" s="534"/>
      <c r="Y9" s="534"/>
      <c r="Z9" s="534"/>
      <c r="AA9" s="534"/>
      <c r="AB9" s="534"/>
      <c r="AC9" s="534"/>
      <c r="AD9" s="534"/>
      <c r="AE9" s="534"/>
      <c r="AF9" s="534"/>
      <c r="AG9" s="534"/>
      <c r="AH9" s="534"/>
      <c r="AI9" s="534"/>
      <c r="AJ9" s="479"/>
      <c r="AK9" s="534"/>
    </row>
    <row r="10" spans="1:38" s="4" customFormat="1" x14ac:dyDescent="0.2">
      <c r="A10" s="721" t="s">
        <v>2</v>
      </c>
      <c r="B10" s="743">
        <v>12</v>
      </c>
      <c r="C10" s="744">
        <v>1</v>
      </c>
      <c r="D10" s="744">
        <v>2</v>
      </c>
      <c r="E10" s="744">
        <v>1</v>
      </c>
      <c r="F10" s="744">
        <v>1</v>
      </c>
      <c r="G10" s="744"/>
      <c r="H10" s="744"/>
      <c r="I10" s="744">
        <v>4</v>
      </c>
      <c r="J10" s="744"/>
      <c r="K10" s="744"/>
      <c r="L10" s="744"/>
      <c r="M10" s="744">
        <v>5</v>
      </c>
      <c r="N10" s="744">
        <v>1</v>
      </c>
      <c r="O10" s="744">
        <v>8</v>
      </c>
      <c r="P10" s="744">
        <v>1</v>
      </c>
      <c r="Q10" s="744">
        <v>4</v>
      </c>
      <c r="R10" s="744"/>
      <c r="S10" s="744"/>
      <c r="T10" s="744">
        <v>2</v>
      </c>
      <c r="U10" s="744"/>
      <c r="V10" s="744"/>
      <c r="W10" s="744"/>
      <c r="X10" s="744"/>
      <c r="Y10" s="744">
        <v>1</v>
      </c>
      <c r="Z10" s="744">
        <v>2</v>
      </c>
      <c r="AA10" s="744">
        <v>1</v>
      </c>
      <c r="AB10" s="745">
        <v>2</v>
      </c>
      <c r="AC10" s="742">
        <f t="shared" ref="AC10:AC37" si="0">SUM(B10:AB10)</f>
        <v>48</v>
      </c>
      <c r="AD10" s="743">
        <v>3</v>
      </c>
      <c r="AE10" s="744">
        <v>3</v>
      </c>
      <c r="AF10" s="745">
        <v>1</v>
      </c>
      <c r="AG10" s="742">
        <f>SUM(AD10:AF10)</f>
        <v>7</v>
      </c>
      <c r="AH10" s="720"/>
      <c r="AI10" s="664">
        <f>AC10+AG10</f>
        <v>55</v>
      </c>
      <c r="AJ10" s="480"/>
      <c r="AK10" s="761">
        <f t="shared" ref="AK10:AK37" si="1">AI10/$AI$43</f>
        <v>4.3205027494108407E-2</v>
      </c>
    </row>
    <row r="11" spans="1:38" x14ac:dyDescent="0.2">
      <c r="A11" s="709" t="s">
        <v>3</v>
      </c>
      <c r="B11" s="746"/>
      <c r="C11" s="713">
        <v>1</v>
      </c>
      <c r="D11" s="713"/>
      <c r="E11" s="713"/>
      <c r="F11" s="713"/>
      <c r="G11" s="713"/>
      <c r="H11" s="713"/>
      <c r="I11" s="713"/>
      <c r="J11" s="713"/>
      <c r="K11" s="713"/>
      <c r="L11" s="713"/>
      <c r="M11" s="713">
        <v>1</v>
      </c>
      <c r="N11" s="713"/>
      <c r="O11" s="713">
        <v>1</v>
      </c>
      <c r="P11" s="713"/>
      <c r="Q11" s="713"/>
      <c r="R11" s="713"/>
      <c r="S11" s="713"/>
      <c r="T11" s="713"/>
      <c r="U11" s="713">
        <v>1</v>
      </c>
      <c r="V11" s="713"/>
      <c r="W11" s="713"/>
      <c r="X11" s="713"/>
      <c r="Y11" s="713"/>
      <c r="Z11" s="713"/>
      <c r="AA11" s="713"/>
      <c r="AB11" s="747"/>
      <c r="AC11" s="742">
        <f t="shared" si="0"/>
        <v>4</v>
      </c>
      <c r="AD11" s="748"/>
      <c r="AE11" s="749"/>
      <c r="AF11" s="750"/>
      <c r="AG11" s="742">
        <f t="shared" ref="AG11:AG37" si="2">SUM(AD11:AF11)</f>
        <v>0</v>
      </c>
      <c r="AH11" s="480"/>
      <c r="AI11" s="664">
        <f t="shared" ref="AI11:AI37" si="3">AC11+AG11</f>
        <v>4</v>
      </c>
      <c r="AJ11" s="480"/>
      <c r="AK11" s="665">
        <f t="shared" si="1"/>
        <v>3.1421838177533388E-3</v>
      </c>
      <c r="AL11" s="4"/>
    </row>
    <row r="12" spans="1:38" x14ac:dyDescent="0.2">
      <c r="A12" s="709" t="s">
        <v>5</v>
      </c>
      <c r="B12" s="746"/>
      <c r="C12" s="713"/>
      <c r="D12" s="713">
        <v>11</v>
      </c>
      <c r="E12" s="713"/>
      <c r="F12" s="713"/>
      <c r="G12" s="713"/>
      <c r="H12" s="713">
        <v>1</v>
      </c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>
        <v>1</v>
      </c>
      <c r="AA12" s="713"/>
      <c r="AB12" s="747">
        <v>1</v>
      </c>
      <c r="AC12" s="742">
        <f t="shared" si="0"/>
        <v>14</v>
      </c>
      <c r="AD12" s="748">
        <v>2</v>
      </c>
      <c r="AE12" s="749">
        <v>1</v>
      </c>
      <c r="AF12" s="750">
        <v>1</v>
      </c>
      <c r="AG12" s="742">
        <f t="shared" si="2"/>
        <v>4</v>
      </c>
      <c r="AH12" s="480"/>
      <c r="AI12" s="664">
        <f t="shared" si="3"/>
        <v>18</v>
      </c>
      <c r="AJ12" s="480"/>
      <c r="AK12" s="665">
        <f t="shared" si="1"/>
        <v>1.4139827179890024E-2</v>
      </c>
      <c r="AL12" s="4"/>
    </row>
    <row r="13" spans="1:38" x14ac:dyDescent="0.2">
      <c r="A13" s="709" t="s">
        <v>6</v>
      </c>
      <c r="B13" s="746">
        <v>3</v>
      </c>
      <c r="C13" s="713"/>
      <c r="D13" s="713">
        <v>1</v>
      </c>
      <c r="E13" s="713">
        <v>11</v>
      </c>
      <c r="F13" s="713">
        <v>1</v>
      </c>
      <c r="G13" s="713"/>
      <c r="H13" s="713"/>
      <c r="I13" s="713"/>
      <c r="J13" s="713"/>
      <c r="K13" s="713"/>
      <c r="L13" s="713"/>
      <c r="M13" s="713">
        <v>3</v>
      </c>
      <c r="N13" s="713">
        <v>1</v>
      </c>
      <c r="O13" s="713">
        <v>3</v>
      </c>
      <c r="P13" s="713"/>
      <c r="Q13" s="713">
        <v>1</v>
      </c>
      <c r="R13" s="713">
        <v>1</v>
      </c>
      <c r="S13" s="713"/>
      <c r="T13" s="713"/>
      <c r="U13" s="713">
        <v>1</v>
      </c>
      <c r="V13" s="713"/>
      <c r="W13" s="713">
        <v>1</v>
      </c>
      <c r="X13" s="713"/>
      <c r="Y13" s="713"/>
      <c r="Z13" s="713">
        <v>5</v>
      </c>
      <c r="AA13" s="713">
        <v>1</v>
      </c>
      <c r="AB13" s="747">
        <v>1</v>
      </c>
      <c r="AC13" s="742">
        <f t="shared" si="0"/>
        <v>34</v>
      </c>
      <c r="AD13" s="748">
        <v>2</v>
      </c>
      <c r="AE13" s="749">
        <v>1</v>
      </c>
      <c r="AF13" s="750">
        <v>2</v>
      </c>
      <c r="AG13" s="742">
        <f t="shared" si="2"/>
        <v>5</v>
      </c>
      <c r="AH13" s="480"/>
      <c r="AI13" s="664">
        <f t="shared" si="3"/>
        <v>39</v>
      </c>
      <c r="AJ13" s="480"/>
      <c r="AK13" s="665">
        <f t="shared" si="1"/>
        <v>3.0636292223095052E-2</v>
      </c>
      <c r="AL13" s="4"/>
    </row>
    <row r="14" spans="1:38" x14ac:dyDescent="0.2">
      <c r="A14" s="709" t="s">
        <v>11</v>
      </c>
      <c r="B14" s="746">
        <v>1</v>
      </c>
      <c r="C14" s="713">
        <v>2</v>
      </c>
      <c r="D14" s="713"/>
      <c r="E14" s="713">
        <v>1</v>
      </c>
      <c r="F14" s="713">
        <v>6</v>
      </c>
      <c r="G14" s="713"/>
      <c r="H14" s="713"/>
      <c r="I14" s="713">
        <v>1</v>
      </c>
      <c r="J14" s="713"/>
      <c r="K14" s="713"/>
      <c r="L14" s="713"/>
      <c r="M14" s="713"/>
      <c r="N14" s="713"/>
      <c r="O14" s="713"/>
      <c r="P14" s="713"/>
      <c r="Q14" s="713">
        <v>1</v>
      </c>
      <c r="R14" s="713"/>
      <c r="S14" s="713"/>
      <c r="T14" s="713"/>
      <c r="U14" s="713"/>
      <c r="V14" s="713"/>
      <c r="W14" s="713">
        <v>3</v>
      </c>
      <c r="X14" s="713"/>
      <c r="Y14" s="713"/>
      <c r="Z14" s="713">
        <v>1</v>
      </c>
      <c r="AA14" s="713"/>
      <c r="AB14" s="747"/>
      <c r="AC14" s="742">
        <f t="shared" si="0"/>
        <v>16</v>
      </c>
      <c r="AD14" s="748"/>
      <c r="AE14" s="749"/>
      <c r="AF14" s="750"/>
      <c r="AG14" s="742">
        <f t="shared" si="2"/>
        <v>0</v>
      </c>
      <c r="AH14" s="480"/>
      <c r="AI14" s="664">
        <f t="shared" si="3"/>
        <v>16</v>
      </c>
      <c r="AJ14" s="480"/>
      <c r="AK14" s="665">
        <f t="shared" si="1"/>
        <v>1.2568735271013355E-2</v>
      </c>
      <c r="AL14" s="4"/>
    </row>
    <row r="15" spans="1:38" x14ac:dyDescent="0.2">
      <c r="A15" s="709" t="s">
        <v>642</v>
      </c>
      <c r="B15" s="746"/>
      <c r="C15" s="713"/>
      <c r="D15" s="713"/>
      <c r="E15" s="713"/>
      <c r="F15" s="713"/>
      <c r="G15" s="713">
        <v>2</v>
      </c>
      <c r="H15" s="713">
        <v>1</v>
      </c>
      <c r="I15" s="713"/>
      <c r="J15" s="713"/>
      <c r="K15" s="713"/>
      <c r="L15" s="713"/>
      <c r="M15" s="713">
        <v>1</v>
      </c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747"/>
      <c r="AC15" s="742">
        <f t="shared" si="0"/>
        <v>4</v>
      </c>
      <c r="AD15" s="748"/>
      <c r="AE15" s="749"/>
      <c r="AF15" s="750">
        <v>1</v>
      </c>
      <c r="AG15" s="742">
        <f t="shared" si="2"/>
        <v>1</v>
      </c>
      <c r="AH15" s="480"/>
      <c r="AI15" s="664">
        <f t="shared" ref="AI15" si="4">AC15+AG15</f>
        <v>5</v>
      </c>
      <c r="AJ15" s="480"/>
      <c r="AK15" s="665">
        <f t="shared" si="1"/>
        <v>3.927729772191673E-3</v>
      </c>
      <c r="AL15" s="4"/>
    </row>
    <row r="16" spans="1:38" x14ac:dyDescent="0.2">
      <c r="A16" s="709" t="s">
        <v>12</v>
      </c>
      <c r="B16" s="746">
        <v>1</v>
      </c>
      <c r="C16" s="713"/>
      <c r="D16" s="713">
        <v>1</v>
      </c>
      <c r="E16" s="713">
        <v>2</v>
      </c>
      <c r="F16" s="713">
        <v>1</v>
      </c>
      <c r="G16" s="713"/>
      <c r="H16" s="713"/>
      <c r="I16" s="713"/>
      <c r="J16" s="713"/>
      <c r="K16" s="713"/>
      <c r="L16" s="713"/>
      <c r="M16" s="713">
        <v>1</v>
      </c>
      <c r="N16" s="713">
        <v>2</v>
      </c>
      <c r="O16" s="713">
        <v>4</v>
      </c>
      <c r="P16" s="713"/>
      <c r="Q16" s="713"/>
      <c r="R16" s="713"/>
      <c r="S16" s="713"/>
      <c r="T16" s="713"/>
      <c r="U16" s="713">
        <v>5</v>
      </c>
      <c r="V16" s="713"/>
      <c r="W16" s="713"/>
      <c r="X16" s="713">
        <v>1</v>
      </c>
      <c r="Y16" s="713">
        <v>1</v>
      </c>
      <c r="Z16" s="713">
        <v>2</v>
      </c>
      <c r="AA16" s="713">
        <v>2</v>
      </c>
      <c r="AB16" s="747">
        <v>5</v>
      </c>
      <c r="AC16" s="742">
        <f t="shared" si="0"/>
        <v>28</v>
      </c>
      <c r="AD16" s="748">
        <v>8</v>
      </c>
      <c r="AE16" s="749">
        <v>10</v>
      </c>
      <c r="AF16" s="750">
        <v>7</v>
      </c>
      <c r="AG16" s="742">
        <f t="shared" si="2"/>
        <v>25</v>
      </c>
      <c r="AH16" s="480"/>
      <c r="AI16" s="664">
        <f t="shared" si="3"/>
        <v>53</v>
      </c>
      <c r="AJ16" s="480"/>
      <c r="AK16" s="665">
        <f t="shared" si="1"/>
        <v>4.1633935585231735E-2</v>
      </c>
      <c r="AL16" s="4"/>
    </row>
    <row r="17" spans="1:38" x14ac:dyDescent="0.2">
      <c r="A17" s="709" t="s">
        <v>15</v>
      </c>
      <c r="B17" s="746"/>
      <c r="C17" s="713"/>
      <c r="D17" s="713"/>
      <c r="E17" s="713">
        <v>2</v>
      </c>
      <c r="F17" s="713"/>
      <c r="G17" s="713"/>
      <c r="H17" s="713">
        <v>5</v>
      </c>
      <c r="I17" s="713"/>
      <c r="J17" s="713"/>
      <c r="K17" s="713"/>
      <c r="L17" s="713"/>
      <c r="M17" s="713"/>
      <c r="N17" s="713">
        <v>1</v>
      </c>
      <c r="O17" s="713">
        <v>1</v>
      </c>
      <c r="P17" s="713"/>
      <c r="Q17" s="713"/>
      <c r="R17" s="713">
        <v>2</v>
      </c>
      <c r="S17" s="713"/>
      <c r="T17" s="713"/>
      <c r="U17" s="713"/>
      <c r="V17" s="713"/>
      <c r="W17" s="713">
        <v>1</v>
      </c>
      <c r="X17" s="713"/>
      <c r="Y17" s="713"/>
      <c r="Z17" s="713"/>
      <c r="AA17" s="713">
        <v>1</v>
      </c>
      <c r="AB17" s="747"/>
      <c r="AC17" s="742">
        <f t="shared" si="0"/>
        <v>13</v>
      </c>
      <c r="AD17" s="748"/>
      <c r="AE17" s="749">
        <v>1</v>
      </c>
      <c r="AF17" s="750"/>
      <c r="AG17" s="742">
        <f t="shared" si="2"/>
        <v>1</v>
      </c>
      <c r="AH17" s="480"/>
      <c r="AI17" s="664">
        <f t="shared" si="3"/>
        <v>14</v>
      </c>
      <c r="AJ17" s="480"/>
      <c r="AK17" s="665">
        <f t="shared" si="1"/>
        <v>1.0997643362136685E-2</v>
      </c>
      <c r="AL17" s="4"/>
    </row>
    <row r="18" spans="1:38" x14ac:dyDescent="0.2">
      <c r="A18" s="709" t="s">
        <v>16</v>
      </c>
      <c r="B18" s="746">
        <v>2</v>
      </c>
      <c r="C18" s="713"/>
      <c r="D18" s="713">
        <v>1</v>
      </c>
      <c r="E18" s="713"/>
      <c r="F18" s="713">
        <v>2</v>
      </c>
      <c r="G18" s="713"/>
      <c r="H18" s="713">
        <v>1</v>
      </c>
      <c r="I18" s="713">
        <v>20</v>
      </c>
      <c r="J18" s="713"/>
      <c r="K18" s="713"/>
      <c r="L18" s="713">
        <v>1</v>
      </c>
      <c r="M18" s="713">
        <v>1</v>
      </c>
      <c r="N18" s="713"/>
      <c r="O18" s="713">
        <v>4</v>
      </c>
      <c r="P18" s="713"/>
      <c r="Q18" s="713">
        <v>1</v>
      </c>
      <c r="R18" s="713">
        <v>2</v>
      </c>
      <c r="S18" s="713">
        <v>3</v>
      </c>
      <c r="T18" s="713">
        <v>3</v>
      </c>
      <c r="U18" s="713"/>
      <c r="V18" s="713"/>
      <c r="W18" s="713">
        <v>1</v>
      </c>
      <c r="X18" s="713"/>
      <c r="Y18" s="713"/>
      <c r="Z18" s="713">
        <v>3</v>
      </c>
      <c r="AA18" s="713"/>
      <c r="AB18" s="747">
        <v>4</v>
      </c>
      <c r="AC18" s="742">
        <f t="shared" si="0"/>
        <v>49</v>
      </c>
      <c r="AD18" s="748">
        <v>1</v>
      </c>
      <c r="AE18" s="749"/>
      <c r="AF18" s="750">
        <v>3</v>
      </c>
      <c r="AG18" s="742">
        <f t="shared" si="2"/>
        <v>4</v>
      </c>
      <c r="AH18" s="480"/>
      <c r="AI18" s="664">
        <f t="shared" si="3"/>
        <v>53</v>
      </c>
      <c r="AJ18" s="480"/>
      <c r="AK18" s="665">
        <f t="shared" si="1"/>
        <v>4.1633935585231735E-2</v>
      </c>
      <c r="AL18" s="4"/>
    </row>
    <row r="19" spans="1:38" x14ac:dyDescent="0.2">
      <c r="A19" s="709" t="s">
        <v>520</v>
      </c>
      <c r="B19" s="746"/>
      <c r="C19" s="713"/>
      <c r="D19" s="713"/>
      <c r="E19" s="713"/>
      <c r="F19" s="713"/>
      <c r="G19" s="713"/>
      <c r="H19" s="713"/>
      <c r="I19" s="713"/>
      <c r="J19" s="713">
        <v>4</v>
      </c>
      <c r="K19" s="713"/>
      <c r="L19" s="713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13"/>
      <c r="Z19" s="713"/>
      <c r="AA19" s="713"/>
      <c r="AB19" s="747"/>
      <c r="AC19" s="742">
        <f t="shared" si="0"/>
        <v>4</v>
      </c>
      <c r="AD19" s="748"/>
      <c r="AE19" s="749"/>
      <c r="AF19" s="750"/>
      <c r="AG19" s="742">
        <f t="shared" si="2"/>
        <v>0</v>
      </c>
      <c r="AH19" s="480"/>
      <c r="AI19" s="664">
        <f t="shared" si="3"/>
        <v>4</v>
      </c>
      <c r="AJ19" s="480"/>
      <c r="AK19" s="665">
        <f t="shared" si="1"/>
        <v>3.1421838177533388E-3</v>
      </c>
      <c r="AL19" s="4"/>
    </row>
    <row r="20" spans="1:38" x14ac:dyDescent="0.2">
      <c r="A20" s="709" t="s">
        <v>452</v>
      </c>
      <c r="B20" s="746"/>
      <c r="C20" s="713"/>
      <c r="D20" s="713"/>
      <c r="E20" s="713"/>
      <c r="F20" s="713"/>
      <c r="G20" s="713"/>
      <c r="H20" s="713"/>
      <c r="I20" s="713"/>
      <c r="J20" s="713"/>
      <c r="K20" s="713">
        <v>1</v>
      </c>
      <c r="L20" s="713"/>
      <c r="M20" s="713"/>
      <c r="N20" s="713"/>
      <c r="O20" s="713"/>
      <c r="P20" s="713"/>
      <c r="Q20" s="713">
        <v>1</v>
      </c>
      <c r="R20" s="713"/>
      <c r="S20" s="713"/>
      <c r="T20" s="713"/>
      <c r="U20" s="713"/>
      <c r="V20" s="713"/>
      <c r="W20" s="713"/>
      <c r="X20" s="713"/>
      <c r="Y20" s="713"/>
      <c r="Z20" s="713"/>
      <c r="AA20" s="713"/>
      <c r="AB20" s="747"/>
      <c r="AC20" s="742">
        <f t="shared" si="0"/>
        <v>2</v>
      </c>
      <c r="AD20" s="748"/>
      <c r="AE20" s="749"/>
      <c r="AF20" s="750"/>
      <c r="AG20" s="742">
        <f t="shared" si="2"/>
        <v>0</v>
      </c>
      <c r="AH20" s="480"/>
      <c r="AI20" s="664">
        <f t="shared" si="3"/>
        <v>2</v>
      </c>
      <c r="AJ20" s="480"/>
      <c r="AK20" s="665">
        <f t="shared" si="1"/>
        <v>1.5710919088766694E-3</v>
      </c>
      <c r="AL20" s="4"/>
    </row>
    <row r="21" spans="1:38" x14ac:dyDescent="0.2">
      <c r="A21" s="709" t="s">
        <v>18</v>
      </c>
      <c r="B21" s="746">
        <v>1</v>
      </c>
      <c r="C21" s="713"/>
      <c r="D21" s="713"/>
      <c r="E21" s="713"/>
      <c r="F21" s="713"/>
      <c r="G21" s="713"/>
      <c r="H21" s="713"/>
      <c r="I21" s="713">
        <v>1</v>
      </c>
      <c r="J21" s="713"/>
      <c r="K21" s="713"/>
      <c r="L21" s="713">
        <v>3</v>
      </c>
      <c r="M21" s="713"/>
      <c r="N21" s="713"/>
      <c r="O21" s="713"/>
      <c r="P21" s="713">
        <v>1</v>
      </c>
      <c r="Q21" s="713">
        <v>1</v>
      </c>
      <c r="R21" s="713">
        <v>2</v>
      </c>
      <c r="S21" s="713"/>
      <c r="T21" s="713"/>
      <c r="U21" s="713"/>
      <c r="V21" s="713"/>
      <c r="W21" s="713"/>
      <c r="X21" s="713"/>
      <c r="Y21" s="713"/>
      <c r="Z21" s="713"/>
      <c r="AA21" s="713"/>
      <c r="AB21" s="747"/>
      <c r="AC21" s="742">
        <f t="shared" si="0"/>
        <v>9</v>
      </c>
      <c r="AD21" s="748"/>
      <c r="AE21" s="749"/>
      <c r="AF21" s="750"/>
      <c r="AG21" s="742">
        <f t="shared" si="2"/>
        <v>0</v>
      </c>
      <c r="AH21" s="480"/>
      <c r="AI21" s="664">
        <f t="shared" si="3"/>
        <v>9</v>
      </c>
      <c r="AJ21" s="480"/>
      <c r="AK21" s="665">
        <f t="shared" si="1"/>
        <v>7.0699135899450118E-3</v>
      </c>
      <c r="AL21" s="4"/>
    </row>
    <row r="22" spans="1:38" x14ac:dyDescent="0.2">
      <c r="A22" s="709" t="s">
        <v>19</v>
      </c>
      <c r="B22" s="746">
        <v>1</v>
      </c>
      <c r="C22" s="713">
        <v>2</v>
      </c>
      <c r="D22" s="713"/>
      <c r="E22" s="713">
        <v>1</v>
      </c>
      <c r="F22" s="713">
        <v>1</v>
      </c>
      <c r="G22" s="713"/>
      <c r="H22" s="713">
        <v>1</v>
      </c>
      <c r="I22" s="713"/>
      <c r="J22" s="713"/>
      <c r="K22" s="713"/>
      <c r="L22" s="713"/>
      <c r="M22" s="713">
        <v>22</v>
      </c>
      <c r="N22" s="713">
        <v>1</v>
      </c>
      <c r="O22" s="713">
        <v>4</v>
      </c>
      <c r="P22" s="713"/>
      <c r="Q22" s="713"/>
      <c r="R22" s="713"/>
      <c r="S22" s="713"/>
      <c r="T22" s="713">
        <v>1</v>
      </c>
      <c r="U22" s="713">
        <v>2</v>
      </c>
      <c r="V22" s="713"/>
      <c r="W22" s="713">
        <v>2</v>
      </c>
      <c r="X22" s="713"/>
      <c r="Y22" s="713">
        <v>1</v>
      </c>
      <c r="Z22" s="713">
        <v>1</v>
      </c>
      <c r="AA22" s="713"/>
      <c r="AB22" s="747">
        <v>1</v>
      </c>
      <c r="AC22" s="742">
        <f t="shared" si="0"/>
        <v>41</v>
      </c>
      <c r="AD22" s="748">
        <v>3</v>
      </c>
      <c r="AE22" s="749">
        <v>3</v>
      </c>
      <c r="AF22" s="750">
        <v>3</v>
      </c>
      <c r="AG22" s="742">
        <f t="shared" si="2"/>
        <v>9</v>
      </c>
      <c r="AH22" s="480"/>
      <c r="AI22" s="664">
        <f t="shared" si="3"/>
        <v>50</v>
      </c>
      <c r="AJ22" s="480"/>
      <c r="AK22" s="665">
        <f t="shared" si="1"/>
        <v>3.927729772191673E-2</v>
      </c>
      <c r="AL22" s="4"/>
    </row>
    <row r="23" spans="1:38" x14ac:dyDescent="0.2">
      <c r="A23" s="709" t="s">
        <v>22</v>
      </c>
      <c r="B23" s="746"/>
      <c r="C23" s="713"/>
      <c r="D23" s="713"/>
      <c r="E23" s="713">
        <v>1</v>
      </c>
      <c r="F23" s="713">
        <v>1</v>
      </c>
      <c r="G23" s="713"/>
      <c r="H23" s="713">
        <v>1</v>
      </c>
      <c r="I23" s="713">
        <v>1</v>
      </c>
      <c r="J23" s="713"/>
      <c r="K23" s="713"/>
      <c r="L23" s="713"/>
      <c r="M23" s="713"/>
      <c r="N23" s="713">
        <v>3</v>
      </c>
      <c r="O23" s="713"/>
      <c r="P23" s="713"/>
      <c r="Q23" s="713"/>
      <c r="R23" s="713"/>
      <c r="S23" s="713"/>
      <c r="T23" s="713"/>
      <c r="U23" s="713"/>
      <c r="V23" s="713"/>
      <c r="W23" s="713"/>
      <c r="X23" s="713"/>
      <c r="Y23" s="713"/>
      <c r="Z23" s="713"/>
      <c r="AA23" s="713"/>
      <c r="AB23" s="747"/>
      <c r="AC23" s="742">
        <f t="shared" si="0"/>
        <v>7</v>
      </c>
      <c r="AD23" s="748"/>
      <c r="AE23" s="749"/>
      <c r="AF23" s="750"/>
      <c r="AG23" s="742">
        <f t="shared" si="2"/>
        <v>0</v>
      </c>
      <c r="AH23" s="480"/>
      <c r="AI23" s="664">
        <f t="shared" si="3"/>
        <v>7</v>
      </c>
      <c r="AJ23" s="480"/>
      <c r="AK23" s="665">
        <f t="shared" si="1"/>
        <v>5.4988216810683424E-3</v>
      </c>
      <c r="AL23" s="4"/>
    </row>
    <row r="24" spans="1:38" x14ac:dyDescent="0.2">
      <c r="A24" s="709" t="s">
        <v>23</v>
      </c>
      <c r="B24" s="746">
        <v>2</v>
      </c>
      <c r="C24" s="713"/>
      <c r="D24" s="713">
        <v>1</v>
      </c>
      <c r="E24" s="713">
        <v>4</v>
      </c>
      <c r="F24" s="713">
        <v>3</v>
      </c>
      <c r="G24" s="713"/>
      <c r="H24" s="713">
        <v>1</v>
      </c>
      <c r="I24" s="713">
        <v>2</v>
      </c>
      <c r="J24" s="713"/>
      <c r="K24" s="713"/>
      <c r="L24" s="713"/>
      <c r="M24" s="713">
        <v>3</v>
      </c>
      <c r="N24" s="713"/>
      <c r="O24" s="713">
        <v>22</v>
      </c>
      <c r="P24" s="713"/>
      <c r="Q24" s="713">
        <v>1</v>
      </c>
      <c r="R24" s="713">
        <v>1</v>
      </c>
      <c r="S24" s="713">
        <v>3</v>
      </c>
      <c r="T24" s="713"/>
      <c r="U24" s="713">
        <v>2</v>
      </c>
      <c r="V24" s="713">
        <v>1</v>
      </c>
      <c r="W24" s="713">
        <v>2</v>
      </c>
      <c r="X24" s="713">
        <v>1</v>
      </c>
      <c r="Y24" s="713">
        <v>1</v>
      </c>
      <c r="Z24" s="713">
        <v>2</v>
      </c>
      <c r="AA24" s="713">
        <v>1</v>
      </c>
      <c r="AB24" s="747">
        <v>5</v>
      </c>
      <c r="AC24" s="742">
        <f t="shared" si="0"/>
        <v>58</v>
      </c>
      <c r="AD24" s="748">
        <v>6</v>
      </c>
      <c r="AE24" s="749">
        <v>1</v>
      </c>
      <c r="AF24" s="750">
        <v>2</v>
      </c>
      <c r="AG24" s="742">
        <f t="shared" si="2"/>
        <v>9</v>
      </c>
      <c r="AH24" s="480"/>
      <c r="AI24" s="664">
        <f t="shared" si="3"/>
        <v>67</v>
      </c>
      <c r="AJ24" s="480"/>
      <c r="AK24" s="665">
        <f t="shared" si="1"/>
        <v>5.2631578947368418E-2</v>
      </c>
      <c r="AL24" s="4"/>
    </row>
    <row r="25" spans="1:38" x14ac:dyDescent="0.2">
      <c r="A25" s="709" t="s">
        <v>28</v>
      </c>
      <c r="B25" s="746">
        <v>4</v>
      </c>
      <c r="C25" s="713">
        <v>1</v>
      </c>
      <c r="D25" s="713">
        <v>1</v>
      </c>
      <c r="E25" s="713">
        <v>3</v>
      </c>
      <c r="F25" s="713">
        <v>1</v>
      </c>
      <c r="G25" s="713"/>
      <c r="H25" s="713">
        <v>3</v>
      </c>
      <c r="I25" s="713">
        <v>1</v>
      </c>
      <c r="J25" s="713"/>
      <c r="K25" s="713"/>
      <c r="L25" s="713">
        <v>1</v>
      </c>
      <c r="M25" s="713">
        <v>6</v>
      </c>
      <c r="N25" s="713">
        <v>1</v>
      </c>
      <c r="O25" s="713">
        <v>5</v>
      </c>
      <c r="P25" s="713">
        <v>1</v>
      </c>
      <c r="Q25" s="713">
        <v>12</v>
      </c>
      <c r="R25" s="713">
        <v>2</v>
      </c>
      <c r="S25" s="713">
        <v>5</v>
      </c>
      <c r="T25" s="713">
        <v>1</v>
      </c>
      <c r="U25" s="713">
        <v>1</v>
      </c>
      <c r="V25" s="713"/>
      <c r="W25" s="713"/>
      <c r="X25" s="713">
        <v>1</v>
      </c>
      <c r="Y25" s="713"/>
      <c r="Z25" s="713">
        <v>4</v>
      </c>
      <c r="AA25" s="713">
        <v>2</v>
      </c>
      <c r="AB25" s="747">
        <v>6</v>
      </c>
      <c r="AC25" s="742">
        <f t="shared" si="0"/>
        <v>62</v>
      </c>
      <c r="AD25" s="748">
        <v>2</v>
      </c>
      <c r="AE25" s="749">
        <v>1</v>
      </c>
      <c r="AF25" s="750">
        <v>2</v>
      </c>
      <c r="AG25" s="742">
        <f t="shared" si="2"/>
        <v>5</v>
      </c>
      <c r="AH25" s="480"/>
      <c r="AI25" s="664">
        <f t="shared" si="3"/>
        <v>67</v>
      </c>
      <c r="AJ25" s="480"/>
      <c r="AK25" s="665">
        <f t="shared" si="1"/>
        <v>5.2631578947368418E-2</v>
      </c>
      <c r="AL25" s="4"/>
    </row>
    <row r="26" spans="1:38" x14ac:dyDescent="0.2">
      <c r="A26" s="709" t="s">
        <v>31</v>
      </c>
      <c r="B26" s="746">
        <v>1</v>
      </c>
      <c r="C26" s="713">
        <v>1</v>
      </c>
      <c r="D26" s="713"/>
      <c r="E26" s="713">
        <v>1</v>
      </c>
      <c r="F26" s="713">
        <v>1</v>
      </c>
      <c r="G26" s="713"/>
      <c r="H26" s="713"/>
      <c r="I26" s="713">
        <v>3</v>
      </c>
      <c r="J26" s="713"/>
      <c r="K26" s="713"/>
      <c r="L26" s="713"/>
      <c r="M26" s="713">
        <v>2</v>
      </c>
      <c r="N26" s="713"/>
      <c r="O26" s="713">
        <v>3</v>
      </c>
      <c r="P26" s="713"/>
      <c r="Q26" s="713"/>
      <c r="R26" s="713">
        <v>9</v>
      </c>
      <c r="S26" s="713">
        <v>1</v>
      </c>
      <c r="T26" s="713"/>
      <c r="U26" s="713">
        <v>1</v>
      </c>
      <c r="V26" s="713"/>
      <c r="W26" s="713">
        <v>1</v>
      </c>
      <c r="X26" s="713">
        <v>2</v>
      </c>
      <c r="Y26" s="713"/>
      <c r="Z26" s="713">
        <v>1</v>
      </c>
      <c r="AA26" s="713">
        <v>1</v>
      </c>
      <c r="AB26" s="747">
        <v>2</v>
      </c>
      <c r="AC26" s="742">
        <f t="shared" si="0"/>
        <v>30</v>
      </c>
      <c r="AD26" s="748">
        <v>2</v>
      </c>
      <c r="AE26" s="749"/>
      <c r="AF26" s="750">
        <v>1</v>
      </c>
      <c r="AG26" s="742">
        <f t="shared" si="2"/>
        <v>3</v>
      </c>
      <c r="AH26" s="480"/>
      <c r="AI26" s="664">
        <f t="shared" si="3"/>
        <v>33</v>
      </c>
      <c r="AJ26" s="480"/>
      <c r="AK26" s="665">
        <f t="shared" si="1"/>
        <v>2.5923016496465043E-2</v>
      </c>
      <c r="AL26" s="4"/>
    </row>
    <row r="27" spans="1:38" x14ac:dyDescent="0.2">
      <c r="A27" s="709" t="s">
        <v>33</v>
      </c>
      <c r="B27" s="746"/>
      <c r="C27" s="713">
        <v>1</v>
      </c>
      <c r="D27" s="713"/>
      <c r="E27" s="713"/>
      <c r="F27" s="713"/>
      <c r="G27" s="713"/>
      <c r="H27" s="713"/>
      <c r="I27" s="713"/>
      <c r="J27" s="713">
        <v>1</v>
      </c>
      <c r="K27" s="713"/>
      <c r="L27" s="713"/>
      <c r="M27" s="713">
        <v>3</v>
      </c>
      <c r="N27" s="713"/>
      <c r="O27" s="713">
        <v>1</v>
      </c>
      <c r="P27" s="713"/>
      <c r="Q27" s="713"/>
      <c r="R27" s="713">
        <v>2</v>
      </c>
      <c r="S27" s="713">
        <v>14</v>
      </c>
      <c r="T27" s="713"/>
      <c r="U27" s="713">
        <v>1</v>
      </c>
      <c r="V27" s="713"/>
      <c r="W27" s="713">
        <v>2</v>
      </c>
      <c r="X27" s="713">
        <v>1</v>
      </c>
      <c r="Y27" s="713"/>
      <c r="Z27" s="713"/>
      <c r="AA27" s="713"/>
      <c r="AB27" s="747">
        <v>2</v>
      </c>
      <c r="AC27" s="742">
        <f t="shared" si="0"/>
        <v>28</v>
      </c>
      <c r="AD27" s="748">
        <v>1</v>
      </c>
      <c r="AE27" s="749">
        <v>2</v>
      </c>
      <c r="AF27" s="750"/>
      <c r="AG27" s="742">
        <f t="shared" si="2"/>
        <v>3</v>
      </c>
      <c r="AH27" s="480"/>
      <c r="AI27" s="664">
        <f t="shared" si="3"/>
        <v>31</v>
      </c>
      <c r="AJ27" s="480"/>
      <c r="AK27" s="665">
        <f t="shared" si="1"/>
        <v>2.4351924587588374E-2</v>
      </c>
      <c r="AL27" s="4"/>
    </row>
    <row r="28" spans="1:38" x14ac:dyDescent="0.2">
      <c r="A28" s="709" t="s">
        <v>37</v>
      </c>
      <c r="B28" s="746">
        <v>2</v>
      </c>
      <c r="C28" s="713">
        <v>1</v>
      </c>
      <c r="D28" s="713">
        <v>1</v>
      </c>
      <c r="E28" s="713">
        <v>1</v>
      </c>
      <c r="F28" s="713"/>
      <c r="G28" s="713"/>
      <c r="H28" s="713"/>
      <c r="I28" s="713"/>
      <c r="J28" s="713"/>
      <c r="K28" s="713"/>
      <c r="L28" s="713"/>
      <c r="M28" s="713">
        <v>3</v>
      </c>
      <c r="N28" s="713"/>
      <c r="O28" s="713"/>
      <c r="P28" s="713"/>
      <c r="Q28" s="713">
        <v>1</v>
      </c>
      <c r="R28" s="713">
        <v>3</v>
      </c>
      <c r="S28" s="713">
        <v>1</v>
      </c>
      <c r="T28" s="713">
        <v>8</v>
      </c>
      <c r="U28" s="713"/>
      <c r="V28" s="713"/>
      <c r="W28" s="713">
        <v>1</v>
      </c>
      <c r="X28" s="713">
        <v>1</v>
      </c>
      <c r="Y28" s="713"/>
      <c r="Z28" s="713">
        <v>1</v>
      </c>
      <c r="AA28" s="713">
        <v>1</v>
      </c>
      <c r="AB28" s="747"/>
      <c r="AC28" s="742">
        <f t="shared" si="0"/>
        <v>25</v>
      </c>
      <c r="AD28" s="748">
        <v>1</v>
      </c>
      <c r="AE28" s="749">
        <v>1</v>
      </c>
      <c r="AF28" s="750"/>
      <c r="AG28" s="742">
        <f t="shared" si="2"/>
        <v>2</v>
      </c>
      <c r="AH28" s="480"/>
      <c r="AI28" s="664">
        <f t="shared" si="3"/>
        <v>27</v>
      </c>
      <c r="AJ28" s="480"/>
      <c r="AK28" s="665">
        <f t="shared" si="1"/>
        <v>2.1209740769835034E-2</v>
      </c>
      <c r="AL28" s="4"/>
    </row>
    <row r="29" spans="1:38" x14ac:dyDescent="0.2">
      <c r="A29" s="709" t="s">
        <v>741</v>
      </c>
      <c r="B29" s="746">
        <v>1</v>
      </c>
      <c r="C29" s="713">
        <v>1</v>
      </c>
      <c r="D29" s="713">
        <v>1</v>
      </c>
      <c r="E29" s="713"/>
      <c r="F29" s="713"/>
      <c r="G29" s="713"/>
      <c r="H29" s="713"/>
      <c r="I29" s="713">
        <v>1</v>
      </c>
      <c r="J29" s="713"/>
      <c r="K29" s="713"/>
      <c r="L29" s="713"/>
      <c r="M29" s="713">
        <v>2</v>
      </c>
      <c r="N29" s="713">
        <v>1</v>
      </c>
      <c r="O29" s="713">
        <v>1</v>
      </c>
      <c r="P29" s="713"/>
      <c r="Q29" s="713"/>
      <c r="R29" s="713"/>
      <c r="S29" s="713"/>
      <c r="T29" s="713">
        <v>1</v>
      </c>
      <c r="U29" s="713">
        <v>13</v>
      </c>
      <c r="V29" s="713"/>
      <c r="W29" s="713">
        <v>1</v>
      </c>
      <c r="X29" s="713"/>
      <c r="Y29" s="713"/>
      <c r="Z29" s="713">
        <v>2</v>
      </c>
      <c r="AA29" s="713"/>
      <c r="AB29" s="747"/>
      <c r="AC29" s="742">
        <f t="shared" si="0"/>
        <v>25</v>
      </c>
      <c r="AD29" s="748">
        <v>2</v>
      </c>
      <c r="AE29" s="749">
        <v>4</v>
      </c>
      <c r="AF29" s="750"/>
      <c r="AG29" s="742">
        <f t="shared" ref="AG29" si="5">SUM(AD29:AF29)</f>
        <v>6</v>
      </c>
      <c r="AH29" s="480"/>
      <c r="AI29" s="664">
        <f t="shared" ref="AI29" si="6">AC29+AG29</f>
        <v>31</v>
      </c>
      <c r="AJ29" s="480"/>
      <c r="AK29" s="665">
        <f t="shared" si="1"/>
        <v>2.4351924587588374E-2</v>
      </c>
      <c r="AL29" s="4"/>
    </row>
    <row r="30" spans="1:38" x14ac:dyDescent="0.2">
      <c r="A30" s="709" t="s">
        <v>38</v>
      </c>
      <c r="B30" s="746"/>
      <c r="C30" s="713"/>
      <c r="D30" s="713">
        <v>1</v>
      </c>
      <c r="E30" s="713"/>
      <c r="F30" s="713"/>
      <c r="G30" s="713"/>
      <c r="H30" s="713"/>
      <c r="I30" s="713"/>
      <c r="J30" s="713"/>
      <c r="K30" s="713"/>
      <c r="L30" s="713"/>
      <c r="M30" s="713"/>
      <c r="N30" s="713">
        <v>1</v>
      </c>
      <c r="O30" s="713">
        <v>2</v>
      </c>
      <c r="P30" s="713"/>
      <c r="Q30" s="713"/>
      <c r="R30" s="713">
        <v>2</v>
      </c>
      <c r="S30" s="713">
        <v>4</v>
      </c>
      <c r="T30" s="713"/>
      <c r="U30" s="713"/>
      <c r="V30" s="713"/>
      <c r="W30" s="713">
        <v>4</v>
      </c>
      <c r="X30" s="713"/>
      <c r="Y30" s="713"/>
      <c r="Z30" s="713"/>
      <c r="AA30" s="713"/>
      <c r="AB30" s="747">
        <v>1</v>
      </c>
      <c r="AC30" s="742">
        <f t="shared" si="0"/>
        <v>15</v>
      </c>
      <c r="AD30" s="748">
        <v>1</v>
      </c>
      <c r="AE30" s="749"/>
      <c r="AF30" s="750">
        <v>3</v>
      </c>
      <c r="AG30" s="742">
        <f t="shared" si="2"/>
        <v>4</v>
      </c>
      <c r="AH30" s="480"/>
      <c r="AI30" s="664">
        <f t="shared" si="3"/>
        <v>19</v>
      </c>
      <c r="AJ30" s="480"/>
      <c r="AK30" s="665">
        <f t="shared" si="1"/>
        <v>1.4925373134328358E-2</v>
      </c>
      <c r="AL30" s="4"/>
    </row>
    <row r="31" spans="1:38" x14ac:dyDescent="0.2">
      <c r="A31" s="709" t="s">
        <v>41</v>
      </c>
      <c r="B31" s="746">
        <v>10</v>
      </c>
      <c r="C31" s="713">
        <v>4</v>
      </c>
      <c r="D31" s="713">
        <v>2</v>
      </c>
      <c r="E31" s="713">
        <v>7</v>
      </c>
      <c r="F31" s="713">
        <v>4</v>
      </c>
      <c r="G31" s="713"/>
      <c r="H31" s="713">
        <v>5</v>
      </c>
      <c r="I31" s="713">
        <v>3</v>
      </c>
      <c r="J31" s="713"/>
      <c r="K31" s="713"/>
      <c r="L31" s="713">
        <v>2</v>
      </c>
      <c r="M31" s="713">
        <v>16</v>
      </c>
      <c r="N31" s="713"/>
      <c r="O31" s="713">
        <v>20</v>
      </c>
      <c r="P31" s="713">
        <v>2</v>
      </c>
      <c r="Q31" s="713">
        <v>6</v>
      </c>
      <c r="R31" s="713">
        <v>10</v>
      </c>
      <c r="S31" s="713">
        <v>7</v>
      </c>
      <c r="T31" s="713">
        <v>4</v>
      </c>
      <c r="U31" s="713">
        <v>12</v>
      </c>
      <c r="V31" s="713">
        <v>1</v>
      </c>
      <c r="W31" s="713">
        <v>10</v>
      </c>
      <c r="X31" s="713">
        <v>4</v>
      </c>
      <c r="Y31" s="713">
        <v>3</v>
      </c>
      <c r="Z31" s="713">
        <v>11</v>
      </c>
      <c r="AA31" s="713">
        <v>7</v>
      </c>
      <c r="AB31" s="747">
        <v>8</v>
      </c>
      <c r="AC31" s="742">
        <f t="shared" si="0"/>
        <v>158</v>
      </c>
      <c r="AD31" s="748">
        <v>70</v>
      </c>
      <c r="AE31" s="749">
        <v>35</v>
      </c>
      <c r="AF31" s="750">
        <v>30</v>
      </c>
      <c r="AG31" s="742">
        <f t="shared" si="2"/>
        <v>135</v>
      </c>
      <c r="AH31" s="480"/>
      <c r="AI31" s="664">
        <f t="shared" si="3"/>
        <v>293</v>
      </c>
      <c r="AJ31" s="480"/>
      <c r="AK31" s="665">
        <f t="shared" si="1"/>
        <v>0.23016496465043204</v>
      </c>
      <c r="AL31" s="4"/>
    </row>
    <row r="32" spans="1:38" x14ac:dyDescent="0.2">
      <c r="A32" s="709" t="s">
        <v>45</v>
      </c>
      <c r="B32" s="746"/>
      <c r="C32" s="713"/>
      <c r="D32" s="713"/>
      <c r="E32" s="713">
        <v>1</v>
      </c>
      <c r="F32" s="713"/>
      <c r="G32" s="713"/>
      <c r="H32" s="713"/>
      <c r="I32" s="713"/>
      <c r="J32" s="713"/>
      <c r="K32" s="713"/>
      <c r="L32" s="713"/>
      <c r="M32" s="713"/>
      <c r="N32" s="713"/>
      <c r="O32" s="713"/>
      <c r="P32" s="713"/>
      <c r="Q32" s="713">
        <v>1</v>
      </c>
      <c r="R32" s="713"/>
      <c r="S32" s="713">
        <v>1</v>
      </c>
      <c r="T32" s="713"/>
      <c r="U32" s="713">
        <v>1</v>
      </c>
      <c r="V32" s="713"/>
      <c r="W32" s="713">
        <v>1</v>
      </c>
      <c r="X32" s="713">
        <v>8</v>
      </c>
      <c r="Y32" s="713"/>
      <c r="Z32" s="713">
        <v>1</v>
      </c>
      <c r="AA32" s="713"/>
      <c r="AB32" s="747"/>
      <c r="AC32" s="742">
        <f t="shared" si="0"/>
        <v>14</v>
      </c>
      <c r="AD32" s="748"/>
      <c r="AE32" s="749"/>
      <c r="AF32" s="750"/>
      <c r="AG32" s="742">
        <f t="shared" si="2"/>
        <v>0</v>
      </c>
      <c r="AH32" s="480"/>
      <c r="AI32" s="664">
        <f t="shared" si="3"/>
        <v>14</v>
      </c>
      <c r="AJ32" s="480"/>
      <c r="AK32" s="665">
        <f t="shared" si="1"/>
        <v>1.0997643362136685E-2</v>
      </c>
      <c r="AL32" s="4"/>
    </row>
    <row r="33" spans="1:38" x14ac:dyDescent="0.2">
      <c r="A33" s="709" t="s">
        <v>47</v>
      </c>
      <c r="B33" s="746"/>
      <c r="C33" s="713">
        <v>1</v>
      </c>
      <c r="D33" s="713"/>
      <c r="E33" s="713"/>
      <c r="F33" s="713"/>
      <c r="G33" s="713"/>
      <c r="H33" s="713"/>
      <c r="I33" s="713">
        <v>1</v>
      </c>
      <c r="J33" s="713"/>
      <c r="K33" s="713"/>
      <c r="L33" s="713"/>
      <c r="M33" s="713"/>
      <c r="N33" s="713"/>
      <c r="O33" s="713"/>
      <c r="P33" s="713"/>
      <c r="Q33" s="713"/>
      <c r="R33" s="713"/>
      <c r="S33" s="713"/>
      <c r="T33" s="713"/>
      <c r="U33" s="713"/>
      <c r="V33" s="713"/>
      <c r="W33" s="713"/>
      <c r="X33" s="713"/>
      <c r="Y33" s="713">
        <v>4</v>
      </c>
      <c r="Z33" s="713"/>
      <c r="AA33" s="713"/>
      <c r="AB33" s="747"/>
      <c r="AC33" s="742">
        <f t="shared" si="0"/>
        <v>6</v>
      </c>
      <c r="AD33" s="748"/>
      <c r="AE33" s="749"/>
      <c r="AF33" s="750">
        <v>1</v>
      </c>
      <c r="AG33" s="742">
        <f t="shared" si="2"/>
        <v>1</v>
      </c>
      <c r="AH33" s="480"/>
      <c r="AI33" s="664">
        <f t="shared" si="3"/>
        <v>7</v>
      </c>
      <c r="AJ33" s="480"/>
      <c r="AK33" s="665">
        <f t="shared" si="1"/>
        <v>5.4988216810683424E-3</v>
      </c>
      <c r="AL33" s="4"/>
    </row>
    <row r="34" spans="1:38" x14ac:dyDescent="0.2">
      <c r="A34" s="709" t="s">
        <v>48</v>
      </c>
      <c r="B34" s="746">
        <v>1</v>
      </c>
      <c r="C34" s="713">
        <v>1</v>
      </c>
      <c r="D34" s="713">
        <v>1</v>
      </c>
      <c r="E34" s="713">
        <v>1</v>
      </c>
      <c r="F34" s="713">
        <v>1</v>
      </c>
      <c r="G34" s="713"/>
      <c r="H34" s="713"/>
      <c r="I34" s="713">
        <v>1</v>
      </c>
      <c r="J34" s="713"/>
      <c r="K34" s="713"/>
      <c r="L34" s="713"/>
      <c r="M34" s="713"/>
      <c r="N34" s="713"/>
      <c r="O34" s="713">
        <v>1</v>
      </c>
      <c r="P34" s="713"/>
      <c r="Q34" s="713">
        <v>1</v>
      </c>
      <c r="R34" s="713"/>
      <c r="S34" s="713">
        <v>4</v>
      </c>
      <c r="T34" s="713">
        <v>2</v>
      </c>
      <c r="U34" s="713">
        <v>3</v>
      </c>
      <c r="V34" s="713">
        <v>1</v>
      </c>
      <c r="W34" s="713">
        <v>2</v>
      </c>
      <c r="X34" s="713"/>
      <c r="Y34" s="713"/>
      <c r="Z34" s="713">
        <v>23</v>
      </c>
      <c r="AA34" s="713"/>
      <c r="AB34" s="747">
        <v>1</v>
      </c>
      <c r="AC34" s="742">
        <f t="shared" si="0"/>
        <v>44</v>
      </c>
      <c r="AD34" s="748">
        <v>2</v>
      </c>
      <c r="AE34" s="749"/>
      <c r="AF34" s="750">
        <v>1</v>
      </c>
      <c r="AG34" s="742">
        <f t="shared" si="2"/>
        <v>3</v>
      </c>
      <c r="AH34" s="480"/>
      <c r="AI34" s="664">
        <f t="shared" si="3"/>
        <v>47</v>
      </c>
      <c r="AJ34" s="480"/>
      <c r="AK34" s="665">
        <f t="shared" si="1"/>
        <v>3.6920659858601726E-2</v>
      </c>
      <c r="AL34" s="4"/>
    </row>
    <row r="35" spans="1:38" x14ac:dyDescent="0.2">
      <c r="A35" s="709" t="s">
        <v>55</v>
      </c>
      <c r="B35" s="746">
        <v>2</v>
      </c>
      <c r="C35" s="713">
        <v>1</v>
      </c>
      <c r="D35" s="713">
        <v>2</v>
      </c>
      <c r="E35" s="713"/>
      <c r="F35" s="713">
        <v>1</v>
      </c>
      <c r="G35" s="713"/>
      <c r="H35" s="713"/>
      <c r="I35" s="713">
        <v>1</v>
      </c>
      <c r="J35" s="713"/>
      <c r="K35" s="713"/>
      <c r="L35" s="713"/>
      <c r="M35" s="713"/>
      <c r="N35" s="713"/>
      <c r="O35" s="713"/>
      <c r="P35" s="713"/>
      <c r="Q35" s="713">
        <v>2</v>
      </c>
      <c r="R35" s="713">
        <v>4</v>
      </c>
      <c r="S35" s="713">
        <v>1</v>
      </c>
      <c r="T35" s="713"/>
      <c r="U35" s="713"/>
      <c r="V35" s="713"/>
      <c r="W35" s="713"/>
      <c r="X35" s="713"/>
      <c r="Y35" s="713">
        <v>3</v>
      </c>
      <c r="Z35" s="713"/>
      <c r="AA35" s="713">
        <v>16</v>
      </c>
      <c r="AB35" s="747"/>
      <c r="AC35" s="742">
        <f t="shared" si="0"/>
        <v>33</v>
      </c>
      <c r="AD35" s="748">
        <v>1</v>
      </c>
      <c r="AE35" s="749"/>
      <c r="AF35" s="750">
        <v>1</v>
      </c>
      <c r="AG35" s="742">
        <f t="shared" si="2"/>
        <v>2</v>
      </c>
      <c r="AH35" s="480"/>
      <c r="AI35" s="664">
        <f t="shared" si="3"/>
        <v>35</v>
      </c>
      <c r="AJ35" s="480"/>
      <c r="AK35" s="665">
        <f t="shared" si="1"/>
        <v>2.7494108405341711E-2</v>
      </c>
      <c r="AL35" s="4"/>
    </row>
    <row r="36" spans="1:38" x14ac:dyDescent="0.2">
      <c r="A36" s="709" t="s">
        <v>57</v>
      </c>
      <c r="B36" s="746">
        <v>4</v>
      </c>
      <c r="C36" s="713">
        <v>1</v>
      </c>
      <c r="D36" s="713"/>
      <c r="E36" s="713">
        <v>4</v>
      </c>
      <c r="F36" s="713"/>
      <c r="G36" s="713"/>
      <c r="H36" s="713">
        <v>2</v>
      </c>
      <c r="I36" s="713">
        <v>1</v>
      </c>
      <c r="J36" s="713"/>
      <c r="K36" s="713"/>
      <c r="L36" s="713"/>
      <c r="M36" s="713">
        <v>4</v>
      </c>
      <c r="N36" s="713"/>
      <c r="O36" s="713">
        <v>5</v>
      </c>
      <c r="P36" s="713"/>
      <c r="Q36" s="713">
        <v>1</v>
      </c>
      <c r="R36" s="713">
        <v>2</v>
      </c>
      <c r="S36" s="713">
        <v>1</v>
      </c>
      <c r="T36" s="713">
        <v>2</v>
      </c>
      <c r="U36" s="713"/>
      <c r="V36" s="713"/>
      <c r="W36" s="713"/>
      <c r="X36" s="713">
        <v>1</v>
      </c>
      <c r="Y36" s="713"/>
      <c r="Z36" s="713"/>
      <c r="AA36" s="713">
        <v>2</v>
      </c>
      <c r="AB36" s="747">
        <v>28</v>
      </c>
      <c r="AC36" s="742">
        <f t="shared" si="0"/>
        <v>58</v>
      </c>
      <c r="AD36" s="748">
        <v>1</v>
      </c>
      <c r="AE36" s="749">
        <v>3</v>
      </c>
      <c r="AF36" s="750">
        <v>1</v>
      </c>
      <c r="AG36" s="742">
        <f t="shared" si="2"/>
        <v>5</v>
      </c>
      <c r="AH36" s="480"/>
      <c r="AI36" s="664">
        <f t="shared" si="3"/>
        <v>63</v>
      </c>
      <c r="AJ36" s="480"/>
      <c r="AK36" s="665">
        <f t="shared" si="1"/>
        <v>4.9489395129615081E-2</v>
      </c>
      <c r="AL36" s="4"/>
    </row>
    <row r="37" spans="1:38" x14ac:dyDescent="0.2">
      <c r="A37" s="709" t="s">
        <v>61</v>
      </c>
      <c r="B37" s="746">
        <v>1</v>
      </c>
      <c r="C37" s="713">
        <v>1</v>
      </c>
      <c r="D37" s="713"/>
      <c r="E37" s="713">
        <v>4</v>
      </c>
      <c r="F37" s="713"/>
      <c r="G37" s="713"/>
      <c r="H37" s="713">
        <v>1</v>
      </c>
      <c r="I37" s="713"/>
      <c r="J37" s="713"/>
      <c r="K37" s="713"/>
      <c r="L37" s="713"/>
      <c r="M37" s="713">
        <v>3</v>
      </c>
      <c r="N37" s="713"/>
      <c r="O37" s="713">
        <v>8</v>
      </c>
      <c r="P37" s="713"/>
      <c r="Q37" s="713">
        <v>1</v>
      </c>
      <c r="R37" s="713">
        <v>3</v>
      </c>
      <c r="S37" s="713">
        <v>5</v>
      </c>
      <c r="T37" s="713"/>
      <c r="U37" s="713">
        <v>4</v>
      </c>
      <c r="V37" s="713"/>
      <c r="W37" s="713">
        <v>3</v>
      </c>
      <c r="X37" s="713"/>
      <c r="Y37" s="713"/>
      <c r="Z37" s="713">
        <v>4</v>
      </c>
      <c r="AA37" s="713">
        <v>1</v>
      </c>
      <c r="AB37" s="747">
        <v>3</v>
      </c>
      <c r="AC37" s="742">
        <f t="shared" si="0"/>
        <v>42</v>
      </c>
      <c r="AD37" s="748">
        <v>2</v>
      </c>
      <c r="AE37" s="749">
        <v>7</v>
      </c>
      <c r="AF37" s="750">
        <v>24</v>
      </c>
      <c r="AG37" s="742">
        <f t="shared" si="2"/>
        <v>33</v>
      </c>
      <c r="AH37" s="480"/>
      <c r="AI37" s="664">
        <f t="shared" si="3"/>
        <v>75</v>
      </c>
      <c r="AJ37" s="480"/>
      <c r="AK37" s="665">
        <f t="shared" si="1"/>
        <v>5.8915946582875099E-2</v>
      </c>
      <c r="AL37" s="4"/>
    </row>
    <row r="38" spans="1:38" x14ac:dyDescent="0.2">
      <c r="A38" s="479"/>
      <c r="B38" s="479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535"/>
    </row>
    <row r="39" spans="1:38" ht="13.5" customHeight="1" x14ac:dyDescent="0.2">
      <c r="A39" s="253" t="s">
        <v>521</v>
      </c>
      <c r="B39" s="751">
        <v>3</v>
      </c>
      <c r="C39" s="752">
        <v>2</v>
      </c>
      <c r="D39" s="752">
        <v>1</v>
      </c>
      <c r="E39" s="752">
        <v>2</v>
      </c>
      <c r="F39" s="752">
        <v>2</v>
      </c>
      <c r="G39" s="752"/>
      <c r="H39" s="752">
        <v>1</v>
      </c>
      <c r="I39" s="752"/>
      <c r="J39" s="752"/>
      <c r="K39" s="752"/>
      <c r="L39" s="752"/>
      <c r="M39" s="752">
        <v>1</v>
      </c>
      <c r="N39" s="752"/>
      <c r="O39" s="752">
        <v>4</v>
      </c>
      <c r="P39" s="752"/>
      <c r="Q39" s="752">
        <v>1</v>
      </c>
      <c r="R39" s="752">
        <v>1</v>
      </c>
      <c r="S39" s="752">
        <v>5</v>
      </c>
      <c r="T39" s="752"/>
      <c r="U39" s="752"/>
      <c r="V39" s="752"/>
      <c r="W39" s="752"/>
      <c r="X39" s="752"/>
      <c r="Y39" s="752"/>
      <c r="Z39" s="752">
        <v>7</v>
      </c>
      <c r="AA39" s="752">
        <v>1</v>
      </c>
      <c r="AB39" s="753">
        <v>2</v>
      </c>
      <c r="AC39" s="759">
        <f>SUM(B39:AB39)</f>
        <v>33</v>
      </c>
      <c r="AD39" s="757">
        <v>10</v>
      </c>
      <c r="AE39" s="752">
        <v>2</v>
      </c>
      <c r="AF39" s="753">
        <v>3</v>
      </c>
      <c r="AG39" s="759">
        <f>SUM(AD39:AF39)</f>
        <v>15</v>
      </c>
      <c r="AH39" s="479"/>
      <c r="AI39" s="335">
        <f>AC39+AG39</f>
        <v>48</v>
      </c>
      <c r="AJ39" s="479"/>
      <c r="AK39" s="332">
        <f>AI39/$AI$43</f>
        <v>3.7706205813040065E-2</v>
      </c>
    </row>
    <row r="40" spans="1:38" x14ac:dyDescent="0.2">
      <c r="A40" s="479"/>
      <c r="B40" s="479"/>
      <c r="C40" s="479"/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760"/>
      <c r="AD40" s="479"/>
      <c r="AE40" s="479"/>
      <c r="AF40" s="479"/>
      <c r="AG40" s="760"/>
      <c r="AH40" s="479"/>
      <c r="AI40" s="479"/>
      <c r="AJ40" s="479"/>
      <c r="AK40" s="535"/>
    </row>
    <row r="41" spans="1:38" x14ac:dyDescent="0.2">
      <c r="A41" s="253" t="s">
        <v>0</v>
      </c>
      <c r="B41" s="754">
        <v>5</v>
      </c>
      <c r="C41" s="755">
        <v>1</v>
      </c>
      <c r="D41" s="755">
        <v>2</v>
      </c>
      <c r="E41" s="755">
        <v>2</v>
      </c>
      <c r="F41" s="755">
        <v>1</v>
      </c>
      <c r="G41" s="755"/>
      <c r="H41" s="755">
        <v>1</v>
      </c>
      <c r="I41" s="755">
        <v>4</v>
      </c>
      <c r="J41" s="755">
        <v>1</v>
      </c>
      <c r="K41" s="755"/>
      <c r="L41" s="755"/>
      <c r="M41" s="755">
        <v>6</v>
      </c>
      <c r="N41" s="755">
        <v>1</v>
      </c>
      <c r="O41" s="755">
        <v>5</v>
      </c>
      <c r="P41" s="755"/>
      <c r="Q41" s="755">
        <v>2</v>
      </c>
      <c r="R41" s="755">
        <v>4</v>
      </c>
      <c r="S41" s="755">
        <v>2</v>
      </c>
      <c r="T41" s="755">
        <v>3</v>
      </c>
      <c r="U41" s="755">
        <v>1</v>
      </c>
      <c r="V41" s="755"/>
      <c r="W41" s="755">
        <v>3</v>
      </c>
      <c r="X41" s="755">
        <v>3</v>
      </c>
      <c r="Y41" s="755">
        <v>2</v>
      </c>
      <c r="Z41" s="755">
        <v>3</v>
      </c>
      <c r="AA41" s="755">
        <v>6</v>
      </c>
      <c r="AB41" s="756">
        <v>3</v>
      </c>
      <c r="AC41" s="759">
        <f>SUM(B41:AB41)</f>
        <v>61</v>
      </c>
      <c r="AD41" s="758">
        <v>9</v>
      </c>
      <c r="AE41" s="755">
        <v>11</v>
      </c>
      <c r="AF41" s="756">
        <v>6</v>
      </c>
      <c r="AG41" s="759">
        <f>SUM(AD41:AF41)</f>
        <v>26</v>
      </c>
      <c r="AH41" s="479"/>
      <c r="AI41" s="335">
        <f>AC41+AG41</f>
        <v>87</v>
      </c>
      <c r="AJ41" s="479"/>
      <c r="AK41" s="332">
        <f>AI41/$AI$43</f>
        <v>6.834249803613511E-2</v>
      </c>
    </row>
    <row r="42" spans="1:38" x14ac:dyDescent="0.2">
      <c r="A42" s="479"/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535"/>
    </row>
    <row r="43" spans="1:38" x14ac:dyDescent="0.2">
      <c r="A43" s="172" t="s">
        <v>1</v>
      </c>
      <c r="B43" s="97">
        <f t="shared" ref="B43:T43" si="7">SUM(B10:B37)+B39+B41</f>
        <v>57</v>
      </c>
      <c r="C43" s="97">
        <f t="shared" si="7"/>
        <v>23</v>
      </c>
      <c r="D43" s="97">
        <f t="shared" si="7"/>
        <v>29</v>
      </c>
      <c r="E43" s="97">
        <f t="shared" si="7"/>
        <v>49</v>
      </c>
      <c r="F43" s="97">
        <f t="shared" si="7"/>
        <v>27</v>
      </c>
      <c r="G43" s="97">
        <f t="shared" si="7"/>
        <v>2</v>
      </c>
      <c r="H43" s="97">
        <f t="shared" si="7"/>
        <v>24</v>
      </c>
      <c r="I43" s="97">
        <f t="shared" si="7"/>
        <v>45</v>
      </c>
      <c r="J43" s="97">
        <f t="shared" si="7"/>
        <v>6</v>
      </c>
      <c r="K43" s="97">
        <f t="shared" si="7"/>
        <v>1</v>
      </c>
      <c r="L43" s="97">
        <f t="shared" si="7"/>
        <v>7</v>
      </c>
      <c r="M43" s="97">
        <f t="shared" si="7"/>
        <v>83</v>
      </c>
      <c r="N43" s="97">
        <f t="shared" si="7"/>
        <v>13</v>
      </c>
      <c r="O43" s="97">
        <f t="shared" si="7"/>
        <v>102</v>
      </c>
      <c r="P43" s="97">
        <f t="shared" si="7"/>
        <v>5</v>
      </c>
      <c r="Q43" s="97">
        <f t="shared" si="7"/>
        <v>38</v>
      </c>
      <c r="R43" s="97">
        <f t="shared" si="7"/>
        <v>50</v>
      </c>
      <c r="S43" s="97">
        <f t="shared" si="7"/>
        <v>57</v>
      </c>
      <c r="T43" s="97">
        <f t="shared" si="7"/>
        <v>27</v>
      </c>
      <c r="U43" s="97">
        <f t="shared" ref="U43:V43" si="8">SUM(U10:U37)+U39+U41</f>
        <v>48</v>
      </c>
      <c r="V43" s="97">
        <f t="shared" si="8"/>
        <v>3</v>
      </c>
      <c r="W43" s="97">
        <f t="shared" ref="W43:AB43" si="9">SUM(W10:W37)+W39+W41</f>
        <v>38</v>
      </c>
      <c r="X43" s="97">
        <f t="shared" si="9"/>
        <v>23</v>
      </c>
      <c r="Y43" s="97">
        <f t="shared" si="9"/>
        <v>16</v>
      </c>
      <c r="Z43" s="97">
        <f t="shared" si="9"/>
        <v>74</v>
      </c>
      <c r="AA43" s="97">
        <f t="shared" si="9"/>
        <v>43</v>
      </c>
      <c r="AB43" s="97">
        <f t="shared" si="9"/>
        <v>75</v>
      </c>
      <c r="AC43" s="111">
        <f>SUM(B43:AB43)</f>
        <v>965</v>
      </c>
      <c r="AD43" s="97">
        <f>SUM(AD10:AD37)+AD39+AD41</f>
        <v>129</v>
      </c>
      <c r="AE43" s="97">
        <f>SUM(AE10:AE37)+AE39+AE41</f>
        <v>86</v>
      </c>
      <c r="AF43" s="97">
        <f>SUM(AF10:AF37)+AF39+AF41</f>
        <v>93</v>
      </c>
      <c r="AG43" s="148">
        <f>SUM(AD43:AF43)</f>
        <v>308</v>
      </c>
      <c r="AH43" s="479"/>
      <c r="AI43" s="370">
        <f>AC43+AG43</f>
        <v>1273</v>
      </c>
      <c r="AJ43" s="479"/>
      <c r="AK43" s="332">
        <f>AI43/$AI$43</f>
        <v>1</v>
      </c>
    </row>
  </sheetData>
  <mergeCells count="3">
    <mergeCell ref="A5:AK5"/>
    <mergeCell ref="A2:AI2"/>
    <mergeCell ref="B7:AG7"/>
  </mergeCells>
  <pageMargins left="0.39370078740157483" right="0" top="0.59055118110236227" bottom="0.59055118110236227" header="0.51181102362204722" footer="0.51181102362204722"/>
  <pageSetup paperSize="9" scale="73" firstPageNumber="42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2"/>
  <sheetViews>
    <sheetView showGridLines="0" showZeros="0" workbookViewId="0">
      <selection activeCell="G14" sqref="G14"/>
    </sheetView>
  </sheetViews>
  <sheetFormatPr baseColWidth="10" defaultRowHeight="12.75" x14ac:dyDescent="0.2"/>
  <cols>
    <col min="1" max="1" width="23.1640625" customWidth="1"/>
    <col min="2" max="2" width="6.33203125" bestFit="1" customWidth="1"/>
    <col min="3" max="5" width="5.83203125" bestFit="1" customWidth="1"/>
    <col min="6" max="6" width="5.83203125" customWidth="1"/>
    <col min="7" max="7" width="8.6640625" customWidth="1"/>
    <col min="8" max="8" width="6.33203125" bestFit="1" customWidth="1"/>
    <col min="9" max="12" width="5.83203125" bestFit="1" customWidth="1"/>
    <col min="13" max="13" width="8.5" customWidth="1"/>
    <col min="14" max="14" width="6.33203125" bestFit="1" customWidth="1"/>
    <col min="15" max="18" width="5.83203125" bestFit="1" customWidth="1"/>
    <col min="19" max="19" width="11.83203125" customWidth="1"/>
    <col min="20" max="20" width="4.33203125" style="18" customWidth="1"/>
    <col min="21" max="21" width="8.6640625" customWidth="1"/>
  </cols>
  <sheetData>
    <row r="2" spans="1:22" ht="33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54"/>
    </row>
    <row r="3" spans="1:22" x14ac:dyDescent="0.2">
      <c r="A3" s="44"/>
    </row>
    <row r="4" spans="1:22" x14ac:dyDescent="0.2">
      <c r="A4" s="44"/>
    </row>
    <row r="6" spans="1:22" ht="17.25" customHeight="1" x14ac:dyDescent="0.2">
      <c r="A6" s="989" t="s">
        <v>482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989"/>
      <c r="Q6" s="989"/>
      <c r="R6" s="989"/>
      <c r="S6" s="989"/>
      <c r="T6" s="989"/>
      <c r="U6" s="989"/>
    </row>
    <row r="8" spans="1:22" x14ac:dyDescent="0.2">
      <c r="B8" s="1041" t="s">
        <v>150</v>
      </c>
      <c r="C8" s="1042"/>
      <c r="D8" s="1042"/>
      <c r="E8" s="1042"/>
      <c r="F8" s="1042"/>
      <c r="G8" s="1042"/>
      <c r="H8" s="1042" t="s">
        <v>151</v>
      </c>
      <c r="I8" s="1042"/>
      <c r="J8" s="1042"/>
      <c r="K8" s="1042"/>
      <c r="L8" s="1042"/>
      <c r="M8" s="1042"/>
      <c r="N8" s="1042" t="s">
        <v>210</v>
      </c>
      <c r="O8" s="1042"/>
      <c r="P8" s="1042"/>
      <c r="Q8" s="1042"/>
      <c r="R8" s="1042"/>
      <c r="S8" s="1043"/>
      <c r="T8" s="47"/>
      <c r="U8" s="1039" t="s">
        <v>66</v>
      </c>
    </row>
    <row r="9" spans="1:22" ht="38.25" x14ac:dyDescent="0.2">
      <c r="A9" s="112" t="s">
        <v>400</v>
      </c>
      <c r="B9" s="807" t="s">
        <v>731</v>
      </c>
      <c r="C9" s="807">
        <v>2019</v>
      </c>
      <c r="D9" s="807">
        <v>2020</v>
      </c>
      <c r="E9" s="807">
        <v>2021</v>
      </c>
      <c r="F9" s="807">
        <v>2022</v>
      </c>
      <c r="G9" s="24" t="s">
        <v>218</v>
      </c>
      <c r="H9" s="807" t="s">
        <v>731</v>
      </c>
      <c r="I9" s="807">
        <v>2019</v>
      </c>
      <c r="J9" s="807">
        <v>2020</v>
      </c>
      <c r="K9" s="807">
        <v>2021</v>
      </c>
      <c r="L9" s="807">
        <v>2022</v>
      </c>
      <c r="M9" s="24" t="s">
        <v>211</v>
      </c>
      <c r="N9" s="807" t="s">
        <v>731</v>
      </c>
      <c r="O9" s="807">
        <v>2019</v>
      </c>
      <c r="P9" s="807">
        <v>2020</v>
      </c>
      <c r="Q9" s="807">
        <v>2021</v>
      </c>
      <c r="R9" s="807">
        <v>2022</v>
      </c>
      <c r="S9" s="24" t="s">
        <v>212</v>
      </c>
      <c r="T9" s="47"/>
      <c r="U9" s="1039"/>
    </row>
    <row r="10" spans="1:22" s="18" customFormat="1" x14ac:dyDescent="0.2">
      <c r="B10" s="58"/>
      <c r="C10" s="58"/>
      <c r="D10" s="58"/>
      <c r="E10" s="58"/>
      <c r="F10" s="58"/>
      <c r="G10" s="47"/>
      <c r="H10" s="58"/>
      <c r="I10" s="58"/>
      <c r="J10" s="58"/>
      <c r="K10" s="58"/>
      <c r="L10" s="58"/>
      <c r="M10" s="47"/>
      <c r="N10" s="58"/>
      <c r="O10" s="58"/>
      <c r="P10" s="58"/>
      <c r="Q10" s="58"/>
      <c r="R10" s="58"/>
      <c r="S10" s="47"/>
      <c r="T10" s="47"/>
      <c r="U10" s="47"/>
    </row>
    <row r="11" spans="1:22" x14ac:dyDescent="0.2">
      <c r="A11" s="11" t="s">
        <v>185</v>
      </c>
      <c r="B11" s="30"/>
      <c r="C11" s="30"/>
      <c r="D11" s="30"/>
      <c r="E11" s="249"/>
      <c r="F11" s="155"/>
      <c r="G11" s="62"/>
      <c r="H11" s="103"/>
      <c r="I11" s="14"/>
      <c r="J11" s="575">
        <v>1</v>
      </c>
      <c r="K11" s="14"/>
      <c r="L11" s="107">
        <v>2</v>
      </c>
      <c r="M11" s="62">
        <v>3</v>
      </c>
      <c r="N11" s="103"/>
      <c r="O11" s="14"/>
      <c r="P11" s="14"/>
      <c r="Q11" s="14"/>
      <c r="R11" s="107">
        <v>12</v>
      </c>
      <c r="S11" s="226">
        <v>12</v>
      </c>
      <c r="U11" s="40">
        <f t="shared" ref="U11:U18" si="0">S11+M11+G11</f>
        <v>15</v>
      </c>
    </row>
    <row r="12" spans="1:22" x14ac:dyDescent="0.2">
      <c r="A12" s="12" t="s">
        <v>187</v>
      </c>
      <c r="B12" s="32"/>
      <c r="C12" s="32"/>
      <c r="D12" s="32"/>
      <c r="E12" s="250"/>
      <c r="F12" s="159"/>
      <c r="G12" s="63"/>
      <c r="H12" s="104"/>
      <c r="I12" s="15"/>
      <c r="J12" s="15"/>
      <c r="K12" s="15"/>
      <c r="L12" s="108"/>
      <c r="M12" s="63"/>
      <c r="N12" s="104">
        <v>1</v>
      </c>
      <c r="O12" s="15"/>
      <c r="P12" s="15"/>
      <c r="Q12" s="15">
        <v>1</v>
      </c>
      <c r="R12" s="108">
        <v>1</v>
      </c>
      <c r="S12" s="227">
        <v>3</v>
      </c>
      <c r="U12" s="41">
        <f t="shared" si="0"/>
        <v>3</v>
      </c>
    </row>
    <row r="13" spans="1:22" x14ac:dyDescent="0.2">
      <c r="A13" s="12" t="s">
        <v>188</v>
      </c>
      <c r="B13" s="32"/>
      <c r="C13" s="32"/>
      <c r="D13" s="32"/>
      <c r="E13" s="250"/>
      <c r="F13" s="159"/>
      <c r="G13" s="63"/>
      <c r="H13" s="104">
        <v>2</v>
      </c>
      <c r="I13" s="15"/>
      <c r="J13" s="576">
        <v>1</v>
      </c>
      <c r="K13" s="15"/>
      <c r="L13" s="108">
        <v>5</v>
      </c>
      <c r="M13" s="63">
        <v>8</v>
      </c>
      <c r="N13" s="104"/>
      <c r="O13" s="15"/>
      <c r="P13" s="15"/>
      <c r="Q13" s="15">
        <v>1</v>
      </c>
      <c r="R13" s="108">
        <v>6</v>
      </c>
      <c r="S13" s="227">
        <v>7</v>
      </c>
      <c r="U13" s="41">
        <f t="shared" si="0"/>
        <v>15</v>
      </c>
    </row>
    <row r="14" spans="1:22" x14ac:dyDescent="0.2">
      <c r="A14" s="12" t="s">
        <v>193</v>
      </c>
      <c r="B14" s="32"/>
      <c r="C14" s="32"/>
      <c r="D14" s="32"/>
      <c r="E14" s="250"/>
      <c r="F14" s="159"/>
      <c r="G14" s="63"/>
      <c r="H14" s="104"/>
      <c r="I14" s="15"/>
      <c r="J14" s="15"/>
      <c r="K14" s="15"/>
      <c r="L14" s="108"/>
      <c r="M14" s="63"/>
      <c r="N14" s="104">
        <v>1</v>
      </c>
      <c r="O14" s="15">
        <v>1</v>
      </c>
      <c r="P14" s="15"/>
      <c r="Q14" s="15"/>
      <c r="R14" s="108">
        <v>3</v>
      </c>
      <c r="S14" s="227">
        <v>5</v>
      </c>
      <c r="U14" s="41">
        <f t="shared" si="0"/>
        <v>5</v>
      </c>
    </row>
    <row r="15" spans="1:22" x14ac:dyDescent="0.2">
      <c r="A15" s="12" t="s">
        <v>195</v>
      </c>
      <c r="B15" s="32"/>
      <c r="C15" s="32"/>
      <c r="D15" s="32"/>
      <c r="E15" s="250"/>
      <c r="F15" s="159"/>
      <c r="G15" s="63"/>
      <c r="H15" s="104"/>
      <c r="I15" s="15"/>
      <c r="J15" s="15"/>
      <c r="K15" s="15"/>
      <c r="L15" s="108"/>
      <c r="M15" s="63"/>
      <c r="N15" s="104"/>
      <c r="O15" s="15"/>
      <c r="P15" s="15"/>
      <c r="Q15" s="15"/>
      <c r="R15" s="108">
        <v>2</v>
      </c>
      <c r="S15" s="227">
        <v>2</v>
      </c>
      <c r="U15" s="41">
        <f t="shared" si="0"/>
        <v>2</v>
      </c>
    </row>
    <row r="16" spans="1:22" x14ac:dyDescent="0.2">
      <c r="A16" s="12" t="s">
        <v>201</v>
      </c>
      <c r="B16" s="32"/>
      <c r="C16" s="32"/>
      <c r="D16" s="32"/>
      <c r="E16" s="250"/>
      <c r="F16" s="159">
        <v>2</v>
      </c>
      <c r="G16" s="63">
        <v>2</v>
      </c>
      <c r="H16" s="104"/>
      <c r="I16" s="15"/>
      <c r="J16" s="15">
        <v>1</v>
      </c>
      <c r="K16" s="15"/>
      <c r="L16" s="108">
        <v>3</v>
      </c>
      <c r="M16" s="63">
        <v>4</v>
      </c>
      <c r="N16" s="104"/>
      <c r="O16" s="15"/>
      <c r="P16" s="15"/>
      <c r="Q16" s="15"/>
      <c r="R16" s="108">
        <v>4</v>
      </c>
      <c r="S16" s="227">
        <v>4</v>
      </c>
      <c r="U16" s="41">
        <f>S16+M16+G16</f>
        <v>10</v>
      </c>
    </row>
    <row r="17" spans="1:21" x14ac:dyDescent="0.2">
      <c r="A17" s="12" t="s">
        <v>205</v>
      </c>
      <c r="B17" s="32"/>
      <c r="C17" s="32"/>
      <c r="D17" s="32"/>
      <c r="E17" s="250"/>
      <c r="F17" s="159"/>
      <c r="G17" s="63"/>
      <c r="H17" s="104"/>
      <c r="I17" s="15"/>
      <c r="J17" s="15"/>
      <c r="K17" s="15"/>
      <c r="L17" s="108"/>
      <c r="M17" s="63"/>
      <c r="N17" s="104">
        <v>1</v>
      </c>
      <c r="O17" s="15"/>
      <c r="P17" s="15"/>
      <c r="Q17" s="15"/>
      <c r="R17" s="108">
        <v>1</v>
      </c>
      <c r="S17" s="227">
        <v>2</v>
      </c>
      <c r="U17" s="41">
        <f t="shared" si="0"/>
        <v>2</v>
      </c>
    </row>
    <row r="18" spans="1:21" x14ac:dyDescent="0.2">
      <c r="A18" s="12" t="s">
        <v>208</v>
      </c>
      <c r="B18" s="32"/>
      <c r="C18" s="32"/>
      <c r="D18" s="32"/>
      <c r="E18" s="250"/>
      <c r="F18" s="159"/>
      <c r="G18" s="63"/>
      <c r="H18" s="104"/>
      <c r="I18" s="15"/>
      <c r="J18" s="15"/>
      <c r="K18" s="15"/>
      <c r="L18" s="108"/>
      <c r="M18" s="63"/>
      <c r="N18" s="104">
        <v>1</v>
      </c>
      <c r="O18" s="15"/>
      <c r="P18" s="15"/>
      <c r="Q18" s="15"/>
      <c r="R18" s="108">
        <v>3</v>
      </c>
      <c r="S18" s="227">
        <v>4</v>
      </c>
      <c r="U18" s="41">
        <f t="shared" si="0"/>
        <v>4</v>
      </c>
    </row>
    <row r="19" spans="1:21" ht="13.5" x14ac:dyDescent="0.25">
      <c r="A19" s="469" t="s">
        <v>213</v>
      </c>
      <c r="B19" s="102">
        <f t="shared" ref="B19:S19" si="1">SUM(B11:B18)</f>
        <v>0</v>
      </c>
      <c r="C19" s="102">
        <f t="shared" si="1"/>
        <v>0</v>
      </c>
      <c r="D19" s="102">
        <f t="shared" si="1"/>
        <v>0</v>
      </c>
      <c r="E19" s="102">
        <f t="shared" si="1"/>
        <v>0</v>
      </c>
      <c r="F19" s="102">
        <f t="shared" si="1"/>
        <v>2</v>
      </c>
      <c r="G19" s="438">
        <f t="shared" si="1"/>
        <v>2</v>
      </c>
      <c r="H19" s="102">
        <f t="shared" si="1"/>
        <v>2</v>
      </c>
      <c r="I19" s="102">
        <f t="shared" si="1"/>
        <v>0</v>
      </c>
      <c r="J19" s="102">
        <f t="shared" si="1"/>
        <v>3</v>
      </c>
      <c r="K19" s="102">
        <f t="shared" si="1"/>
        <v>0</v>
      </c>
      <c r="L19" s="102">
        <f t="shared" si="1"/>
        <v>10</v>
      </c>
      <c r="M19" s="438">
        <f t="shared" si="1"/>
        <v>15</v>
      </c>
      <c r="N19" s="102">
        <f t="shared" si="1"/>
        <v>4</v>
      </c>
      <c r="O19" s="102">
        <f t="shared" si="1"/>
        <v>1</v>
      </c>
      <c r="P19" s="102">
        <f t="shared" si="1"/>
        <v>0</v>
      </c>
      <c r="Q19" s="102">
        <f t="shared" si="1"/>
        <v>2</v>
      </c>
      <c r="R19" s="102">
        <f t="shared" si="1"/>
        <v>32</v>
      </c>
      <c r="S19" s="438">
        <f t="shared" si="1"/>
        <v>39</v>
      </c>
      <c r="T19" s="99"/>
      <c r="U19" s="438">
        <f>SUM(U11:U18)</f>
        <v>56</v>
      </c>
    </row>
    <row r="20" spans="1:21" x14ac:dyDescent="0.2">
      <c r="A20" s="565" t="s">
        <v>288</v>
      </c>
      <c r="B20" s="32"/>
      <c r="C20" s="32"/>
      <c r="D20" s="32"/>
      <c r="E20" s="250"/>
      <c r="F20" s="159">
        <v>1</v>
      </c>
      <c r="G20" s="63">
        <v>1</v>
      </c>
      <c r="H20" s="104">
        <v>1</v>
      </c>
      <c r="I20" s="15"/>
      <c r="J20" s="15"/>
      <c r="K20" s="15"/>
      <c r="L20" s="15">
        <v>1</v>
      </c>
      <c r="M20" s="15">
        <v>2</v>
      </c>
      <c r="N20" s="15">
        <v>1</v>
      </c>
      <c r="O20" s="15">
        <v>1</v>
      </c>
      <c r="P20" s="15"/>
      <c r="Q20" s="15">
        <v>1</v>
      </c>
      <c r="R20" s="108">
        <v>7</v>
      </c>
      <c r="S20" s="227">
        <v>10</v>
      </c>
      <c r="U20" s="41">
        <f t="shared" ref="U20" si="2">S20+M20+G20</f>
        <v>13</v>
      </c>
    </row>
    <row r="21" spans="1:21" x14ac:dyDescent="0.2">
      <c r="A21" s="565" t="s">
        <v>209</v>
      </c>
      <c r="B21" s="32"/>
      <c r="C21" s="32"/>
      <c r="D21" s="32"/>
      <c r="E21" s="250"/>
      <c r="F21" s="159">
        <v>1</v>
      </c>
      <c r="G21" s="63">
        <v>1</v>
      </c>
      <c r="H21" s="104"/>
      <c r="I21" s="15"/>
      <c r="J21" s="15"/>
      <c r="K21" s="15"/>
      <c r="L21" s="15">
        <v>9</v>
      </c>
      <c r="M21" s="15">
        <v>9</v>
      </c>
      <c r="N21" s="15">
        <v>1</v>
      </c>
      <c r="O21" s="15"/>
      <c r="P21" s="15"/>
      <c r="Q21" s="15">
        <v>1</v>
      </c>
      <c r="R21" s="108">
        <v>6</v>
      </c>
      <c r="S21" s="227">
        <v>8</v>
      </c>
      <c r="U21" s="41">
        <f t="shared" ref="U21" si="3">S21+M21+G21</f>
        <v>18</v>
      </c>
    </row>
    <row r="22" spans="1:21" ht="13.5" x14ac:dyDescent="0.25">
      <c r="A22" s="435" t="s">
        <v>214</v>
      </c>
      <c r="B22" s="436">
        <f t="shared" ref="B22:S22" si="4">SUM(B20:B21)</f>
        <v>0</v>
      </c>
      <c r="C22" s="436">
        <f t="shared" si="4"/>
        <v>0</v>
      </c>
      <c r="D22" s="436">
        <f t="shared" si="4"/>
        <v>0</v>
      </c>
      <c r="E22" s="436">
        <f t="shared" si="4"/>
        <v>0</v>
      </c>
      <c r="F22" s="436">
        <f t="shared" si="4"/>
        <v>2</v>
      </c>
      <c r="G22" s="439">
        <f t="shared" si="4"/>
        <v>2</v>
      </c>
      <c r="H22" s="436">
        <f t="shared" si="4"/>
        <v>1</v>
      </c>
      <c r="I22" s="436">
        <f t="shared" si="4"/>
        <v>0</v>
      </c>
      <c r="J22" s="436">
        <f t="shared" si="4"/>
        <v>0</v>
      </c>
      <c r="K22" s="436">
        <f t="shared" si="4"/>
        <v>0</v>
      </c>
      <c r="L22" s="436">
        <f t="shared" si="4"/>
        <v>10</v>
      </c>
      <c r="M22" s="439">
        <f t="shared" si="4"/>
        <v>11</v>
      </c>
      <c r="N22" s="436">
        <f t="shared" si="4"/>
        <v>2</v>
      </c>
      <c r="O22" s="436">
        <f t="shared" si="4"/>
        <v>1</v>
      </c>
      <c r="P22" s="436">
        <f t="shared" si="4"/>
        <v>0</v>
      </c>
      <c r="Q22" s="436">
        <f t="shared" si="4"/>
        <v>2</v>
      </c>
      <c r="R22" s="436">
        <f t="shared" si="4"/>
        <v>13</v>
      </c>
      <c r="S22" s="439">
        <f t="shared" si="4"/>
        <v>18</v>
      </c>
      <c r="T22" s="101"/>
      <c r="U22" s="439">
        <f>SUM(U20:U21)</f>
        <v>31</v>
      </c>
    </row>
    <row r="23" spans="1:21" x14ac:dyDescent="0.2">
      <c r="A23" s="437" t="s">
        <v>215</v>
      </c>
      <c r="B23" s="218">
        <f>B19+B22</f>
        <v>0</v>
      </c>
      <c r="C23" s="218">
        <f>C19+C22</f>
        <v>0</v>
      </c>
      <c r="D23" s="218">
        <f>D19+D22</f>
        <v>0</v>
      </c>
      <c r="E23" s="218">
        <f>E19+E22</f>
        <v>0</v>
      </c>
      <c r="F23" s="218">
        <f>F19+F22</f>
        <v>4</v>
      </c>
      <c r="G23" s="222">
        <f>F23+E23+D23+C23+B23</f>
        <v>4</v>
      </c>
      <c r="H23" s="218">
        <f t="shared" ref="H23:S23" si="5">H19+H22</f>
        <v>3</v>
      </c>
      <c r="I23" s="218">
        <f t="shared" si="5"/>
        <v>0</v>
      </c>
      <c r="J23" s="218">
        <f t="shared" si="5"/>
        <v>3</v>
      </c>
      <c r="K23" s="218">
        <f t="shared" si="5"/>
        <v>0</v>
      </c>
      <c r="L23" s="218">
        <f t="shared" si="5"/>
        <v>20</v>
      </c>
      <c r="M23" s="222">
        <f t="shared" si="5"/>
        <v>26</v>
      </c>
      <c r="N23" s="218">
        <f t="shared" si="5"/>
        <v>6</v>
      </c>
      <c r="O23" s="218">
        <f t="shared" si="5"/>
        <v>2</v>
      </c>
      <c r="P23" s="218">
        <f t="shared" si="5"/>
        <v>0</v>
      </c>
      <c r="Q23" s="218">
        <f t="shared" si="5"/>
        <v>4</v>
      </c>
      <c r="R23" s="218">
        <f t="shared" si="5"/>
        <v>45</v>
      </c>
      <c r="S23" s="219">
        <f t="shared" si="5"/>
        <v>57</v>
      </c>
      <c r="T23" s="1"/>
      <c r="U23" s="369">
        <f t="shared" ref="U23:U38" si="6">S23+M23+G23</f>
        <v>87</v>
      </c>
    </row>
    <row r="24" spans="1:21" x14ac:dyDescent="0.2">
      <c r="A24" s="11" t="s">
        <v>419</v>
      </c>
      <c r="B24" s="30"/>
      <c r="C24" s="30"/>
      <c r="D24" s="30"/>
      <c r="E24" s="249"/>
      <c r="F24" s="155"/>
      <c r="G24" s="62"/>
      <c r="H24" s="103"/>
      <c r="I24" s="14"/>
      <c r="J24" s="14"/>
      <c r="K24" s="14"/>
      <c r="L24" s="107"/>
      <c r="M24" s="62"/>
      <c r="N24" s="103"/>
      <c r="O24" s="14"/>
      <c r="P24" s="14"/>
      <c r="Q24" s="14"/>
      <c r="R24" s="14">
        <v>1</v>
      </c>
      <c r="S24" s="226">
        <v>1</v>
      </c>
      <c r="U24" s="40">
        <f t="shared" ref="U24" si="7">S24+M24+G24</f>
        <v>1</v>
      </c>
    </row>
    <row r="25" spans="1:21" x14ac:dyDescent="0.2">
      <c r="A25" s="11" t="s">
        <v>200</v>
      </c>
      <c r="B25" s="30"/>
      <c r="C25" s="30"/>
      <c r="D25" s="30"/>
      <c r="E25" s="249"/>
      <c r="F25" s="155"/>
      <c r="G25" s="62"/>
      <c r="H25" s="103"/>
      <c r="I25" s="14"/>
      <c r="J25" s="14"/>
      <c r="K25" s="14"/>
      <c r="L25" s="107"/>
      <c r="M25" s="62"/>
      <c r="N25" s="103"/>
      <c r="O25" s="14"/>
      <c r="P25" s="14"/>
      <c r="Q25" s="14"/>
      <c r="R25" s="14">
        <v>3</v>
      </c>
      <c r="S25" s="226">
        <v>3</v>
      </c>
      <c r="U25" s="40">
        <f t="shared" si="6"/>
        <v>3</v>
      </c>
    </row>
    <row r="26" spans="1:21" x14ac:dyDescent="0.2">
      <c r="A26" s="12" t="s">
        <v>202</v>
      </c>
      <c r="B26" s="32"/>
      <c r="C26" s="32"/>
      <c r="D26" s="32"/>
      <c r="E26" s="250"/>
      <c r="F26" s="159"/>
      <c r="G26" s="63"/>
      <c r="H26" s="104"/>
      <c r="I26" s="15"/>
      <c r="J26" s="15"/>
      <c r="K26" s="15"/>
      <c r="L26" s="108"/>
      <c r="M26" s="63"/>
      <c r="N26" s="104">
        <v>1</v>
      </c>
      <c r="O26" s="15"/>
      <c r="P26" s="15"/>
      <c r="Q26" s="15"/>
      <c r="R26" s="15"/>
      <c r="S26" s="227">
        <v>1</v>
      </c>
      <c r="U26" s="41">
        <f t="shared" si="6"/>
        <v>1</v>
      </c>
    </row>
    <row r="27" spans="1:21" x14ac:dyDescent="0.2">
      <c r="A27" s="18" t="s">
        <v>705</v>
      </c>
      <c r="B27" s="32"/>
      <c r="C27" s="32"/>
      <c r="D27" s="32"/>
      <c r="E27" s="250"/>
      <c r="F27" s="159"/>
      <c r="G27" s="63"/>
      <c r="H27" s="104">
        <v>1</v>
      </c>
      <c r="I27" s="15"/>
      <c r="J27" s="15"/>
      <c r="K27" s="15"/>
      <c r="L27" s="108"/>
      <c r="M27" s="63">
        <v>1</v>
      </c>
      <c r="N27" s="104"/>
      <c r="O27" s="15"/>
      <c r="P27" s="15"/>
      <c r="Q27" s="15"/>
      <c r="R27" s="15"/>
      <c r="S27" s="227"/>
      <c r="U27" s="41">
        <f t="shared" ref="U27" si="8">S27+M27+G27</f>
        <v>1</v>
      </c>
    </row>
    <row r="28" spans="1:21" x14ac:dyDescent="0.2">
      <c r="A28" s="909" t="s">
        <v>216</v>
      </c>
      <c r="B28" s="272"/>
      <c r="C28" s="272"/>
      <c r="D28" s="272"/>
      <c r="E28" s="272"/>
      <c r="F28" s="272"/>
      <c r="G28" s="256"/>
      <c r="H28" s="272">
        <v>1</v>
      </c>
      <c r="I28" s="272"/>
      <c r="J28" s="272"/>
      <c r="K28" s="272"/>
      <c r="L28" s="272"/>
      <c r="M28" s="256">
        <v>1</v>
      </c>
      <c r="N28" s="272">
        <v>1</v>
      </c>
      <c r="O28" s="272"/>
      <c r="P28" s="272"/>
      <c r="Q28" s="272"/>
      <c r="R28" s="272">
        <v>4</v>
      </c>
      <c r="S28" s="258">
        <f>SUM(S24:S26)</f>
        <v>5</v>
      </c>
      <c r="T28" s="910"/>
      <c r="U28" s="374">
        <f t="shared" si="6"/>
        <v>6</v>
      </c>
    </row>
    <row r="29" spans="1:21" x14ac:dyDescent="0.2">
      <c r="A29" s="565" t="s">
        <v>322</v>
      </c>
      <c r="B29" s="32"/>
      <c r="C29" s="32"/>
      <c r="D29" s="32"/>
      <c r="E29" s="250"/>
      <c r="F29" s="159"/>
      <c r="G29" s="63"/>
      <c r="H29" s="104"/>
      <c r="I29" s="15"/>
      <c r="J29" s="15"/>
      <c r="K29" s="15"/>
      <c r="L29" s="15"/>
      <c r="M29" s="15"/>
      <c r="N29" s="15"/>
      <c r="O29" s="15"/>
      <c r="P29" s="15"/>
      <c r="Q29" s="15">
        <v>1</v>
      </c>
      <c r="R29" s="108"/>
      <c r="S29" s="227">
        <v>1</v>
      </c>
      <c r="U29" s="41">
        <f>S29+M29+G29</f>
        <v>1</v>
      </c>
    </row>
    <row r="30" spans="1:21" x14ac:dyDescent="0.2">
      <c r="A30" s="5" t="s">
        <v>436</v>
      </c>
      <c r="B30" s="10"/>
      <c r="C30" s="10"/>
      <c r="D30" s="10"/>
      <c r="E30" s="10"/>
      <c r="F30" s="10"/>
      <c r="G30" s="111"/>
      <c r="H30" s="10"/>
      <c r="I30" s="10"/>
      <c r="J30" s="10"/>
      <c r="K30" s="10"/>
      <c r="L30" s="10"/>
      <c r="M30" s="111"/>
      <c r="N30" s="10"/>
      <c r="O30" s="10"/>
      <c r="P30" s="10"/>
      <c r="Q30" s="10">
        <v>1</v>
      </c>
      <c r="R30" s="10"/>
      <c r="S30" s="148">
        <v>1</v>
      </c>
      <c r="T30" s="1"/>
      <c r="U30" s="112">
        <f t="shared" si="6"/>
        <v>1</v>
      </c>
    </row>
    <row r="31" spans="1:21" x14ac:dyDescent="0.2">
      <c r="A31" s="11" t="s">
        <v>189</v>
      </c>
      <c r="B31" s="30"/>
      <c r="C31" s="30"/>
      <c r="D31" s="30"/>
      <c r="E31" s="249"/>
      <c r="F31" s="155"/>
      <c r="G31" s="62"/>
      <c r="H31" s="103">
        <v>1</v>
      </c>
      <c r="I31" s="14"/>
      <c r="J31" s="14"/>
      <c r="K31" s="14"/>
      <c r="L31" s="107"/>
      <c r="M31" s="62">
        <v>1</v>
      </c>
      <c r="N31" s="103">
        <v>2</v>
      </c>
      <c r="O31" s="14"/>
      <c r="P31" s="14"/>
      <c r="Q31" s="14"/>
      <c r="R31" s="107"/>
      <c r="S31" s="226">
        <v>2</v>
      </c>
      <c r="U31" s="40">
        <f t="shared" si="6"/>
        <v>3</v>
      </c>
    </row>
    <row r="32" spans="1:21" x14ac:dyDescent="0.2">
      <c r="A32" s="11" t="s">
        <v>190</v>
      </c>
      <c r="B32" s="30"/>
      <c r="C32" s="30"/>
      <c r="D32" s="30"/>
      <c r="E32" s="249"/>
      <c r="F32" s="155"/>
      <c r="G32" s="62"/>
      <c r="H32" s="103"/>
      <c r="I32" s="14"/>
      <c r="J32" s="14"/>
      <c r="K32" s="14"/>
      <c r="L32" s="107">
        <v>2</v>
      </c>
      <c r="M32" s="62">
        <v>2</v>
      </c>
      <c r="N32" s="103">
        <v>1</v>
      </c>
      <c r="O32" s="14"/>
      <c r="P32" s="14"/>
      <c r="Q32" s="14">
        <v>1</v>
      </c>
      <c r="R32" s="107">
        <v>3</v>
      </c>
      <c r="S32" s="226">
        <v>5</v>
      </c>
      <c r="U32" s="40">
        <f t="shared" si="6"/>
        <v>7</v>
      </c>
    </row>
    <row r="33" spans="1:21" x14ac:dyDescent="0.2">
      <c r="A33" s="11" t="s">
        <v>326</v>
      </c>
      <c r="B33" s="30"/>
      <c r="C33" s="30"/>
      <c r="D33" s="30"/>
      <c r="E33" s="249"/>
      <c r="F33" s="155"/>
      <c r="G33" s="62"/>
      <c r="H33" s="103"/>
      <c r="I33" s="14"/>
      <c r="J33" s="575"/>
      <c r="K33" s="14"/>
      <c r="L33" s="107"/>
      <c r="M33" s="62"/>
      <c r="N33" s="103"/>
      <c r="O33" s="14"/>
      <c r="P33" s="14"/>
      <c r="Q33" s="14"/>
      <c r="R33" s="107"/>
      <c r="S33" s="226"/>
      <c r="U33" s="40">
        <f t="shared" si="6"/>
        <v>0</v>
      </c>
    </row>
    <row r="34" spans="1:21" x14ac:dyDescent="0.2">
      <c r="A34" s="13" t="s">
        <v>194</v>
      </c>
      <c r="B34" s="33"/>
      <c r="C34" s="33"/>
      <c r="D34" s="33"/>
      <c r="E34" s="251"/>
      <c r="F34" s="468"/>
      <c r="G34" s="106"/>
      <c r="H34" s="105">
        <v>1</v>
      </c>
      <c r="I34" s="16"/>
      <c r="J34" s="577"/>
      <c r="K34" s="16"/>
      <c r="L34" s="109">
        <v>2</v>
      </c>
      <c r="M34" s="106">
        <v>3</v>
      </c>
      <c r="N34" s="105">
        <v>2</v>
      </c>
      <c r="O34" s="16"/>
      <c r="P34" s="16"/>
      <c r="Q34" s="16">
        <v>2</v>
      </c>
      <c r="R34" s="109">
        <v>5</v>
      </c>
      <c r="S34" s="228">
        <v>9</v>
      </c>
      <c r="U34" s="42">
        <f t="shared" si="6"/>
        <v>12</v>
      </c>
    </row>
    <row r="35" spans="1:21" x14ac:dyDescent="0.2">
      <c r="A35" s="5" t="s">
        <v>217</v>
      </c>
      <c r="B35" s="10">
        <f>SUM(B31:B34)</f>
        <v>0</v>
      </c>
      <c r="C35" s="10">
        <f t="shared" ref="C35:F35" si="9">SUM(C31:C34)</f>
        <v>0</v>
      </c>
      <c r="D35" s="10">
        <f t="shared" si="9"/>
        <v>0</v>
      </c>
      <c r="E35" s="10">
        <f t="shared" si="9"/>
        <v>0</v>
      </c>
      <c r="F35" s="10">
        <f t="shared" si="9"/>
        <v>0</v>
      </c>
      <c r="G35" s="111">
        <f>SUM(G31:G34)</f>
        <v>0</v>
      </c>
      <c r="H35" s="10">
        <f>SUM(H31:H34)</f>
        <v>2</v>
      </c>
      <c r="I35" s="10">
        <f t="shared" ref="I35:L35" si="10">SUM(I31:I34)</f>
        <v>0</v>
      </c>
      <c r="J35" s="10">
        <f t="shared" si="10"/>
        <v>0</v>
      </c>
      <c r="K35" s="10">
        <f t="shared" si="10"/>
        <v>0</v>
      </c>
      <c r="L35" s="10">
        <f t="shared" si="10"/>
        <v>4</v>
      </c>
      <c r="M35" s="111">
        <f>SUM(M31:M34)</f>
        <v>6</v>
      </c>
      <c r="N35" s="10">
        <f>SUM(N31:N34)</f>
        <v>5</v>
      </c>
      <c r="O35" s="10">
        <f t="shared" ref="O35" si="11">SUM(O31:O34)</f>
        <v>0</v>
      </c>
      <c r="P35" s="10">
        <f t="shared" ref="P35" si="12">SUM(P31:P34)</f>
        <v>0</v>
      </c>
      <c r="Q35" s="10">
        <f t="shared" ref="Q35" si="13">SUM(Q31:Q34)</f>
        <v>3</v>
      </c>
      <c r="R35" s="10">
        <f t="shared" ref="R35" si="14">SUM(R31:R34)</f>
        <v>8</v>
      </c>
      <c r="S35" s="111">
        <f>SUM(S31:S34)</f>
        <v>16</v>
      </c>
      <c r="T35" s="1"/>
      <c r="U35" s="112">
        <f t="shared" si="6"/>
        <v>22</v>
      </c>
    </row>
    <row r="36" spans="1:21" x14ac:dyDescent="0.2">
      <c r="A36" s="11" t="s">
        <v>186</v>
      </c>
      <c r="B36" s="30"/>
      <c r="C36" s="30"/>
      <c r="D36" s="30"/>
      <c r="E36" s="249"/>
      <c r="F36" s="155"/>
      <c r="G36" s="226"/>
      <c r="H36" s="30"/>
      <c r="I36" s="30"/>
      <c r="J36" s="30"/>
      <c r="K36" s="249"/>
      <c r="L36" s="155"/>
      <c r="M36" s="62"/>
      <c r="N36" s="66">
        <v>1</v>
      </c>
      <c r="O36" s="30"/>
      <c r="P36" s="30"/>
      <c r="Q36" s="30"/>
      <c r="R36" s="67"/>
      <c r="S36" s="226">
        <v>1</v>
      </c>
      <c r="U36" s="42">
        <f t="shared" si="6"/>
        <v>1</v>
      </c>
    </row>
    <row r="37" spans="1:21" x14ac:dyDescent="0.2">
      <c r="A37" s="5" t="s">
        <v>410</v>
      </c>
      <c r="B37" s="10"/>
      <c r="C37" s="10"/>
      <c r="D37" s="10"/>
      <c r="E37" s="10"/>
      <c r="F37" s="10"/>
      <c r="G37" s="111"/>
      <c r="H37" s="10"/>
      <c r="I37" s="10"/>
      <c r="J37" s="10"/>
      <c r="K37" s="10"/>
      <c r="L37" s="10"/>
      <c r="M37" s="111"/>
      <c r="N37" s="10">
        <v>1</v>
      </c>
      <c r="O37" s="10"/>
      <c r="P37" s="10"/>
      <c r="Q37" s="10"/>
      <c r="R37" s="10"/>
      <c r="S37" s="148">
        <v>1</v>
      </c>
      <c r="T37" s="100"/>
      <c r="U37" s="112">
        <f t="shared" si="6"/>
        <v>1</v>
      </c>
    </row>
    <row r="38" spans="1:21" x14ac:dyDescent="0.2">
      <c r="U38">
        <f t="shared" si="6"/>
        <v>0</v>
      </c>
    </row>
    <row r="39" spans="1:21" x14ac:dyDescent="0.2">
      <c r="A39" s="392" t="s">
        <v>1</v>
      </c>
      <c r="B39" s="393">
        <f t="shared" ref="B39:S39" si="15">B23+B28+B30+B35+B37</f>
        <v>0</v>
      </c>
      <c r="C39" s="393">
        <f t="shared" si="15"/>
        <v>0</v>
      </c>
      <c r="D39" s="393">
        <f t="shared" si="15"/>
        <v>0</v>
      </c>
      <c r="E39" s="393">
        <f t="shared" si="15"/>
        <v>0</v>
      </c>
      <c r="F39" s="393">
        <f t="shared" si="15"/>
        <v>4</v>
      </c>
      <c r="G39" s="264">
        <f t="shared" si="15"/>
        <v>4</v>
      </c>
      <c r="H39" s="393">
        <f t="shared" si="15"/>
        <v>6</v>
      </c>
      <c r="I39" s="393">
        <f t="shared" si="15"/>
        <v>0</v>
      </c>
      <c r="J39" s="393">
        <f t="shared" si="15"/>
        <v>3</v>
      </c>
      <c r="K39" s="393">
        <f t="shared" si="15"/>
        <v>0</v>
      </c>
      <c r="L39" s="393">
        <f t="shared" si="15"/>
        <v>24</v>
      </c>
      <c r="M39" s="264">
        <f t="shared" si="15"/>
        <v>33</v>
      </c>
      <c r="N39" s="393">
        <f t="shared" si="15"/>
        <v>13</v>
      </c>
      <c r="O39" s="393">
        <f t="shared" si="15"/>
        <v>2</v>
      </c>
      <c r="P39" s="393">
        <f t="shared" si="15"/>
        <v>0</v>
      </c>
      <c r="Q39" s="393">
        <f t="shared" si="15"/>
        <v>8</v>
      </c>
      <c r="R39" s="393">
        <f t="shared" si="15"/>
        <v>57</v>
      </c>
      <c r="S39" s="264">
        <f t="shared" si="15"/>
        <v>80</v>
      </c>
      <c r="T39" s="1"/>
      <c r="U39" s="112">
        <f>S39+M39+G39</f>
        <v>117</v>
      </c>
    </row>
    <row r="42" spans="1:21" ht="27" x14ac:dyDescent="0.2">
      <c r="A42" s="809" t="s">
        <v>487</v>
      </c>
      <c r="G42" s="116">
        <v>236</v>
      </c>
      <c r="M42" s="116">
        <v>511</v>
      </c>
      <c r="S42" s="116">
        <v>526</v>
      </c>
      <c r="U42" s="117">
        <f>G42+M42+S42</f>
        <v>1273</v>
      </c>
    </row>
    <row r="43" spans="1:21" ht="13.5" x14ac:dyDescent="0.25">
      <c r="A43" s="70"/>
    </row>
    <row r="44" spans="1:21" ht="27" x14ac:dyDescent="0.25">
      <c r="A44" s="113" t="s">
        <v>219</v>
      </c>
      <c r="G44" s="118">
        <f>G39/G42</f>
        <v>1.6949152542372881E-2</v>
      </c>
      <c r="M44" s="118">
        <f>M39/M42</f>
        <v>6.4579256360078274E-2</v>
      </c>
      <c r="S44" s="118">
        <f>S39/S42</f>
        <v>0.15209125475285171</v>
      </c>
      <c r="U44" s="118">
        <f>U39/U42</f>
        <v>9.1908876669285156E-2</v>
      </c>
    </row>
    <row r="45" spans="1:21" ht="13.5" x14ac:dyDescent="0.25">
      <c r="A45" s="70"/>
    </row>
    <row r="46" spans="1:21" ht="27" x14ac:dyDescent="0.25">
      <c r="A46" s="113" t="s">
        <v>220</v>
      </c>
      <c r="G46" s="116">
        <v>38</v>
      </c>
      <c r="M46" s="116">
        <v>92</v>
      </c>
      <c r="S46" s="116">
        <v>207</v>
      </c>
      <c r="U46" s="116">
        <f>G46+M46+S46</f>
        <v>337</v>
      </c>
    </row>
    <row r="48" spans="1:21" ht="27" x14ac:dyDescent="0.25">
      <c r="A48" s="113" t="s">
        <v>221</v>
      </c>
      <c r="G48" s="118">
        <f>G46/G42</f>
        <v>0.16101694915254236</v>
      </c>
      <c r="M48" s="118">
        <f>M46/M42</f>
        <v>0.18003913894324852</v>
      </c>
      <c r="S48" s="118">
        <f>S46/S42</f>
        <v>0.39353612167300378</v>
      </c>
      <c r="U48" s="118">
        <f>U46/U42</f>
        <v>0.26472898664571876</v>
      </c>
    </row>
    <row r="49" spans="1:21" x14ac:dyDescent="0.2">
      <c r="M49" s="115"/>
    </row>
    <row r="50" spans="1:21" ht="13.5" x14ac:dyDescent="0.25">
      <c r="A50" s="114" t="s">
        <v>222</v>
      </c>
      <c r="G50" s="114">
        <f>G46+G39</f>
        <v>42</v>
      </c>
      <c r="M50" s="114">
        <f>M46+M39</f>
        <v>125</v>
      </c>
      <c r="S50" s="114">
        <f>S46+S39</f>
        <v>287</v>
      </c>
      <c r="U50" s="114">
        <f>U46+U39</f>
        <v>454</v>
      </c>
    </row>
    <row r="52" spans="1:21" ht="13.5" x14ac:dyDescent="0.25">
      <c r="A52" s="114" t="s">
        <v>223</v>
      </c>
      <c r="G52" s="119">
        <f>G50/G42</f>
        <v>0.17796610169491525</v>
      </c>
      <c r="M52" s="119">
        <f>M50/M42</f>
        <v>0.2446183953033268</v>
      </c>
      <c r="S52" s="119">
        <f>S50/S42</f>
        <v>0.54562737642585546</v>
      </c>
      <c r="U52" s="119">
        <f>U50/U42</f>
        <v>0.35663786331500391</v>
      </c>
    </row>
  </sheetData>
  <sortState ref="A16:U17">
    <sortCondition ref="A16"/>
  </sortState>
  <mergeCells count="6">
    <mergeCell ref="A6:U6"/>
    <mergeCell ref="A2:U2"/>
    <mergeCell ref="B8:G8"/>
    <mergeCell ref="H8:M8"/>
    <mergeCell ref="N8:S8"/>
    <mergeCell ref="U8:U9"/>
  </mergeCells>
  <pageMargins left="0.39370078740157483" right="0" top="0.59055118110236227" bottom="0.59055118110236227" header="0.51181102362204722" footer="0.51181102362204722"/>
  <pageSetup paperSize="9" scale="71" firstPageNumber="46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ignoredErrors>
    <ignoredError sqref="U19" formula="1"/>
    <ignoredError sqref="S3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topLeftCell="A4" zoomScaleNormal="100" workbookViewId="0">
      <selection activeCell="G14" sqref="G14"/>
    </sheetView>
  </sheetViews>
  <sheetFormatPr baseColWidth="10" defaultColWidth="12" defaultRowHeight="12.75" x14ac:dyDescent="0.2"/>
  <cols>
    <col min="1" max="1" width="23.1640625" style="121" customWidth="1"/>
    <col min="2" max="8" width="10.83203125" style="121" customWidth="1"/>
    <col min="9" max="9" width="4.33203125" style="121" customWidth="1"/>
    <col min="10" max="10" width="11.33203125" style="121" customWidth="1"/>
    <col min="11" max="11" width="12.83203125" style="121" bestFit="1" customWidth="1"/>
    <col min="12" max="16384" width="12" style="121"/>
  </cols>
  <sheetData>
    <row r="1" spans="1:11" ht="7.15" customHeight="1" x14ac:dyDescent="0.2"/>
    <row r="2" spans="1:11" ht="34.5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  <c r="I2" s="990"/>
      <c r="J2" s="990"/>
      <c r="K2" s="54"/>
    </row>
    <row r="3" spans="1:11" ht="6.6" customHeight="1" x14ac:dyDescent="0.2">
      <c r="A3" s="123"/>
    </row>
    <row r="4" spans="1:11" ht="3" customHeight="1" x14ac:dyDescent="0.2"/>
    <row r="5" spans="1:11" x14ac:dyDescent="0.2">
      <c r="A5" s="1044" t="s">
        <v>602</v>
      </c>
      <c r="B5" s="1044"/>
      <c r="C5" s="1044"/>
      <c r="D5" s="1044"/>
      <c r="E5" s="1044"/>
      <c r="F5" s="1044"/>
      <c r="G5" s="1044"/>
      <c r="H5" s="1044"/>
      <c r="I5" s="1044"/>
      <c r="J5" s="1044"/>
      <c r="K5" s="149"/>
    </row>
    <row r="8" spans="1:11" x14ac:dyDescent="0.2">
      <c r="B8" s="992" t="s">
        <v>463</v>
      </c>
      <c r="C8" s="992"/>
      <c r="D8" s="992"/>
      <c r="E8" s="992"/>
      <c r="F8" s="992"/>
      <c r="G8" s="992"/>
      <c r="H8" s="992"/>
    </row>
    <row r="9" spans="1:11" ht="38.25" x14ac:dyDescent="0.2">
      <c r="A9" s="543" t="s">
        <v>462</v>
      </c>
      <c r="B9" s="957" t="s">
        <v>730</v>
      </c>
      <c r="C9" s="957">
        <v>2017</v>
      </c>
      <c r="D9" s="957">
        <v>2018</v>
      </c>
      <c r="E9" s="957">
        <v>2019</v>
      </c>
      <c r="F9" s="957">
        <v>2020</v>
      </c>
      <c r="G9" s="957">
        <v>2021</v>
      </c>
      <c r="H9" s="957">
        <v>2022</v>
      </c>
      <c r="I9" s="17"/>
      <c r="J9" s="808" t="s">
        <v>1</v>
      </c>
      <c r="K9" s="544"/>
    </row>
    <row r="10" spans="1:11" x14ac:dyDescent="0.2">
      <c r="A10" s="543"/>
      <c r="B10" s="17"/>
      <c r="C10" s="17"/>
      <c r="D10" s="17"/>
      <c r="E10" s="17"/>
      <c r="F10" s="17"/>
      <c r="G10" s="17"/>
      <c r="H10" s="17"/>
      <c r="I10" s="17"/>
      <c r="J10" s="17"/>
      <c r="K10" s="544"/>
    </row>
    <row r="11" spans="1:11" x14ac:dyDescent="0.2">
      <c r="A11" s="556" t="s">
        <v>150</v>
      </c>
      <c r="B11" s="272">
        <v>18</v>
      </c>
      <c r="C11" s="272">
        <v>12</v>
      </c>
      <c r="D11" s="272">
        <v>10</v>
      </c>
      <c r="E11" s="272">
        <v>23</v>
      </c>
      <c r="F11" s="272">
        <v>23</v>
      </c>
      <c r="G11" s="272">
        <v>52</v>
      </c>
      <c r="H11" s="557">
        <v>98</v>
      </c>
      <c r="I11" s="1"/>
      <c r="J11" s="374">
        <f t="shared" ref="J11:J42" si="0">SUM(B11:H11)</f>
        <v>236</v>
      </c>
    </row>
    <row r="12" spans="1:11" x14ac:dyDescent="0.2">
      <c r="A12" s="481" t="s">
        <v>274</v>
      </c>
      <c r="B12" s="315">
        <v>5</v>
      </c>
      <c r="C12" s="315">
        <v>6</v>
      </c>
      <c r="D12" s="315">
        <v>6</v>
      </c>
      <c r="E12" s="315">
        <v>10</v>
      </c>
      <c r="F12" s="315">
        <v>12</v>
      </c>
      <c r="G12" s="315">
        <v>34</v>
      </c>
      <c r="H12" s="363">
        <v>48</v>
      </c>
      <c r="I12" s="1"/>
      <c r="J12" s="374">
        <f t="shared" si="0"/>
        <v>121</v>
      </c>
    </row>
    <row r="13" spans="1:11" x14ac:dyDescent="0.2">
      <c r="A13" s="550" t="s">
        <v>67</v>
      </c>
      <c r="B13" s="545"/>
      <c r="C13" s="545"/>
      <c r="D13" s="545">
        <v>1</v>
      </c>
      <c r="E13" s="545">
        <v>5</v>
      </c>
      <c r="F13" s="545">
        <v>7</v>
      </c>
      <c r="G13" s="545">
        <v>20</v>
      </c>
      <c r="H13" s="545">
        <v>26</v>
      </c>
      <c r="J13" s="555">
        <f t="shared" si="0"/>
        <v>59</v>
      </c>
    </row>
    <row r="14" spans="1:11" x14ac:dyDescent="0.2">
      <c r="A14" s="551" t="s">
        <v>68</v>
      </c>
      <c r="B14" s="546"/>
      <c r="C14" s="546">
        <v>1</v>
      </c>
      <c r="D14" s="546">
        <v>4</v>
      </c>
      <c r="E14" s="546">
        <v>3</v>
      </c>
      <c r="F14" s="546">
        <v>4</v>
      </c>
      <c r="G14" s="546">
        <v>8</v>
      </c>
      <c r="H14" s="546">
        <v>17</v>
      </c>
      <c r="J14" s="555">
        <f t="shared" si="0"/>
        <v>37</v>
      </c>
    </row>
    <row r="15" spans="1:11" x14ac:dyDescent="0.2">
      <c r="A15" s="551" t="s">
        <v>69</v>
      </c>
      <c r="B15" s="546">
        <v>1</v>
      </c>
      <c r="C15" s="546"/>
      <c r="D15" s="546"/>
      <c r="E15" s="546"/>
      <c r="F15" s="546"/>
      <c r="G15" s="546"/>
      <c r="H15" s="546">
        <v>5</v>
      </c>
      <c r="J15" s="555">
        <f t="shared" si="0"/>
        <v>6</v>
      </c>
    </row>
    <row r="16" spans="1:11" x14ac:dyDescent="0.2">
      <c r="A16" s="552" t="s">
        <v>70</v>
      </c>
      <c r="B16" s="547">
        <v>4</v>
      </c>
      <c r="C16" s="547">
        <v>5</v>
      </c>
      <c r="D16" s="547">
        <v>1</v>
      </c>
      <c r="E16" s="547">
        <v>2</v>
      </c>
      <c r="F16" s="547">
        <v>1</v>
      </c>
      <c r="G16" s="547">
        <v>6</v>
      </c>
      <c r="H16" s="547"/>
      <c r="J16" s="555">
        <f t="shared" si="0"/>
        <v>19</v>
      </c>
    </row>
    <row r="17" spans="1:10" x14ac:dyDescent="0.2">
      <c r="A17" s="253" t="s">
        <v>275</v>
      </c>
      <c r="B17" s="43">
        <v>13</v>
      </c>
      <c r="C17" s="43">
        <v>6</v>
      </c>
      <c r="D17" s="43">
        <v>4</v>
      </c>
      <c r="E17" s="43">
        <v>13</v>
      </c>
      <c r="F17" s="43">
        <v>11</v>
      </c>
      <c r="G17" s="43">
        <v>18</v>
      </c>
      <c r="H17" s="81">
        <v>50</v>
      </c>
      <c r="I17" s="1"/>
      <c r="J17" s="374">
        <f t="shared" si="0"/>
        <v>115</v>
      </c>
    </row>
    <row r="18" spans="1:10" x14ac:dyDescent="0.2">
      <c r="A18" s="550" t="s">
        <v>71</v>
      </c>
      <c r="B18" s="545">
        <v>3</v>
      </c>
      <c r="C18" s="545">
        <v>3</v>
      </c>
      <c r="D18" s="545">
        <v>2</v>
      </c>
      <c r="E18" s="545">
        <v>7</v>
      </c>
      <c r="F18" s="545">
        <v>2</v>
      </c>
      <c r="G18" s="545">
        <v>8</v>
      </c>
      <c r="H18" s="545">
        <v>14</v>
      </c>
      <c r="J18" s="555">
        <f t="shared" si="0"/>
        <v>39</v>
      </c>
    </row>
    <row r="19" spans="1:10" x14ac:dyDescent="0.2">
      <c r="A19" s="552" t="s">
        <v>72</v>
      </c>
      <c r="B19" s="547">
        <v>10</v>
      </c>
      <c r="C19" s="547">
        <v>3</v>
      </c>
      <c r="D19" s="547">
        <v>2</v>
      </c>
      <c r="E19" s="547">
        <v>6</v>
      </c>
      <c r="F19" s="547">
        <v>9</v>
      </c>
      <c r="G19" s="547">
        <v>10</v>
      </c>
      <c r="H19" s="547">
        <v>36</v>
      </c>
      <c r="J19" s="555">
        <f t="shared" si="0"/>
        <v>76</v>
      </c>
    </row>
    <row r="20" spans="1:10" x14ac:dyDescent="0.2">
      <c r="A20" s="556" t="s">
        <v>151</v>
      </c>
      <c r="B20" s="272">
        <v>133</v>
      </c>
      <c r="C20" s="272">
        <v>33</v>
      </c>
      <c r="D20" s="272">
        <v>53</v>
      </c>
      <c r="E20" s="272">
        <v>55</v>
      </c>
      <c r="F20" s="272">
        <v>61</v>
      </c>
      <c r="G20" s="272">
        <v>81</v>
      </c>
      <c r="H20" s="557">
        <v>95</v>
      </c>
      <c r="I20" s="1"/>
      <c r="J20" s="374">
        <f t="shared" si="0"/>
        <v>511</v>
      </c>
    </row>
    <row r="21" spans="1:10" x14ac:dyDescent="0.2">
      <c r="A21" s="481" t="s">
        <v>456</v>
      </c>
      <c r="B21" s="315">
        <v>52</v>
      </c>
      <c r="C21" s="315">
        <v>8</v>
      </c>
      <c r="D21" s="315">
        <v>17</v>
      </c>
      <c r="E21" s="315">
        <v>21</v>
      </c>
      <c r="F21" s="315">
        <v>20</v>
      </c>
      <c r="G21" s="315">
        <v>26</v>
      </c>
      <c r="H21" s="363">
        <v>38</v>
      </c>
      <c r="I21" s="1"/>
      <c r="J21" s="374">
        <f t="shared" si="0"/>
        <v>182</v>
      </c>
    </row>
    <row r="22" spans="1:10" x14ac:dyDescent="0.2">
      <c r="A22" s="550" t="s">
        <v>73</v>
      </c>
      <c r="B22" s="545">
        <v>6</v>
      </c>
      <c r="C22" s="545">
        <v>1</v>
      </c>
      <c r="D22" s="545">
        <v>5</v>
      </c>
      <c r="E22" s="545">
        <v>2</v>
      </c>
      <c r="F22" s="545">
        <v>7</v>
      </c>
      <c r="G22" s="545">
        <v>6</v>
      </c>
      <c r="H22" s="545">
        <v>12</v>
      </c>
      <c r="J22" s="555">
        <f t="shared" si="0"/>
        <v>39</v>
      </c>
    </row>
    <row r="23" spans="1:10" x14ac:dyDescent="0.2">
      <c r="A23" s="551" t="s">
        <v>74</v>
      </c>
      <c r="B23" s="546">
        <v>3</v>
      </c>
      <c r="C23" s="546"/>
      <c r="D23" s="546">
        <v>1</v>
      </c>
      <c r="E23" s="546">
        <v>1</v>
      </c>
      <c r="F23" s="546">
        <v>1</v>
      </c>
      <c r="G23" s="546">
        <v>1</v>
      </c>
      <c r="H23" s="546">
        <v>1</v>
      </c>
      <c r="J23" s="555">
        <f t="shared" si="0"/>
        <v>8</v>
      </c>
    </row>
    <row r="24" spans="1:10" x14ac:dyDescent="0.2">
      <c r="A24" s="551" t="s">
        <v>75</v>
      </c>
      <c r="B24" s="546">
        <v>6</v>
      </c>
      <c r="C24" s="546">
        <v>3</v>
      </c>
      <c r="D24" s="546">
        <v>1</v>
      </c>
      <c r="E24" s="546">
        <v>4</v>
      </c>
      <c r="F24" s="546">
        <v>3</v>
      </c>
      <c r="G24" s="546">
        <v>1</v>
      </c>
      <c r="H24" s="546">
        <v>3</v>
      </c>
      <c r="J24" s="555">
        <f t="shared" si="0"/>
        <v>21</v>
      </c>
    </row>
    <row r="25" spans="1:10" x14ac:dyDescent="0.2">
      <c r="A25" s="551" t="s">
        <v>76</v>
      </c>
      <c r="B25" s="546">
        <v>1</v>
      </c>
      <c r="C25" s="546"/>
      <c r="D25" s="546"/>
      <c r="E25" s="546">
        <v>2</v>
      </c>
      <c r="F25" s="546"/>
      <c r="G25" s="546">
        <v>2</v>
      </c>
      <c r="H25" s="546">
        <v>1</v>
      </c>
      <c r="J25" s="555">
        <f t="shared" si="0"/>
        <v>6</v>
      </c>
    </row>
    <row r="26" spans="1:10" x14ac:dyDescent="0.2">
      <c r="A26" s="551" t="s">
        <v>77</v>
      </c>
      <c r="B26" s="546">
        <v>14</v>
      </c>
      <c r="C26" s="546">
        <v>2</v>
      </c>
      <c r="D26" s="546">
        <v>3</v>
      </c>
      <c r="E26" s="546">
        <v>4</v>
      </c>
      <c r="F26" s="546">
        <v>4</v>
      </c>
      <c r="G26" s="546">
        <v>10</v>
      </c>
      <c r="H26" s="546">
        <v>13</v>
      </c>
      <c r="J26" s="555">
        <f t="shared" si="0"/>
        <v>50</v>
      </c>
    </row>
    <row r="27" spans="1:10" x14ac:dyDescent="0.2">
      <c r="A27" s="551" t="s">
        <v>78</v>
      </c>
      <c r="B27" s="546">
        <v>2</v>
      </c>
      <c r="C27" s="546">
        <v>1</v>
      </c>
      <c r="D27" s="546">
        <v>1</v>
      </c>
      <c r="E27" s="546">
        <v>1</v>
      </c>
      <c r="F27" s="546">
        <v>1</v>
      </c>
      <c r="G27" s="546">
        <v>1</v>
      </c>
      <c r="H27" s="546">
        <v>3</v>
      </c>
      <c r="J27" s="555">
        <f t="shared" si="0"/>
        <v>10</v>
      </c>
    </row>
    <row r="28" spans="1:10" x14ac:dyDescent="0.2">
      <c r="A28" s="551" t="s">
        <v>124</v>
      </c>
      <c r="B28" s="546"/>
      <c r="C28" s="546"/>
      <c r="D28" s="546"/>
      <c r="E28" s="546">
        <v>1</v>
      </c>
      <c r="F28" s="546">
        <v>1</v>
      </c>
      <c r="G28" s="546"/>
      <c r="H28" s="546">
        <v>1</v>
      </c>
      <c r="J28" s="555">
        <f t="shared" si="0"/>
        <v>3</v>
      </c>
    </row>
    <row r="29" spans="1:10" x14ac:dyDescent="0.2">
      <c r="A29" s="551" t="s">
        <v>79</v>
      </c>
      <c r="B29" s="546">
        <v>11</v>
      </c>
      <c r="C29" s="546"/>
      <c r="D29" s="546">
        <v>3</v>
      </c>
      <c r="E29" s="546">
        <v>1</v>
      </c>
      <c r="F29" s="546">
        <v>1</v>
      </c>
      <c r="G29" s="546">
        <v>2</v>
      </c>
      <c r="H29" s="546">
        <v>3</v>
      </c>
      <c r="J29" s="555">
        <f t="shared" si="0"/>
        <v>21</v>
      </c>
    </row>
    <row r="30" spans="1:10" x14ac:dyDescent="0.2">
      <c r="A30" s="552" t="s">
        <v>80</v>
      </c>
      <c r="B30" s="547">
        <v>9</v>
      </c>
      <c r="C30" s="547">
        <v>1</v>
      </c>
      <c r="D30" s="547">
        <v>3</v>
      </c>
      <c r="E30" s="547">
        <v>5</v>
      </c>
      <c r="F30" s="547">
        <v>2</v>
      </c>
      <c r="G30" s="547">
        <v>3</v>
      </c>
      <c r="H30" s="547">
        <v>1</v>
      </c>
      <c r="J30" s="555">
        <f t="shared" si="0"/>
        <v>24</v>
      </c>
    </row>
    <row r="31" spans="1:10" x14ac:dyDescent="0.2">
      <c r="A31" s="253" t="s">
        <v>457</v>
      </c>
      <c r="B31" s="43">
        <v>55</v>
      </c>
      <c r="C31" s="43">
        <v>19</v>
      </c>
      <c r="D31" s="43">
        <v>24</v>
      </c>
      <c r="E31" s="43">
        <v>26</v>
      </c>
      <c r="F31" s="43">
        <v>21</v>
      </c>
      <c r="G31" s="43">
        <v>38</v>
      </c>
      <c r="H31" s="81">
        <v>33</v>
      </c>
      <c r="I31" s="1"/>
      <c r="J31" s="374">
        <f t="shared" si="0"/>
        <v>216</v>
      </c>
    </row>
    <row r="32" spans="1:10" x14ac:dyDescent="0.2">
      <c r="A32" s="550" t="s">
        <v>81</v>
      </c>
      <c r="B32" s="545">
        <v>18</v>
      </c>
      <c r="C32" s="545">
        <v>3</v>
      </c>
      <c r="D32" s="545">
        <v>3</v>
      </c>
      <c r="E32" s="545">
        <v>5</v>
      </c>
      <c r="F32" s="545">
        <v>9</v>
      </c>
      <c r="G32" s="545">
        <v>8</v>
      </c>
      <c r="H32" s="545">
        <v>13</v>
      </c>
      <c r="J32" s="555">
        <f t="shared" si="0"/>
        <v>59</v>
      </c>
    </row>
    <row r="33" spans="1:10" x14ac:dyDescent="0.2">
      <c r="A33" s="551" t="s">
        <v>82</v>
      </c>
      <c r="B33" s="546">
        <v>3</v>
      </c>
      <c r="C33" s="546">
        <v>2</v>
      </c>
      <c r="D33" s="546">
        <v>1</v>
      </c>
      <c r="E33" s="546">
        <v>1</v>
      </c>
      <c r="F33" s="546">
        <v>1</v>
      </c>
      <c r="G33" s="546"/>
      <c r="H33" s="546"/>
      <c r="J33" s="555">
        <f t="shared" si="0"/>
        <v>8</v>
      </c>
    </row>
    <row r="34" spans="1:10" x14ac:dyDescent="0.2">
      <c r="A34" s="551" t="s">
        <v>83</v>
      </c>
      <c r="B34" s="546">
        <v>9</v>
      </c>
      <c r="C34" s="546">
        <v>3</v>
      </c>
      <c r="D34" s="546">
        <v>4</v>
      </c>
      <c r="E34" s="546">
        <v>4</v>
      </c>
      <c r="F34" s="546">
        <v>1</v>
      </c>
      <c r="G34" s="546">
        <v>8</v>
      </c>
      <c r="H34" s="546">
        <v>4</v>
      </c>
      <c r="J34" s="555">
        <f t="shared" si="0"/>
        <v>33</v>
      </c>
    </row>
    <row r="35" spans="1:10" x14ac:dyDescent="0.2">
      <c r="A35" s="551" t="s">
        <v>84</v>
      </c>
      <c r="B35" s="546">
        <v>5</v>
      </c>
      <c r="C35" s="546">
        <v>2</v>
      </c>
      <c r="D35" s="546">
        <v>5</v>
      </c>
      <c r="E35" s="546">
        <v>5</v>
      </c>
      <c r="F35" s="546">
        <v>1</v>
      </c>
      <c r="G35" s="546">
        <v>6</v>
      </c>
      <c r="H35" s="546">
        <v>1</v>
      </c>
      <c r="J35" s="555">
        <f t="shared" si="0"/>
        <v>25</v>
      </c>
    </row>
    <row r="36" spans="1:10" x14ac:dyDescent="0.2">
      <c r="A36" s="551" t="s">
        <v>85</v>
      </c>
      <c r="B36" s="546">
        <v>7</v>
      </c>
      <c r="C36" s="546"/>
      <c r="D36" s="546">
        <v>3</v>
      </c>
      <c r="E36" s="546"/>
      <c r="F36" s="546"/>
      <c r="G36" s="546"/>
      <c r="H36" s="546">
        <v>2</v>
      </c>
      <c r="J36" s="555">
        <f t="shared" si="0"/>
        <v>12</v>
      </c>
    </row>
    <row r="37" spans="1:10" x14ac:dyDescent="0.2">
      <c r="A37" s="551" t="s">
        <v>86</v>
      </c>
      <c r="B37" s="546">
        <v>8</v>
      </c>
      <c r="C37" s="546">
        <v>4</v>
      </c>
      <c r="D37" s="546"/>
      <c r="E37" s="546">
        <v>4</v>
      </c>
      <c r="F37" s="546">
        <v>1</v>
      </c>
      <c r="G37" s="546">
        <v>3</v>
      </c>
      <c r="H37" s="546">
        <v>3</v>
      </c>
      <c r="J37" s="555">
        <f t="shared" si="0"/>
        <v>23</v>
      </c>
    </row>
    <row r="38" spans="1:10" x14ac:dyDescent="0.2">
      <c r="A38" s="551" t="s">
        <v>87</v>
      </c>
      <c r="B38" s="546">
        <v>2</v>
      </c>
      <c r="C38" s="546">
        <v>3</v>
      </c>
      <c r="D38" s="546">
        <v>3</v>
      </c>
      <c r="E38" s="546">
        <v>2</v>
      </c>
      <c r="F38" s="546">
        <v>4</v>
      </c>
      <c r="G38" s="546">
        <v>7</v>
      </c>
      <c r="H38" s="546">
        <v>5</v>
      </c>
      <c r="J38" s="555">
        <f t="shared" si="0"/>
        <v>26</v>
      </c>
    </row>
    <row r="39" spans="1:10" x14ac:dyDescent="0.2">
      <c r="A39" s="551" t="s">
        <v>88</v>
      </c>
      <c r="B39" s="546">
        <v>1</v>
      </c>
      <c r="C39" s="546">
        <v>2</v>
      </c>
      <c r="D39" s="546">
        <v>3</v>
      </c>
      <c r="E39" s="546">
        <v>5</v>
      </c>
      <c r="F39" s="546">
        <v>3</v>
      </c>
      <c r="G39" s="546">
        <v>5</v>
      </c>
      <c r="H39" s="546">
        <v>5</v>
      </c>
      <c r="J39" s="555">
        <f t="shared" si="0"/>
        <v>24</v>
      </c>
    </row>
    <row r="40" spans="1:10" x14ac:dyDescent="0.2">
      <c r="A40" s="552" t="s">
        <v>89</v>
      </c>
      <c r="B40" s="547">
        <v>2</v>
      </c>
      <c r="C40" s="547"/>
      <c r="D40" s="547">
        <v>2</v>
      </c>
      <c r="E40" s="547"/>
      <c r="F40" s="547">
        <v>1</v>
      </c>
      <c r="G40" s="547">
        <v>1</v>
      </c>
      <c r="H40" s="547"/>
      <c r="J40" s="555">
        <f t="shared" si="0"/>
        <v>6</v>
      </c>
    </row>
    <row r="41" spans="1:10" x14ac:dyDescent="0.2">
      <c r="A41" s="253" t="s">
        <v>458</v>
      </c>
      <c r="B41" s="43">
        <v>24</v>
      </c>
      <c r="C41" s="43">
        <v>6</v>
      </c>
      <c r="D41" s="43">
        <v>12</v>
      </c>
      <c r="E41" s="43">
        <v>8</v>
      </c>
      <c r="F41" s="43">
        <v>20</v>
      </c>
      <c r="G41" s="43">
        <v>17</v>
      </c>
      <c r="H41" s="81">
        <v>24</v>
      </c>
      <c r="I41" s="1"/>
      <c r="J41" s="374">
        <f t="shared" si="0"/>
        <v>111</v>
      </c>
    </row>
    <row r="42" spans="1:10" x14ac:dyDescent="0.2">
      <c r="A42" s="550" t="s">
        <v>112</v>
      </c>
      <c r="B42" s="545">
        <v>7</v>
      </c>
      <c r="C42" s="545">
        <v>3</v>
      </c>
      <c r="D42" s="545">
        <v>7</v>
      </c>
      <c r="E42" s="545">
        <v>5</v>
      </c>
      <c r="F42" s="545">
        <v>8</v>
      </c>
      <c r="G42" s="545">
        <v>3</v>
      </c>
      <c r="H42" s="545">
        <v>8</v>
      </c>
      <c r="J42" s="555">
        <f t="shared" si="0"/>
        <v>41</v>
      </c>
    </row>
    <row r="43" spans="1:10" x14ac:dyDescent="0.2">
      <c r="A43" s="551" t="s">
        <v>113</v>
      </c>
      <c r="B43" s="546">
        <v>9</v>
      </c>
      <c r="C43" s="546">
        <v>2</v>
      </c>
      <c r="D43" s="546">
        <v>3</v>
      </c>
      <c r="E43" s="546"/>
      <c r="F43" s="546">
        <v>3</v>
      </c>
      <c r="G43" s="546">
        <v>10</v>
      </c>
      <c r="H43" s="546">
        <v>8</v>
      </c>
      <c r="J43" s="555">
        <f t="shared" ref="J43:J72" si="1">SUM(B43:H43)</f>
        <v>35</v>
      </c>
    </row>
    <row r="44" spans="1:10" x14ac:dyDescent="0.2">
      <c r="A44" s="551" t="s">
        <v>114</v>
      </c>
      <c r="B44" s="546"/>
      <c r="C44" s="546"/>
      <c r="D44" s="546"/>
      <c r="E44" s="546">
        <v>1</v>
      </c>
      <c r="F44" s="546"/>
      <c r="G44" s="546"/>
      <c r="H44" s="546"/>
      <c r="J44" s="555">
        <f t="shared" si="1"/>
        <v>1</v>
      </c>
    </row>
    <row r="45" spans="1:10" x14ac:dyDescent="0.2">
      <c r="A45" s="551" t="s">
        <v>115</v>
      </c>
      <c r="B45" s="546">
        <v>1</v>
      </c>
      <c r="C45" s="546"/>
      <c r="D45" s="546"/>
      <c r="E45" s="546"/>
      <c r="F45" s="546"/>
      <c r="G45" s="546"/>
      <c r="H45" s="546"/>
      <c r="J45" s="555">
        <f t="shared" si="1"/>
        <v>1</v>
      </c>
    </row>
    <row r="46" spans="1:10" x14ac:dyDescent="0.2">
      <c r="A46" s="552" t="s">
        <v>116</v>
      </c>
      <c r="B46" s="547">
        <v>7</v>
      </c>
      <c r="C46" s="547">
        <v>1</v>
      </c>
      <c r="D46" s="547">
        <v>2</v>
      </c>
      <c r="E46" s="547">
        <v>2</v>
      </c>
      <c r="F46" s="547">
        <v>9</v>
      </c>
      <c r="G46" s="547">
        <v>4</v>
      </c>
      <c r="H46" s="547">
        <v>8</v>
      </c>
      <c r="J46" s="555">
        <f t="shared" si="1"/>
        <v>33</v>
      </c>
    </row>
    <row r="47" spans="1:10" x14ac:dyDescent="0.2">
      <c r="A47" s="253" t="s">
        <v>459</v>
      </c>
      <c r="B47" s="43">
        <v>2</v>
      </c>
      <c r="C47" s="43"/>
      <c r="D47" s="43"/>
      <c r="E47" s="43"/>
      <c r="F47" s="43"/>
      <c r="G47" s="43"/>
      <c r="H47" s="81"/>
      <c r="I47" s="1"/>
      <c r="J47" s="374">
        <f t="shared" si="1"/>
        <v>2</v>
      </c>
    </row>
    <row r="48" spans="1:10" x14ac:dyDescent="0.2">
      <c r="A48" s="553" t="s">
        <v>117</v>
      </c>
      <c r="B48" s="548">
        <v>1</v>
      </c>
      <c r="C48" s="548"/>
      <c r="D48" s="548"/>
      <c r="E48" s="548"/>
      <c r="F48" s="548"/>
      <c r="G48" s="548"/>
      <c r="H48" s="548"/>
      <c r="J48" s="555">
        <f t="shared" si="1"/>
        <v>1</v>
      </c>
    </row>
    <row r="49" spans="1:10" x14ac:dyDescent="0.2">
      <c r="A49" s="722" t="s">
        <v>262</v>
      </c>
      <c r="B49" s="547">
        <v>1</v>
      </c>
      <c r="C49" s="547"/>
      <c r="D49" s="547"/>
      <c r="E49" s="547"/>
      <c r="F49" s="547"/>
      <c r="G49" s="547"/>
      <c r="H49" s="547"/>
      <c r="J49" s="555">
        <f t="shared" si="1"/>
        <v>1</v>
      </c>
    </row>
    <row r="50" spans="1:10" x14ac:dyDescent="0.2">
      <c r="A50" s="556" t="s">
        <v>152</v>
      </c>
      <c r="B50" s="272">
        <v>115</v>
      </c>
      <c r="C50" s="272">
        <v>25</v>
      </c>
      <c r="D50" s="272">
        <v>48</v>
      </c>
      <c r="E50" s="272">
        <v>74</v>
      </c>
      <c r="F50" s="272">
        <v>64</v>
      </c>
      <c r="G50" s="272">
        <v>84</v>
      </c>
      <c r="H50" s="557">
        <v>77</v>
      </c>
      <c r="I50" s="1"/>
      <c r="J50" s="374">
        <f t="shared" si="1"/>
        <v>487</v>
      </c>
    </row>
    <row r="51" spans="1:10" x14ac:dyDescent="0.2">
      <c r="A51" s="481" t="s">
        <v>460</v>
      </c>
      <c r="B51" s="315">
        <v>20</v>
      </c>
      <c r="C51" s="315">
        <v>5</v>
      </c>
      <c r="D51" s="315">
        <v>18</v>
      </c>
      <c r="E51" s="315">
        <v>28</v>
      </c>
      <c r="F51" s="315">
        <v>18</v>
      </c>
      <c r="G51" s="315">
        <v>40</v>
      </c>
      <c r="H51" s="363">
        <v>38</v>
      </c>
      <c r="I51" s="1"/>
      <c r="J51" s="374">
        <f t="shared" si="1"/>
        <v>167</v>
      </c>
    </row>
    <row r="52" spans="1:10" x14ac:dyDescent="0.2">
      <c r="A52" s="550" t="s">
        <v>90</v>
      </c>
      <c r="B52" s="545">
        <v>5</v>
      </c>
      <c r="C52" s="545">
        <v>1</v>
      </c>
      <c r="D52" s="545">
        <v>8</v>
      </c>
      <c r="E52" s="545">
        <v>10</v>
      </c>
      <c r="F52" s="545"/>
      <c r="G52" s="545">
        <v>5</v>
      </c>
      <c r="H52" s="545">
        <v>2</v>
      </c>
      <c r="J52" s="555">
        <f t="shared" si="1"/>
        <v>31</v>
      </c>
    </row>
    <row r="53" spans="1:10" x14ac:dyDescent="0.2">
      <c r="A53" s="551" t="s">
        <v>91</v>
      </c>
      <c r="B53" s="546">
        <v>6</v>
      </c>
      <c r="C53" s="546">
        <v>3</v>
      </c>
      <c r="D53" s="546">
        <v>2</v>
      </c>
      <c r="E53" s="546">
        <v>5</v>
      </c>
      <c r="F53" s="546">
        <v>5</v>
      </c>
      <c r="G53" s="546">
        <v>12</v>
      </c>
      <c r="H53" s="546">
        <v>12</v>
      </c>
      <c r="J53" s="555">
        <f t="shared" si="1"/>
        <v>45</v>
      </c>
    </row>
    <row r="54" spans="1:10" x14ac:dyDescent="0.2">
      <c r="A54" s="552" t="s">
        <v>92</v>
      </c>
      <c r="B54" s="547">
        <v>9</v>
      </c>
      <c r="C54" s="547">
        <v>1</v>
      </c>
      <c r="D54" s="547">
        <v>8</v>
      </c>
      <c r="E54" s="547">
        <v>13</v>
      </c>
      <c r="F54" s="547">
        <v>13</v>
      </c>
      <c r="G54" s="547">
        <v>23</v>
      </c>
      <c r="H54" s="547">
        <v>24</v>
      </c>
      <c r="J54" s="555">
        <f t="shared" si="1"/>
        <v>91</v>
      </c>
    </row>
    <row r="55" spans="1:10" x14ac:dyDescent="0.2">
      <c r="A55" s="253" t="s">
        <v>277</v>
      </c>
      <c r="B55" s="43">
        <v>10</v>
      </c>
      <c r="C55" s="43">
        <v>1</v>
      </c>
      <c r="D55" s="43">
        <v>4</v>
      </c>
      <c r="E55" s="43">
        <v>10</v>
      </c>
      <c r="F55" s="43"/>
      <c r="G55" s="43">
        <v>3</v>
      </c>
      <c r="H55" s="81">
        <v>2</v>
      </c>
      <c r="I55" s="1"/>
      <c r="J55" s="374">
        <f t="shared" si="1"/>
        <v>30</v>
      </c>
    </row>
    <row r="56" spans="1:10" x14ac:dyDescent="0.2">
      <c r="A56" s="550" t="s">
        <v>93</v>
      </c>
      <c r="B56" s="545">
        <v>5</v>
      </c>
      <c r="C56" s="545">
        <v>1</v>
      </c>
      <c r="D56" s="545">
        <v>4</v>
      </c>
      <c r="E56" s="545">
        <v>4</v>
      </c>
      <c r="F56" s="545"/>
      <c r="G56" s="545">
        <v>1</v>
      </c>
      <c r="H56" s="545">
        <v>1</v>
      </c>
      <c r="J56" s="555">
        <f t="shared" si="1"/>
        <v>16</v>
      </c>
    </row>
    <row r="57" spans="1:10" x14ac:dyDescent="0.2">
      <c r="A57" s="551" t="s">
        <v>94</v>
      </c>
      <c r="B57" s="546">
        <v>4</v>
      </c>
      <c r="C57" s="546"/>
      <c r="D57" s="546"/>
      <c r="E57" s="546">
        <v>1</v>
      </c>
      <c r="F57" s="546"/>
      <c r="G57" s="546">
        <v>1</v>
      </c>
      <c r="H57" s="546"/>
      <c r="J57" s="555">
        <f t="shared" si="1"/>
        <v>6</v>
      </c>
    </row>
    <row r="58" spans="1:10" x14ac:dyDescent="0.2">
      <c r="A58" s="552" t="s">
        <v>95</v>
      </c>
      <c r="B58" s="547">
        <v>1</v>
      </c>
      <c r="C58" s="547"/>
      <c r="D58" s="547"/>
      <c r="E58" s="547">
        <v>5</v>
      </c>
      <c r="F58" s="547"/>
      <c r="G58" s="547">
        <v>1</v>
      </c>
      <c r="H58" s="547">
        <v>1</v>
      </c>
      <c r="J58" s="555">
        <f t="shared" si="1"/>
        <v>8</v>
      </c>
    </row>
    <row r="59" spans="1:10" x14ac:dyDescent="0.2">
      <c r="A59" s="253" t="s">
        <v>278</v>
      </c>
      <c r="B59" s="43">
        <v>10</v>
      </c>
      <c r="C59" s="43">
        <v>2</v>
      </c>
      <c r="D59" s="43">
        <v>5</v>
      </c>
      <c r="E59" s="43">
        <v>12</v>
      </c>
      <c r="F59" s="43">
        <v>6</v>
      </c>
      <c r="G59" s="43">
        <v>8</v>
      </c>
      <c r="H59" s="81"/>
      <c r="I59" s="1"/>
      <c r="J59" s="374">
        <f t="shared" si="1"/>
        <v>43</v>
      </c>
    </row>
    <row r="60" spans="1:10" x14ac:dyDescent="0.2">
      <c r="A60" s="550" t="s">
        <v>96</v>
      </c>
      <c r="B60" s="545">
        <v>3</v>
      </c>
      <c r="C60" s="545">
        <v>1</v>
      </c>
      <c r="D60" s="545">
        <v>3</v>
      </c>
      <c r="E60" s="545">
        <v>4</v>
      </c>
      <c r="F60" s="545">
        <v>1</v>
      </c>
      <c r="G60" s="545">
        <v>6</v>
      </c>
      <c r="H60" s="545"/>
      <c r="J60" s="555">
        <f t="shared" si="1"/>
        <v>18</v>
      </c>
    </row>
    <row r="61" spans="1:10" x14ac:dyDescent="0.2">
      <c r="A61" s="551" t="s">
        <v>97</v>
      </c>
      <c r="B61" s="546">
        <v>4</v>
      </c>
      <c r="C61" s="546">
        <v>1</v>
      </c>
      <c r="D61" s="546">
        <v>2</v>
      </c>
      <c r="E61" s="546">
        <v>4</v>
      </c>
      <c r="F61" s="546">
        <v>1</v>
      </c>
      <c r="G61" s="546">
        <v>1</v>
      </c>
      <c r="H61" s="546"/>
      <c r="J61" s="555">
        <f t="shared" si="1"/>
        <v>13</v>
      </c>
    </row>
    <row r="62" spans="1:10" x14ac:dyDescent="0.2">
      <c r="A62" s="552" t="s">
        <v>98</v>
      </c>
      <c r="B62" s="547">
        <v>3</v>
      </c>
      <c r="C62" s="547"/>
      <c r="D62" s="547"/>
      <c r="E62" s="547">
        <v>4</v>
      </c>
      <c r="F62" s="547">
        <v>4</v>
      </c>
      <c r="G62" s="547">
        <v>1</v>
      </c>
      <c r="H62" s="547"/>
      <c r="J62" s="555">
        <f t="shared" si="1"/>
        <v>12</v>
      </c>
    </row>
    <row r="63" spans="1:10" x14ac:dyDescent="0.2">
      <c r="A63" s="253" t="s">
        <v>279</v>
      </c>
      <c r="B63" s="43">
        <v>8</v>
      </c>
      <c r="C63" s="43">
        <v>2</v>
      </c>
      <c r="D63" s="43">
        <v>4</v>
      </c>
      <c r="E63" s="43">
        <v>4</v>
      </c>
      <c r="F63" s="43">
        <v>2</v>
      </c>
      <c r="G63" s="43">
        <v>4</v>
      </c>
      <c r="H63" s="81">
        <v>2</v>
      </c>
      <c r="I63" s="1"/>
      <c r="J63" s="374">
        <f t="shared" si="1"/>
        <v>26</v>
      </c>
    </row>
    <row r="64" spans="1:10" x14ac:dyDescent="0.2">
      <c r="A64" s="551">
        <v>34</v>
      </c>
      <c r="B64" s="546"/>
      <c r="C64" s="546"/>
      <c r="D64" s="546"/>
      <c r="E64" s="546"/>
      <c r="F64" s="546"/>
      <c r="G64" s="546">
        <v>1</v>
      </c>
      <c r="H64" s="546"/>
      <c r="J64" s="555">
        <f t="shared" si="1"/>
        <v>1</v>
      </c>
    </row>
    <row r="65" spans="1:10" x14ac:dyDescent="0.2">
      <c r="A65" s="551" t="s">
        <v>99</v>
      </c>
      <c r="B65" s="546">
        <v>3</v>
      </c>
      <c r="C65" s="546">
        <v>2</v>
      </c>
      <c r="D65" s="546">
        <v>2</v>
      </c>
      <c r="E65" s="546">
        <v>2</v>
      </c>
      <c r="F65" s="546">
        <v>2</v>
      </c>
      <c r="G65" s="546">
        <v>2</v>
      </c>
      <c r="H65" s="546"/>
      <c r="J65" s="555">
        <f t="shared" si="1"/>
        <v>13</v>
      </c>
    </row>
    <row r="66" spans="1:10" x14ac:dyDescent="0.2">
      <c r="A66" s="551" t="s">
        <v>100</v>
      </c>
      <c r="B66" s="546">
        <v>4</v>
      </c>
      <c r="C66" s="546"/>
      <c r="D66" s="546"/>
      <c r="E66" s="546"/>
      <c r="F66" s="546"/>
      <c r="G66" s="546">
        <v>1</v>
      </c>
      <c r="H66" s="546">
        <v>1</v>
      </c>
      <c r="J66" s="555">
        <f t="shared" si="1"/>
        <v>6</v>
      </c>
    </row>
    <row r="67" spans="1:10" x14ac:dyDescent="0.2">
      <c r="A67" s="552" t="s">
        <v>101</v>
      </c>
      <c r="B67" s="547">
        <v>1</v>
      </c>
      <c r="C67" s="547"/>
      <c r="D67" s="547">
        <v>2</v>
      </c>
      <c r="E67" s="547">
        <v>2</v>
      </c>
      <c r="F67" s="547"/>
      <c r="G67" s="547"/>
      <c r="H67" s="547">
        <v>1</v>
      </c>
      <c r="J67" s="555">
        <f t="shared" si="1"/>
        <v>6</v>
      </c>
    </row>
    <row r="68" spans="1:10" x14ac:dyDescent="0.2">
      <c r="A68" s="253" t="s">
        <v>280</v>
      </c>
      <c r="B68" s="43">
        <v>20</v>
      </c>
      <c r="C68" s="43">
        <v>9</v>
      </c>
      <c r="D68" s="43">
        <v>9</v>
      </c>
      <c r="E68" s="43">
        <v>14</v>
      </c>
      <c r="F68" s="43">
        <v>27</v>
      </c>
      <c r="G68" s="43">
        <v>24</v>
      </c>
      <c r="H68" s="81">
        <v>32</v>
      </c>
      <c r="I68" s="1"/>
      <c r="J68" s="374">
        <f t="shared" si="1"/>
        <v>135</v>
      </c>
    </row>
    <row r="69" spans="1:10" x14ac:dyDescent="0.2">
      <c r="A69" s="550" t="s">
        <v>102</v>
      </c>
      <c r="B69" s="545">
        <v>9</v>
      </c>
      <c r="C69" s="545">
        <v>4</v>
      </c>
      <c r="D69" s="545">
        <v>5</v>
      </c>
      <c r="E69" s="545">
        <v>5</v>
      </c>
      <c r="F69" s="545">
        <v>10</v>
      </c>
      <c r="G69" s="545">
        <v>12</v>
      </c>
      <c r="H69" s="545">
        <v>8</v>
      </c>
      <c r="J69" s="555">
        <f t="shared" si="1"/>
        <v>53</v>
      </c>
    </row>
    <row r="70" spans="1:10" x14ac:dyDescent="0.2">
      <c r="A70" s="551" t="s">
        <v>103</v>
      </c>
      <c r="B70" s="546">
        <v>4</v>
      </c>
      <c r="C70" s="546">
        <v>1</v>
      </c>
      <c r="D70" s="546">
        <v>1</v>
      </c>
      <c r="E70" s="546">
        <v>5</v>
      </c>
      <c r="F70" s="546">
        <v>8</v>
      </c>
      <c r="G70" s="546">
        <v>6</v>
      </c>
      <c r="H70" s="546">
        <v>11</v>
      </c>
      <c r="J70" s="555">
        <f t="shared" si="1"/>
        <v>36</v>
      </c>
    </row>
    <row r="71" spans="1:10" x14ac:dyDescent="0.2">
      <c r="A71" s="551" t="s">
        <v>104</v>
      </c>
      <c r="B71" s="546">
        <v>4</v>
      </c>
      <c r="C71" s="546">
        <v>3</v>
      </c>
      <c r="D71" s="546">
        <v>1</v>
      </c>
      <c r="E71" s="546">
        <v>1</v>
      </c>
      <c r="F71" s="546">
        <v>5</v>
      </c>
      <c r="G71" s="546">
        <v>3</v>
      </c>
      <c r="H71" s="546">
        <v>1</v>
      </c>
      <c r="J71" s="555">
        <f t="shared" si="1"/>
        <v>18</v>
      </c>
    </row>
    <row r="72" spans="1:10" x14ac:dyDescent="0.2">
      <c r="A72" s="552" t="s">
        <v>105</v>
      </c>
      <c r="B72" s="547">
        <v>3</v>
      </c>
      <c r="C72" s="547">
        <v>1</v>
      </c>
      <c r="D72" s="547">
        <v>2</v>
      </c>
      <c r="E72" s="547">
        <v>3</v>
      </c>
      <c r="F72" s="547">
        <v>4</v>
      </c>
      <c r="G72" s="547">
        <v>3</v>
      </c>
      <c r="H72" s="547">
        <v>12</v>
      </c>
      <c r="J72" s="555">
        <f t="shared" si="1"/>
        <v>28</v>
      </c>
    </row>
    <row r="73" spans="1:10" x14ac:dyDescent="0.2">
      <c r="A73" s="253" t="s">
        <v>281</v>
      </c>
      <c r="B73" s="43">
        <v>47</v>
      </c>
      <c r="C73" s="43">
        <v>6</v>
      </c>
      <c r="D73" s="43">
        <v>8</v>
      </c>
      <c r="E73" s="43">
        <v>6</v>
      </c>
      <c r="F73" s="43">
        <v>11</v>
      </c>
      <c r="G73" s="43">
        <v>5</v>
      </c>
      <c r="H73" s="81">
        <v>3</v>
      </c>
      <c r="I73" s="1"/>
      <c r="J73" s="335">
        <f t="shared" ref="J73" si="2">H73+G73+F73+E73+D73+C73+B73</f>
        <v>86</v>
      </c>
    </row>
    <row r="74" spans="1:10" x14ac:dyDescent="0.2">
      <c r="A74" s="550" t="s">
        <v>106</v>
      </c>
      <c r="B74" s="545">
        <v>13</v>
      </c>
      <c r="C74" s="545">
        <v>2</v>
      </c>
      <c r="D74" s="545">
        <v>4</v>
      </c>
      <c r="E74" s="545">
        <v>5</v>
      </c>
      <c r="F74" s="545">
        <v>3</v>
      </c>
      <c r="G74" s="545">
        <v>3</v>
      </c>
      <c r="H74" s="545"/>
      <c r="J74" s="555">
        <f t="shared" ref="J74:J84" si="3">SUM(B74:H74)</f>
        <v>30</v>
      </c>
    </row>
    <row r="75" spans="1:10" x14ac:dyDescent="0.2">
      <c r="A75" s="551" t="s">
        <v>107</v>
      </c>
      <c r="B75" s="546">
        <v>12</v>
      </c>
      <c r="C75" s="546">
        <v>2</v>
      </c>
      <c r="D75" s="546">
        <v>1</v>
      </c>
      <c r="E75" s="546">
        <v>1</v>
      </c>
      <c r="F75" s="546">
        <v>3</v>
      </c>
      <c r="G75" s="546"/>
      <c r="H75" s="546"/>
      <c r="J75" s="555">
        <f t="shared" si="3"/>
        <v>19</v>
      </c>
    </row>
    <row r="76" spans="1:10" x14ac:dyDescent="0.2">
      <c r="A76" s="551" t="s">
        <v>108</v>
      </c>
      <c r="B76" s="546">
        <v>10</v>
      </c>
      <c r="C76" s="546"/>
      <c r="D76" s="546">
        <v>2</v>
      </c>
      <c r="E76" s="546"/>
      <c r="F76" s="546">
        <v>1</v>
      </c>
      <c r="G76" s="546">
        <v>1</v>
      </c>
      <c r="H76" s="546"/>
      <c r="J76" s="555">
        <f t="shared" si="3"/>
        <v>14</v>
      </c>
    </row>
    <row r="77" spans="1:10" x14ac:dyDescent="0.2">
      <c r="A77" s="551" t="s">
        <v>109</v>
      </c>
      <c r="B77" s="546">
        <v>8</v>
      </c>
      <c r="C77" s="546"/>
      <c r="D77" s="546"/>
      <c r="E77" s="546"/>
      <c r="F77" s="546">
        <v>3</v>
      </c>
      <c r="G77" s="546"/>
      <c r="H77" s="546">
        <v>2</v>
      </c>
      <c r="J77" s="555">
        <f t="shared" si="3"/>
        <v>13</v>
      </c>
    </row>
    <row r="78" spans="1:10" x14ac:dyDescent="0.2">
      <c r="A78" s="551" t="s">
        <v>110</v>
      </c>
      <c r="B78" s="546">
        <v>2</v>
      </c>
      <c r="C78" s="546">
        <v>1</v>
      </c>
      <c r="D78" s="546">
        <v>1</v>
      </c>
      <c r="E78" s="546"/>
      <c r="F78" s="546"/>
      <c r="G78" s="546"/>
      <c r="H78" s="546"/>
      <c r="J78" s="555">
        <f t="shared" si="3"/>
        <v>4</v>
      </c>
    </row>
    <row r="79" spans="1:10" x14ac:dyDescent="0.2">
      <c r="A79" s="552" t="s">
        <v>111</v>
      </c>
      <c r="B79" s="547">
        <v>2</v>
      </c>
      <c r="C79" s="547">
        <v>1</v>
      </c>
      <c r="D79" s="547"/>
      <c r="E79" s="547"/>
      <c r="F79" s="547">
        <v>1</v>
      </c>
      <c r="G79" s="547">
        <v>1</v>
      </c>
      <c r="H79" s="547">
        <v>1</v>
      </c>
      <c r="J79" s="555">
        <f t="shared" si="3"/>
        <v>6</v>
      </c>
    </row>
    <row r="80" spans="1:10" x14ac:dyDescent="0.2">
      <c r="A80" s="556" t="s">
        <v>153</v>
      </c>
      <c r="B80" s="272">
        <v>7</v>
      </c>
      <c r="C80" s="272">
        <v>4</v>
      </c>
      <c r="D80" s="272">
        <v>4</v>
      </c>
      <c r="E80" s="272">
        <v>6</v>
      </c>
      <c r="F80" s="272">
        <v>5</v>
      </c>
      <c r="G80" s="272">
        <v>11</v>
      </c>
      <c r="H80" s="557">
        <v>2</v>
      </c>
      <c r="I80" s="1"/>
      <c r="J80" s="374">
        <f t="shared" si="3"/>
        <v>39</v>
      </c>
    </row>
    <row r="81" spans="1:10" x14ac:dyDescent="0.2">
      <c r="A81" s="481" t="s">
        <v>461</v>
      </c>
      <c r="B81" s="315">
        <v>5</v>
      </c>
      <c r="C81" s="315">
        <v>2</v>
      </c>
      <c r="D81" s="315">
        <v>4</v>
      </c>
      <c r="E81" s="315">
        <v>5</v>
      </c>
      <c r="F81" s="315">
        <v>3</v>
      </c>
      <c r="G81" s="315">
        <v>7</v>
      </c>
      <c r="H81" s="363">
        <v>1</v>
      </c>
      <c r="I81" s="1"/>
      <c r="J81" s="374">
        <f t="shared" si="3"/>
        <v>27</v>
      </c>
    </row>
    <row r="82" spans="1:10" x14ac:dyDescent="0.2">
      <c r="A82" s="550" t="s">
        <v>118</v>
      </c>
      <c r="B82" s="545"/>
      <c r="C82" s="545"/>
      <c r="D82" s="545"/>
      <c r="E82" s="545">
        <v>2</v>
      </c>
      <c r="F82" s="545"/>
      <c r="G82" s="545">
        <v>3</v>
      </c>
      <c r="H82" s="545">
        <v>1</v>
      </c>
      <c r="J82" s="555">
        <f t="shared" si="3"/>
        <v>6</v>
      </c>
    </row>
    <row r="83" spans="1:10" x14ac:dyDescent="0.2">
      <c r="A83" s="551" t="s">
        <v>119</v>
      </c>
      <c r="B83" s="546">
        <v>2</v>
      </c>
      <c r="C83" s="546">
        <v>1</v>
      </c>
      <c r="D83" s="546">
        <v>3</v>
      </c>
      <c r="E83" s="546">
        <v>2</v>
      </c>
      <c r="F83" s="546">
        <v>2</v>
      </c>
      <c r="G83" s="546">
        <v>1</v>
      </c>
      <c r="H83" s="546"/>
      <c r="J83" s="555">
        <f t="shared" si="3"/>
        <v>11</v>
      </c>
    </row>
    <row r="84" spans="1:10" x14ac:dyDescent="0.2">
      <c r="A84" s="554" t="s">
        <v>120</v>
      </c>
      <c r="B84" s="549">
        <v>3</v>
      </c>
      <c r="C84" s="549">
        <v>1</v>
      </c>
      <c r="D84" s="549">
        <v>1</v>
      </c>
      <c r="E84" s="549">
        <v>1</v>
      </c>
      <c r="F84" s="549">
        <v>1</v>
      </c>
      <c r="G84" s="549">
        <v>3</v>
      </c>
      <c r="H84" s="549"/>
      <c r="J84" s="555">
        <f t="shared" si="3"/>
        <v>10</v>
      </c>
    </row>
    <row r="85" spans="1:10" x14ac:dyDescent="0.2">
      <c r="A85" s="481" t="s">
        <v>621</v>
      </c>
      <c r="B85" s="315">
        <v>2</v>
      </c>
      <c r="C85" s="315">
        <v>2</v>
      </c>
      <c r="D85" s="315"/>
      <c r="E85" s="315">
        <v>1</v>
      </c>
      <c r="F85" s="315">
        <v>2</v>
      </c>
      <c r="G85" s="315">
        <v>4</v>
      </c>
      <c r="H85" s="363">
        <v>1</v>
      </c>
      <c r="I85" s="1"/>
      <c r="J85" s="374">
        <f t="shared" ref="J85:J86" si="4">SUM(B85:H85)</f>
        <v>12</v>
      </c>
    </row>
    <row r="86" spans="1:10" x14ac:dyDescent="0.2">
      <c r="A86" s="88" t="s">
        <v>620</v>
      </c>
      <c r="B86" s="545"/>
      <c r="C86" s="545">
        <v>1</v>
      </c>
      <c r="D86" s="545"/>
      <c r="E86" s="545"/>
      <c r="F86" s="545"/>
      <c r="G86" s="545">
        <v>1</v>
      </c>
      <c r="H86" s="545">
        <v>1</v>
      </c>
      <c r="J86" s="555">
        <f t="shared" si="4"/>
        <v>3</v>
      </c>
    </row>
    <row r="87" spans="1:10" x14ac:dyDescent="0.2">
      <c r="A87" s="88" t="s">
        <v>640</v>
      </c>
      <c r="B87" s="545"/>
      <c r="C87" s="545">
        <v>1</v>
      </c>
      <c r="D87" s="545"/>
      <c r="E87" s="545">
        <v>1</v>
      </c>
      <c r="F87" s="545">
        <v>2</v>
      </c>
      <c r="G87" s="545">
        <v>2</v>
      </c>
      <c r="H87" s="545"/>
      <c r="J87" s="555">
        <f t="shared" ref="J87:J88" si="5">SUM(B87:H87)</f>
        <v>6</v>
      </c>
    </row>
    <row r="88" spans="1:10" x14ac:dyDescent="0.2">
      <c r="A88" s="88" t="s">
        <v>641</v>
      </c>
      <c r="B88" s="545">
        <v>2</v>
      </c>
      <c r="C88" s="545"/>
      <c r="D88" s="545"/>
      <c r="E88" s="545"/>
      <c r="F88" s="545"/>
      <c r="G88" s="545">
        <v>1</v>
      </c>
      <c r="H88" s="545"/>
      <c r="J88" s="555">
        <f t="shared" si="5"/>
        <v>3</v>
      </c>
    </row>
    <row r="90" spans="1:10" x14ac:dyDescent="0.2">
      <c r="A90" s="580" t="s">
        <v>1</v>
      </c>
      <c r="B90" s="267">
        <f t="shared" ref="B90:H90" si="6">B80+B50+B20+B11</f>
        <v>273</v>
      </c>
      <c r="C90" s="267">
        <f t="shared" si="6"/>
        <v>74</v>
      </c>
      <c r="D90" s="267">
        <f t="shared" si="6"/>
        <v>115</v>
      </c>
      <c r="E90" s="267">
        <f t="shared" si="6"/>
        <v>158</v>
      </c>
      <c r="F90" s="267">
        <f t="shared" si="6"/>
        <v>153</v>
      </c>
      <c r="G90" s="267">
        <f t="shared" si="6"/>
        <v>228</v>
      </c>
      <c r="H90" s="699">
        <f t="shared" si="6"/>
        <v>272</v>
      </c>
      <c r="I90" s="1"/>
      <c r="J90" s="370">
        <f>SUM(B90:H90)</f>
        <v>1273</v>
      </c>
    </row>
    <row r="91" spans="1:10" x14ac:dyDescent="0.2">
      <c r="A91" s="581" t="s">
        <v>148</v>
      </c>
      <c r="B91" s="373">
        <f>B90/$J$90</f>
        <v>0.21445404556166536</v>
      </c>
      <c r="C91" s="373">
        <f t="shared" ref="C91:H91" si="7">C90/$J$90</f>
        <v>5.8130400628436767E-2</v>
      </c>
      <c r="D91" s="373">
        <f t="shared" si="7"/>
        <v>9.033778476040849E-2</v>
      </c>
      <c r="E91" s="373">
        <f t="shared" si="7"/>
        <v>0.12411626080125687</v>
      </c>
      <c r="F91" s="373">
        <f t="shared" si="7"/>
        <v>0.1201885310290652</v>
      </c>
      <c r="G91" s="373">
        <f t="shared" si="7"/>
        <v>0.17910447761194029</v>
      </c>
      <c r="H91" s="582">
        <f t="shared" si="7"/>
        <v>0.21366849960722703</v>
      </c>
    </row>
  </sheetData>
  <mergeCells count="3">
    <mergeCell ref="A5:J5"/>
    <mergeCell ref="B8:H8"/>
    <mergeCell ref="A2:J2"/>
  </mergeCells>
  <pageMargins left="0.39370078740157483" right="0" top="0.59055118110236227" bottom="0.59055118110236227" header="0.51181102362204722" footer="0.51181102362204722"/>
  <pageSetup paperSize="9" scale="95" firstPageNumber="48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rowBreaks count="1" manualBreakCount="1">
    <brk id="58" max="9" man="1"/>
  </rowBreaks>
  <ignoredErrors>
    <ignoredError sqref="J64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0"/>
  <sheetViews>
    <sheetView showGridLines="0" showZeros="0" zoomScale="80" zoomScaleNormal="80" workbookViewId="0">
      <selection activeCell="G14" sqref="G14"/>
    </sheetView>
  </sheetViews>
  <sheetFormatPr baseColWidth="10" defaultColWidth="12" defaultRowHeight="12.75" x14ac:dyDescent="0.2"/>
  <cols>
    <col min="1" max="1" width="10.33203125" style="376" customWidth="1"/>
    <col min="2" max="9" width="13.1640625" style="376" customWidth="1"/>
    <col min="10" max="16384" width="12" style="376"/>
  </cols>
  <sheetData>
    <row r="1" spans="2:8" ht="18" customHeight="1" x14ac:dyDescent="0.2">
      <c r="B1" s="375"/>
      <c r="C1" s="375"/>
      <c r="D1" s="375"/>
    </row>
    <row r="2" spans="2:8" x14ac:dyDescent="0.2">
      <c r="B2" s="377"/>
      <c r="C2" s="377"/>
      <c r="D2" s="377"/>
    </row>
    <row r="3" spans="2:8" x14ac:dyDescent="0.2">
      <c r="B3" s="377"/>
      <c r="C3" s="377"/>
      <c r="D3" s="377"/>
    </row>
    <row r="4" spans="2:8" x14ac:dyDescent="0.2">
      <c r="B4" s="377"/>
      <c r="C4" s="377"/>
      <c r="D4" s="377"/>
    </row>
    <row r="5" spans="2:8" x14ac:dyDescent="0.2">
      <c r="B5" s="377"/>
      <c r="C5" s="377"/>
      <c r="D5" s="377"/>
      <c r="G5" s="377"/>
      <c r="H5" s="377"/>
    </row>
    <row r="6" spans="2:8" x14ac:dyDescent="0.2">
      <c r="B6" s="377"/>
      <c r="C6" s="377"/>
      <c r="D6" s="377"/>
    </row>
    <row r="7" spans="2:8" x14ac:dyDescent="0.2">
      <c r="B7" s="377"/>
      <c r="C7" s="377"/>
      <c r="D7" s="377"/>
    </row>
    <row r="8" spans="2:8" x14ac:dyDescent="0.2">
      <c r="B8" s="377"/>
      <c r="C8" s="377"/>
      <c r="D8" s="377"/>
    </row>
    <row r="9" spans="2:8" x14ac:dyDescent="0.2">
      <c r="B9" s="377"/>
      <c r="C9" s="377"/>
      <c r="D9" s="377"/>
    </row>
    <row r="10" spans="2:8" x14ac:dyDescent="0.2">
      <c r="B10" s="377"/>
      <c r="C10" s="377"/>
      <c r="D10" s="377"/>
    </row>
    <row r="11" spans="2:8" x14ac:dyDescent="0.2">
      <c r="B11" s="377"/>
      <c r="C11" s="377"/>
      <c r="D11" s="377"/>
    </row>
    <row r="12" spans="2:8" x14ac:dyDescent="0.2">
      <c r="B12" s="377"/>
      <c r="C12" s="377"/>
      <c r="D12" s="377"/>
    </row>
    <row r="13" spans="2:8" x14ac:dyDescent="0.2">
      <c r="B13" s="377"/>
      <c r="C13" s="377"/>
      <c r="D13" s="377"/>
    </row>
    <row r="14" spans="2:8" x14ac:dyDescent="0.2">
      <c r="B14" s="377"/>
      <c r="C14" s="377"/>
      <c r="D14" s="377"/>
    </row>
    <row r="15" spans="2:8" x14ac:dyDescent="0.2">
      <c r="B15" s="377"/>
      <c r="C15" s="377"/>
      <c r="D15" s="377"/>
    </row>
    <row r="16" spans="2:8" x14ac:dyDescent="0.2">
      <c r="B16" s="377"/>
      <c r="C16" s="377"/>
      <c r="D16" s="377"/>
    </row>
    <row r="17" spans="2:9" x14ac:dyDescent="0.2">
      <c r="B17" s="377"/>
      <c r="C17" s="377"/>
      <c r="D17" s="377"/>
    </row>
    <row r="18" spans="2:9" x14ac:dyDescent="0.2">
      <c r="B18" s="377"/>
      <c r="C18" s="377"/>
      <c r="D18" s="377"/>
    </row>
    <row r="19" spans="2:9" x14ac:dyDescent="0.2">
      <c r="B19" s="377"/>
      <c r="C19" s="377"/>
      <c r="D19" s="377"/>
    </row>
    <row r="20" spans="2:9" x14ac:dyDescent="0.2">
      <c r="B20" s="377"/>
      <c r="C20" s="377"/>
      <c r="D20" s="377"/>
    </row>
    <row r="21" spans="2:9" x14ac:dyDescent="0.2">
      <c r="B21" s="377"/>
      <c r="C21" s="377"/>
      <c r="D21" s="377"/>
    </row>
    <row r="22" spans="2:9" x14ac:dyDescent="0.2">
      <c r="B22" s="377"/>
      <c r="C22" s="377"/>
      <c r="D22" s="377"/>
    </row>
    <row r="23" spans="2:9" x14ac:dyDescent="0.2">
      <c r="B23" s="377"/>
      <c r="C23" s="377"/>
      <c r="D23" s="377"/>
    </row>
    <row r="24" spans="2:9" x14ac:dyDescent="0.2">
      <c r="B24" s="377"/>
      <c r="C24" s="377"/>
      <c r="D24" s="377"/>
    </row>
    <row r="25" spans="2:9" ht="13.5" thickBot="1" x14ac:dyDescent="0.25">
      <c r="B25" s="377"/>
      <c r="C25" s="377"/>
      <c r="D25" s="377"/>
    </row>
    <row r="26" spans="2:9" ht="26.25" customHeight="1" thickTop="1" x14ac:dyDescent="0.2">
      <c r="B26" s="1029"/>
      <c r="C26" s="1030"/>
      <c r="D26" s="1030"/>
      <c r="E26" s="1031"/>
      <c r="F26" s="1031"/>
      <c r="G26" s="1031"/>
      <c r="H26" s="1031"/>
      <c r="I26" s="1032"/>
    </row>
    <row r="27" spans="2:9" ht="19.5" customHeight="1" x14ac:dyDescent="0.2">
      <c r="B27" s="394" t="s">
        <v>386</v>
      </c>
      <c r="C27" s="379"/>
      <c r="D27" s="379"/>
      <c r="E27" s="379"/>
      <c r="F27" s="379"/>
      <c r="G27" s="379"/>
      <c r="H27" s="379"/>
      <c r="I27" s="395"/>
    </row>
    <row r="28" spans="2:9" ht="19.5" customHeight="1" thickBot="1" x14ac:dyDescent="0.3">
      <c r="B28" s="1033"/>
      <c r="C28" s="1034"/>
      <c r="D28" s="1034"/>
      <c r="E28" s="1035"/>
      <c r="F28" s="1035"/>
      <c r="G28" s="1035"/>
      <c r="H28" s="1035"/>
      <c r="I28" s="1036"/>
    </row>
    <row r="29" spans="2:9" ht="13.5" thickTop="1" x14ac:dyDescent="0.2">
      <c r="B29" s="377"/>
      <c r="C29" s="377"/>
      <c r="D29" s="377"/>
    </row>
    <row r="30" spans="2:9" x14ac:dyDescent="0.2">
      <c r="B30" s="377"/>
      <c r="C30" s="377"/>
      <c r="D30" s="377"/>
    </row>
    <row r="31" spans="2:9" x14ac:dyDescent="0.2">
      <c r="B31" s="377"/>
      <c r="C31" s="377"/>
      <c r="D31" s="377"/>
    </row>
    <row r="32" spans="2:9" ht="15.75" x14ac:dyDescent="0.2">
      <c r="B32" s="302" t="s">
        <v>712</v>
      </c>
      <c r="C32" s="381"/>
      <c r="D32" s="381"/>
      <c r="E32" s="382"/>
      <c r="F32" s="382"/>
      <c r="G32" s="382"/>
      <c r="H32" s="382"/>
      <c r="I32" s="382"/>
    </row>
    <row r="33" spans="2:9" x14ac:dyDescent="0.2">
      <c r="B33" s="377"/>
      <c r="C33" s="377"/>
      <c r="D33" s="377"/>
    </row>
    <row r="34" spans="2:9" x14ac:dyDescent="0.2">
      <c r="B34" s="377"/>
      <c r="C34" s="377"/>
      <c r="D34" s="377"/>
    </row>
    <row r="35" spans="2:9" ht="15.75" x14ac:dyDescent="0.25">
      <c r="B35" s="377"/>
      <c r="C35" s="377"/>
      <c r="D35" s="377"/>
      <c r="E35" s="383"/>
    </row>
    <row r="36" spans="2:9" x14ac:dyDescent="0.2">
      <c r="B36" s="377"/>
      <c r="C36" s="384" t="s">
        <v>387</v>
      </c>
      <c r="D36" s="377"/>
    </row>
    <row r="37" spans="2:9" x14ac:dyDescent="0.2">
      <c r="B37" s="377"/>
      <c r="C37" s="384" t="s">
        <v>388</v>
      </c>
      <c r="D37" s="377"/>
    </row>
    <row r="38" spans="2:9" x14ac:dyDescent="0.2">
      <c r="B38" s="377"/>
      <c r="C38" s="384" t="s">
        <v>447</v>
      </c>
      <c r="D38" s="377"/>
    </row>
    <row r="39" spans="2:9" x14ac:dyDescent="0.2">
      <c r="B39" s="377"/>
      <c r="C39" s="384" t="s">
        <v>389</v>
      </c>
      <c r="D39" s="377"/>
    </row>
    <row r="40" spans="2:9" x14ac:dyDescent="0.2">
      <c r="B40" s="377"/>
      <c r="C40" s="396" t="s">
        <v>390</v>
      </c>
      <c r="D40" s="377"/>
    </row>
    <row r="41" spans="2:9" x14ac:dyDescent="0.2">
      <c r="B41" s="377"/>
      <c r="C41" s="387" t="s">
        <v>391</v>
      </c>
      <c r="D41" s="387"/>
      <c r="E41" s="388"/>
      <c r="F41" s="388"/>
      <c r="G41" s="388"/>
      <c r="H41" s="388"/>
      <c r="I41" s="388"/>
    </row>
    <row r="42" spans="2:9" x14ac:dyDescent="0.2">
      <c r="B42" s="377"/>
      <c r="C42" s="377"/>
      <c r="D42" s="377"/>
    </row>
    <row r="43" spans="2:9" x14ac:dyDescent="0.2">
      <c r="B43" s="377"/>
      <c r="C43" s="377"/>
      <c r="D43" s="377"/>
    </row>
    <row r="44" spans="2:9" x14ac:dyDescent="0.2">
      <c r="B44" s="377"/>
      <c r="C44" s="377"/>
      <c r="D44" s="377"/>
    </row>
    <row r="45" spans="2:9" x14ac:dyDescent="0.2">
      <c r="B45" s="377"/>
      <c r="C45" s="377"/>
      <c r="D45" s="377"/>
    </row>
    <row r="46" spans="2:9" x14ac:dyDescent="0.2">
      <c r="B46" s="377"/>
      <c r="C46" s="377"/>
      <c r="D46" s="377"/>
    </row>
    <row r="47" spans="2:9" x14ac:dyDescent="0.2">
      <c r="B47" s="377"/>
      <c r="C47" s="377"/>
      <c r="D47" s="377"/>
    </row>
    <row r="48" spans="2:9" x14ac:dyDescent="0.2">
      <c r="B48" s="377"/>
      <c r="C48" s="377"/>
      <c r="D48" s="377"/>
    </row>
    <row r="49" spans="2:10" x14ac:dyDescent="0.2">
      <c r="B49" s="1045" t="s">
        <v>354</v>
      </c>
      <c r="C49" s="1045"/>
      <c r="D49" s="1045"/>
      <c r="E49" s="1045"/>
      <c r="F49" s="1045"/>
      <c r="G49" s="1045"/>
      <c r="H49" s="1045"/>
      <c r="I49" s="1045"/>
    </row>
    <row r="50" spans="2:10" x14ac:dyDescent="0.2">
      <c r="B50" s="1038" t="s">
        <v>355</v>
      </c>
      <c r="C50" s="1038"/>
      <c r="D50" s="1038"/>
      <c r="E50" s="1038"/>
      <c r="F50" s="1038"/>
      <c r="G50" s="1038"/>
      <c r="H50" s="1038"/>
      <c r="I50" s="1038"/>
    </row>
    <row r="51" spans="2:10" ht="16.5" customHeight="1" x14ac:dyDescent="0.2">
      <c r="B51" s="977" t="s">
        <v>580</v>
      </c>
      <c r="C51" s="977"/>
      <c r="D51" s="977"/>
      <c r="E51" s="977"/>
      <c r="F51" s="977"/>
      <c r="G51" s="977"/>
      <c r="H51" s="977"/>
      <c r="I51" s="977"/>
    </row>
    <row r="52" spans="2:10" ht="16.5" customHeight="1" x14ac:dyDescent="0.2">
      <c r="B52" s="977" t="s">
        <v>579</v>
      </c>
      <c r="C52" s="977"/>
      <c r="D52" s="977"/>
      <c r="E52" s="977"/>
      <c r="F52" s="977"/>
      <c r="G52" s="977"/>
      <c r="H52" s="977"/>
      <c r="I52" s="977"/>
    </row>
    <row r="53" spans="2:10" ht="16.5" customHeight="1" x14ac:dyDescent="0.2">
      <c r="B53" s="1037" t="s">
        <v>356</v>
      </c>
      <c r="C53" s="1037"/>
      <c r="D53" s="1037"/>
      <c r="E53" s="1037"/>
      <c r="F53" s="1037"/>
      <c r="G53" s="1037"/>
      <c r="H53" s="1037"/>
      <c r="I53" s="1037"/>
    </row>
    <row r="54" spans="2:10" x14ac:dyDescent="0.2">
      <c r="B54" s="377"/>
      <c r="C54" s="389"/>
      <c r="D54" s="389"/>
      <c r="J54" s="504"/>
    </row>
    <row r="55" spans="2:10" x14ac:dyDescent="0.2">
      <c r="B55" s="390"/>
      <c r="C55" s="389"/>
      <c r="D55" s="389"/>
      <c r="I55" s="391">
        <f>PG_3!I59</f>
        <v>0</v>
      </c>
    </row>
    <row r="58" spans="2:10" x14ac:dyDescent="0.2">
      <c r="B58" s="389"/>
      <c r="C58" s="389"/>
      <c r="D58" s="389"/>
    </row>
    <row r="59" spans="2:10" x14ac:dyDescent="0.2">
      <c r="B59" s="377"/>
      <c r="C59" s="389"/>
      <c r="D59" s="389"/>
    </row>
    <row r="60" spans="2:10" x14ac:dyDescent="0.2">
      <c r="B60" s="389"/>
      <c r="C60" s="389"/>
      <c r="D60" s="389"/>
    </row>
    <row r="61" spans="2:10" x14ac:dyDescent="0.2">
      <c r="B61" s="389"/>
      <c r="C61" s="389"/>
      <c r="D61" s="389"/>
    </row>
    <row r="62" spans="2:10" x14ac:dyDescent="0.2">
      <c r="B62" s="389"/>
      <c r="C62" s="389"/>
      <c r="D62" s="389"/>
    </row>
    <row r="63" spans="2:10" x14ac:dyDescent="0.2">
      <c r="B63" s="389"/>
      <c r="C63" s="389"/>
      <c r="D63" s="389"/>
    </row>
    <row r="64" spans="2:10" x14ac:dyDescent="0.2">
      <c r="B64" s="389"/>
      <c r="C64" s="389"/>
      <c r="D64" s="389"/>
    </row>
    <row r="65" spans="2:4" x14ac:dyDescent="0.2">
      <c r="B65" s="389"/>
      <c r="C65" s="389"/>
      <c r="D65" s="389"/>
    </row>
    <row r="66" spans="2:4" x14ac:dyDescent="0.2">
      <c r="B66" s="389"/>
      <c r="C66" s="389"/>
      <c r="D66" s="389"/>
    </row>
    <row r="67" spans="2:4" x14ac:dyDescent="0.2">
      <c r="B67" s="389"/>
      <c r="C67" s="389"/>
      <c r="D67" s="389"/>
    </row>
    <row r="68" spans="2:4" x14ac:dyDescent="0.2">
      <c r="B68" s="389"/>
      <c r="C68" s="389"/>
      <c r="D68" s="389"/>
    </row>
    <row r="69" spans="2:4" x14ac:dyDescent="0.2">
      <c r="B69" s="389"/>
      <c r="C69" s="389"/>
      <c r="D69" s="389"/>
    </row>
    <row r="70" spans="2:4" x14ac:dyDescent="0.2">
      <c r="B70" s="389"/>
      <c r="C70" s="389"/>
      <c r="D70" s="389"/>
    </row>
    <row r="71" spans="2:4" x14ac:dyDescent="0.2">
      <c r="B71" s="389"/>
      <c r="C71" s="389"/>
      <c r="D71" s="389"/>
    </row>
    <row r="72" spans="2:4" x14ac:dyDescent="0.2">
      <c r="B72" s="389"/>
      <c r="C72" s="389"/>
      <c r="D72" s="389"/>
    </row>
    <row r="73" spans="2:4" x14ac:dyDescent="0.2">
      <c r="B73" s="389"/>
      <c r="C73" s="389"/>
      <c r="D73" s="389"/>
    </row>
    <row r="74" spans="2:4" x14ac:dyDescent="0.2">
      <c r="B74" s="389"/>
      <c r="C74" s="389"/>
      <c r="D74" s="389"/>
    </row>
    <row r="75" spans="2:4" x14ac:dyDescent="0.2">
      <c r="B75" s="389"/>
      <c r="C75" s="389"/>
      <c r="D75" s="389"/>
    </row>
    <row r="76" spans="2:4" x14ac:dyDescent="0.2">
      <c r="B76" s="389"/>
      <c r="C76" s="389"/>
      <c r="D76" s="389"/>
    </row>
    <row r="77" spans="2:4" x14ac:dyDescent="0.2">
      <c r="B77" s="389"/>
      <c r="C77" s="389"/>
      <c r="D77" s="389"/>
    </row>
    <row r="78" spans="2:4" x14ac:dyDescent="0.2">
      <c r="B78" s="389"/>
      <c r="C78" s="389"/>
      <c r="D78" s="389"/>
    </row>
    <row r="79" spans="2:4" x14ac:dyDescent="0.2">
      <c r="B79" s="389"/>
      <c r="C79" s="389"/>
      <c r="D79" s="389"/>
    </row>
    <row r="80" spans="2:4" x14ac:dyDescent="0.2">
      <c r="B80" s="389"/>
      <c r="C80" s="389"/>
      <c r="D80" s="389"/>
    </row>
    <row r="81" spans="2:4" x14ac:dyDescent="0.2">
      <c r="B81" s="389"/>
      <c r="C81" s="389"/>
      <c r="D81" s="389"/>
    </row>
    <row r="82" spans="2:4" x14ac:dyDescent="0.2">
      <c r="B82" s="389"/>
      <c r="C82" s="389"/>
      <c r="D82" s="389"/>
    </row>
    <row r="83" spans="2:4" x14ac:dyDescent="0.2">
      <c r="B83" s="389"/>
      <c r="C83" s="389"/>
      <c r="D83" s="389"/>
    </row>
    <row r="84" spans="2:4" x14ac:dyDescent="0.2">
      <c r="B84" s="389"/>
      <c r="C84" s="389"/>
      <c r="D84" s="389"/>
    </row>
    <row r="85" spans="2:4" x14ac:dyDescent="0.2">
      <c r="B85" s="389"/>
      <c r="C85" s="389"/>
      <c r="D85" s="389"/>
    </row>
    <row r="86" spans="2:4" x14ac:dyDescent="0.2">
      <c r="B86" s="389"/>
      <c r="C86" s="389"/>
      <c r="D86" s="389"/>
    </row>
    <row r="87" spans="2:4" x14ac:dyDescent="0.2">
      <c r="B87" s="389"/>
      <c r="C87" s="389"/>
      <c r="D87" s="389"/>
    </row>
    <row r="88" spans="2:4" x14ac:dyDescent="0.2">
      <c r="B88" s="389"/>
      <c r="C88" s="389"/>
      <c r="D88" s="389"/>
    </row>
    <row r="89" spans="2:4" x14ac:dyDescent="0.2">
      <c r="B89" s="389"/>
      <c r="C89" s="389"/>
      <c r="D89" s="389"/>
    </row>
    <row r="90" spans="2:4" x14ac:dyDescent="0.2">
      <c r="B90" s="389"/>
      <c r="C90" s="389"/>
      <c r="D90" s="389"/>
    </row>
    <row r="91" spans="2:4" x14ac:dyDescent="0.2">
      <c r="B91" s="389"/>
      <c r="C91" s="389"/>
      <c r="D91" s="389"/>
    </row>
    <row r="92" spans="2:4" x14ac:dyDescent="0.2">
      <c r="B92" s="389"/>
      <c r="C92" s="389"/>
      <c r="D92" s="389"/>
    </row>
    <row r="93" spans="2:4" x14ac:dyDescent="0.2">
      <c r="B93" s="389"/>
      <c r="C93" s="389"/>
      <c r="D93" s="389"/>
    </row>
    <row r="94" spans="2:4" x14ac:dyDescent="0.2">
      <c r="B94" s="389"/>
      <c r="C94" s="389"/>
      <c r="D94" s="389"/>
    </row>
    <row r="95" spans="2:4" x14ac:dyDescent="0.2">
      <c r="B95" s="389"/>
      <c r="C95" s="389"/>
      <c r="D95" s="389"/>
    </row>
    <row r="96" spans="2:4" x14ac:dyDescent="0.2">
      <c r="B96" s="389"/>
      <c r="C96" s="389"/>
      <c r="D96" s="389"/>
    </row>
    <row r="97" spans="2:4" x14ac:dyDescent="0.2">
      <c r="B97" s="389"/>
      <c r="C97" s="389"/>
      <c r="D97" s="389"/>
    </row>
    <row r="98" spans="2:4" x14ac:dyDescent="0.2">
      <c r="B98" s="389"/>
      <c r="C98" s="389"/>
      <c r="D98" s="389"/>
    </row>
    <row r="99" spans="2:4" x14ac:dyDescent="0.2">
      <c r="B99" s="389"/>
      <c r="C99" s="389"/>
      <c r="D99" s="389"/>
    </row>
    <row r="100" spans="2:4" x14ac:dyDescent="0.2">
      <c r="B100" s="389"/>
      <c r="C100" s="389"/>
      <c r="D100" s="389"/>
    </row>
    <row r="101" spans="2:4" x14ac:dyDescent="0.2">
      <c r="B101" s="389"/>
      <c r="C101" s="389"/>
      <c r="D101" s="389"/>
    </row>
    <row r="102" spans="2:4" x14ac:dyDescent="0.2">
      <c r="B102" s="389"/>
      <c r="C102" s="389"/>
      <c r="D102" s="389"/>
    </row>
    <row r="103" spans="2:4" x14ac:dyDescent="0.2">
      <c r="B103" s="389"/>
      <c r="C103" s="389"/>
      <c r="D103" s="389"/>
    </row>
    <row r="104" spans="2:4" x14ac:dyDescent="0.2">
      <c r="B104" s="389"/>
      <c r="C104" s="389"/>
      <c r="D104" s="389"/>
    </row>
    <row r="105" spans="2:4" x14ac:dyDescent="0.2">
      <c r="B105" s="389"/>
      <c r="C105" s="389"/>
      <c r="D105" s="389"/>
    </row>
    <row r="106" spans="2:4" x14ac:dyDescent="0.2">
      <c r="B106" s="389"/>
      <c r="C106" s="389"/>
      <c r="D106" s="389"/>
    </row>
    <row r="107" spans="2:4" x14ac:dyDescent="0.2">
      <c r="B107" s="389"/>
      <c r="C107" s="389"/>
      <c r="D107" s="389"/>
    </row>
    <row r="108" spans="2:4" x14ac:dyDescent="0.2">
      <c r="B108" s="389"/>
      <c r="C108" s="389"/>
      <c r="D108" s="389"/>
    </row>
    <row r="109" spans="2:4" x14ac:dyDescent="0.2">
      <c r="B109" s="389"/>
      <c r="C109" s="389"/>
      <c r="D109" s="389"/>
    </row>
    <row r="110" spans="2:4" x14ac:dyDescent="0.2">
      <c r="B110" s="389"/>
      <c r="C110" s="389"/>
      <c r="D110" s="389"/>
    </row>
    <row r="111" spans="2:4" x14ac:dyDescent="0.2">
      <c r="B111" s="389"/>
      <c r="C111" s="389"/>
      <c r="D111" s="389"/>
    </row>
    <row r="112" spans="2:4" x14ac:dyDescent="0.2">
      <c r="B112" s="389"/>
      <c r="C112" s="389"/>
      <c r="D112" s="389"/>
    </row>
    <row r="113" spans="2:4" x14ac:dyDescent="0.2">
      <c r="B113" s="389"/>
      <c r="C113" s="389"/>
      <c r="D113" s="389"/>
    </row>
    <row r="114" spans="2:4" x14ac:dyDescent="0.2">
      <c r="B114" s="389"/>
      <c r="C114" s="389"/>
      <c r="D114" s="389"/>
    </row>
    <row r="115" spans="2:4" x14ac:dyDescent="0.2">
      <c r="B115" s="389"/>
      <c r="C115" s="389"/>
      <c r="D115" s="389"/>
    </row>
    <row r="116" spans="2:4" x14ac:dyDescent="0.2">
      <c r="B116" s="389"/>
      <c r="C116" s="389"/>
      <c r="D116" s="389"/>
    </row>
    <row r="117" spans="2:4" x14ac:dyDescent="0.2">
      <c r="B117" s="389"/>
      <c r="C117" s="389"/>
      <c r="D117" s="389"/>
    </row>
    <row r="118" spans="2:4" x14ac:dyDescent="0.2">
      <c r="B118" s="389"/>
      <c r="C118" s="389"/>
      <c r="D118" s="389"/>
    </row>
    <row r="119" spans="2:4" x14ac:dyDescent="0.2">
      <c r="B119" s="389"/>
      <c r="C119" s="389"/>
      <c r="D119" s="389"/>
    </row>
    <row r="120" spans="2:4" x14ac:dyDescent="0.2">
      <c r="B120" s="389"/>
      <c r="C120" s="389"/>
      <c r="D120" s="389"/>
    </row>
    <row r="121" spans="2:4" x14ac:dyDescent="0.2">
      <c r="B121" s="389"/>
      <c r="C121" s="389"/>
      <c r="D121" s="389"/>
    </row>
    <row r="122" spans="2:4" x14ac:dyDescent="0.2">
      <c r="B122" s="389"/>
      <c r="C122" s="389"/>
      <c r="D122" s="389"/>
    </row>
    <row r="123" spans="2:4" x14ac:dyDescent="0.2">
      <c r="B123" s="389"/>
      <c r="C123" s="389"/>
      <c r="D123" s="389"/>
    </row>
    <row r="124" spans="2:4" x14ac:dyDescent="0.2">
      <c r="B124" s="389"/>
      <c r="C124" s="389"/>
      <c r="D124" s="389"/>
    </row>
    <row r="125" spans="2:4" x14ac:dyDescent="0.2">
      <c r="B125" s="389"/>
      <c r="C125" s="389"/>
      <c r="D125" s="389"/>
    </row>
    <row r="126" spans="2:4" x14ac:dyDescent="0.2">
      <c r="B126" s="389"/>
      <c r="C126" s="389"/>
      <c r="D126" s="389"/>
    </row>
    <row r="127" spans="2:4" x14ac:dyDescent="0.2">
      <c r="B127" s="389"/>
      <c r="C127" s="389"/>
      <c r="D127" s="389"/>
    </row>
    <row r="128" spans="2:4" x14ac:dyDescent="0.2">
      <c r="B128" s="389"/>
      <c r="C128" s="389"/>
      <c r="D128" s="389"/>
    </row>
    <row r="129" spans="2:4" x14ac:dyDescent="0.2">
      <c r="B129" s="389"/>
      <c r="C129" s="389"/>
      <c r="D129" s="389"/>
    </row>
    <row r="130" spans="2:4" x14ac:dyDescent="0.2">
      <c r="B130" s="389"/>
      <c r="C130" s="389"/>
      <c r="D130" s="389"/>
    </row>
    <row r="131" spans="2:4" x14ac:dyDescent="0.2">
      <c r="B131" s="389"/>
      <c r="C131" s="389"/>
      <c r="D131" s="389"/>
    </row>
    <row r="132" spans="2:4" x14ac:dyDescent="0.2">
      <c r="B132" s="389"/>
      <c r="C132" s="389"/>
      <c r="D132" s="389"/>
    </row>
    <row r="133" spans="2:4" x14ac:dyDescent="0.2">
      <c r="B133" s="389"/>
      <c r="C133" s="389"/>
      <c r="D133" s="389"/>
    </row>
    <row r="134" spans="2:4" x14ac:dyDescent="0.2">
      <c r="B134" s="389"/>
      <c r="C134" s="389"/>
      <c r="D134" s="389"/>
    </row>
    <row r="135" spans="2:4" x14ac:dyDescent="0.2">
      <c r="B135" s="389"/>
      <c r="C135" s="389"/>
      <c r="D135" s="389"/>
    </row>
    <row r="136" spans="2:4" x14ac:dyDescent="0.2">
      <c r="B136" s="389"/>
      <c r="C136" s="389"/>
      <c r="D136" s="389"/>
    </row>
    <row r="137" spans="2:4" x14ac:dyDescent="0.2">
      <c r="B137" s="389"/>
      <c r="C137" s="389"/>
      <c r="D137" s="389"/>
    </row>
    <row r="138" spans="2:4" x14ac:dyDescent="0.2">
      <c r="B138" s="389"/>
      <c r="C138" s="389"/>
      <c r="D138" s="389"/>
    </row>
    <row r="139" spans="2:4" x14ac:dyDescent="0.2">
      <c r="B139" s="389"/>
      <c r="C139" s="389"/>
      <c r="D139" s="389"/>
    </row>
    <row r="140" spans="2:4" x14ac:dyDescent="0.2">
      <c r="B140" s="389"/>
      <c r="C140" s="389"/>
      <c r="D140" s="389"/>
    </row>
    <row r="141" spans="2:4" x14ac:dyDescent="0.2">
      <c r="B141" s="389"/>
      <c r="C141" s="389"/>
      <c r="D141" s="389"/>
    </row>
    <row r="142" spans="2:4" x14ac:dyDescent="0.2">
      <c r="B142" s="389"/>
      <c r="C142" s="389"/>
      <c r="D142" s="389"/>
    </row>
    <row r="143" spans="2:4" x14ac:dyDescent="0.2">
      <c r="B143" s="389"/>
      <c r="C143" s="389"/>
      <c r="D143" s="389"/>
    </row>
    <row r="144" spans="2:4" x14ac:dyDescent="0.2">
      <c r="B144" s="389"/>
      <c r="C144" s="389"/>
      <c r="D144" s="389"/>
    </row>
    <row r="145" spans="2:4" x14ac:dyDescent="0.2">
      <c r="B145" s="389"/>
      <c r="C145" s="389"/>
      <c r="D145" s="389"/>
    </row>
    <row r="146" spans="2:4" x14ac:dyDescent="0.2">
      <c r="B146" s="389"/>
      <c r="C146" s="389"/>
      <c r="D146" s="389"/>
    </row>
    <row r="147" spans="2:4" x14ac:dyDescent="0.2">
      <c r="B147" s="389"/>
      <c r="C147" s="389"/>
      <c r="D147" s="389"/>
    </row>
    <row r="148" spans="2:4" x14ac:dyDescent="0.2">
      <c r="B148" s="389"/>
      <c r="C148" s="389"/>
      <c r="D148" s="389"/>
    </row>
    <row r="149" spans="2:4" x14ac:dyDescent="0.2">
      <c r="B149" s="389"/>
      <c r="C149" s="389"/>
      <c r="D149" s="389"/>
    </row>
    <row r="150" spans="2:4" x14ac:dyDescent="0.2">
      <c r="B150" s="389"/>
      <c r="C150" s="389"/>
      <c r="D150" s="389"/>
    </row>
    <row r="151" spans="2:4" x14ac:dyDescent="0.2">
      <c r="B151" s="389"/>
      <c r="C151" s="389"/>
      <c r="D151" s="389"/>
    </row>
    <row r="152" spans="2:4" x14ac:dyDescent="0.2">
      <c r="B152" s="389"/>
      <c r="C152" s="389"/>
      <c r="D152" s="389"/>
    </row>
    <row r="153" spans="2:4" x14ac:dyDescent="0.2">
      <c r="B153" s="389"/>
      <c r="C153" s="389"/>
      <c r="D153" s="389"/>
    </row>
    <row r="154" spans="2:4" x14ac:dyDescent="0.2">
      <c r="B154" s="389"/>
      <c r="C154" s="389"/>
      <c r="D154" s="389"/>
    </row>
    <row r="155" spans="2:4" x14ac:dyDescent="0.2">
      <c r="B155" s="389"/>
      <c r="C155" s="389"/>
      <c r="D155" s="389"/>
    </row>
    <row r="156" spans="2:4" x14ac:dyDescent="0.2">
      <c r="B156" s="389"/>
      <c r="C156" s="389"/>
      <c r="D156" s="389"/>
    </row>
    <row r="157" spans="2:4" x14ac:dyDescent="0.2">
      <c r="B157" s="389"/>
      <c r="C157" s="389"/>
      <c r="D157" s="389"/>
    </row>
    <row r="158" spans="2:4" x14ac:dyDescent="0.2">
      <c r="B158" s="389"/>
      <c r="C158" s="389"/>
      <c r="D158" s="389"/>
    </row>
    <row r="159" spans="2:4" x14ac:dyDescent="0.2">
      <c r="B159" s="389"/>
      <c r="C159" s="389"/>
      <c r="D159" s="389"/>
    </row>
    <row r="160" spans="2:4" x14ac:dyDescent="0.2">
      <c r="B160" s="389"/>
      <c r="C160" s="389"/>
      <c r="D160" s="389"/>
    </row>
    <row r="161" spans="2:4" x14ac:dyDescent="0.2">
      <c r="B161" s="389"/>
      <c r="C161" s="389"/>
      <c r="D161" s="389"/>
    </row>
    <row r="162" spans="2:4" x14ac:dyDescent="0.2">
      <c r="B162" s="389"/>
      <c r="C162" s="389"/>
      <c r="D162" s="389"/>
    </row>
    <row r="163" spans="2:4" x14ac:dyDescent="0.2">
      <c r="B163" s="389"/>
      <c r="C163" s="389"/>
      <c r="D163" s="389"/>
    </row>
    <row r="164" spans="2:4" x14ac:dyDescent="0.2">
      <c r="B164" s="389"/>
      <c r="C164" s="389"/>
      <c r="D164" s="389"/>
    </row>
    <row r="165" spans="2:4" x14ac:dyDescent="0.2">
      <c r="B165" s="389"/>
      <c r="C165" s="389"/>
      <c r="D165" s="389"/>
    </row>
    <row r="166" spans="2:4" x14ac:dyDescent="0.2">
      <c r="B166" s="389"/>
      <c r="C166" s="389"/>
      <c r="D166" s="389"/>
    </row>
    <row r="167" spans="2:4" x14ac:dyDescent="0.2">
      <c r="B167" s="389"/>
      <c r="C167" s="389"/>
      <c r="D167" s="389"/>
    </row>
    <row r="168" spans="2:4" x14ac:dyDescent="0.2">
      <c r="B168" s="389"/>
      <c r="C168" s="389"/>
      <c r="D168" s="389"/>
    </row>
    <row r="169" spans="2:4" x14ac:dyDescent="0.2">
      <c r="B169" s="389"/>
      <c r="C169" s="389"/>
      <c r="D169" s="389"/>
    </row>
    <row r="170" spans="2:4" x14ac:dyDescent="0.2">
      <c r="B170" s="389"/>
      <c r="C170" s="389"/>
      <c r="D170" s="389"/>
    </row>
    <row r="171" spans="2:4" x14ac:dyDescent="0.2">
      <c r="B171" s="389"/>
      <c r="C171" s="389"/>
      <c r="D171" s="389"/>
    </row>
    <row r="172" spans="2:4" x14ac:dyDescent="0.2">
      <c r="B172" s="389"/>
      <c r="C172" s="389"/>
      <c r="D172" s="389"/>
    </row>
    <row r="173" spans="2:4" x14ac:dyDescent="0.2">
      <c r="B173" s="389"/>
      <c r="C173" s="389"/>
      <c r="D173" s="389"/>
    </row>
    <row r="174" spans="2:4" x14ac:dyDescent="0.2">
      <c r="B174" s="389"/>
      <c r="C174" s="389"/>
      <c r="D174" s="389"/>
    </row>
    <row r="175" spans="2:4" x14ac:dyDescent="0.2">
      <c r="B175" s="389"/>
      <c r="C175" s="389"/>
      <c r="D175" s="389"/>
    </row>
    <row r="176" spans="2:4" x14ac:dyDescent="0.2">
      <c r="B176" s="389"/>
      <c r="C176" s="389"/>
      <c r="D176" s="389"/>
    </row>
    <row r="177" spans="2:4" x14ac:dyDescent="0.2">
      <c r="B177" s="389"/>
      <c r="C177" s="389"/>
      <c r="D177" s="389"/>
    </row>
    <row r="178" spans="2:4" x14ac:dyDescent="0.2">
      <c r="B178" s="389"/>
      <c r="C178" s="389"/>
      <c r="D178" s="389"/>
    </row>
    <row r="179" spans="2:4" x14ac:dyDescent="0.2">
      <c r="B179" s="389"/>
      <c r="C179" s="389"/>
      <c r="D179" s="389"/>
    </row>
    <row r="180" spans="2:4" x14ac:dyDescent="0.2">
      <c r="B180" s="389"/>
      <c r="C180" s="389"/>
      <c r="D180" s="389"/>
    </row>
    <row r="181" spans="2:4" x14ac:dyDescent="0.2">
      <c r="B181" s="389"/>
      <c r="C181" s="389"/>
      <c r="D181" s="389"/>
    </row>
    <row r="182" spans="2:4" x14ac:dyDescent="0.2">
      <c r="B182" s="389"/>
      <c r="C182" s="389"/>
      <c r="D182" s="389"/>
    </row>
    <row r="183" spans="2:4" x14ac:dyDescent="0.2">
      <c r="B183" s="389"/>
      <c r="C183" s="389"/>
      <c r="D183" s="389"/>
    </row>
    <row r="184" spans="2:4" x14ac:dyDescent="0.2">
      <c r="B184" s="389"/>
      <c r="C184" s="389"/>
      <c r="D184" s="389"/>
    </row>
    <row r="185" spans="2:4" x14ac:dyDescent="0.2">
      <c r="B185" s="389"/>
      <c r="C185" s="389"/>
      <c r="D185" s="389"/>
    </row>
    <row r="186" spans="2:4" x14ac:dyDescent="0.2">
      <c r="B186" s="389"/>
      <c r="C186" s="389"/>
      <c r="D186" s="389"/>
    </row>
    <row r="187" spans="2:4" x14ac:dyDescent="0.2">
      <c r="B187" s="389"/>
      <c r="C187" s="389"/>
      <c r="D187" s="389"/>
    </row>
    <row r="188" spans="2:4" x14ac:dyDescent="0.2">
      <c r="B188" s="389"/>
      <c r="C188" s="389"/>
      <c r="D188" s="389"/>
    </row>
    <row r="189" spans="2:4" x14ac:dyDescent="0.2">
      <c r="B189" s="389"/>
      <c r="C189" s="389"/>
      <c r="D189" s="389"/>
    </row>
    <row r="190" spans="2:4" x14ac:dyDescent="0.2">
      <c r="B190" s="389"/>
      <c r="C190" s="389"/>
      <c r="D190" s="389"/>
    </row>
    <row r="191" spans="2:4" x14ac:dyDescent="0.2">
      <c r="B191" s="389"/>
      <c r="C191" s="389"/>
      <c r="D191" s="389"/>
    </row>
    <row r="192" spans="2:4" x14ac:dyDescent="0.2">
      <c r="B192" s="389"/>
      <c r="C192" s="389"/>
      <c r="D192" s="389"/>
    </row>
    <row r="193" spans="2:4" x14ac:dyDescent="0.2">
      <c r="B193" s="389"/>
      <c r="C193" s="389"/>
      <c r="D193" s="389"/>
    </row>
    <row r="194" spans="2:4" x14ac:dyDescent="0.2">
      <c r="B194" s="389"/>
      <c r="C194" s="389"/>
      <c r="D194" s="389"/>
    </row>
    <row r="195" spans="2:4" x14ac:dyDescent="0.2">
      <c r="B195" s="389"/>
      <c r="C195" s="389"/>
      <c r="D195" s="389"/>
    </row>
    <row r="196" spans="2:4" x14ac:dyDescent="0.2">
      <c r="B196" s="389"/>
      <c r="C196" s="389"/>
      <c r="D196" s="389"/>
    </row>
    <row r="197" spans="2:4" x14ac:dyDescent="0.2">
      <c r="B197" s="389"/>
      <c r="C197" s="389"/>
      <c r="D197" s="389"/>
    </row>
    <row r="198" spans="2:4" x14ac:dyDescent="0.2">
      <c r="B198" s="389"/>
      <c r="C198" s="389"/>
      <c r="D198" s="389"/>
    </row>
    <row r="199" spans="2:4" x14ac:dyDescent="0.2">
      <c r="B199" s="389"/>
      <c r="C199" s="389"/>
      <c r="D199" s="389"/>
    </row>
    <row r="200" spans="2:4" x14ac:dyDescent="0.2">
      <c r="B200" s="389"/>
      <c r="C200" s="389"/>
      <c r="D200" s="389"/>
    </row>
    <row r="201" spans="2:4" x14ac:dyDescent="0.2">
      <c r="B201" s="389"/>
      <c r="C201" s="389"/>
      <c r="D201" s="389"/>
    </row>
    <row r="202" spans="2:4" x14ac:dyDescent="0.2">
      <c r="B202" s="389"/>
      <c r="C202" s="389"/>
      <c r="D202" s="389"/>
    </row>
    <row r="203" spans="2:4" x14ac:dyDescent="0.2">
      <c r="B203" s="389"/>
      <c r="C203" s="389"/>
      <c r="D203" s="389"/>
    </row>
    <row r="204" spans="2:4" x14ac:dyDescent="0.2">
      <c r="B204" s="389"/>
      <c r="C204" s="389"/>
      <c r="D204" s="389"/>
    </row>
    <row r="205" spans="2:4" x14ac:dyDescent="0.2">
      <c r="B205" s="389"/>
      <c r="C205" s="389"/>
      <c r="D205" s="389"/>
    </row>
    <row r="206" spans="2:4" x14ac:dyDescent="0.2">
      <c r="B206" s="389"/>
      <c r="C206" s="389"/>
      <c r="D206" s="389"/>
    </row>
    <row r="207" spans="2:4" x14ac:dyDescent="0.2">
      <c r="B207" s="389"/>
      <c r="C207" s="389"/>
      <c r="D207" s="389"/>
    </row>
    <row r="208" spans="2:4" x14ac:dyDescent="0.2">
      <c r="B208" s="389"/>
      <c r="C208" s="389"/>
      <c r="D208" s="389"/>
    </row>
    <row r="209" spans="2:4" x14ac:dyDescent="0.2">
      <c r="B209" s="389"/>
      <c r="C209" s="389"/>
      <c r="D209" s="389"/>
    </row>
    <row r="210" spans="2:4" x14ac:dyDescent="0.2">
      <c r="B210" s="389"/>
      <c r="C210" s="389"/>
      <c r="D210" s="389"/>
    </row>
    <row r="211" spans="2:4" x14ac:dyDescent="0.2">
      <c r="B211" s="389"/>
      <c r="C211" s="389"/>
      <c r="D211" s="389"/>
    </row>
    <row r="212" spans="2:4" x14ac:dyDescent="0.2">
      <c r="B212" s="389"/>
      <c r="C212" s="389"/>
      <c r="D212" s="389"/>
    </row>
    <row r="213" spans="2:4" x14ac:dyDescent="0.2">
      <c r="B213" s="389"/>
      <c r="C213" s="389"/>
      <c r="D213" s="389"/>
    </row>
    <row r="214" spans="2:4" x14ac:dyDescent="0.2">
      <c r="B214" s="389"/>
      <c r="C214" s="389"/>
      <c r="D214" s="389"/>
    </row>
    <row r="215" spans="2:4" x14ac:dyDescent="0.2">
      <c r="B215" s="389"/>
      <c r="C215" s="389"/>
      <c r="D215" s="389"/>
    </row>
    <row r="216" spans="2:4" x14ac:dyDescent="0.2">
      <c r="B216" s="389"/>
      <c r="C216" s="389"/>
      <c r="D216" s="389"/>
    </row>
    <row r="217" spans="2:4" x14ac:dyDescent="0.2">
      <c r="B217" s="389"/>
      <c r="C217" s="389"/>
      <c r="D217" s="389"/>
    </row>
    <row r="218" spans="2:4" x14ac:dyDescent="0.2">
      <c r="B218" s="389"/>
      <c r="C218" s="389"/>
      <c r="D218" s="389"/>
    </row>
    <row r="219" spans="2:4" x14ac:dyDescent="0.2">
      <c r="B219" s="389"/>
      <c r="C219" s="389"/>
      <c r="D219" s="389"/>
    </row>
    <row r="220" spans="2:4" x14ac:dyDescent="0.2">
      <c r="B220" s="389"/>
      <c r="C220" s="389"/>
      <c r="D220" s="389"/>
    </row>
    <row r="221" spans="2:4" x14ac:dyDescent="0.2">
      <c r="B221" s="389"/>
      <c r="C221" s="389"/>
      <c r="D221" s="389"/>
    </row>
    <row r="222" spans="2:4" x14ac:dyDescent="0.2">
      <c r="B222" s="389"/>
      <c r="C222" s="389"/>
      <c r="D222" s="389"/>
    </row>
    <row r="223" spans="2:4" x14ac:dyDescent="0.2">
      <c r="B223" s="389"/>
      <c r="C223" s="389"/>
      <c r="D223" s="389"/>
    </row>
    <row r="224" spans="2:4" x14ac:dyDescent="0.2">
      <c r="B224" s="389"/>
      <c r="C224" s="389"/>
      <c r="D224" s="389"/>
    </row>
    <row r="225" spans="2:4" x14ac:dyDescent="0.2">
      <c r="B225" s="389"/>
      <c r="C225" s="389"/>
      <c r="D225" s="389"/>
    </row>
    <row r="226" spans="2:4" x14ac:dyDescent="0.2">
      <c r="B226" s="389"/>
      <c r="C226" s="389"/>
      <c r="D226" s="389"/>
    </row>
    <row r="227" spans="2:4" x14ac:dyDescent="0.2">
      <c r="B227" s="389"/>
      <c r="C227" s="389"/>
      <c r="D227" s="389"/>
    </row>
    <row r="228" spans="2:4" x14ac:dyDescent="0.2">
      <c r="B228" s="389"/>
      <c r="C228" s="389"/>
      <c r="D228" s="389"/>
    </row>
    <row r="229" spans="2:4" x14ac:dyDescent="0.2">
      <c r="B229" s="389"/>
      <c r="C229" s="389"/>
      <c r="D229" s="389"/>
    </row>
    <row r="230" spans="2:4" x14ac:dyDescent="0.2">
      <c r="B230" s="389"/>
      <c r="C230" s="389"/>
      <c r="D230" s="389"/>
    </row>
    <row r="231" spans="2:4" x14ac:dyDescent="0.2">
      <c r="B231" s="389"/>
      <c r="C231" s="389"/>
      <c r="D231" s="389"/>
    </row>
    <row r="232" spans="2:4" x14ac:dyDescent="0.2">
      <c r="B232" s="389"/>
      <c r="C232" s="389"/>
      <c r="D232" s="389"/>
    </row>
    <row r="233" spans="2:4" x14ac:dyDescent="0.2">
      <c r="B233" s="389"/>
      <c r="C233" s="389"/>
      <c r="D233" s="389"/>
    </row>
    <row r="234" spans="2:4" x14ac:dyDescent="0.2">
      <c r="B234" s="389"/>
      <c r="C234" s="389"/>
      <c r="D234" s="389"/>
    </row>
    <row r="235" spans="2:4" x14ac:dyDescent="0.2">
      <c r="B235" s="389"/>
      <c r="C235" s="389"/>
      <c r="D235" s="389"/>
    </row>
    <row r="236" spans="2:4" x14ac:dyDescent="0.2">
      <c r="B236" s="389"/>
      <c r="C236" s="389"/>
      <c r="D236" s="389"/>
    </row>
    <row r="237" spans="2:4" x14ac:dyDescent="0.2">
      <c r="B237" s="389"/>
      <c r="C237" s="389"/>
      <c r="D237" s="389"/>
    </row>
    <row r="238" spans="2:4" x14ac:dyDescent="0.2">
      <c r="B238" s="389"/>
      <c r="C238" s="389"/>
      <c r="D238" s="389"/>
    </row>
    <row r="239" spans="2:4" x14ac:dyDescent="0.2">
      <c r="B239" s="389"/>
      <c r="C239" s="389"/>
      <c r="D239" s="389"/>
    </row>
    <row r="240" spans="2:4" x14ac:dyDescent="0.2">
      <c r="B240" s="389"/>
      <c r="C240" s="389"/>
      <c r="D240" s="389"/>
    </row>
    <row r="241" spans="2:4" x14ac:dyDescent="0.2">
      <c r="B241" s="389"/>
      <c r="C241" s="389"/>
      <c r="D241" s="389"/>
    </row>
    <row r="242" spans="2:4" x14ac:dyDescent="0.2">
      <c r="B242" s="389"/>
      <c r="C242" s="389"/>
      <c r="D242" s="389"/>
    </row>
    <row r="243" spans="2:4" x14ac:dyDescent="0.2">
      <c r="B243" s="389"/>
      <c r="C243" s="389"/>
      <c r="D243" s="389"/>
    </row>
    <row r="244" spans="2:4" x14ac:dyDescent="0.2">
      <c r="B244" s="389"/>
      <c r="C244" s="389"/>
      <c r="D244" s="389"/>
    </row>
    <row r="245" spans="2:4" x14ac:dyDescent="0.2">
      <c r="B245" s="389"/>
      <c r="C245" s="389"/>
      <c r="D245" s="389"/>
    </row>
    <row r="246" spans="2:4" x14ac:dyDescent="0.2">
      <c r="B246" s="389"/>
      <c r="C246" s="389"/>
      <c r="D246" s="389"/>
    </row>
    <row r="247" spans="2:4" x14ac:dyDescent="0.2">
      <c r="B247" s="389"/>
      <c r="C247" s="389"/>
      <c r="D247" s="389"/>
    </row>
    <row r="248" spans="2:4" x14ac:dyDescent="0.2">
      <c r="B248" s="389"/>
      <c r="C248" s="389"/>
      <c r="D248" s="389"/>
    </row>
    <row r="249" spans="2:4" x14ac:dyDescent="0.2">
      <c r="B249" s="389"/>
      <c r="C249" s="389"/>
      <c r="D249" s="389"/>
    </row>
    <row r="250" spans="2:4" x14ac:dyDescent="0.2">
      <c r="B250" s="389"/>
      <c r="C250" s="389"/>
      <c r="D250" s="389"/>
    </row>
    <row r="251" spans="2:4" x14ac:dyDescent="0.2">
      <c r="B251" s="389"/>
      <c r="C251" s="389"/>
      <c r="D251" s="389"/>
    </row>
    <row r="252" spans="2:4" x14ac:dyDescent="0.2">
      <c r="B252" s="389"/>
      <c r="C252" s="389"/>
      <c r="D252" s="389"/>
    </row>
    <row r="253" spans="2:4" x14ac:dyDescent="0.2">
      <c r="B253" s="389"/>
      <c r="C253" s="389"/>
      <c r="D253" s="389"/>
    </row>
    <row r="254" spans="2:4" x14ac:dyDescent="0.2">
      <c r="B254" s="389"/>
      <c r="C254" s="389"/>
      <c r="D254" s="389"/>
    </row>
    <row r="255" spans="2:4" x14ac:dyDescent="0.2">
      <c r="B255" s="389"/>
      <c r="C255" s="389"/>
      <c r="D255" s="389"/>
    </row>
    <row r="256" spans="2:4" x14ac:dyDescent="0.2">
      <c r="B256" s="389"/>
      <c r="C256" s="389"/>
      <c r="D256" s="389"/>
    </row>
    <row r="257" spans="2:4" x14ac:dyDescent="0.2">
      <c r="B257" s="389"/>
      <c r="C257" s="389"/>
      <c r="D257" s="389"/>
    </row>
    <row r="258" spans="2:4" x14ac:dyDescent="0.2">
      <c r="B258" s="389"/>
      <c r="C258" s="389"/>
      <c r="D258" s="389"/>
    </row>
    <row r="259" spans="2:4" x14ac:dyDescent="0.2">
      <c r="B259" s="389"/>
      <c r="C259" s="389"/>
      <c r="D259" s="389"/>
    </row>
    <row r="260" spans="2:4" x14ac:dyDescent="0.2">
      <c r="B260" s="389"/>
      <c r="C260" s="389"/>
      <c r="D260" s="389"/>
    </row>
    <row r="261" spans="2:4" x14ac:dyDescent="0.2">
      <c r="B261" s="389"/>
      <c r="C261" s="389"/>
      <c r="D261" s="389"/>
    </row>
    <row r="262" spans="2:4" x14ac:dyDescent="0.2">
      <c r="B262" s="389"/>
      <c r="C262" s="389"/>
      <c r="D262" s="389"/>
    </row>
    <row r="263" spans="2:4" x14ac:dyDescent="0.2">
      <c r="B263" s="389"/>
      <c r="C263" s="389"/>
      <c r="D263" s="389"/>
    </row>
    <row r="264" spans="2:4" x14ac:dyDescent="0.2">
      <c r="B264" s="389"/>
      <c r="C264" s="389"/>
      <c r="D264" s="389"/>
    </row>
    <row r="265" spans="2:4" x14ac:dyDescent="0.2">
      <c r="B265" s="389"/>
      <c r="C265" s="389"/>
      <c r="D265" s="389"/>
    </row>
    <row r="266" spans="2:4" x14ac:dyDescent="0.2">
      <c r="B266" s="389"/>
      <c r="C266" s="389"/>
      <c r="D266" s="389"/>
    </row>
    <row r="267" spans="2:4" x14ac:dyDescent="0.2">
      <c r="B267" s="389"/>
      <c r="C267" s="389"/>
      <c r="D267" s="389"/>
    </row>
    <row r="268" spans="2:4" x14ac:dyDescent="0.2">
      <c r="B268" s="389"/>
      <c r="C268" s="389"/>
      <c r="D268" s="389"/>
    </row>
    <row r="269" spans="2:4" x14ac:dyDescent="0.2">
      <c r="B269" s="389"/>
      <c r="C269" s="389"/>
      <c r="D269" s="389"/>
    </row>
    <row r="270" spans="2:4" x14ac:dyDescent="0.2">
      <c r="B270" s="389"/>
      <c r="C270" s="389"/>
      <c r="D270" s="389"/>
    </row>
    <row r="271" spans="2:4" x14ac:dyDescent="0.2">
      <c r="B271" s="389"/>
      <c r="C271" s="389"/>
      <c r="D271" s="389"/>
    </row>
    <row r="272" spans="2:4" x14ac:dyDescent="0.2">
      <c r="B272" s="389"/>
      <c r="C272" s="389"/>
      <c r="D272" s="389"/>
    </row>
    <row r="273" spans="2:4" x14ac:dyDescent="0.2">
      <c r="B273" s="389"/>
      <c r="C273" s="389"/>
      <c r="D273" s="389"/>
    </row>
    <row r="274" spans="2:4" x14ac:dyDescent="0.2">
      <c r="B274" s="389"/>
      <c r="C274" s="389"/>
      <c r="D274" s="389"/>
    </row>
    <row r="275" spans="2:4" x14ac:dyDescent="0.2">
      <c r="B275" s="389"/>
      <c r="C275" s="389"/>
      <c r="D275" s="389"/>
    </row>
    <row r="276" spans="2:4" x14ac:dyDescent="0.2">
      <c r="B276" s="389"/>
      <c r="C276" s="389"/>
      <c r="D276" s="389"/>
    </row>
    <row r="277" spans="2:4" x14ac:dyDescent="0.2">
      <c r="B277" s="389"/>
      <c r="C277" s="389"/>
      <c r="D277" s="389"/>
    </row>
    <row r="278" spans="2:4" x14ac:dyDescent="0.2">
      <c r="B278" s="389"/>
      <c r="C278" s="389"/>
      <c r="D278" s="389"/>
    </row>
    <row r="279" spans="2:4" x14ac:dyDescent="0.2">
      <c r="B279" s="389"/>
      <c r="C279" s="389"/>
      <c r="D279" s="389"/>
    </row>
    <row r="280" spans="2:4" x14ac:dyDescent="0.2">
      <c r="B280" s="389"/>
      <c r="C280" s="389"/>
      <c r="D280" s="389"/>
    </row>
    <row r="281" spans="2:4" x14ac:dyDescent="0.2">
      <c r="B281" s="389"/>
      <c r="C281" s="389"/>
      <c r="D281" s="389"/>
    </row>
    <row r="282" spans="2:4" x14ac:dyDescent="0.2">
      <c r="B282" s="389"/>
      <c r="C282" s="389"/>
      <c r="D282" s="389"/>
    </row>
    <row r="283" spans="2:4" x14ac:dyDescent="0.2">
      <c r="B283" s="389"/>
      <c r="C283" s="389"/>
      <c r="D283" s="389"/>
    </row>
    <row r="284" spans="2:4" x14ac:dyDescent="0.2">
      <c r="B284" s="389"/>
      <c r="C284" s="389"/>
      <c r="D284" s="389"/>
    </row>
    <row r="285" spans="2:4" x14ac:dyDescent="0.2">
      <c r="B285" s="389"/>
      <c r="C285" s="389"/>
      <c r="D285" s="389"/>
    </row>
    <row r="286" spans="2:4" x14ac:dyDescent="0.2">
      <c r="B286" s="389"/>
      <c r="C286" s="389"/>
      <c r="D286" s="389"/>
    </row>
    <row r="287" spans="2:4" x14ac:dyDescent="0.2">
      <c r="B287" s="389"/>
      <c r="C287" s="389"/>
      <c r="D287" s="389"/>
    </row>
    <row r="288" spans="2:4" x14ac:dyDescent="0.2">
      <c r="B288" s="389"/>
      <c r="C288" s="389"/>
      <c r="D288" s="389"/>
    </row>
    <row r="289" spans="2:4" x14ac:dyDescent="0.2">
      <c r="B289" s="389"/>
      <c r="C289" s="389"/>
      <c r="D289" s="389"/>
    </row>
    <row r="290" spans="2:4" x14ac:dyDescent="0.2">
      <c r="B290" s="389"/>
      <c r="C290" s="389"/>
      <c r="D290" s="389"/>
    </row>
    <row r="291" spans="2:4" x14ac:dyDescent="0.2">
      <c r="B291" s="389"/>
      <c r="C291" s="389"/>
      <c r="D291" s="389"/>
    </row>
    <row r="292" spans="2:4" x14ac:dyDescent="0.2">
      <c r="B292" s="389"/>
      <c r="C292" s="389"/>
      <c r="D292" s="389"/>
    </row>
    <row r="293" spans="2:4" x14ac:dyDescent="0.2">
      <c r="B293" s="389"/>
      <c r="C293" s="389"/>
      <c r="D293" s="389"/>
    </row>
    <row r="294" spans="2:4" x14ac:dyDescent="0.2">
      <c r="B294" s="389"/>
      <c r="C294" s="389"/>
      <c r="D294" s="389"/>
    </row>
    <row r="295" spans="2:4" x14ac:dyDescent="0.2">
      <c r="B295" s="389"/>
      <c r="C295" s="389"/>
      <c r="D295" s="389"/>
    </row>
    <row r="296" spans="2:4" x14ac:dyDescent="0.2">
      <c r="B296" s="389"/>
      <c r="C296" s="389"/>
      <c r="D296" s="389"/>
    </row>
    <row r="297" spans="2:4" x14ac:dyDescent="0.2">
      <c r="B297" s="389"/>
      <c r="C297" s="389"/>
      <c r="D297" s="389"/>
    </row>
    <row r="298" spans="2:4" x14ac:dyDescent="0.2">
      <c r="B298" s="389"/>
      <c r="C298" s="389"/>
      <c r="D298" s="389"/>
    </row>
    <row r="299" spans="2:4" x14ac:dyDescent="0.2">
      <c r="B299" s="389"/>
      <c r="C299" s="389"/>
      <c r="D299" s="389"/>
    </row>
    <row r="300" spans="2:4" x14ac:dyDescent="0.2">
      <c r="B300" s="389"/>
      <c r="C300" s="389"/>
      <c r="D300" s="389"/>
    </row>
    <row r="301" spans="2:4" x14ac:dyDescent="0.2">
      <c r="B301" s="389"/>
      <c r="C301" s="389"/>
      <c r="D301" s="389"/>
    </row>
    <row r="302" spans="2:4" x14ac:dyDescent="0.2">
      <c r="B302" s="389"/>
      <c r="C302" s="389"/>
      <c r="D302" s="389"/>
    </row>
    <row r="303" spans="2:4" x14ac:dyDescent="0.2">
      <c r="B303" s="389"/>
      <c r="C303" s="389"/>
      <c r="D303" s="389"/>
    </row>
    <row r="304" spans="2:4" x14ac:dyDescent="0.2">
      <c r="B304" s="389"/>
      <c r="C304" s="389"/>
      <c r="D304" s="389"/>
    </row>
    <row r="305" spans="2:4" x14ac:dyDescent="0.2">
      <c r="B305" s="389"/>
      <c r="C305" s="389"/>
      <c r="D305" s="389"/>
    </row>
    <row r="306" spans="2:4" x14ac:dyDescent="0.2">
      <c r="B306" s="389"/>
      <c r="C306" s="389"/>
      <c r="D306" s="389"/>
    </row>
    <row r="307" spans="2:4" x14ac:dyDescent="0.2">
      <c r="B307" s="389"/>
      <c r="C307" s="389"/>
      <c r="D307" s="389"/>
    </row>
    <row r="308" spans="2:4" x14ac:dyDescent="0.2">
      <c r="B308" s="389"/>
      <c r="C308" s="389"/>
      <c r="D308" s="389"/>
    </row>
    <row r="309" spans="2:4" x14ac:dyDescent="0.2">
      <c r="B309" s="389"/>
      <c r="C309" s="389"/>
      <c r="D309" s="389"/>
    </row>
    <row r="310" spans="2:4" x14ac:dyDescent="0.2">
      <c r="B310" s="389"/>
      <c r="C310" s="389"/>
      <c r="D310" s="389"/>
    </row>
    <row r="311" spans="2:4" x14ac:dyDescent="0.2">
      <c r="B311" s="389"/>
      <c r="C311" s="389"/>
      <c r="D311" s="389"/>
    </row>
    <row r="312" spans="2:4" x14ac:dyDescent="0.2">
      <c r="B312" s="389"/>
      <c r="C312" s="389"/>
      <c r="D312" s="389"/>
    </row>
    <row r="313" spans="2:4" x14ac:dyDescent="0.2">
      <c r="B313" s="389"/>
      <c r="C313" s="389"/>
      <c r="D313" s="389"/>
    </row>
    <row r="314" spans="2:4" x14ac:dyDescent="0.2">
      <c r="B314" s="389"/>
      <c r="C314" s="389"/>
      <c r="D314" s="389"/>
    </row>
    <row r="315" spans="2:4" x14ac:dyDescent="0.2">
      <c r="B315" s="389"/>
      <c r="C315" s="389"/>
      <c r="D315" s="389"/>
    </row>
    <row r="316" spans="2:4" x14ac:dyDescent="0.2">
      <c r="B316" s="389"/>
      <c r="C316" s="389"/>
      <c r="D316" s="389"/>
    </row>
    <row r="317" spans="2:4" x14ac:dyDescent="0.2">
      <c r="B317" s="389"/>
      <c r="C317" s="389"/>
      <c r="D317" s="389"/>
    </row>
    <row r="318" spans="2:4" x14ac:dyDescent="0.2">
      <c r="B318" s="389"/>
      <c r="C318" s="389"/>
      <c r="D318" s="389"/>
    </row>
    <row r="319" spans="2:4" x14ac:dyDescent="0.2">
      <c r="B319" s="389"/>
      <c r="C319" s="389"/>
      <c r="D319" s="389"/>
    </row>
    <row r="320" spans="2:4" x14ac:dyDescent="0.2">
      <c r="B320" s="389"/>
      <c r="C320" s="389"/>
      <c r="D320" s="389"/>
    </row>
    <row r="321" spans="2:4" x14ac:dyDescent="0.2">
      <c r="B321" s="389"/>
      <c r="C321" s="389"/>
      <c r="D321" s="389"/>
    </row>
    <row r="322" spans="2:4" x14ac:dyDescent="0.2">
      <c r="B322" s="389"/>
      <c r="C322" s="389"/>
      <c r="D322" s="389"/>
    </row>
    <row r="323" spans="2:4" x14ac:dyDescent="0.2">
      <c r="B323" s="389"/>
      <c r="C323" s="389"/>
      <c r="D323" s="389"/>
    </row>
    <row r="324" spans="2:4" x14ac:dyDescent="0.2">
      <c r="B324" s="389"/>
      <c r="C324" s="389"/>
      <c r="D324" s="389"/>
    </row>
    <row r="325" spans="2:4" x14ac:dyDescent="0.2">
      <c r="B325" s="389"/>
      <c r="C325" s="389"/>
      <c r="D325" s="389"/>
    </row>
    <row r="326" spans="2:4" x14ac:dyDescent="0.2">
      <c r="B326" s="389"/>
      <c r="C326" s="389"/>
      <c r="D326" s="389"/>
    </row>
    <row r="327" spans="2:4" x14ac:dyDescent="0.2">
      <c r="B327" s="389"/>
      <c r="C327" s="389"/>
      <c r="D327" s="389"/>
    </row>
    <row r="328" spans="2:4" x14ac:dyDescent="0.2">
      <c r="B328" s="389"/>
      <c r="C328" s="389"/>
      <c r="D328" s="389"/>
    </row>
    <row r="329" spans="2:4" x14ac:dyDescent="0.2">
      <c r="B329" s="389"/>
      <c r="C329" s="389"/>
      <c r="D329" s="389"/>
    </row>
    <row r="330" spans="2:4" x14ac:dyDescent="0.2">
      <c r="B330" s="389"/>
      <c r="C330" s="389"/>
      <c r="D330" s="389"/>
    </row>
    <row r="331" spans="2:4" x14ac:dyDescent="0.2">
      <c r="B331" s="389"/>
      <c r="C331" s="389"/>
      <c r="D331" s="389"/>
    </row>
    <row r="332" spans="2:4" x14ac:dyDescent="0.2">
      <c r="B332" s="389"/>
      <c r="C332" s="389"/>
      <c r="D332" s="389"/>
    </row>
    <row r="333" spans="2:4" x14ac:dyDescent="0.2">
      <c r="B333" s="389"/>
      <c r="C333" s="389"/>
      <c r="D333" s="389"/>
    </row>
    <row r="334" spans="2:4" x14ac:dyDescent="0.2">
      <c r="B334" s="389"/>
      <c r="C334" s="389"/>
      <c r="D334" s="389"/>
    </row>
    <row r="335" spans="2:4" x14ac:dyDescent="0.2">
      <c r="B335" s="389"/>
      <c r="C335" s="389"/>
      <c r="D335" s="389"/>
    </row>
    <row r="336" spans="2:4" x14ac:dyDescent="0.2">
      <c r="B336" s="389"/>
      <c r="C336" s="389"/>
      <c r="D336" s="389"/>
    </row>
    <row r="337" spans="2:4" x14ac:dyDescent="0.2">
      <c r="B337" s="389"/>
      <c r="C337" s="389"/>
      <c r="D337" s="389"/>
    </row>
    <row r="338" spans="2:4" x14ac:dyDescent="0.2">
      <c r="B338" s="389"/>
      <c r="C338" s="389"/>
      <c r="D338" s="389"/>
    </row>
    <row r="339" spans="2:4" x14ac:dyDescent="0.2">
      <c r="B339" s="389"/>
      <c r="C339" s="389"/>
      <c r="D339" s="389"/>
    </row>
    <row r="340" spans="2:4" x14ac:dyDescent="0.2">
      <c r="B340" s="389"/>
      <c r="C340" s="389"/>
      <c r="D340" s="389"/>
    </row>
    <row r="341" spans="2:4" x14ac:dyDescent="0.2">
      <c r="B341" s="389"/>
      <c r="C341" s="389"/>
      <c r="D341" s="389"/>
    </row>
    <row r="342" spans="2:4" x14ac:dyDescent="0.2">
      <c r="B342" s="389"/>
      <c r="C342" s="389"/>
      <c r="D342" s="389"/>
    </row>
    <row r="343" spans="2:4" x14ac:dyDescent="0.2">
      <c r="B343" s="389"/>
      <c r="C343" s="389"/>
      <c r="D343" s="389"/>
    </row>
    <row r="344" spans="2:4" x14ac:dyDescent="0.2">
      <c r="B344" s="389"/>
      <c r="C344" s="389"/>
      <c r="D344" s="389"/>
    </row>
    <row r="345" spans="2:4" x14ac:dyDescent="0.2">
      <c r="B345" s="389"/>
      <c r="C345" s="389"/>
      <c r="D345" s="389"/>
    </row>
    <row r="346" spans="2:4" x14ac:dyDescent="0.2">
      <c r="B346" s="389"/>
      <c r="C346" s="389"/>
      <c r="D346" s="389"/>
    </row>
    <row r="347" spans="2:4" x14ac:dyDescent="0.2">
      <c r="B347" s="389"/>
      <c r="C347" s="389"/>
      <c r="D347" s="389"/>
    </row>
    <row r="348" spans="2:4" x14ac:dyDescent="0.2">
      <c r="B348" s="389"/>
      <c r="C348" s="389"/>
      <c r="D348" s="389"/>
    </row>
    <row r="349" spans="2:4" x14ac:dyDescent="0.2">
      <c r="B349" s="389"/>
      <c r="C349" s="389"/>
      <c r="D349" s="389"/>
    </row>
    <row r="350" spans="2:4" x14ac:dyDescent="0.2">
      <c r="B350" s="389"/>
      <c r="C350" s="389"/>
      <c r="D350" s="389"/>
    </row>
    <row r="351" spans="2:4" x14ac:dyDescent="0.2">
      <c r="B351" s="389"/>
      <c r="C351" s="389"/>
      <c r="D351" s="389"/>
    </row>
    <row r="352" spans="2:4" x14ac:dyDescent="0.2">
      <c r="B352" s="389"/>
      <c r="C352" s="389"/>
      <c r="D352" s="389"/>
    </row>
    <row r="353" spans="2:4" x14ac:dyDescent="0.2">
      <c r="B353" s="389"/>
      <c r="C353" s="389"/>
      <c r="D353" s="389"/>
    </row>
    <row r="354" spans="2:4" x14ac:dyDescent="0.2">
      <c r="B354" s="389"/>
      <c r="C354" s="389"/>
      <c r="D354" s="389"/>
    </row>
    <row r="355" spans="2:4" x14ac:dyDescent="0.2">
      <c r="B355" s="389"/>
      <c r="C355" s="389"/>
      <c r="D355" s="389"/>
    </row>
    <row r="356" spans="2:4" x14ac:dyDescent="0.2">
      <c r="B356" s="389"/>
      <c r="C356" s="389"/>
      <c r="D356" s="389"/>
    </row>
    <row r="357" spans="2:4" x14ac:dyDescent="0.2">
      <c r="B357" s="389"/>
      <c r="C357" s="389"/>
      <c r="D357" s="389"/>
    </row>
    <row r="358" spans="2:4" x14ac:dyDescent="0.2">
      <c r="B358" s="389"/>
      <c r="C358" s="389"/>
      <c r="D358" s="389"/>
    </row>
    <row r="359" spans="2:4" x14ac:dyDescent="0.2">
      <c r="B359" s="389"/>
      <c r="C359" s="389"/>
      <c r="D359" s="389"/>
    </row>
    <row r="360" spans="2:4" x14ac:dyDescent="0.2">
      <c r="B360" s="389"/>
      <c r="C360" s="389"/>
      <c r="D360" s="389"/>
    </row>
    <row r="361" spans="2:4" x14ac:dyDescent="0.2">
      <c r="B361" s="389"/>
      <c r="C361" s="389"/>
      <c r="D361" s="389"/>
    </row>
    <row r="362" spans="2:4" x14ac:dyDescent="0.2">
      <c r="B362" s="389"/>
      <c r="C362" s="389"/>
      <c r="D362" s="389"/>
    </row>
    <row r="363" spans="2:4" x14ac:dyDescent="0.2">
      <c r="B363" s="389"/>
      <c r="C363" s="389"/>
      <c r="D363" s="389"/>
    </row>
    <row r="364" spans="2:4" x14ac:dyDescent="0.2">
      <c r="B364" s="389"/>
      <c r="C364" s="389"/>
      <c r="D364" s="389"/>
    </row>
    <row r="365" spans="2:4" x14ac:dyDescent="0.2">
      <c r="B365" s="389"/>
      <c r="C365" s="389"/>
      <c r="D365" s="389"/>
    </row>
    <row r="366" spans="2:4" x14ac:dyDescent="0.2">
      <c r="B366" s="389"/>
      <c r="C366" s="389"/>
      <c r="D366" s="389"/>
    </row>
    <row r="367" spans="2:4" x14ac:dyDescent="0.2">
      <c r="B367" s="389"/>
      <c r="C367" s="389"/>
      <c r="D367" s="389"/>
    </row>
    <row r="368" spans="2:4" x14ac:dyDescent="0.2">
      <c r="B368" s="389"/>
      <c r="C368" s="389"/>
      <c r="D368" s="389"/>
    </row>
    <row r="369" spans="2:4" x14ac:dyDescent="0.2">
      <c r="B369" s="389"/>
      <c r="C369" s="389"/>
      <c r="D369" s="389"/>
    </row>
    <row r="370" spans="2:4" x14ac:dyDescent="0.2">
      <c r="B370" s="389"/>
      <c r="C370" s="389"/>
      <c r="D370" s="389"/>
    </row>
    <row r="371" spans="2:4" x14ac:dyDescent="0.2">
      <c r="B371" s="389"/>
      <c r="C371" s="389"/>
      <c r="D371" s="389"/>
    </row>
    <row r="372" spans="2:4" x14ac:dyDescent="0.2">
      <c r="B372" s="389"/>
      <c r="C372" s="389"/>
      <c r="D372" s="389"/>
    </row>
    <row r="373" spans="2:4" x14ac:dyDescent="0.2">
      <c r="B373" s="389"/>
      <c r="C373" s="389"/>
      <c r="D373" s="389"/>
    </row>
    <row r="374" spans="2:4" x14ac:dyDescent="0.2">
      <c r="B374" s="389"/>
      <c r="C374" s="389"/>
      <c r="D374" s="389"/>
    </row>
    <row r="375" spans="2:4" x14ac:dyDescent="0.2">
      <c r="B375" s="389"/>
      <c r="C375" s="389"/>
      <c r="D375" s="389"/>
    </row>
    <row r="376" spans="2:4" x14ac:dyDescent="0.2">
      <c r="B376" s="389"/>
      <c r="C376" s="389"/>
      <c r="D376" s="389"/>
    </row>
    <row r="377" spans="2:4" x14ac:dyDescent="0.2">
      <c r="B377" s="389"/>
      <c r="C377" s="389"/>
      <c r="D377" s="389"/>
    </row>
    <row r="378" spans="2:4" x14ac:dyDescent="0.2">
      <c r="B378" s="389"/>
      <c r="C378" s="389"/>
      <c r="D378" s="389"/>
    </row>
    <row r="379" spans="2:4" x14ac:dyDescent="0.2">
      <c r="B379" s="389"/>
      <c r="C379" s="389"/>
      <c r="D379" s="389"/>
    </row>
    <row r="380" spans="2:4" x14ac:dyDescent="0.2">
      <c r="B380" s="389"/>
      <c r="C380" s="389"/>
      <c r="D380" s="389"/>
    </row>
    <row r="381" spans="2:4" x14ac:dyDescent="0.2">
      <c r="B381" s="389"/>
      <c r="C381" s="389"/>
      <c r="D381" s="389"/>
    </row>
    <row r="382" spans="2:4" x14ac:dyDescent="0.2">
      <c r="B382" s="389"/>
      <c r="C382" s="389"/>
      <c r="D382" s="389"/>
    </row>
    <row r="383" spans="2:4" x14ac:dyDescent="0.2">
      <c r="B383" s="389"/>
      <c r="C383" s="389"/>
      <c r="D383" s="389"/>
    </row>
    <row r="384" spans="2:4" x14ac:dyDescent="0.2">
      <c r="B384" s="389"/>
      <c r="C384" s="389"/>
      <c r="D384" s="389"/>
    </row>
    <row r="385" spans="2:4" x14ac:dyDescent="0.2">
      <c r="B385" s="389"/>
      <c r="C385" s="389"/>
      <c r="D385" s="389"/>
    </row>
    <row r="386" spans="2:4" x14ac:dyDescent="0.2">
      <c r="B386" s="389"/>
      <c r="C386" s="389"/>
      <c r="D386" s="389"/>
    </row>
    <row r="387" spans="2:4" x14ac:dyDescent="0.2">
      <c r="B387" s="389"/>
      <c r="C387" s="389"/>
      <c r="D387" s="389"/>
    </row>
    <row r="388" spans="2:4" x14ac:dyDescent="0.2">
      <c r="B388" s="389"/>
      <c r="C388" s="389"/>
      <c r="D388" s="389"/>
    </row>
    <row r="389" spans="2:4" x14ac:dyDescent="0.2">
      <c r="B389" s="389"/>
      <c r="C389" s="389"/>
      <c r="D389" s="389"/>
    </row>
    <row r="390" spans="2:4" x14ac:dyDescent="0.2">
      <c r="B390" s="389"/>
      <c r="C390" s="389"/>
      <c r="D390" s="389"/>
    </row>
    <row r="391" spans="2:4" x14ac:dyDescent="0.2">
      <c r="B391" s="389"/>
      <c r="C391" s="389"/>
      <c r="D391" s="389"/>
    </row>
    <row r="392" spans="2:4" x14ac:dyDescent="0.2">
      <c r="B392" s="389"/>
      <c r="C392" s="389"/>
      <c r="D392" s="389"/>
    </row>
    <row r="393" spans="2:4" x14ac:dyDescent="0.2">
      <c r="B393" s="389"/>
      <c r="C393" s="389"/>
      <c r="D393" s="389"/>
    </row>
    <row r="394" spans="2:4" x14ac:dyDescent="0.2">
      <c r="B394" s="389"/>
      <c r="C394" s="389"/>
      <c r="D394" s="389"/>
    </row>
    <row r="395" spans="2:4" x14ac:dyDescent="0.2">
      <c r="B395" s="389"/>
      <c r="C395" s="389"/>
      <c r="D395" s="389"/>
    </row>
    <row r="396" spans="2:4" x14ac:dyDescent="0.2">
      <c r="B396" s="389"/>
      <c r="C396" s="389"/>
      <c r="D396" s="389"/>
    </row>
    <row r="397" spans="2:4" x14ac:dyDescent="0.2">
      <c r="B397" s="389"/>
      <c r="C397" s="389"/>
      <c r="D397" s="389"/>
    </row>
    <row r="398" spans="2:4" x14ac:dyDescent="0.2">
      <c r="B398" s="389"/>
      <c r="C398" s="389"/>
      <c r="D398" s="389"/>
    </row>
    <row r="399" spans="2:4" x14ac:dyDescent="0.2">
      <c r="B399" s="389"/>
      <c r="C399" s="389"/>
      <c r="D399" s="389"/>
    </row>
    <row r="400" spans="2:4" x14ac:dyDescent="0.2">
      <c r="B400" s="389"/>
      <c r="C400" s="389"/>
      <c r="D400" s="389"/>
    </row>
    <row r="401" spans="2:4" x14ac:dyDescent="0.2">
      <c r="B401" s="389"/>
      <c r="C401" s="389"/>
      <c r="D401" s="389"/>
    </row>
    <row r="402" spans="2:4" x14ac:dyDescent="0.2">
      <c r="B402" s="389"/>
      <c r="C402" s="389"/>
      <c r="D402" s="389"/>
    </row>
    <row r="403" spans="2:4" x14ac:dyDescent="0.2">
      <c r="B403" s="389"/>
      <c r="C403" s="389"/>
      <c r="D403" s="389"/>
    </row>
    <row r="404" spans="2:4" x14ac:dyDescent="0.2">
      <c r="B404" s="389"/>
      <c r="C404" s="389"/>
      <c r="D404" s="389"/>
    </row>
    <row r="405" spans="2:4" x14ac:dyDescent="0.2">
      <c r="B405" s="389"/>
      <c r="C405" s="389"/>
      <c r="D405" s="389"/>
    </row>
    <row r="406" spans="2:4" x14ac:dyDescent="0.2">
      <c r="B406" s="389"/>
      <c r="C406" s="389"/>
      <c r="D406" s="389"/>
    </row>
    <row r="407" spans="2:4" x14ac:dyDescent="0.2">
      <c r="B407" s="389"/>
      <c r="C407" s="389"/>
      <c r="D407" s="389"/>
    </row>
    <row r="408" spans="2:4" x14ac:dyDescent="0.2">
      <c r="B408" s="389"/>
      <c r="C408" s="389"/>
      <c r="D408" s="389"/>
    </row>
    <row r="409" spans="2:4" x14ac:dyDescent="0.2">
      <c r="B409" s="389"/>
      <c r="C409" s="389"/>
      <c r="D409" s="389"/>
    </row>
    <row r="410" spans="2:4" x14ac:dyDescent="0.2">
      <c r="B410" s="389"/>
      <c r="C410" s="389"/>
      <c r="D410" s="389"/>
    </row>
    <row r="411" spans="2:4" x14ac:dyDescent="0.2">
      <c r="B411" s="389"/>
      <c r="C411" s="389"/>
      <c r="D411" s="389"/>
    </row>
    <row r="412" spans="2:4" x14ac:dyDescent="0.2">
      <c r="B412" s="389"/>
      <c r="C412" s="389"/>
      <c r="D412" s="389"/>
    </row>
    <row r="413" spans="2:4" x14ac:dyDescent="0.2">
      <c r="B413" s="389"/>
      <c r="C413" s="389"/>
      <c r="D413" s="389"/>
    </row>
    <row r="414" spans="2:4" x14ac:dyDescent="0.2">
      <c r="B414" s="389"/>
      <c r="C414" s="389"/>
      <c r="D414" s="389"/>
    </row>
    <row r="415" spans="2:4" x14ac:dyDescent="0.2">
      <c r="B415" s="389"/>
      <c r="C415" s="389"/>
      <c r="D415" s="389"/>
    </row>
    <row r="416" spans="2:4" x14ac:dyDescent="0.2">
      <c r="B416" s="389"/>
      <c r="C416" s="389"/>
      <c r="D416" s="389"/>
    </row>
    <row r="417" spans="2:4" x14ac:dyDescent="0.2">
      <c r="B417" s="389"/>
      <c r="C417" s="389"/>
      <c r="D417" s="389"/>
    </row>
    <row r="418" spans="2:4" x14ac:dyDescent="0.2">
      <c r="B418" s="389"/>
      <c r="C418" s="389"/>
      <c r="D418" s="389"/>
    </row>
    <row r="419" spans="2:4" x14ac:dyDescent="0.2">
      <c r="B419" s="389"/>
      <c r="C419" s="389"/>
      <c r="D419" s="389"/>
    </row>
    <row r="420" spans="2:4" x14ac:dyDescent="0.2">
      <c r="B420" s="389"/>
      <c r="C420" s="389"/>
      <c r="D420" s="389"/>
    </row>
    <row r="421" spans="2:4" x14ac:dyDescent="0.2">
      <c r="B421" s="389"/>
      <c r="C421" s="389"/>
      <c r="D421" s="389"/>
    </row>
    <row r="422" spans="2:4" x14ac:dyDescent="0.2">
      <c r="B422" s="389"/>
      <c r="C422" s="389"/>
      <c r="D422" s="389"/>
    </row>
    <row r="423" spans="2:4" x14ac:dyDescent="0.2">
      <c r="B423" s="389"/>
      <c r="C423" s="389"/>
      <c r="D423" s="389"/>
    </row>
    <row r="424" spans="2:4" x14ac:dyDescent="0.2">
      <c r="B424" s="389"/>
      <c r="C424" s="389"/>
      <c r="D424" s="389"/>
    </row>
    <row r="425" spans="2:4" x14ac:dyDescent="0.2">
      <c r="B425" s="389"/>
      <c r="C425" s="389"/>
      <c r="D425" s="389"/>
    </row>
    <row r="426" spans="2:4" x14ac:dyDescent="0.2">
      <c r="B426" s="389"/>
      <c r="C426" s="389"/>
      <c r="D426" s="389"/>
    </row>
    <row r="427" spans="2:4" x14ac:dyDescent="0.2">
      <c r="B427" s="389"/>
      <c r="C427" s="389"/>
      <c r="D427" s="389"/>
    </row>
    <row r="428" spans="2:4" x14ac:dyDescent="0.2">
      <c r="B428" s="389"/>
      <c r="C428" s="389"/>
      <c r="D428" s="389"/>
    </row>
    <row r="429" spans="2:4" x14ac:dyDescent="0.2">
      <c r="B429" s="389"/>
      <c r="C429" s="389"/>
      <c r="D429" s="389"/>
    </row>
    <row r="430" spans="2:4" x14ac:dyDescent="0.2">
      <c r="B430" s="389"/>
      <c r="C430" s="389"/>
      <c r="D430" s="389"/>
    </row>
    <row r="431" spans="2:4" x14ac:dyDescent="0.2">
      <c r="B431" s="389"/>
      <c r="C431" s="389"/>
      <c r="D431" s="389"/>
    </row>
    <row r="432" spans="2:4" x14ac:dyDescent="0.2">
      <c r="B432" s="389"/>
      <c r="C432" s="389"/>
      <c r="D432" s="389"/>
    </row>
    <row r="433" spans="2:4" x14ac:dyDescent="0.2">
      <c r="B433" s="389"/>
      <c r="C433" s="389"/>
      <c r="D433" s="389"/>
    </row>
    <row r="434" spans="2:4" x14ac:dyDescent="0.2">
      <c r="B434" s="389"/>
      <c r="C434" s="389"/>
      <c r="D434" s="389"/>
    </row>
    <row r="435" spans="2:4" x14ac:dyDescent="0.2">
      <c r="B435" s="389"/>
      <c r="C435" s="389"/>
      <c r="D435" s="389"/>
    </row>
    <row r="436" spans="2:4" x14ac:dyDescent="0.2">
      <c r="B436" s="389"/>
      <c r="C436" s="389"/>
      <c r="D436" s="389"/>
    </row>
    <row r="437" spans="2:4" x14ac:dyDescent="0.2">
      <c r="B437" s="389"/>
      <c r="C437" s="389"/>
      <c r="D437" s="389"/>
    </row>
    <row r="438" spans="2:4" x14ac:dyDescent="0.2">
      <c r="B438" s="389"/>
      <c r="C438" s="389"/>
      <c r="D438" s="389"/>
    </row>
    <row r="439" spans="2:4" x14ac:dyDescent="0.2">
      <c r="B439" s="389"/>
      <c r="C439" s="389"/>
      <c r="D439" s="389"/>
    </row>
    <row r="440" spans="2:4" x14ac:dyDescent="0.2">
      <c r="B440" s="389"/>
      <c r="C440" s="389"/>
      <c r="D440" s="389"/>
    </row>
    <row r="441" spans="2:4" x14ac:dyDescent="0.2">
      <c r="B441" s="389"/>
      <c r="C441" s="389"/>
      <c r="D441" s="389"/>
    </row>
    <row r="442" spans="2:4" x14ac:dyDescent="0.2">
      <c r="B442" s="389"/>
      <c r="C442" s="389"/>
      <c r="D442" s="389"/>
    </row>
    <row r="443" spans="2:4" x14ac:dyDescent="0.2">
      <c r="B443" s="389"/>
      <c r="C443" s="389"/>
      <c r="D443" s="389"/>
    </row>
    <row r="444" spans="2:4" x14ac:dyDescent="0.2">
      <c r="B444" s="389"/>
      <c r="C444" s="389"/>
      <c r="D444" s="389"/>
    </row>
    <row r="445" spans="2:4" x14ac:dyDescent="0.2">
      <c r="B445" s="389"/>
      <c r="C445" s="389"/>
      <c r="D445" s="389"/>
    </row>
    <row r="446" spans="2:4" x14ac:dyDescent="0.2">
      <c r="B446" s="389"/>
      <c r="C446" s="389"/>
      <c r="D446" s="389"/>
    </row>
    <row r="447" spans="2:4" x14ac:dyDescent="0.2">
      <c r="B447" s="389"/>
      <c r="C447" s="389"/>
      <c r="D447" s="389"/>
    </row>
    <row r="448" spans="2:4" x14ac:dyDescent="0.2">
      <c r="B448" s="389"/>
      <c r="C448" s="389"/>
      <c r="D448" s="389"/>
    </row>
    <row r="449" spans="2:4" x14ac:dyDescent="0.2">
      <c r="B449" s="389"/>
      <c r="C449" s="389"/>
      <c r="D449" s="389"/>
    </row>
    <row r="450" spans="2:4" x14ac:dyDescent="0.2">
      <c r="B450" s="389"/>
      <c r="C450" s="389"/>
      <c r="D450" s="389"/>
    </row>
    <row r="451" spans="2:4" x14ac:dyDescent="0.2">
      <c r="B451" s="389"/>
      <c r="C451" s="389"/>
      <c r="D451" s="389"/>
    </row>
    <row r="452" spans="2:4" x14ac:dyDescent="0.2">
      <c r="B452" s="389"/>
      <c r="C452" s="389"/>
      <c r="D452" s="389"/>
    </row>
    <row r="453" spans="2:4" x14ac:dyDescent="0.2">
      <c r="B453" s="389"/>
      <c r="C453" s="389"/>
      <c r="D453" s="389"/>
    </row>
    <row r="454" spans="2:4" x14ac:dyDescent="0.2">
      <c r="B454" s="389"/>
      <c r="C454" s="389"/>
      <c r="D454" s="389"/>
    </row>
    <row r="455" spans="2:4" x14ac:dyDescent="0.2">
      <c r="B455" s="389"/>
      <c r="C455" s="389"/>
      <c r="D455" s="389"/>
    </row>
    <row r="456" spans="2:4" x14ac:dyDescent="0.2">
      <c r="B456" s="389"/>
      <c r="C456" s="389"/>
      <c r="D456" s="389"/>
    </row>
    <row r="457" spans="2:4" x14ac:dyDescent="0.2">
      <c r="B457" s="389"/>
      <c r="C457" s="389"/>
      <c r="D457" s="389"/>
    </row>
    <row r="458" spans="2:4" x14ac:dyDescent="0.2">
      <c r="B458" s="389"/>
      <c r="C458" s="389"/>
      <c r="D458" s="389"/>
    </row>
    <row r="459" spans="2:4" x14ac:dyDescent="0.2">
      <c r="B459" s="389"/>
      <c r="C459" s="389"/>
      <c r="D459" s="389"/>
    </row>
    <row r="460" spans="2:4" x14ac:dyDescent="0.2">
      <c r="B460" s="389"/>
      <c r="C460" s="389"/>
      <c r="D460" s="389"/>
    </row>
    <row r="461" spans="2:4" x14ac:dyDescent="0.2">
      <c r="B461" s="389"/>
      <c r="C461" s="389"/>
      <c r="D461" s="389"/>
    </row>
    <row r="462" spans="2:4" x14ac:dyDescent="0.2">
      <c r="B462" s="389"/>
      <c r="C462" s="389"/>
      <c r="D462" s="389"/>
    </row>
    <row r="463" spans="2:4" x14ac:dyDescent="0.2">
      <c r="B463" s="389"/>
      <c r="C463" s="389"/>
      <c r="D463" s="389"/>
    </row>
    <row r="464" spans="2:4" x14ac:dyDescent="0.2">
      <c r="B464" s="389"/>
      <c r="C464" s="389"/>
      <c r="D464" s="389"/>
    </row>
    <row r="465" spans="2:4" x14ac:dyDescent="0.2">
      <c r="B465" s="389"/>
      <c r="C465" s="389"/>
      <c r="D465" s="389"/>
    </row>
    <row r="466" spans="2:4" x14ac:dyDescent="0.2">
      <c r="B466" s="389"/>
      <c r="C466" s="389"/>
      <c r="D466" s="389"/>
    </row>
    <row r="467" spans="2:4" x14ac:dyDescent="0.2">
      <c r="B467" s="389"/>
      <c r="C467" s="389"/>
      <c r="D467" s="389"/>
    </row>
    <row r="468" spans="2:4" x14ac:dyDescent="0.2">
      <c r="B468" s="389"/>
      <c r="C468" s="389"/>
      <c r="D468" s="389"/>
    </row>
    <row r="469" spans="2:4" x14ac:dyDescent="0.2">
      <c r="B469" s="389"/>
      <c r="C469" s="389"/>
      <c r="D469" s="389"/>
    </row>
    <row r="470" spans="2:4" x14ac:dyDescent="0.2">
      <c r="B470" s="389"/>
      <c r="C470" s="389"/>
      <c r="D470" s="389"/>
    </row>
    <row r="471" spans="2:4" x14ac:dyDescent="0.2">
      <c r="B471" s="389"/>
      <c r="C471" s="389"/>
      <c r="D471" s="389"/>
    </row>
    <row r="472" spans="2:4" x14ac:dyDescent="0.2">
      <c r="B472" s="389"/>
      <c r="C472" s="389"/>
      <c r="D472" s="389"/>
    </row>
    <row r="473" spans="2:4" x14ac:dyDescent="0.2">
      <c r="B473" s="389"/>
      <c r="C473" s="389"/>
      <c r="D473" s="389"/>
    </row>
    <row r="474" spans="2:4" x14ac:dyDescent="0.2">
      <c r="B474" s="389"/>
      <c r="C474" s="389"/>
      <c r="D474" s="389"/>
    </row>
    <row r="475" spans="2:4" x14ac:dyDescent="0.2">
      <c r="B475" s="389"/>
      <c r="C475" s="389"/>
      <c r="D475" s="389"/>
    </row>
    <row r="476" spans="2:4" x14ac:dyDescent="0.2">
      <c r="B476" s="389"/>
      <c r="C476" s="389"/>
      <c r="D476" s="389"/>
    </row>
    <row r="477" spans="2:4" x14ac:dyDescent="0.2">
      <c r="B477" s="389"/>
      <c r="C477" s="389"/>
      <c r="D477" s="389"/>
    </row>
    <row r="478" spans="2:4" x14ac:dyDescent="0.2">
      <c r="B478" s="389"/>
      <c r="C478" s="389"/>
      <c r="D478" s="389"/>
    </row>
    <row r="479" spans="2:4" x14ac:dyDescent="0.2">
      <c r="B479" s="389"/>
      <c r="C479" s="389"/>
      <c r="D479" s="389"/>
    </row>
    <row r="480" spans="2:4" x14ac:dyDescent="0.2">
      <c r="B480" s="389"/>
      <c r="C480" s="389"/>
      <c r="D480" s="389"/>
    </row>
    <row r="481" spans="2:4" x14ac:dyDescent="0.2">
      <c r="B481" s="389"/>
      <c r="C481" s="389"/>
      <c r="D481" s="389"/>
    </row>
    <row r="482" spans="2:4" x14ac:dyDescent="0.2">
      <c r="B482" s="389"/>
      <c r="C482" s="389"/>
      <c r="D482" s="389"/>
    </row>
    <row r="483" spans="2:4" x14ac:dyDescent="0.2">
      <c r="B483" s="389"/>
      <c r="C483" s="389"/>
      <c r="D483" s="389"/>
    </row>
    <row r="484" spans="2:4" x14ac:dyDescent="0.2">
      <c r="B484" s="389"/>
      <c r="C484" s="389"/>
      <c r="D484" s="389"/>
    </row>
    <row r="485" spans="2:4" x14ac:dyDescent="0.2">
      <c r="B485" s="389"/>
      <c r="C485" s="389"/>
      <c r="D485" s="389"/>
    </row>
    <row r="486" spans="2:4" x14ac:dyDescent="0.2">
      <c r="B486" s="389"/>
      <c r="C486" s="389"/>
      <c r="D486" s="389"/>
    </row>
    <row r="487" spans="2:4" x14ac:dyDescent="0.2">
      <c r="B487" s="389"/>
      <c r="C487" s="389"/>
      <c r="D487" s="389"/>
    </row>
    <row r="488" spans="2:4" x14ac:dyDescent="0.2">
      <c r="B488" s="389"/>
      <c r="C488" s="389"/>
      <c r="D488" s="389"/>
    </row>
    <row r="489" spans="2:4" x14ac:dyDescent="0.2">
      <c r="B489" s="389"/>
      <c r="C489" s="389"/>
      <c r="D489" s="389"/>
    </row>
    <row r="490" spans="2:4" x14ac:dyDescent="0.2">
      <c r="B490" s="389"/>
      <c r="C490" s="389"/>
      <c r="D490" s="389"/>
    </row>
    <row r="491" spans="2:4" x14ac:dyDescent="0.2">
      <c r="B491" s="389"/>
      <c r="C491" s="389"/>
      <c r="D491" s="389"/>
    </row>
    <row r="492" spans="2:4" x14ac:dyDescent="0.2">
      <c r="B492" s="389"/>
      <c r="C492" s="389"/>
      <c r="D492" s="389"/>
    </row>
    <row r="493" spans="2:4" x14ac:dyDescent="0.2">
      <c r="B493" s="389"/>
      <c r="C493" s="389"/>
      <c r="D493" s="389"/>
    </row>
    <row r="494" spans="2:4" x14ac:dyDescent="0.2">
      <c r="B494" s="389"/>
      <c r="C494" s="389"/>
      <c r="D494" s="389"/>
    </row>
    <row r="495" spans="2:4" x14ac:dyDescent="0.2">
      <c r="B495" s="389"/>
      <c r="C495" s="389"/>
      <c r="D495" s="389"/>
    </row>
    <row r="496" spans="2:4" x14ac:dyDescent="0.2">
      <c r="B496" s="389"/>
      <c r="C496" s="389"/>
      <c r="D496" s="389"/>
    </row>
    <row r="497" spans="2:4" x14ac:dyDescent="0.2">
      <c r="B497" s="389"/>
      <c r="C497" s="389"/>
      <c r="D497" s="389"/>
    </row>
    <row r="498" spans="2:4" x14ac:dyDescent="0.2">
      <c r="B498" s="389"/>
      <c r="C498" s="389"/>
      <c r="D498" s="389"/>
    </row>
    <row r="499" spans="2:4" x14ac:dyDescent="0.2">
      <c r="B499" s="389"/>
      <c r="C499" s="389"/>
      <c r="D499" s="389"/>
    </row>
    <row r="500" spans="2:4" x14ac:dyDescent="0.2">
      <c r="B500" s="389"/>
      <c r="C500" s="389"/>
      <c r="D500" s="389"/>
    </row>
    <row r="501" spans="2:4" x14ac:dyDescent="0.2">
      <c r="B501" s="389"/>
      <c r="C501" s="389"/>
      <c r="D501" s="389"/>
    </row>
    <row r="502" spans="2:4" x14ac:dyDescent="0.2">
      <c r="B502" s="389"/>
      <c r="C502" s="389"/>
      <c r="D502" s="389"/>
    </row>
    <row r="503" spans="2:4" x14ac:dyDescent="0.2">
      <c r="B503" s="389"/>
      <c r="C503" s="389"/>
      <c r="D503" s="389"/>
    </row>
    <row r="504" spans="2:4" x14ac:dyDescent="0.2">
      <c r="B504" s="389"/>
      <c r="C504" s="389"/>
      <c r="D504" s="389"/>
    </row>
    <row r="505" spans="2:4" x14ac:dyDescent="0.2">
      <c r="B505" s="389"/>
      <c r="C505" s="389"/>
      <c r="D505" s="389"/>
    </row>
    <row r="506" spans="2:4" x14ac:dyDescent="0.2">
      <c r="B506" s="389"/>
      <c r="C506" s="389"/>
      <c r="D506" s="389"/>
    </row>
    <row r="507" spans="2:4" x14ac:dyDescent="0.2">
      <c r="B507" s="389"/>
      <c r="C507" s="389"/>
      <c r="D507" s="389"/>
    </row>
    <row r="508" spans="2:4" x14ac:dyDescent="0.2">
      <c r="B508" s="389"/>
      <c r="C508" s="389"/>
      <c r="D508" s="389"/>
    </row>
    <row r="509" spans="2:4" x14ac:dyDescent="0.2">
      <c r="B509" s="389"/>
      <c r="C509" s="389"/>
      <c r="D509" s="389"/>
    </row>
    <row r="510" spans="2:4" x14ac:dyDescent="0.2">
      <c r="B510" s="389"/>
      <c r="C510" s="389"/>
      <c r="D510" s="389"/>
    </row>
    <row r="511" spans="2:4" x14ac:dyDescent="0.2">
      <c r="B511" s="389"/>
      <c r="C511" s="389"/>
      <c r="D511" s="389"/>
    </row>
    <row r="512" spans="2:4" x14ac:dyDescent="0.2">
      <c r="B512" s="389"/>
      <c r="C512" s="389"/>
      <c r="D512" s="389"/>
    </row>
    <row r="513" spans="2:4" x14ac:dyDescent="0.2">
      <c r="B513" s="389"/>
      <c r="C513" s="389"/>
      <c r="D513" s="389"/>
    </row>
    <row r="514" spans="2:4" x14ac:dyDescent="0.2">
      <c r="B514" s="389"/>
      <c r="C514" s="389"/>
      <c r="D514" s="389"/>
    </row>
    <row r="515" spans="2:4" x14ac:dyDescent="0.2">
      <c r="B515" s="389"/>
      <c r="C515" s="389"/>
      <c r="D515" s="389"/>
    </row>
    <row r="516" spans="2:4" x14ac:dyDescent="0.2">
      <c r="B516" s="389"/>
      <c r="C516" s="389"/>
      <c r="D516" s="389"/>
    </row>
    <row r="517" spans="2:4" x14ac:dyDescent="0.2">
      <c r="B517" s="389"/>
      <c r="C517" s="389"/>
      <c r="D517" s="389"/>
    </row>
    <row r="518" spans="2:4" x14ac:dyDescent="0.2">
      <c r="B518" s="389"/>
      <c r="C518" s="389"/>
      <c r="D518" s="389"/>
    </row>
    <row r="519" spans="2:4" x14ac:dyDescent="0.2">
      <c r="B519" s="389"/>
      <c r="C519" s="389"/>
      <c r="D519" s="389"/>
    </row>
    <row r="520" spans="2:4" x14ac:dyDescent="0.2">
      <c r="B520" s="389"/>
      <c r="C520" s="389"/>
      <c r="D520" s="389"/>
    </row>
    <row r="521" spans="2:4" x14ac:dyDescent="0.2">
      <c r="B521" s="389"/>
      <c r="C521" s="389"/>
      <c r="D521" s="389"/>
    </row>
    <row r="522" spans="2:4" x14ac:dyDescent="0.2">
      <c r="B522" s="389"/>
      <c r="C522" s="389"/>
      <c r="D522" s="389"/>
    </row>
    <row r="523" spans="2:4" x14ac:dyDescent="0.2">
      <c r="B523" s="389"/>
      <c r="C523" s="389"/>
      <c r="D523" s="389"/>
    </row>
    <row r="524" spans="2:4" x14ac:dyDescent="0.2">
      <c r="B524" s="389"/>
      <c r="C524" s="389"/>
      <c r="D524" s="389"/>
    </row>
    <row r="525" spans="2:4" x14ac:dyDescent="0.2">
      <c r="B525" s="389"/>
      <c r="C525" s="389"/>
      <c r="D525" s="389"/>
    </row>
    <row r="526" spans="2:4" x14ac:dyDescent="0.2">
      <c r="B526" s="389"/>
      <c r="C526" s="389"/>
      <c r="D526" s="389"/>
    </row>
    <row r="527" spans="2:4" x14ac:dyDescent="0.2">
      <c r="B527" s="389"/>
      <c r="C527" s="389"/>
      <c r="D527" s="389"/>
    </row>
    <row r="528" spans="2:4" x14ac:dyDescent="0.2">
      <c r="B528" s="389"/>
      <c r="C528" s="389"/>
      <c r="D528" s="389"/>
    </row>
    <row r="529" spans="2:4" x14ac:dyDescent="0.2">
      <c r="B529" s="389"/>
      <c r="C529" s="389"/>
      <c r="D529" s="389"/>
    </row>
    <row r="530" spans="2:4" x14ac:dyDescent="0.2">
      <c r="B530" s="389"/>
      <c r="C530" s="389"/>
      <c r="D530" s="389"/>
    </row>
    <row r="531" spans="2:4" x14ac:dyDescent="0.2">
      <c r="B531" s="389"/>
      <c r="C531" s="389"/>
      <c r="D531" s="389"/>
    </row>
    <row r="532" spans="2:4" x14ac:dyDescent="0.2">
      <c r="B532" s="389"/>
      <c r="C532" s="389"/>
      <c r="D532" s="389"/>
    </row>
    <row r="533" spans="2:4" x14ac:dyDescent="0.2">
      <c r="B533" s="389"/>
      <c r="C533" s="389"/>
      <c r="D533" s="389"/>
    </row>
    <row r="534" spans="2:4" x14ac:dyDescent="0.2">
      <c r="B534" s="389"/>
      <c r="C534" s="389"/>
      <c r="D534" s="389"/>
    </row>
    <row r="535" spans="2:4" x14ac:dyDescent="0.2">
      <c r="B535" s="389"/>
      <c r="C535" s="389"/>
      <c r="D535" s="389"/>
    </row>
    <row r="536" spans="2:4" x14ac:dyDescent="0.2">
      <c r="B536" s="389"/>
      <c r="C536" s="389"/>
      <c r="D536" s="389"/>
    </row>
    <row r="537" spans="2:4" x14ac:dyDescent="0.2">
      <c r="B537" s="389"/>
      <c r="C537" s="389"/>
      <c r="D537" s="389"/>
    </row>
    <row r="538" spans="2:4" x14ac:dyDescent="0.2">
      <c r="B538" s="389"/>
      <c r="C538" s="389"/>
      <c r="D538" s="389"/>
    </row>
    <row r="539" spans="2:4" x14ac:dyDescent="0.2">
      <c r="B539" s="389"/>
      <c r="C539" s="389"/>
      <c r="D539" s="389"/>
    </row>
    <row r="540" spans="2:4" x14ac:dyDescent="0.2">
      <c r="B540" s="389"/>
      <c r="C540" s="389"/>
      <c r="D540" s="389"/>
    </row>
    <row r="541" spans="2:4" x14ac:dyDescent="0.2">
      <c r="B541" s="389"/>
      <c r="C541" s="389"/>
      <c r="D541" s="389"/>
    </row>
    <row r="542" spans="2:4" x14ac:dyDescent="0.2">
      <c r="B542" s="389"/>
      <c r="C542" s="389"/>
      <c r="D542" s="389"/>
    </row>
    <row r="543" spans="2:4" x14ac:dyDescent="0.2">
      <c r="B543" s="389"/>
      <c r="C543" s="389"/>
      <c r="D543" s="389"/>
    </row>
    <row r="544" spans="2:4" x14ac:dyDescent="0.2">
      <c r="B544" s="389"/>
      <c r="C544" s="389"/>
      <c r="D544" s="389"/>
    </row>
    <row r="545" spans="2:4" x14ac:dyDescent="0.2">
      <c r="B545" s="389"/>
      <c r="C545" s="389"/>
      <c r="D545" s="389"/>
    </row>
    <row r="546" spans="2:4" x14ac:dyDescent="0.2">
      <c r="B546" s="389"/>
      <c r="C546" s="389"/>
      <c r="D546" s="389"/>
    </row>
    <row r="547" spans="2:4" x14ac:dyDescent="0.2">
      <c r="B547" s="389"/>
      <c r="C547" s="389"/>
      <c r="D547" s="389"/>
    </row>
    <row r="548" spans="2:4" x14ac:dyDescent="0.2">
      <c r="B548" s="389"/>
      <c r="C548" s="389"/>
      <c r="D548" s="389"/>
    </row>
    <row r="549" spans="2:4" x14ac:dyDescent="0.2">
      <c r="B549" s="389"/>
      <c r="C549" s="389"/>
      <c r="D549" s="389"/>
    </row>
    <row r="550" spans="2:4" x14ac:dyDescent="0.2">
      <c r="B550" s="389"/>
      <c r="C550" s="389"/>
      <c r="D550" s="389"/>
    </row>
    <row r="551" spans="2:4" x14ac:dyDescent="0.2">
      <c r="B551" s="389"/>
      <c r="C551" s="389"/>
      <c r="D551" s="389"/>
    </row>
    <row r="552" spans="2:4" x14ac:dyDescent="0.2">
      <c r="B552" s="389"/>
      <c r="C552" s="389"/>
      <c r="D552" s="389"/>
    </row>
    <row r="553" spans="2:4" x14ac:dyDescent="0.2">
      <c r="B553" s="389"/>
      <c r="C553" s="389"/>
      <c r="D553" s="389"/>
    </row>
    <row r="554" spans="2:4" x14ac:dyDescent="0.2">
      <c r="B554" s="389"/>
      <c r="C554" s="389"/>
      <c r="D554" s="389"/>
    </row>
    <row r="555" spans="2:4" x14ac:dyDescent="0.2">
      <c r="B555" s="389"/>
      <c r="C555" s="389"/>
      <c r="D555" s="389"/>
    </row>
    <row r="556" spans="2:4" x14ac:dyDescent="0.2">
      <c r="B556" s="389"/>
      <c r="C556" s="389"/>
      <c r="D556" s="389"/>
    </row>
    <row r="557" spans="2:4" x14ac:dyDescent="0.2">
      <c r="B557" s="389"/>
      <c r="C557" s="389"/>
      <c r="D557" s="389"/>
    </row>
    <row r="558" spans="2:4" x14ac:dyDescent="0.2">
      <c r="B558" s="389"/>
      <c r="C558" s="389"/>
      <c r="D558" s="389"/>
    </row>
    <row r="559" spans="2:4" x14ac:dyDescent="0.2">
      <c r="B559" s="389"/>
      <c r="C559" s="389"/>
      <c r="D559" s="389"/>
    </row>
    <row r="560" spans="2:4" x14ac:dyDescent="0.2">
      <c r="B560" s="389"/>
      <c r="C560" s="389"/>
      <c r="D560" s="389"/>
    </row>
    <row r="561" spans="2:4" x14ac:dyDescent="0.2">
      <c r="B561" s="389"/>
      <c r="C561" s="389"/>
      <c r="D561" s="389"/>
    </row>
    <row r="562" spans="2:4" x14ac:dyDescent="0.2">
      <c r="B562" s="389"/>
      <c r="C562" s="389"/>
      <c r="D562" s="389"/>
    </row>
    <row r="563" spans="2:4" x14ac:dyDescent="0.2">
      <c r="B563" s="389"/>
      <c r="C563" s="389"/>
      <c r="D563" s="389"/>
    </row>
    <row r="564" spans="2:4" x14ac:dyDescent="0.2">
      <c r="B564" s="389"/>
      <c r="C564" s="389"/>
      <c r="D564" s="389"/>
    </row>
    <row r="565" spans="2:4" x14ac:dyDescent="0.2">
      <c r="B565" s="389"/>
      <c r="C565" s="389"/>
      <c r="D565" s="389"/>
    </row>
    <row r="566" spans="2:4" x14ac:dyDescent="0.2">
      <c r="B566" s="389"/>
      <c r="C566" s="389"/>
      <c r="D566" s="389"/>
    </row>
    <row r="567" spans="2:4" x14ac:dyDescent="0.2">
      <c r="B567" s="389"/>
      <c r="C567" s="389"/>
      <c r="D567" s="389"/>
    </row>
    <row r="568" spans="2:4" x14ac:dyDescent="0.2">
      <c r="B568" s="389"/>
      <c r="C568" s="389"/>
      <c r="D568" s="389"/>
    </row>
    <row r="569" spans="2:4" x14ac:dyDescent="0.2">
      <c r="B569" s="389"/>
      <c r="C569" s="389"/>
      <c r="D569" s="389"/>
    </row>
    <row r="570" spans="2:4" x14ac:dyDescent="0.2">
      <c r="B570" s="389"/>
      <c r="C570" s="389"/>
      <c r="D570" s="389"/>
    </row>
    <row r="571" spans="2:4" x14ac:dyDescent="0.2">
      <c r="B571" s="389"/>
      <c r="C571" s="389"/>
      <c r="D571" s="389"/>
    </row>
    <row r="572" spans="2:4" x14ac:dyDescent="0.2">
      <c r="B572" s="389"/>
      <c r="C572" s="389"/>
      <c r="D572" s="389"/>
    </row>
    <row r="573" spans="2:4" x14ac:dyDescent="0.2">
      <c r="B573" s="389"/>
      <c r="C573" s="389"/>
      <c r="D573" s="389"/>
    </row>
    <row r="574" spans="2:4" x14ac:dyDescent="0.2">
      <c r="B574" s="389"/>
      <c r="C574" s="389"/>
      <c r="D574" s="389"/>
    </row>
    <row r="575" spans="2:4" x14ac:dyDescent="0.2">
      <c r="B575" s="389"/>
      <c r="C575" s="389"/>
      <c r="D575" s="389"/>
    </row>
    <row r="576" spans="2:4" x14ac:dyDescent="0.2">
      <c r="B576" s="389"/>
      <c r="C576" s="389"/>
      <c r="D576" s="389"/>
    </row>
    <row r="577" spans="2:4" x14ac:dyDescent="0.2">
      <c r="B577" s="389"/>
      <c r="C577" s="389"/>
      <c r="D577" s="389"/>
    </row>
    <row r="578" spans="2:4" x14ac:dyDescent="0.2">
      <c r="B578" s="389"/>
      <c r="C578" s="389"/>
      <c r="D578" s="389"/>
    </row>
    <row r="579" spans="2:4" x14ac:dyDescent="0.2">
      <c r="B579" s="389"/>
      <c r="C579" s="389"/>
      <c r="D579" s="389"/>
    </row>
    <row r="580" spans="2:4" x14ac:dyDescent="0.2">
      <c r="B580" s="389"/>
      <c r="C580" s="389"/>
      <c r="D580" s="389"/>
    </row>
    <row r="581" spans="2:4" x14ac:dyDescent="0.2">
      <c r="B581" s="389"/>
      <c r="C581" s="389"/>
      <c r="D581" s="389"/>
    </row>
    <row r="582" spans="2:4" x14ac:dyDescent="0.2">
      <c r="B582" s="389"/>
      <c r="C582" s="389"/>
      <c r="D582" s="389"/>
    </row>
    <row r="583" spans="2:4" x14ac:dyDescent="0.2">
      <c r="B583" s="389"/>
      <c r="C583" s="389"/>
      <c r="D583" s="389"/>
    </row>
    <row r="584" spans="2:4" x14ac:dyDescent="0.2">
      <c r="B584" s="389"/>
      <c r="C584" s="389"/>
      <c r="D584" s="389"/>
    </row>
    <row r="585" spans="2:4" x14ac:dyDescent="0.2">
      <c r="B585" s="389"/>
      <c r="C585" s="389"/>
      <c r="D585" s="389"/>
    </row>
    <row r="586" spans="2:4" x14ac:dyDescent="0.2">
      <c r="B586" s="389"/>
      <c r="C586" s="389"/>
      <c r="D586" s="389"/>
    </row>
    <row r="587" spans="2:4" x14ac:dyDescent="0.2">
      <c r="B587" s="389"/>
      <c r="C587" s="389"/>
      <c r="D587" s="389"/>
    </row>
    <row r="588" spans="2:4" x14ac:dyDescent="0.2">
      <c r="B588" s="389"/>
      <c r="C588" s="389"/>
      <c r="D588" s="389"/>
    </row>
    <row r="589" spans="2:4" x14ac:dyDescent="0.2">
      <c r="B589" s="389"/>
      <c r="C589" s="389"/>
      <c r="D589" s="389"/>
    </row>
    <row r="590" spans="2:4" x14ac:dyDescent="0.2">
      <c r="B590" s="389"/>
      <c r="C590" s="389"/>
      <c r="D590" s="389"/>
    </row>
    <row r="591" spans="2:4" x14ac:dyDescent="0.2">
      <c r="B591" s="389"/>
      <c r="C591" s="389"/>
      <c r="D591" s="389"/>
    </row>
    <row r="592" spans="2:4" x14ac:dyDescent="0.2">
      <c r="B592" s="389"/>
      <c r="C592" s="389"/>
      <c r="D592" s="389"/>
    </row>
    <row r="593" spans="2:4" x14ac:dyDescent="0.2">
      <c r="B593" s="389"/>
      <c r="C593" s="389"/>
      <c r="D593" s="389"/>
    </row>
    <row r="594" spans="2:4" x14ac:dyDescent="0.2">
      <c r="B594" s="389"/>
      <c r="C594" s="389"/>
      <c r="D594" s="389"/>
    </row>
    <row r="595" spans="2:4" x14ac:dyDescent="0.2">
      <c r="B595" s="389"/>
      <c r="C595" s="389"/>
      <c r="D595" s="389"/>
    </row>
    <row r="596" spans="2:4" x14ac:dyDescent="0.2">
      <c r="B596" s="389"/>
      <c r="C596" s="389"/>
      <c r="D596" s="389"/>
    </row>
    <row r="597" spans="2:4" x14ac:dyDescent="0.2">
      <c r="B597" s="389"/>
      <c r="C597" s="389"/>
      <c r="D597" s="389"/>
    </row>
    <row r="598" spans="2:4" x14ac:dyDescent="0.2">
      <c r="B598" s="389"/>
      <c r="C598" s="389"/>
      <c r="D598" s="389"/>
    </row>
    <row r="599" spans="2:4" x14ac:dyDescent="0.2">
      <c r="B599" s="389"/>
      <c r="C599" s="389"/>
      <c r="D599" s="389"/>
    </row>
    <row r="600" spans="2:4" x14ac:dyDescent="0.2">
      <c r="B600" s="389"/>
      <c r="C600" s="389"/>
      <c r="D600" s="389"/>
    </row>
    <row r="601" spans="2:4" x14ac:dyDescent="0.2">
      <c r="B601" s="389"/>
      <c r="C601" s="389"/>
      <c r="D601" s="389"/>
    </row>
    <row r="602" spans="2:4" x14ac:dyDescent="0.2">
      <c r="B602" s="389"/>
      <c r="C602" s="389"/>
      <c r="D602" s="389"/>
    </row>
    <row r="603" spans="2:4" x14ac:dyDescent="0.2">
      <c r="B603" s="389"/>
      <c r="C603" s="389"/>
      <c r="D603" s="389"/>
    </row>
    <row r="604" spans="2:4" x14ac:dyDescent="0.2">
      <c r="B604" s="389"/>
      <c r="C604" s="389"/>
      <c r="D604" s="389"/>
    </row>
    <row r="605" spans="2:4" x14ac:dyDescent="0.2">
      <c r="B605" s="389"/>
      <c r="C605" s="389"/>
      <c r="D605" s="389"/>
    </row>
    <row r="606" spans="2:4" x14ac:dyDescent="0.2">
      <c r="B606" s="389"/>
      <c r="C606" s="389"/>
      <c r="D606" s="389"/>
    </row>
    <row r="607" spans="2:4" x14ac:dyDescent="0.2">
      <c r="B607" s="389"/>
      <c r="C607" s="389"/>
      <c r="D607" s="389"/>
    </row>
    <row r="608" spans="2:4" x14ac:dyDescent="0.2">
      <c r="B608" s="389"/>
      <c r="C608" s="389"/>
      <c r="D608" s="389"/>
    </row>
    <row r="609" spans="2:4" x14ac:dyDescent="0.2">
      <c r="B609" s="389"/>
      <c r="C609" s="389"/>
      <c r="D609" s="389"/>
    </row>
    <row r="610" spans="2:4" x14ac:dyDescent="0.2">
      <c r="B610" s="389"/>
      <c r="C610" s="389"/>
      <c r="D610" s="389"/>
    </row>
    <row r="611" spans="2:4" x14ac:dyDescent="0.2">
      <c r="B611" s="389"/>
      <c r="C611" s="389"/>
      <c r="D611" s="389"/>
    </row>
    <row r="612" spans="2:4" x14ac:dyDescent="0.2">
      <c r="B612" s="389"/>
      <c r="C612" s="389"/>
      <c r="D612" s="389"/>
    </row>
    <row r="613" spans="2:4" x14ac:dyDescent="0.2">
      <c r="B613" s="389"/>
      <c r="C613" s="389"/>
      <c r="D613" s="389"/>
    </row>
    <row r="614" spans="2:4" x14ac:dyDescent="0.2">
      <c r="B614" s="389"/>
      <c r="C614" s="389"/>
      <c r="D614" s="389"/>
    </row>
    <row r="615" spans="2:4" x14ac:dyDescent="0.2">
      <c r="B615" s="389"/>
      <c r="C615" s="389"/>
      <c r="D615" s="389"/>
    </row>
    <row r="616" spans="2:4" x14ac:dyDescent="0.2">
      <c r="B616" s="389"/>
      <c r="C616" s="389"/>
      <c r="D616" s="389"/>
    </row>
    <row r="617" spans="2:4" x14ac:dyDescent="0.2">
      <c r="B617" s="389"/>
      <c r="C617" s="389"/>
      <c r="D617" s="389"/>
    </row>
    <row r="618" spans="2:4" x14ac:dyDescent="0.2">
      <c r="B618" s="389"/>
      <c r="C618" s="389"/>
      <c r="D618" s="389"/>
    </row>
    <row r="619" spans="2:4" x14ac:dyDescent="0.2">
      <c r="B619" s="389"/>
      <c r="C619" s="389"/>
      <c r="D619" s="389"/>
    </row>
    <row r="620" spans="2:4" x14ac:dyDescent="0.2">
      <c r="B620" s="389"/>
      <c r="C620" s="389"/>
      <c r="D620" s="389"/>
    </row>
    <row r="621" spans="2:4" x14ac:dyDescent="0.2">
      <c r="B621" s="389"/>
      <c r="C621" s="389"/>
      <c r="D621" s="389"/>
    </row>
    <row r="622" spans="2:4" x14ac:dyDescent="0.2">
      <c r="B622" s="389"/>
      <c r="C622" s="389"/>
      <c r="D622" s="389"/>
    </row>
    <row r="623" spans="2:4" x14ac:dyDescent="0.2">
      <c r="B623" s="389"/>
      <c r="C623" s="389"/>
      <c r="D623" s="389"/>
    </row>
    <row r="624" spans="2:4" x14ac:dyDescent="0.2">
      <c r="B624" s="389"/>
      <c r="C624" s="389"/>
      <c r="D624" s="389"/>
    </row>
    <row r="625" spans="2:4" x14ac:dyDescent="0.2">
      <c r="B625" s="389"/>
      <c r="C625" s="389"/>
      <c r="D625" s="389"/>
    </row>
    <row r="626" spans="2:4" x14ac:dyDescent="0.2">
      <c r="B626" s="389"/>
      <c r="C626" s="389"/>
      <c r="D626" s="389"/>
    </row>
    <row r="627" spans="2:4" x14ac:dyDescent="0.2">
      <c r="B627" s="389"/>
      <c r="C627" s="389"/>
      <c r="D627" s="389"/>
    </row>
    <row r="628" spans="2:4" x14ac:dyDescent="0.2">
      <c r="B628" s="389"/>
      <c r="C628" s="389"/>
      <c r="D628" s="389"/>
    </row>
    <row r="629" spans="2:4" x14ac:dyDescent="0.2">
      <c r="B629" s="389"/>
      <c r="C629" s="389"/>
      <c r="D629" s="389"/>
    </row>
    <row r="630" spans="2:4" x14ac:dyDescent="0.2">
      <c r="B630" s="389"/>
      <c r="C630" s="389"/>
      <c r="D630" s="389"/>
    </row>
    <row r="631" spans="2:4" x14ac:dyDescent="0.2">
      <c r="B631" s="389"/>
      <c r="C631" s="389"/>
      <c r="D631" s="389"/>
    </row>
    <row r="632" spans="2:4" x14ac:dyDescent="0.2">
      <c r="B632" s="389"/>
      <c r="C632" s="389"/>
      <c r="D632" s="389"/>
    </row>
    <row r="633" spans="2:4" x14ac:dyDescent="0.2">
      <c r="B633" s="389"/>
      <c r="C633" s="389"/>
      <c r="D633" s="389"/>
    </row>
    <row r="634" spans="2:4" x14ac:dyDescent="0.2">
      <c r="B634" s="389"/>
      <c r="C634" s="389"/>
      <c r="D634" s="389"/>
    </row>
    <row r="635" spans="2:4" x14ac:dyDescent="0.2">
      <c r="B635" s="389"/>
      <c r="C635" s="389"/>
      <c r="D635" s="389"/>
    </row>
    <row r="636" spans="2:4" x14ac:dyDescent="0.2">
      <c r="B636" s="389"/>
      <c r="C636" s="389"/>
      <c r="D636" s="389"/>
    </row>
    <row r="637" spans="2:4" x14ac:dyDescent="0.2">
      <c r="B637" s="389"/>
      <c r="C637" s="389"/>
      <c r="D637" s="389"/>
    </row>
    <row r="638" spans="2:4" x14ac:dyDescent="0.2">
      <c r="B638" s="389"/>
      <c r="C638" s="389"/>
      <c r="D638" s="389"/>
    </row>
    <row r="639" spans="2:4" x14ac:dyDescent="0.2">
      <c r="B639" s="389"/>
      <c r="C639" s="389"/>
      <c r="D639" s="389"/>
    </row>
    <row r="640" spans="2:4" x14ac:dyDescent="0.2">
      <c r="B640" s="389"/>
      <c r="C640" s="389"/>
      <c r="D640" s="389"/>
    </row>
    <row r="641" spans="2:4" x14ac:dyDescent="0.2">
      <c r="B641" s="389"/>
      <c r="C641" s="389"/>
      <c r="D641" s="389"/>
    </row>
    <row r="642" spans="2:4" x14ac:dyDescent="0.2">
      <c r="B642" s="389"/>
      <c r="C642" s="389"/>
      <c r="D642" s="389"/>
    </row>
    <row r="643" spans="2:4" x14ac:dyDescent="0.2">
      <c r="B643" s="389"/>
      <c r="C643" s="389"/>
      <c r="D643" s="389"/>
    </row>
    <row r="644" spans="2:4" x14ac:dyDescent="0.2">
      <c r="B644" s="389"/>
      <c r="C644" s="389"/>
      <c r="D644" s="389"/>
    </row>
    <row r="645" spans="2:4" x14ac:dyDescent="0.2">
      <c r="B645" s="389"/>
      <c r="C645" s="389"/>
      <c r="D645" s="389"/>
    </row>
    <row r="646" spans="2:4" x14ac:dyDescent="0.2">
      <c r="B646" s="389"/>
      <c r="C646" s="389"/>
      <c r="D646" s="389"/>
    </row>
    <row r="647" spans="2:4" x14ac:dyDescent="0.2">
      <c r="B647" s="389"/>
      <c r="C647" s="389"/>
      <c r="D647" s="389"/>
    </row>
    <row r="648" spans="2:4" x14ac:dyDescent="0.2">
      <c r="B648" s="389"/>
      <c r="C648" s="389"/>
      <c r="D648" s="389"/>
    </row>
    <row r="649" spans="2:4" x14ac:dyDescent="0.2">
      <c r="B649" s="389"/>
      <c r="C649" s="389"/>
      <c r="D649" s="389"/>
    </row>
    <row r="650" spans="2:4" x14ac:dyDescent="0.2">
      <c r="B650" s="389"/>
      <c r="C650" s="389"/>
      <c r="D650" s="389"/>
    </row>
    <row r="651" spans="2:4" x14ac:dyDescent="0.2">
      <c r="B651" s="389"/>
      <c r="C651" s="389"/>
      <c r="D651" s="389"/>
    </row>
    <row r="652" spans="2:4" x14ac:dyDescent="0.2">
      <c r="B652" s="389"/>
      <c r="C652" s="389"/>
      <c r="D652" s="389"/>
    </row>
    <row r="653" spans="2:4" x14ac:dyDescent="0.2">
      <c r="B653" s="389"/>
      <c r="C653" s="389"/>
      <c r="D653" s="389"/>
    </row>
    <row r="654" spans="2:4" x14ac:dyDescent="0.2">
      <c r="B654" s="389"/>
      <c r="C654" s="389"/>
      <c r="D654" s="389"/>
    </row>
    <row r="655" spans="2:4" x14ac:dyDescent="0.2">
      <c r="B655" s="389"/>
      <c r="C655" s="389"/>
      <c r="D655" s="389"/>
    </row>
    <row r="656" spans="2:4" x14ac:dyDescent="0.2">
      <c r="B656" s="389"/>
      <c r="C656" s="389"/>
      <c r="D656" s="389"/>
    </row>
    <row r="657" spans="2:4" x14ac:dyDescent="0.2">
      <c r="B657" s="389"/>
      <c r="C657" s="389"/>
      <c r="D657" s="389"/>
    </row>
    <row r="658" spans="2:4" x14ac:dyDescent="0.2">
      <c r="B658" s="389"/>
      <c r="C658" s="389"/>
      <c r="D658" s="389"/>
    </row>
    <row r="659" spans="2:4" x14ac:dyDescent="0.2">
      <c r="B659" s="389"/>
      <c r="C659" s="389"/>
      <c r="D659" s="389"/>
    </row>
    <row r="660" spans="2:4" x14ac:dyDescent="0.2">
      <c r="B660" s="389"/>
      <c r="C660" s="389"/>
      <c r="D660" s="389"/>
    </row>
    <row r="661" spans="2:4" x14ac:dyDescent="0.2">
      <c r="B661" s="389"/>
      <c r="C661" s="389"/>
      <c r="D661" s="389"/>
    </row>
    <row r="662" spans="2:4" x14ac:dyDescent="0.2">
      <c r="B662" s="389"/>
      <c r="C662" s="389"/>
      <c r="D662" s="389"/>
    </row>
    <row r="663" spans="2:4" x14ac:dyDescent="0.2">
      <c r="B663" s="389"/>
      <c r="C663" s="389"/>
      <c r="D663" s="389"/>
    </row>
    <row r="664" spans="2:4" x14ac:dyDescent="0.2">
      <c r="B664" s="389"/>
      <c r="C664" s="389"/>
      <c r="D664" s="389"/>
    </row>
    <row r="665" spans="2:4" x14ac:dyDescent="0.2">
      <c r="B665" s="389"/>
      <c r="C665" s="389"/>
      <c r="D665" s="389"/>
    </row>
    <row r="666" spans="2:4" x14ac:dyDescent="0.2">
      <c r="B666" s="389"/>
      <c r="C666" s="389"/>
      <c r="D666" s="389"/>
    </row>
    <row r="667" spans="2:4" x14ac:dyDescent="0.2">
      <c r="B667" s="389"/>
      <c r="C667" s="389"/>
      <c r="D667" s="389"/>
    </row>
    <row r="668" spans="2:4" x14ac:dyDescent="0.2">
      <c r="B668" s="389"/>
      <c r="C668" s="389"/>
      <c r="D668" s="389"/>
    </row>
    <row r="669" spans="2:4" x14ac:dyDescent="0.2">
      <c r="B669" s="389"/>
      <c r="C669" s="389"/>
      <c r="D669" s="389"/>
    </row>
    <row r="670" spans="2:4" x14ac:dyDescent="0.2">
      <c r="B670" s="389"/>
      <c r="C670" s="389"/>
      <c r="D670" s="389"/>
    </row>
    <row r="671" spans="2:4" x14ac:dyDescent="0.2">
      <c r="B671" s="389"/>
      <c r="C671" s="389"/>
      <c r="D671" s="389"/>
    </row>
    <row r="672" spans="2:4" x14ac:dyDescent="0.2">
      <c r="B672" s="389"/>
      <c r="C672" s="389"/>
      <c r="D672" s="389"/>
    </row>
    <row r="673" spans="2:4" x14ac:dyDescent="0.2">
      <c r="B673" s="389"/>
      <c r="C673" s="389"/>
      <c r="D673" s="389"/>
    </row>
    <row r="674" spans="2:4" x14ac:dyDescent="0.2">
      <c r="B674" s="389"/>
      <c r="C674" s="389"/>
      <c r="D674" s="389"/>
    </row>
    <row r="675" spans="2:4" x14ac:dyDescent="0.2">
      <c r="B675" s="389"/>
      <c r="C675" s="389"/>
      <c r="D675" s="389"/>
    </row>
    <row r="676" spans="2:4" x14ac:dyDescent="0.2">
      <c r="B676" s="389"/>
      <c r="C676" s="389"/>
      <c r="D676" s="389"/>
    </row>
    <row r="677" spans="2:4" x14ac:dyDescent="0.2">
      <c r="B677" s="389"/>
      <c r="C677" s="389"/>
      <c r="D677" s="389"/>
    </row>
    <row r="678" spans="2:4" x14ac:dyDescent="0.2">
      <c r="B678" s="389"/>
      <c r="C678" s="389"/>
      <c r="D678" s="389"/>
    </row>
    <row r="679" spans="2:4" x14ac:dyDescent="0.2">
      <c r="B679" s="389"/>
      <c r="C679" s="389"/>
      <c r="D679" s="389"/>
    </row>
    <row r="680" spans="2:4" x14ac:dyDescent="0.2">
      <c r="B680" s="389"/>
      <c r="C680" s="389"/>
      <c r="D680" s="389"/>
    </row>
    <row r="681" spans="2:4" x14ac:dyDescent="0.2">
      <c r="B681" s="389"/>
      <c r="C681" s="389"/>
      <c r="D681" s="389"/>
    </row>
    <row r="682" spans="2:4" x14ac:dyDescent="0.2">
      <c r="B682" s="389"/>
      <c r="C682" s="389"/>
      <c r="D682" s="389"/>
    </row>
    <row r="683" spans="2:4" x14ac:dyDescent="0.2">
      <c r="B683" s="389"/>
      <c r="C683" s="389"/>
      <c r="D683" s="389"/>
    </row>
    <row r="684" spans="2:4" x14ac:dyDescent="0.2">
      <c r="B684" s="389"/>
      <c r="C684" s="389"/>
      <c r="D684" s="389"/>
    </row>
    <row r="685" spans="2:4" x14ac:dyDescent="0.2">
      <c r="B685" s="389"/>
      <c r="C685" s="389"/>
      <c r="D685" s="389"/>
    </row>
    <row r="686" spans="2:4" x14ac:dyDescent="0.2">
      <c r="B686" s="389"/>
      <c r="C686" s="389"/>
      <c r="D686" s="389"/>
    </row>
    <row r="687" spans="2:4" x14ac:dyDescent="0.2">
      <c r="B687" s="389"/>
      <c r="C687" s="389"/>
      <c r="D687" s="389"/>
    </row>
    <row r="688" spans="2:4" x14ac:dyDescent="0.2">
      <c r="B688" s="389"/>
      <c r="C688" s="389"/>
      <c r="D688" s="389"/>
    </row>
    <row r="689" spans="2:4" x14ac:dyDescent="0.2">
      <c r="B689" s="389"/>
      <c r="C689" s="389"/>
      <c r="D689" s="389"/>
    </row>
    <row r="690" spans="2:4" x14ac:dyDescent="0.2">
      <c r="B690" s="389"/>
      <c r="C690" s="389"/>
      <c r="D690" s="389"/>
    </row>
    <row r="691" spans="2:4" x14ac:dyDescent="0.2">
      <c r="B691" s="389"/>
      <c r="C691" s="389"/>
      <c r="D691" s="389"/>
    </row>
    <row r="692" spans="2:4" x14ac:dyDescent="0.2">
      <c r="B692" s="389"/>
      <c r="C692" s="389"/>
      <c r="D692" s="389"/>
    </row>
    <row r="693" spans="2:4" x14ac:dyDescent="0.2">
      <c r="B693" s="389"/>
      <c r="C693" s="389"/>
      <c r="D693" s="389"/>
    </row>
    <row r="694" spans="2:4" x14ac:dyDescent="0.2">
      <c r="B694" s="389"/>
      <c r="C694" s="389"/>
      <c r="D694" s="389"/>
    </row>
    <row r="695" spans="2:4" x14ac:dyDescent="0.2">
      <c r="B695" s="389"/>
      <c r="C695" s="389"/>
      <c r="D695" s="389"/>
    </row>
    <row r="696" spans="2:4" x14ac:dyDescent="0.2">
      <c r="B696" s="389"/>
      <c r="C696" s="389"/>
      <c r="D696" s="389"/>
    </row>
    <row r="697" spans="2:4" x14ac:dyDescent="0.2">
      <c r="B697" s="389"/>
      <c r="C697" s="389"/>
      <c r="D697" s="389"/>
    </row>
    <row r="698" spans="2:4" x14ac:dyDescent="0.2">
      <c r="B698" s="389"/>
      <c r="C698" s="389"/>
      <c r="D698" s="389"/>
    </row>
    <row r="699" spans="2:4" x14ac:dyDescent="0.2">
      <c r="B699" s="389"/>
      <c r="C699" s="389"/>
      <c r="D699" s="389"/>
    </row>
    <row r="700" spans="2:4" x14ac:dyDescent="0.2">
      <c r="B700" s="389"/>
      <c r="C700" s="389"/>
      <c r="D700" s="389"/>
    </row>
    <row r="701" spans="2:4" x14ac:dyDescent="0.2">
      <c r="B701" s="389"/>
      <c r="C701" s="389"/>
      <c r="D701" s="389"/>
    </row>
    <row r="702" spans="2:4" x14ac:dyDescent="0.2">
      <c r="B702" s="389"/>
      <c r="C702" s="389"/>
      <c r="D702" s="389"/>
    </row>
    <row r="703" spans="2:4" x14ac:dyDescent="0.2">
      <c r="B703" s="389"/>
      <c r="C703" s="389"/>
      <c r="D703" s="389"/>
    </row>
    <row r="704" spans="2:4" x14ac:dyDescent="0.2">
      <c r="B704" s="389"/>
      <c r="C704" s="389"/>
      <c r="D704" s="389"/>
    </row>
    <row r="705" spans="2:4" x14ac:dyDescent="0.2">
      <c r="B705" s="389"/>
      <c r="C705" s="389"/>
      <c r="D705" s="389"/>
    </row>
    <row r="706" spans="2:4" x14ac:dyDescent="0.2">
      <c r="B706" s="389"/>
      <c r="C706" s="389"/>
      <c r="D706" s="389"/>
    </row>
    <row r="707" spans="2:4" x14ac:dyDescent="0.2">
      <c r="B707" s="389"/>
      <c r="C707" s="389"/>
      <c r="D707" s="389"/>
    </row>
    <row r="708" spans="2:4" x14ac:dyDescent="0.2">
      <c r="B708" s="389"/>
      <c r="C708" s="389"/>
      <c r="D708" s="389"/>
    </row>
    <row r="709" spans="2:4" x14ac:dyDescent="0.2">
      <c r="B709" s="389"/>
      <c r="C709" s="389"/>
      <c r="D709" s="389"/>
    </row>
    <row r="710" spans="2:4" x14ac:dyDescent="0.2">
      <c r="B710" s="389"/>
      <c r="C710" s="389"/>
      <c r="D710" s="389"/>
    </row>
    <row r="711" spans="2:4" x14ac:dyDescent="0.2">
      <c r="B711" s="389"/>
      <c r="C711" s="389"/>
      <c r="D711" s="389"/>
    </row>
    <row r="712" spans="2:4" x14ac:dyDescent="0.2">
      <c r="B712" s="389"/>
      <c r="C712" s="389"/>
      <c r="D712" s="389"/>
    </row>
    <row r="713" spans="2:4" x14ac:dyDescent="0.2">
      <c r="B713" s="389"/>
      <c r="C713" s="389"/>
      <c r="D713" s="389"/>
    </row>
    <row r="714" spans="2:4" x14ac:dyDescent="0.2">
      <c r="B714" s="389"/>
      <c r="C714" s="389"/>
      <c r="D714" s="389"/>
    </row>
    <row r="715" spans="2:4" x14ac:dyDescent="0.2">
      <c r="B715" s="389"/>
      <c r="C715" s="389"/>
      <c r="D715" s="389"/>
    </row>
    <row r="716" spans="2:4" x14ac:dyDescent="0.2">
      <c r="B716" s="389"/>
      <c r="C716" s="389"/>
      <c r="D716" s="389"/>
    </row>
    <row r="717" spans="2:4" x14ac:dyDescent="0.2">
      <c r="B717" s="389"/>
      <c r="C717" s="389"/>
      <c r="D717" s="389"/>
    </row>
    <row r="718" spans="2:4" x14ac:dyDescent="0.2">
      <c r="B718" s="389"/>
      <c r="C718" s="389"/>
      <c r="D718" s="389"/>
    </row>
    <row r="719" spans="2:4" x14ac:dyDescent="0.2">
      <c r="B719" s="389"/>
      <c r="C719" s="389"/>
      <c r="D719" s="389"/>
    </row>
    <row r="720" spans="2:4" x14ac:dyDescent="0.2">
      <c r="B720" s="389"/>
      <c r="C720" s="389"/>
      <c r="D720" s="389"/>
    </row>
    <row r="721" spans="2:4" x14ac:dyDescent="0.2">
      <c r="B721" s="389"/>
      <c r="C721" s="389"/>
      <c r="D721" s="389"/>
    </row>
    <row r="722" spans="2:4" x14ac:dyDescent="0.2">
      <c r="B722" s="389"/>
      <c r="C722" s="389"/>
      <c r="D722" s="389"/>
    </row>
    <row r="723" spans="2:4" x14ac:dyDescent="0.2">
      <c r="B723" s="389"/>
      <c r="C723" s="389"/>
      <c r="D723" s="389"/>
    </row>
    <row r="724" spans="2:4" x14ac:dyDescent="0.2">
      <c r="B724" s="389"/>
      <c r="C724" s="389"/>
      <c r="D724" s="389"/>
    </row>
    <row r="725" spans="2:4" x14ac:dyDescent="0.2">
      <c r="B725" s="389"/>
      <c r="C725" s="389"/>
      <c r="D725" s="389"/>
    </row>
    <row r="726" spans="2:4" x14ac:dyDescent="0.2">
      <c r="B726" s="389"/>
      <c r="C726" s="389"/>
      <c r="D726" s="389"/>
    </row>
    <row r="727" spans="2:4" x14ac:dyDescent="0.2">
      <c r="B727" s="389"/>
      <c r="C727" s="389"/>
      <c r="D727" s="389"/>
    </row>
    <row r="728" spans="2:4" x14ac:dyDescent="0.2">
      <c r="B728" s="389"/>
      <c r="C728" s="389"/>
      <c r="D728" s="389"/>
    </row>
    <row r="729" spans="2:4" x14ac:dyDescent="0.2">
      <c r="B729" s="389"/>
      <c r="C729" s="389"/>
      <c r="D729" s="389"/>
    </row>
    <row r="730" spans="2:4" x14ac:dyDescent="0.2">
      <c r="B730" s="389"/>
      <c r="C730" s="389"/>
      <c r="D730" s="389"/>
    </row>
    <row r="731" spans="2:4" x14ac:dyDescent="0.2">
      <c r="B731" s="389"/>
      <c r="C731" s="389"/>
      <c r="D731" s="389"/>
    </row>
    <row r="732" spans="2:4" x14ac:dyDescent="0.2">
      <c r="B732" s="389"/>
      <c r="C732" s="389"/>
      <c r="D732" s="389"/>
    </row>
    <row r="733" spans="2:4" x14ac:dyDescent="0.2">
      <c r="B733" s="389"/>
      <c r="C733" s="389"/>
      <c r="D733" s="389"/>
    </row>
    <row r="734" spans="2:4" x14ac:dyDescent="0.2">
      <c r="B734" s="389"/>
      <c r="C734" s="389"/>
      <c r="D734" s="389"/>
    </row>
    <row r="735" spans="2:4" x14ac:dyDescent="0.2">
      <c r="B735" s="389"/>
      <c r="C735" s="389"/>
      <c r="D735" s="389"/>
    </row>
    <row r="736" spans="2:4" x14ac:dyDescent="0.2">
      <c r="B736" s="389"/>
      <c r="C736" s="389"/>
      <c r="D736" s="389"/>
    </row>
    <row r="737" spans="2:4" x14ac:dyDescent="0.2">
      <c r="B737" s="389"/>
      <c r="C737" s="389"/>
      <c r="D737" s="389"/>
    </row>
    <row r="738" spans="2:4" x14ac:dyDescent="0.2">
      <c r="B738" s="389"/>
      <c r="C738" s="389"/>
      <c r="D738" s="389"/>
    </row>
    <row r="739" spans="2:4" x14ac:dyDescent="0.2">
      <c r="B739" s="389"/>
      <c r="C739" s="389"/>
      <c r="D739" s="389"/>
    </row>
    <row r="740" spans="2:4" x14ac:dyDescent="0.2">
      <c r="B740" s="389"/>
      <c r="C740" s="389"/>
      <c r="D740" s="389"/>
    </row>
    <row r="741" spans="2:4" x14ac:dyDescent="0.2">
      <c r="B741" s="389"/>
      <c r="C741" s="389"/>
      <c r="D741" s="389"/>
    </row>
    <row r="742" spans="2:4" x14ac:dyDescent="0.2">
      <c r="B742" s="389"/>
      <c r="C742" s="389"/>
      <c r="D742" s="389"/>
    </row>
    <row r="743" spans="2:4" x14ac:dyDescent="0.2">
      <c r="B743" s="389"/>
      <c r="C743" s="389"/>
      <c r="D743" s="389"/>
    </row>
    <row r="744" spans="2:4" x14ac:dyDescent="0.2">
      <c r="B744" s="389"/>
      <c r="C744" s="389"/>
      <c r="D744" s="389"/>
    </row>
    <row r="745" spans="2:4" x14ac:dyDescent="0.2">
      <c r="B745" s="389"/>
      <c r="C745" s="389"/>
      <c r="D745" s="389"/>
    </row>
    <row r="746" spans="2:4" x14ac:dyDescent="0.2">
      <c r="B746" s="389"/>
      <c r="C746" s="389"/>
      <c r="D746" s="389"/>
    </row>
    <row r="747" spans="2:4" x14ac:dyDescent="0.2">
      <c r="B747" s="389"/>
      <c r="C747" s="389"/>
      <c r="D747" s="389"/>
    </row>
    <row r="748" spans="2:4" x14ac:dyDescent="0.2">
      <c r="B748" s="389"/>
      <c r="C748" s="389"/>
      <c r="D748" s="389"/>
    </row>
    <row r="749" spans="2:4" x14ac:dyDescent="0.2">
      <c r="B749" s="389"/>
      <c r="C749" s="389"/>
      <c r="D749" s="389"/>
    </row>
    <row r="750" spans="2:4" x14ac:dyDescent="0.2">
      <c r="B750" s="389"/>
      <c r="C750" s="389"/>
      <c r="D750" s="389"/>
    </row>
    <row r="751" spans="2:4" x14ac:dyDescent="0.2">
      <c r="B751" s="389"/>
      <c r="C751" s="389"/>
      <c r="D751" s="389"/>
    </row>
    <row r="752" spans="2:4" x14ac:dyDescent="0.2">
      <c r="B752" s="389"/>
      <c r="C752" s="389"/>
      <c r="D752" s="389"/>
    </row>
    <row r="753" spans="2:4" x14ac:dyDescent="0.2">
      <c r="B753" s="389"/>
      <c r="C753" s="389"/>
      <c r="D753" s="389"/>
    </row>
    <row r="754" spans="2:4" x14ac:dyDescent="0.2">
      <c r="B754" s="389"/>
      <c r="C754" s="389"/>
      <c r="D754" s="389"/>
    </row>
    <row r="755" spans="2:4" x14ac:dyDescent="0.2">
      <c r="B755" s="389"/>
      <c r="C755" s="389"/>
      <c r="D755" s="389"/>
    </row>
    <row r="756" spans="2:4" x14ac:dyDescent="0.2">
      <c r="B756" s="389"/>
      <c r="C756" s="389"/>
      <c r="D756" s="389"/>
    </row>
    <row r="757" spans="2:4" x14ac:dyDescent="0.2">
      <c r="B757" s="389"/>
      <c r="C757" s="389"/>
      <c r="D757" s="389"/>
    </row>
    <row r="758" spans="2:4" x14ac:dyDescent="0.2">
      <c r="B758" s="389"/>
      <c r="C758" s="389"/>
      <c r="D758" s="389"/>
    </row>
    <row r="759" spans="2:4" x14ac:dyDescent="0.2">
      <c r="B759" s="389"/>
      <c r="C759" s="389"/>
      <c r="D759" s="389"/>
    </row>
    <row r="760" spans="2:4" x14ac:dyDescent="0.2">
      <c r="B760" s="389"/>
      <c r="C760" s="389"/>
      <c r="D760" s="389"/>
    </row>
    <row r="761" spans="2:4" x14ac:dyDescent="0.2">
      <c r="B761" s="389"/>
      <c r="C761" s="389"/>
      <c r="D761" s="389"/>
    </row>
    <row r="762" spans="2:4" x14ac:dyDescent="0.2">
      <c r="B762" s="389"/>
      <c r="C762" s="389"/>
      <c r="D762" s="389"/>
    </row>
    <row r="763" spans="2:4" x14ac:dyDescent="0.2">
      <c r="B763" s="389"/>
      <c r="C763" s="389"/>
      <c r="D763" s="389"/>
    </row>
    <row r="764" spans="2:4" x14ac:dyDescent="0.2">
      <c r="B764" s="389"/>
      <c r="C764" s="389"/>
      <c r="D764" s="389"/>
    </row>
    <row r="765" spans="2:4" x14ac:dyDescent="0.2">
      <c r="B765" s="389"/>
      <c r="C765" s="389"/>
      <c r="D765" s="389"/>
    </row>
    <row r="766" spans="2:4" x14ac:dyDescent="0.2">
      <c r="B766" s="389"/>
      <c r="C766" s="389"/>
      <c r="D766" s="389"/>
    </row>
    <row r="767" spans="2:4" x14ac:dyDescent="0.2">
      <c r="B767" s="389"/>
      <c r="C767" s="389"/>
      <c r="D767" s="389"/>
    </row>
    <row r="768" spans="2:4" x14ac:dyDescent="0.2">
      <c r="B768" s="389"/>
      <c r="C768" s="389"/>
      <c r="D768" s="389"/>
    </row>
    <row r="769" spans="2:4" x14ac:dyDescent="0.2">
      <c r="B769" s="389"/>
      <c r="C769" s="389"/>
      <c r="D769" s="389"/>
    </row>
    <row r="770" spans="2:4" x14ac:dyDescent="0.2">
      <c r="B770" s="389"/>
      <c r="C770" s="389"/>
      <c r="D770" s="389"/>
    </row>
    <row r="771" spans="2:4" x14ac:dyDescent="0.2">
      <c r="B771" s="389"/>
      <c r="C771" s="389"/>
      <c r="D771" s="389"/>
    </row>
    <row r="772" spans="2:4" x14ac:dyDescent="0.2">
      <c r="B772" s="389"/>
      <c r="C772" s="389"/>
      <c r="D772" s="389"/>
    </row>
    <row r="773" spans="2:4" x14ac:dyDescent="0.2">
      <c r="B773" s="389"/>
      <c r="C773" s="389"/>
      <c r="D773" s="389"/>
    </row>
    <row r="774" spans="2:4" x14ac:dyDescent="0.2">
      <c r="B774" s="389"/>
      <c r="C774" s="389"/>
      <c r="D774" s="389"/>
    </row>
    <row r="775" spans="2:4" x14ac:dyDescent="0.2">
      <c r="B775" s="389"/>
      <c r="C775" s="389"/>
      <c r="D775" s="389"/>
    </row>
    <row r="776" spans="2:4" x14ac:dyDescent="0.2">
      <c r="B776" s="389"/>
      <c r="C776" s="389"/>
      <c r="D776" s="389"/>
    </row>
    <row r="777" spans="2:4" x14ac:dyDescent="0.2">
      <c r="B777" s="389"/>
      <c r="C777" s="389"/>
      <c r="D777" s="389"/>
    </row>
    <row r="778" spans="2:4" x14ac:dyDescent="0.2">
      <c r="B778" s="389"/>
      <c r="C778" s="389"/>
      <c r="D778" s="389"/>
    </row>
    <row r="779" spans="2:4" x14ac:dyDescent="0.2">
      <c r="B779" s="389"/>
      <c r="C779" s="389"/>
      <c r="D779" s="389"/>
    </row>
    <row r="780" spans="2:4" x14ac:dyDescent="0.2">
      <c r="B780" s="389"/>
      <c r="C780" s="389"/>
      <c r="D780" s="389"/>
    </row>
    <row r="781" spans="2:4" x14ac:dyDescent="0.2">
      <c r="B781" s="389"/>
      <c r="C781" s="389"/>
      <c r="D781" s="389"/>
    </row>
    <row r="782" spans="2:4" x14ac:dyDescent="0.2">
      <c r="B782" s="389"/>
      <c r="C782" s="389"/>
      <c r="D782" s="389"/>
    </row>
    <row r="783" spans="2:4" x14ac:dyDescent="0.2">
      <c r="B783" s="389"/>
      <c r="C783" s="389"/>
      <c r="D783" s="389"/>
    </row>
    <row r="784" spans="2:4" x14ac:dyDescent="0.2">
      <c r="B784" s="389"/>
      <c r="C784" s="389"/>
      <c r="D784" s="389"/>
    </row>
    <row r="785" spans="2:4" x14ac:dyDescent="0.2">
      <c r="B785" s="389"/>
      <c r="C785" s="389"/>
      <c r="D785" s="389"/>
    </row>
    <row r="786" spans="2:4" x14ac:dyDescent="0.2">
      <c r="B786" s="389"/>
      <c r="C786" s="389"/>
      <c r="D786" s="389"/>
    </row>
    <row r="787" spans="2:4" x14ac:dyDescent="0.2">
      <c r="B787" s="389"/>
      <c r="C787" s="389"/>
      <c r="D787" s="389"/>
    </row>
    <row r="788" spans="2:4" x14ac:dyDescent="0.2">
      <c r="B788" s="389"/>
      <c r="C788" s="389"/>
      <c r="D788" s="389"/>
    </row>
    <row r="789" spans="2:4" x14ac:dyDescent="0.2">
      <c r="B789" s="389"/>
      <c r="C789" s="389"/>
      <c r="D789" s="389"/>
    </row>
    <row r="790" spans="2:4" x14ac:dyDescent="0.2">
      <c r="B790" s="389"/>
      <c r="C790" s="389"/>
      <c r="D790" s="389"/>
    </row>
    <row r="791" spans="2:4" x14ac:dyDescent="0.2">
      <c r="B791" s="389"/>
      <c r="C791" s="389"/>
      <c r="D791" s="389"/>
    </row>
    <row r="792" spans="2:4" x14ac:dyDescent="0.2">
      <c r="B792" s="389"/>
      <c r="C792" s="389"/>
      <c r="D792" s="389"/>
    </row>
    <row r="793" spans="2:4" x14ac:dyDescent="0.2">
      <c r="B793" s="389"/>
      <c r="C793" s="389"/>
      <c r="D793" s="389"/>
    </row>
    <row r="794" spans="2:4" x14ac:dyDescent="0.2">
      <c r="B794" s="389"/>
      <c r="C794" s="389"/>
      <c r="D794" s="389"/>
    </row>
    <row r="795" spans="2:4" x14ac:dyDescent="0.2">
      <c r="B795" s="389"/>
      <c r="C795" s="389"/>
      <c r="D795" s="389"/>
    </row>
    <row r="796" spans="2:4" x14ac:dyDescent="0.2">
      <c r="B796" s="389"/>
      <c r="C796" s="389"/>
      <c r="D796" s="389"/>
    </row>
    <row r="797" spans="2:4" x14ac:dyDescent="0.2">
      <c r="B797" s="389"/>
      <c r="C797" s="389"/>
      <c r="D797" s="389"/>
    </row>
    <row r="798" spans="2:4" x14ac:dyDescent="0.2">
      <c r="B798" s="389"/>
      <c r="C798" s="389"/>
      <c r="D798" s="389"/>
    </row>
    <row r="799" spans="2:4" x14ac:dyDescent="0.2">
      <c r="B799" s="389"/>
      <c r="C799" s="389"/>
      <c r="D799" s="389"/>
    </row>
    <row r="800" spans="2:4" x14ac:dyDescent="0.2">
      <c r="B800" s="389"/>
      <c r="C800" s="389"/>
      <c r="D800" s="389"/>
    </row>
  </sheetData>
  <mergeCells count="7">
    <mergeCell ref="B52:I52"/>
    <mergeCell ref="B53:I53"/>
    <mergeCell ref="B26:I26"/>
    <mergeCell ref="B28:I28"/>
    <mergeCell ref="B49:I49"/>
    <mergeCell ref="B50:I50"/>
    <mergeCell ref="B51:I51"/>
  </mergeCells>
  <pageMargins left="0.39370078740157483" right="0" top="0.39370078740157483" bottom="0.59055118110236227" header="0.51181102362204722" footer="0.51181102362204722"/>
  <pageSetup paperSize="9" scale="86" firstPageNumber="49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showZeros="0" zoomScaleNormal="100" workbookViewId="0">
      <selection activeCell="G14" sqref="G14"/>
    </sheetView>
  </sheetViews>
  <sheetFormatPr baseColWidth="10" defaultColWidth="12" defaultRowHeight="12.75" x14ac:dyDescent="0.2"/>
  <cols>
    <col min="1" max="1" width="16.83203125" style="124" customWidth="1"/>
    <col min="2" max="2" width="12.83203125" style="124" customWidth="1"/>
    <col min="3" max="6" width="12.83203125" style="125" customWidth="1"/>
    <col min="7" max="7" width="12.83203125" style="131" customWidth="1"/>
    <col min="8" max="16384" width="12" style="124"/>
  </cols>
  <sheetData>
    <row r="1" spans="1:7" ht="15" customHeight="1" x14ac:dyDescent="0.2"/>
    <row r="2" spans="1:7" ht="31.5" customHeight="1" x14ac:dyDescent="0.2">
      <c r="A2" s="1047" t="s">
        <v>717</v>
      </c>
      <c r="B2" s="1047"/>
      <c r="C2" s="1047"/>
      <c r="D2" s="1047"/>
      <c r="E2" s="1047"/>
      <c r="F2" s="1047"/>
      <c r="G2" s="1047"/>
    </row>
    <row r="3" spans="1:7" x14ac:dyDescent="0.2">
      <c r="A3" s="1048"/>
      <c r="B3" s="1048"/>
      <c r="C3" s="1048"/>
      <c r="D3" s="1048"/>
      <c r="E3" s="1048"/>
      <c r="F3" s="1048"/>
      <c r="G3" s="1048"/>
    </row>
    <row r="4" spans="1:7" x14ac:dyDescent="0.2">
      <c r="A4" s="1049"/>
      <c r="B4" s="1049"/>
      <c r="C4" s="1049"/>
      <c r="D4" s="1049"/>
      <c r="E4" s="1049"/>
      <c r="F4" s="1049"/>
      <c r="G4" s="1049"/>
    </row>
    <row r="5" spans="1:7" ht="15" customHeight="1" x14ac:dyDescent="0.2">
      <c r="A5" s="1046" t="s">
        <v>687</v>
      </c>
      <c r="B5" s="1046"/>
      <c r="C5" s="1046"/>
      <c r="D5" s="1046"/>
      <c r="E5" s="1046"/>
      <c r="F5" s="1046"/>
      <c r="G5" s="1046"/>
    </row>
    <row r="6" spans="1:7" ht="15" customHeight="1" x14ac:dyDescent="0.2">
      <c r="B6" s="126"/>
      <c r="C6" s="911"/>
      <c r="D6" s="911"/>
      <c r="E6" s="911"/>
      <c r="F6" s="911"/>
    </row>
    <row r="7" spans="1:7" ht="15" customHeight="1" x14ac:dyDescent="0.2">
      <c r="A7" s="126" t="s">
        <v>689</v>
      </c>
      <c r="B7" s="126"/>
      <c r="C7" s="911"/>
      <c r="D7" s="911"/>
      <c r="E7" s="911"/>
      <c r="F7" s="911"/>
    </row>
    <row r="8" spans="1:7" ht="15" customHeight="1" x14ac:dyDescent="0.2">
      <c r="B8" s="1050" t="s">
        <v>131</v>
      </c>
      <c r="C8" s="1051"/>
      <c r="D8" s="1051"/>
      <c r="E8" s="1051"/>
      <c r="F8" s="1051"/>
      <c r="G8" s="1051"/>
    </row>
    <row r="9" spans="1:7" ht="14.25" customHeight="1" x14ac:dyDescent="0.2">
      <c r="A9" s="441" t="s">
        <v>334</v>
      </c>
      <c r="B9" s="130" t="s">
        <v>259</v>
      </c>
      <c r="C9" s="130" t="s">
        <v>260</v>
      </c>
      <c r="D9" s="127" t="s">
        <v>261</v>
      </c>
      <c r="E9" s="130" t="s">
        <v>260</v>
      </c>
      <c r="F9" s="397" t="s">
        <v>66</v>
      </c>
      <c r="G9" s="398" t="s">
        <v>260</v>
      </c>
    </row>
    <row r="10" spans="1:7" ht="14.25" customHeight="1" x14ac:dyDescent="0.2">
      <c r="A10" s="120"/>
      <c r="B10" s="130"/>
      <c r="C10" s="130"/>
      <c r="D10" s="127"/>
      <c r="E10" s="130"/>
      <c r="F10" s="127"/>
      <c r="G10" s="130"/>
    </row>
    <row r="11" spans="1:7" ht="12.75" customHeight="1" x14ac:dyDescent="0.2">
      <c r="A11" s="587" t="s">
        <v>150</v>
      </c>
      <c r="B11" s="866">
        <v>16</v>
      </c>
      <c r="C11" s="855" t="s">
        <v>574</v>
      </c>
      <c r="D11" s="866">
        <v>29</v>
      </c>
      <c r="E11" s="855" t="s">
        <v>576</v>
      </c>
      <c r="F11" s="879">
        <v>45</v>
      </c>
      <c r="G11" s="598" t="s">
        <v>575</v>
      </c>
    </row>
    <row r="12" spans="1:7" ht="12.75" customHeight="1" x14ac:dyDescent="0.2">
      <c r="A12" s="588" t="s">
        <v>479</v>
      </c>
      <c r="B12" s="867">
        <v>2</v>
      </c>
      <c r="C12" s="856" t="s">
        <v>690</v>
      </c>
      <c r="D12" s="867">
        <v>11</v>
      </c>
      <c r="E12" s="856" t="s">
        <v>589</v>
      </c>
      <c r="F12" s="880">
        <v>13</v>
      </c>
      <c r="G12" s="440" t="s">
        <v>573</v>
      </c>
    </row>
    <row r="13" spans="1:7" ht="12.75" customHeight="1" x14ac:dyDescent="0.2">
      <c r="A13" s="589" t="s">
        <v>67</v>
      </c>
      <c r="B13" s="868">
        <v>1</v>
      </c>
      <c r="C13" s="133"/>
      <c r="D13" s="868">
        <v>5</v>
      </c>
      <c r="E13" s="132" t="s">
        <v>586</v>
      </c>
      <c r="F13" s="868">
        <v>6</v>
      </c>
      <c r="G13" s="132" t="s">
        <v>589</v>
      </c>
    </row>
    <row r="14" spans="1:7" ht="12.75" customHeight="1" x14ac:dyDescent="0.2">
      <c r="A14" s="590" t="s">
        <v>68</v>
      </c>
      <c r="B14" s="869">
        <v>1</v>
      </c>
      <c r="C14" s="133"/>
      <c r="D14" s="869">
        <v>4</v>
      </c>
      <c r="E14" s="133"/>
      <c r="F14" s="869">
        <v>5</v>
      </c>
      <c r="G14" s="133" t="s">
        <v>573</v>
      </c>
    </row>
    <row r="15" spans="1:7" s="128" customFormat="1" ht="12.75" customHeight="1" x14ac:dyDescent="0.2">
      <c r="A15" s="591" t="s">
        <v>69</v>
      </c>
      <c r="B15" s="869"/>
      <c r="C15" s="133"/>
      <c r="D15" s="869"/>
      <c r="E15" s="133"/>
      <c r="F15" s="869"/>
      <c r="G15" s="133"/>
    </row>
    <row r="16" spans="1:7" ht="12.75" customHeight="1" x14ac:dyDescent="0.2">
      <c r="A16" s="592" t="s">
        <v>70</v>
      </c>
      <c r="B16" s="870"/>
      <c r="C16" s="134"/>
      <c r="D16" s="870">
        <v>2</v>
      </c>
      <c r="E16" s="134"/>
      <c r="F16" s="870">
        <v>2</v>
      </c>
      <c r="G16" s="134"/>
    </row>
    <row r="17" spans="1:7" ht="12.75" customHeight="1" x14ac:dyDescent="0.2">
      <c r="A17" s="585" t="s">
        <v>439</v>
      </c>
      <c r="B17" s="871">
        <v>14</v>
      </c>
      <c r="C17" s="857" t="s">
        <v>572</v>
      </c>
      <c r="D17" s="871">
        <v>18</v>
      </c>
      <c r="E17" s="857" t="s">
        <v>577</v>
      </c>
      <c r="F17" s="881">
        <v>32</v>
      </c>
      <c r="G17" s="398" t="s">
        <v>540</v>
      </c>
    </row>
    <row r="18" spans="1:7" s="128" customFormat="1" ht="12.75" customHeight="1" x14ac:dyDescent="0.2">
      <c r="A18" s="593" t="s">
        <v>71</v>
      </c>
      <c r="B18" s="868">
        <v>10</v>
      </c>
      <c r="C18" s="132" t="s">
        <v>574</v>
      </c>
      <c r="D18" s="868">
        <v>12</v>
      </c>
      <c r="E18" s="132" t="s">
        <v>590</v>
      </c>
      <c r="F18" s="868">
        <v>22</v>
      </c>
      <c r="G18" s="132" t="s">
        <v>576</v>
      </c>
    </row>
    <row r="19" spans="1:7" s="128" customFormat="1" ht="12.75" customHeight="1" x14ac:dyDescent="0.2">
      <c r="A19" s="594" t="s">
        <v>72</v>
      </c>
      <c r="B19" s="870">
        <v>4</v>
      </c>
      <c r="C19" s="134"/>
      <c r="D19" s="870">
        <v>6</v>
      </c>
      <c r="E19" s="134" t="s">
        <v>577</v>
      </c>
      <c r="F19" s="870">
        <v>10</v>
      </c>
      <c r="G19" s="134" t="s">
        <v>540</v>
      </c>
    </row>
    <row r="20" spans="1:7" ht="12.75" customHeight="1" x14ac:dyDescent="0.2">
      <c r="A20" s="587" t="s">
        <v>151</v>
      </c>
      <c r="B20" s="866">
        <v>118</v>
      </c>
      <c r="C20" s="855" t="s">
        <v>589</v>
      </c>
      <c r="D20" s="866">
        <v>79</v>
      </c>
      <c r="E20" s="855" t="s">
        <v>589</v>
      </c>
      <c r="F20" s="879">
        <v>197</v>
      </c>
      <c r="G20" s="598" t="s">
        <v>589</v>
      </c>
    </row>
    <row r="21" spans="1:7" ht="12.75" customHeight="1" x14ac:dyDescent="0.2">
      <c r="A21" s="588" t="s">
        <v>464</v>
      </c>
      <c r="B21" s="867">
        <v>48</v>
      </c>
      <c r="C21" s="856" t="s">
        <v>573</v>
      </c>
      <c r="D21" s="867">
        <v>23</v>
      </c>
      <c r="E21" s="856" t="s">
        <v>588</v>
      </c>
      <c r="F21" s="880">
        <v>71</v>
      </c>
      <c r="G21" s="440" t="s">
        <v>573</v>
      </c>
    </row>
    <row r="22" spans="1:7" ht="12.75" customHeight="1" x14ac:dyDescent="0.2">
      <c r="A22" s="589" t="s">
        <v>73</v>
      </c>
      <c r="B22" s="868">
        <v>9</v>
      </c>
      <c r="C22" s="132" t="s">
        <v>573</v>
      </c>
      <c r="D22" s="868">
        <v>1</v>
      </c>
      <c r="E22" s="132"/>
      <c r="F22" s="868">
        <v>10</v>
      </c>
      <c r="G22" s="132" t="s">
        <v>573</v>
      </c>
    </row>
    <row r="23" spans="1:7" ht="12.75" customHeight="1" x14ac:dyDescent="0.2">
      <c r="A23" s="590" t="s">
        <v>74</v>
      </c>
      <c r="B23" s="869"/>
      <c r="C23" s="133"/>
      <c r="D23" s="869">
        <v>1</v>
      </c>
      <c r="E23" s="133"/>
      <c r="F23" s="869">
        <v>1</v>
      </c>
      <c r="G23" s="133"/>
    </row>
    <row r="24" spans="1:7" ht="12.75" customHeight="1" x14ac:dyDescent="0.2">
      <c r="A24" s="590" t="s">
        <v>75</v>
      </c>
      <c r="B24" s="869">
        <v>13</v>
      </c>
      <c r="C24" s="132" t="s">
        <v>573</v>
      </c>
      <c r="D24" s="869">
        <v>2</v>
      </c>
      <c r="E24" s="132"/>
      <c r="F24" s="869">
        <v>15</v>
      </c>
      <c r="G24" s="132" t="s">
        <v>589</v>
      </c>
    </row>
    <row r="25" spans="1:7" ht="12.75" customHeight="1" x14ac:dyDescent="0.2">
      <c r="A25" s="590" t="s">
        <v>76</v>
      </c>
      <c r="B25" s="869">
        <v>2</v>
      </c>
      <c r="C25" s="133"/>
      <c r="D25" s="869"/>
      <c r="E25" s="133"/>
      <c r="F25" s="869">
        <v>2</v>
      </c>
      <c r="G25" s="133"/>
    </row>
    <row r="26" spans="1:7" ht="12.75" customHeight="1" x14ac:dyDescent="0.2">
      <c r="A26" s="590" t="s">
        <v>77</v>
      </c>
      <c r="B26" s="869">
        <v>16</v>
      </c>
      <c r="C26" s="133" t="s">
        <v>588</v>
      </c>
      <c r="D26" s="869">
        <v>9</v>
      </c>
      <c r="E26" s="133" t="s">
        <v>588</v>
      </c>
      <c r="F26" s="869">
        <v>25</v>
      </c>
      <c r="G26" s="133" t="s">
        <v>588</v>
      </c>
    </row>
    <row r="27" spans="1:7" ht="12.75" customHeight="1" x14ac:dyDescent="0.2">
      <c r="A27" s="590" t="s">
        <v>78</v>
      </c>
      <c r="B27" s="869">
        <v>1</v>
      </c>
      <c r="C27" s="133"/>
      <c r="D27" s="869">
        <v>1</v>
      </c>
      <c r="E27" s="133"/>
      <c r="F27" s="869">
        <v>2</v>
      </c>
      <c r="G27" s="133"/>
    </row>
    <row r="28" spans="1:7" ht="12.75" customHeight="1" x14ac:dyDescent="0.2">
      <c r="A28" s="590" t="s">
        <v>124</v>
      </c>
      <c r="B28" s="869">
        <v>1</v>
      </c>
      <c r="C28" s="133"/>
      <c r="D28" s="869"/>
      <c r="E28" s="133"/>
      <c r="F28" s="869">
        <v>1</v>
      </c>
      <c r="G28" s="133"/>
    </row>
    <row r="29" spans="1:7" s="128" customFormat="1" ht="12.75" customHeight="1" x14ac:dyDescent="0.2">
      <c r="A29" s="591" t="s">
        <v>79</v>
      </c>
      <c r="B29" s="869">
        <v>4</v>
      </c>
      <c r="C29" s="132"/>
      <c r="D29" s="869">
        <v>5</v>
      </c>
      <c r="E29" s="133" t="s">
        <v>588</v>
      </c>
      <c r="F29" s="869">
        <v>9</v>
      </c>
      <c r="G29" s="133" t="s">
        <v>573</v>
      </c>
    </row>
    <row r="30" spans="1:7" ht="12.75" customHeight="1" x14ac:dyDescent="0.2">
      <c r="A30" s="592" t="s">
        <v>80</v>
      </c>
      <c r="B30" s="870">
        <v>2</v>
      </c>
      <c r="C30" s="134"/>
      <c r="D30" s="870">
        <v>4</v>
      </c>
      <c r="E30" s="132"/>
      <c r="F30" s="870">
        <v>6</v>
      </c>
      <c r="G30" s="134" t="s">
        <v>588</v>
      </c>
    </row>
    <row r="31" spans="1:7" ht="12.75" customHeight="1" x14ac:dyDescent="0.2">
      <c r="A31" s="585" t="s">
        <v>465</v>
      </c>
      <c r="B31" s="871">
        <v>59</v>
      </c>
      <c r="C31" s="857" t="s">
        <v>589</v>
      </c>
      <c r="D31" s="871">
        <v>40</v>
      </c>
      <c r="E31" s="857" t="s">
        <v>574</v>
      </c>
      <c r="F31" s="881">
        <v>99</v>
      </c>
      <c r="G31" s="398" t="s">
        <v>586</v>
      </c>
    </row>
    <row r="32" spans="1:7" ht="12.75" customHeight="1" x14ac:dyDescent="0.2">
      <c r="A32" s="589" t="s">
        <v>81</v>
      </c>
      <c r="B32" s="868">
        <v>15</v>
      </c>
      <c r="C32" s="132" t="s">
        <v>572</v>
      </c>
      <c r="D32" s="868">
        <v>4</v>
      </c>
      <c r="E32" s="132"/>
      <c r="F32" s="868">
        <v>19</v>
      </c>
      <c r="G32" s="132" t="s">
        <v>572</v>
      </c>
    </row>
    <row r="33" spans="1:7" ht="12.75" customHeight="1" x14ac:dyDescent="0.2">
      <c r="A33" s="590" t="s">
        <v>82</v>
      </c>
      <c r="B33" s="869">
        <v>2</v>
      </c>
      <c r="C33" s="133" t="s">
        <v>573</v>
      </c>
      <c r="D33" s="869">
        <v>6</v>
      </c>
      <c r="E33" s="133" t="s">
        <v>574</v>
      </c>
      <c r="F33" s="869">
        <v>8</v>
      </c>
      <c r="G33" s="133" t="s">
        <v>586</v>
      </c>
    </row>
    <row r="34" spans="1:7" ht="12.75" customHeight="1" x14ac:dyDescent="0.2">
      <c r="A34" s="590" t="s">
        <v>83</v>
      </c>
      <c r="B34" s="869">
        <v>4</v>
      </c>
      <c r="C34" s="133"/>
      <c r="D34" s="869">
        <v>4</v>
      </c>
      <c r="E34" s="133"/>
      <c r="F34" s="869">
        <v>8</v>
      </c>
      <c r="G34" s="133" t="s">
        <v>586</v>
      </c>
    </row>
    <row r="35" spans="1:7" ht="12.75" customHeight="1" x14ac:dyDescent="0.2">
      <c r="A35" s="590" t="s">
        <v>84</v>
      </c>
      <c r="B35" s="869">
        <v>12</v>
      </c>
      <c r="C35" s="133" t="s">
        <v>574</v>
      </c>
      <c r="D35" s="869">
        <v>8</v>
      </c>
      <c r="E35" s="133" t="s">
        <v>572</v>
      </c>
      <c r="F35" s="869">
        <v>20</v>
      </c>
      <c r="G35" s="133" t="s">
        <v>572</v>
      </c>
    </row>
    <row r="36" spans="1:7" ht="12.75" customHeight="1" x14ac:dyDescent="0.2">
      <c r="A36" s="590" t="s">
        <v>85</v>
      </c>
      <c r="B36" s="869">
        <v>1</v>
      </c>
      <c r="C36" s="133"/>
      <c r="D36" s="869">
        <v>1</v>
      </c>
      <c r="E36" s="133"/>
      <c r="F36" s="869">
        <v>2</v>
      </c>
      <c r="G36" s="133"/>
    </row>
    <row r="37" spans="1:7" ht="12.75" customHeight="1" x14ac:dyDescent="0.2">
      <c r="A37" s="590" t="s">
        <v>86</v>
      </c>
      <c r="B37" s="869">
        <v>16</v>
      </c>
      <c r="C37" s="133" t="s">
        <v>587</v>
      </c>
      <c r="D37" s="869">
        <v>3</v>
      </c>
      <c r="E37" s="133"/>
      <c r="F37" s="869">
        <v>19</v>
      </c>
      <c r="G37" s="133" t="s">
        <v>588</v>
      </c>
    </row>
    <row r="38" spans="1:7" ht="12.75" customHeight="1" x14ac:dyDescent="0.2">
      <c r="A38" s="590" t="s">
        <v>87</v>
      </c>
      <c r="B38" s="869">
        <v>4</v>
      </c>
      <c r="C38" s="134"/>
      <c r="D38" s="869">
        <v>10</v>
      </c>
      <c r="E38" s="133" t="s">
        <v>586</v>
      </c>
      <c r="F38" s="869">
        <v>14</v>
      </c>
      <c r="G38" s="133" t="s">
        <v>589</v>
      </c>
    </row>
    <row r="39" spans="1:7" s="128" customFormat="1" ht="12.75" customHeight="1" x14ac:dyDescent="0.2">
      <c r="A39" s="591" t="s">
        <v>88</v>
      </c>
      <c r="B39" s="869">
        <v>4</v>
      </c>
      <c r="C39" s="133"/>
      <c r="D39" s="869">
        <v>2</v>
      </c>
      <c r="E39" s="133"/>
      <c r="F39" s="869">
        <v>6</v>
      </c>
      <c r="G39" s="132" t="s">
        <v>586</v>
      </c>
    </row>
    <row r="40" spans="1:7" ht="12.75" customHeight="1" x14ac:dyDescent="0.2">
      <c r="A40" s="592" t="s">
        <v>89</v>
      </c>
      <c r="B40" s="870">
        <v>1</v>
      </c>
      <c r="C40" s="134"/>
      <c r="D40" s="870">
        <v>2</v>
      </c>
      <c r="E40" s="134"/>
      <c r="F40" s="870">
        <v>3</v>
      </c>
      <c r="G40" s="134"/>
    </row>
    <row r="41" spans="1:7" ht="12.75" customHeight="1" x14ac:dyDescent="0.2">
      <c r="A41" s="585" t="s">
        <v>458</v>
      </c>
      <c r="B41" s="871">
        <v>11</v>
      </c>
      <c r="C41" s="857" t="s">
        <v>572</v>
      </c>
      <c r="D41" s="871">
        <v>16</v>
      </c>
      <c r="E41" s="857" t="s">
        <v>573</v>
      </c>
      <c r="F41" s="881">
        <v>27</v>
      </c>
      <c r="G41" s="398" t="s">
        <v>586</v>
      </c>
    </row>
    <row r="42" spans="1:7" ht="12.75" customHeight="1" x14ac:dyDescent="0.2">
      <c r="A42" s="589" t="s">
        <v>112</v>
      </c>
      <c r="B42" s="868">
        <v>5</v>
      </c>
      <c r="C42" s="132" t="s">
        <v>589</v>
      </c>
      <c r="D42" s="868">
        <v>8</v>
      </c>
      <c r="E42" s="132" t="s">
        <v>588</v>
      </c>
      <c r="F42" s="868">
        <v>13</v>
      </c>
      <c r="G42" s="132" t="s">
        <v>573</v>
      </c>
    </row>
    <row r="43" spans="1:7" ht="12.75" customHeight="1" x14ac:dyDescent="0.2">
      <c r="A43" s="590" t="s">
        <v>113</v>
      </c>
      <c r="B43" s="869">
        <v>2</v>
      </c>
      <c r="C43" s="133"/>
      <c r="D43" s="869">
        <v>1</v>
      </c>
      <c r="E43" s="133"/>
      <c r="F43" s="869">
        <v>3</v>
      </c>
      <c r="G43" s="133"/>
    </row>
    <row r="44" spans="1:7" ht="12.75" customHeight="1" x14ac:dyDescent="0.2">
      <c r="A44" s="590" t="s">
        <v>114</v>
      </c>
      <c r="B44" s="869"/>
      <c r="C44" s="133"/>
      <c r="D44" s="869">
        <v>1</v>
      </c>
      <c r="E44" s="133"/>
      <c r="F44" s="869">
        <v>1</v>
      </c>
      <c r="G44" s="133"/>
    </row>
    <row r="45" spans="1:7" ht="12.75" customHeight="1" x14ac:dyDescent="0.2">
      <c r="A45" s="540" t="s">
        <v>115</v>
      </c>
      <c r="B45" s="869"/>
      <c r="C45" s="133"/>
      <c r="D45" s="869">
        <v>1</v>
      </c>
      <c r="E45" s="133"/>
      <c r="F45" s="869">
        <v>1</v>
      </c>
      <c r="G45" s="133"/>
    </row>
    <row r="46" spans="1:7" s="128" customFormat="1" ht="12.75" customHeight="1" x14ac:dyDescent="0.2">
      <c r="A46" s="594" t="s">
        <v>116</v>
      </c>
      <c r="B46" s="870">
        <v>4</v>
      </c>
      <c r="C46" s="134"/>
      <c r="D46" s="870">
        <v>5</v>
      </c>
      <c r="E46" s="134" t="s">
        <v>589</v>
      </c>
      <c r="F46" s="870">
        <v>9</v>
      </c>
      <c r="G46" s="134" t="s">
        <v>574</v>
      </c>
    </row>
    <row r="47" spans="1:7" s="129" customFormat="1" ht="12.75" customHeight="1" x14ac:dyDescent="0.2">
      <c r="A47" s="586" t="s">
        <v>522</v>
      </c>
      <c r="B47" s="871"/>
      <c r="C47" s="857"/>
      <c r="D47" s="871"/>
      <c r="E47" s="857"/>
      <c r="F47" s="881"/>
      <c r="G47" s="398"/>
    </row>
    <row r="48" spans="1:7" s="129" customFormat="1" ht="12.75" customHeight="1" x14ac:dyDescent="0.2">
      <c r="A48" s="542" t="s">
        <v>117</v>
      </c>
      <c r="B48" s="872"/>
      <c r="C48" s="569"/>
      <c r="D48" s="872"/>
      <c r="E48" s="569"/>
      <c r="F48" s="872"/>
      <c r="G48" s="569"/>
    </row>
    <row r="49" spans="1:7" ht="12.75" customHeight="1" x14ac:dyDescent="0.2">
      <c r="A49" s="667" t="s">
        <v>262</v>
      </c>
      <c r="B49" s="870"/>
      <c r="C49" s="134"/>
      <c r="D49" s="870"/>
      <c r="E49" s="134"/>
      <c r="F49" s="870"/>
      <c r="G49" s="134"/>
    </row>
    <row r="50" spans="1:7" ht="12.75" customHeight="1" x14ac:dyDescent="0.2">
      <c r="A50" s="587" t="s">
        <v>152</v>
      </c>
      <c r="B50" s="866">
        <v>57</v>
      </c>
      <c r="C50" s="855" t="s">
        <v>586</v>
      </c>
      <c r="D50" s="866">
        <v>170</v>
      </c>
      <c r="E50" s="855" t="s">
        <v>575</v>
      </c>
      <c r="F50" s="879">
        <v>227</v>
      </c>
      <c r="G50" s="598" t="s">
        <v>572</v>
      </c>
    </row>
    <row r="51" spans="1:7" ht="12.75" customHeight="1" x14ac:dyDescent="0.2">
      <c r="A51" s="588" t="s">
        <v>466</v>
      </c>
      <c r="B51" s="867">
        <v>11</v>
      </c>
      <c r="C51" s="856" t="s">
        <v>572</v>
      </c>
      <c r="D51" s="867">
        <v>58</v>
      </c>
      <c r="E51" s="856" t="s">
        <v>540</v>
      </c>
      <c r="F51" s="880">
        <v>69</v>
      </c>
      <c r="G51" s="440" t="s">
        <v>540</v>
      </c>
    </row>
    <row r="52" spans="1:7" s="128" customFormat="1" ht="12.75" customHeight="1" x14ac:dyDescent="0.2">
      <c r="A52" s="593" t="s">
        <v>90</v>
      </c>
      <c r="B52" s="868">
        <v>1</v>
      </c>
      <c r="C52" s="132"/>
      <c r="D52" s="868">
        <v>14</v>
      </c>
      <c r="E52" s="132" t="s">
        <v>577</v>
      </c>
      <c r="F52" s="868">
        <v>15</v>
      </c>
      <c r="G52" s="132" t="s">
        <v>577</v>
      </c>
    </row>
    <row r="53" spans="1:7" ht="12.75" customHeight="1" x14ac:dyDescent="0.2">
      <c r="A53" s="590" t="s">
        <v>91</v>
      </c>
      <c r="B53" s="869">
        <v>4</v>
      </c>
      <c r="C53" s="133"/>
      <c r="D53" s="869">
        <v>14</v>
      </c>
      <c r="E53" s="133" t="s">
        <v>590</v>
      </c>
      <c r="F53" s="869">
        <v>18</v>
      </c>
      <c r="G53" s="133" t="s">
        <v>577</v>
      </c>
    </row>
    <row r="54" spans="1:7" ht="12.75" customHeight="1" x14ac:dyDescent="0.2">
      <c r="A54" s="592" t="s">
        <v>92</v>
      </c>
      <c r="B54" s="870">
        <v>6</v>
      </c>
      <c r="C54" s="134" t="s">
        <v>574</v>
      </c>
      <c r="D54" s="870">
        <v>30</v>
      </c>
      <c r="E54" s="134" t="s">
        <v>576</v>
      </c>
      <c r="F54" s="870">
        <v>36</v>
      </c>
      <c r="G54" s="134" t="s">
        <v>576</v>
      </c>
    </row>
    <row r="55" spans="1:7" ht="12.75" customHeight="1" x14ac:dyDescent="0.2">
      <c r="A55" s="585" t="s">
        <v>440</v>
      </c>
      <c r="B55" s="871">
        <v>6</v>
      </c>
      <c r="C55" s="857" t="s">
        <v>588</v>
      </c>
      <c r="D55" s="871">
        <v>13</v>
      </c>
      <c r="E55" s="857" t="s">
        <v>574</v>
      </c>
      <c r="F55" s="881">
        <v>19</v>
      </c>
      <c r="G55" s="398" t="s">
        <v>586</v>
      </c>
    </row>
    <row r="56" spans="1:7" s="128" customFormat="1" ht="12.75" customHeight="1" x14ac:dyDescent="0.2">
      <c r="A56" s="593" t="s">
        <v>93</v>
      </c>
      <c r="B56" s="868">
        <v>1</v>
      </c>
      <c r="C56" s="132"/>
      <c r="D56" s="868">
        <v>7</v>
      </c>
      <c r="E56" s="132" t="s">
        <v>574</v>
      </c>
      <c r="F56" s="868">
        <v>8</v>
      </c>
      <c r="G56" s="132" t="s">
        <v>589</v>
      </c>
    </row>
    <row r="57" spans="1:7" s="128" customFormat="1" ht="12.75" customHeight="1" x14ac:dyDescent="0.2">
      <c r="A57" s="593" t="s">
        <v>94</v>
      </c>
      <c r="B57" s="873">
        <v>2</v>
      </c>
      <c r="C57" s="787"/>
      <c r="D57" s="873">
        <v>4</v>
      </c>
      <c r="E57" s="787"/>
      <c r="F57" s="873">
        <v>6</v>
      </c>
      <c r="G57" s="132" t="s">
        <v>573</v>
      </c>
    </row>
    <row r="58" spans="1:7" ht="12.75" customHeight="1" x14ac:dyDescent="0.2">
      <c r="A58" s="592" t="s">
        <v>95</v>
      </c>
      <c r="B58" s="870">
        <v>3</v>
      </c>
      <c r="C58" s="134"/>
      <c r="D58" s="870">
        <v>2</v>
      </c>
      <c r="E58" s="134"/>
      <c r="F58" s="870">
        <v>5</v>
      </c>
      <c r="G58" s="134" t="s">
        <v>572</v>
      </c>
    </row>
    <row r="59" spans="1:7" ht="12.75" customHeight="1" x14ac:dyDescent="0.2">
      <c r="A59" s="585" t="s">
        <v>469</v>
      </c>
      <c r="B59" s="871">
        <v>8</v>
      </c>
      <c r="C59" s="857" t="s">
        <v>572</v>
      </c>
      <c r="D59" s="871">
        <v>11</v>
      </c>
      <c r="E59" s="857" t="s">
        <v>540</v>
      </c>
      <c r="F59" s="881">
        <v>19</v>
      </c>
      <c r="G59" s="398" t="s">
        <v>576</v>
      </c>
    </row>
    <row r="60" spans="1:7" s="128" customFormat="1" ht="12.75" customHeight="1" x14ac:dyDescent="0.2">
      <c r="A60" s="593" t="s">
        <v>96</v>
      </c>
      <c r="B60" s="868">
        <v>1</v>
      </c>
      <c r="C60" s="132"/>
      <c r="D60" s="868">
        <v>3</v>
      </c>
      <c r="E60" s="132"/>
      <c r="F60" s="868">
        <v>4</v>
      </c>
      <c r="G60" s="132"/>
    </row>
    <row r="61" spans="1:7" ht="12.75" customHeight="1" x14ac:dyDescent="0.2">
      <c r="A61" s="590" t="s">
        <v>97</v>
      </c>
      <c r="B61" s="869"/>
      <c r="C61" s="133"/>
      <c r="D61" s="869">
        <v>2</v>
      </c>
      <c r="E61" s="133"/>
      <c r="F61" s="869">
        <v>2</v>
      </c>
      <c r="G61" s="133"/>
    </row>
    <row r="62" spans="1:7" ht="12.75" customHeight="1" x14ac:dyDescent="0.2">
      <c r="A62" s="592" t="s">
        <v>98</v>
      </c>
      <c r="B62" s="870">
        <v>7</v>
      </c>
      <c r="C62" s="134" t="s">
        <v>574</v>
      </c>
      <c r="D62" s="870">
        <v>6</v>
      </c>
      <c r="E62" s="132" t="s">
        <v>577</v>
      </c>
      <c r="F62" s="870">
        <v>13</v>
      </c>
      <c r="G62" s="134" t="s">
        <v>576</v>
      </c>
    </row>
    <row r="63" spans="1:7" ht="12.75" customHeight="1" x14ac:dyDescent="0.2">
      <c r="A63" s="585" t="s">
        <v>470</v>
      </c>
      <c r="B63" s="871">
        <v>4</v>
      </c>
      <c r="C63" s="857" t="s">
        <v>586</v>
      </c>
      <c r="D63" s="871">
        <v>5</v>
      </c>
      <c r="E63" s="857" t="s">
        <v>586</v>
      </c>
      <c r="F63" s="881">
        <v>9</v>
      </c>
      <c r="G63" s="398" t="s">
        <v>586</v>
      </c>
    </row>
    <row r="64" spans="1:7" ht="12.75" customHeight="1" x14ac:dyDescent="0.2">
      <c r="A64" s="589" t="s">
        <v>125</v>
      </c>
      <c r="B64" s="868"/>
      <c r="C64" s="132"/>
      <c r="D64" s="868">
        <v>2</v>
      </c>
      <c r="E64" s="132"/>
      <c r="F64" s="868">
        <v>2</v>
      </c>
      <c r="G64" s="132"/>
    </row>
    <row r="65" spans="1:7" ht="12.75" customHeight="1" x14ac:dyDescent="0.2">
      <c r="A65" s="591" t="s">
        <v>99</v>
      </c>
      <c r="B65" s="869">
        <v>4</v>
      </c>
      <c r="C65" s="133"/>
      <c r="D65" s="869">
        <v>1</v>
      </c>
      <c r="E65" s="133"/>
      <c r="F65" s="869">
        <v>5</v>
      </c>
      <c r="G65" s="133" t="s">
        <v>586</v>
      </c>
    </row>
    <row r="66" spans="1:7" ht="12.75" customHeight="1" x14ac:dyDescent="0.2">
      <c r="A66" s="590" t="s">
        <v>100</v>
      </c>
      <c r="B66" s="869"/>
      <c r="C66" s="133"/>
      <c r="D66" s="869">
        <v>1</v>
      </c>
      <c r="E66" s="133"/>
      <c r="F66" s="869">
        <v>1</v>
      </c>
      <c r="G66" s="133"/>
    </row>
    <row r="67" spans="1:7" ht="12.75" customHeight="1" x14ac:dyDescent="0.2">
      <c r="A67" s="541" t="s">
        <v>101</v>
      </c>
      <c r="B67" s="869"/>
      <c r="C67" s="133"/>
      <c r="D67" s="869">
        <v>1</v>
      </c>
      <c r="E67" s="133"/>
      <c r="F67" s="869">
        <v>1</v>
      </c>
      <c r="G67" s="133"/>
    </row>
    <row r="68" spans="1:7" s="131" customFormat="1" ht="12.75" customHeight="1" x14ac:dyDescent="0.2">
      <c r="A68" s="585" t="s">
        <v>471</v>
      </c>
      <c r="B68" s="871">
        <v>10</v>
      </c>
      <c r="C68" s="857" t="s">
        <v>588</v>
      </c>
      <c r="D68" s="871">
        <v>68</v>
      </c>
      <c r="E68" s="857" t="s">
        <v>572</v>
      </c>
      <c r="F68" s="881">
        <v>78</v>
      </c>
      <c r="G68" s="398" t="s">
        <v>574</v>
      </c>
    </row>
    <row r="69" spans="1:7" s="131" customFormat="1" ht="12.75" customHeight="1" x14ac:dyDescent="0.2">
      <c r="A69" s="589" t="s">
        <v>102</v>
      </c>
      <c r="B69" s="868">
        <v>5</v>
      </c>
      <c r="C69" s="133" t="s">
        <v>586</v>
      </c>
      <c r="D69" s="868">
        <v>32</v>
      </c>
      <c r="E69" s="132" t="s">
        <v>572</v>
      </c>
      <c r="F69" s="868">
        <v>37</v>
      </c>
      <c r="G69" s="132" t="s">
        <v>574</v>
      </c>
    </row>
    <row r="70" spans="1:7" s="131" customFormat="1" ht="12.75" customHeight="1" x14ac:dyDescent="0.2">
      <c r="A70" s="591" t="s">
        <v>103</v>
      </c>
      <c r="B70" s="869">
        <v>3</v>
      </c>
      <c r="C70" s="133"/>
      <c r="D70" s="869">
        <v>15</v>
      </c>
      <c r="E70" s="133" t="s">
        <v>575</v>
      </c>
      <c r="F70" s="869">
        <v>18</v>
      </c>
      <c r="G70" s="133" t="s">
        <v>572</v>
      </c>
    </row>
    <row r="71" spans="1:7" s="131" customFormat="1" ht="12.75" customHeight="1" x14ac:dyDescent="0.2">
      <c r="A71" s="590" t="s">
        <v>104</v>
      </c>
      <c r="B71" s="869">
        <v>2</v>
      </c>
      <c r="C71" s="133"/>
      <c r="D71" s="869">
        <v>9</v>
      </c>
      <c r="E71" s="133" t="s">
        <v>574</v>
      </c>
      <c r="F71" s="869">
        <v>11</v>
      </c>
      <c r="G71" s="133" t="s">
        <v>586</v>
      </c>
    </row>
    <row r="72" spans="1:7" s="131" customFormat="1" ht="12.75" customHeight="1" x14ac:dyDescent="0.2">
      <c r="A72" s="592" t="s">
        <v>105</v>
      </c>
      <c r="B72" s="870"/>
      <c r="C72" s="134"/>
      <c r="D72" s="870">
        <v>12</v>
      </c>
      <c r="E72" s="134" t="s">
        <v>574</v>
      </c>
      <c r="F72" s="870">
        <v>12</v>
      </c>
      <c r="G72" s="134" t="s">
        <v>574</v>
      </c>
    </row>
    <row r="73" spans="1:7" s="131" customFormat="1" ht="12.75" customHeight="1" x14ac:dyDescent="0.2">
      <c r="A73" s="585" t="s">
        <v>281</v>
      </c>
      <c r="B73" s="871">
        <v>18</v>
      </c>
      <c r="C73" s="857" t="s">
        <v>586</v>
      </c>
      <c r="D73" s="871">
        <v>15</v>
      </c>
      <c r="E73" s="857" t="s">
        <v>572</v>
      </c>
      <c r="F73" s="881">
        <v>33</v>
      </c>
      <c r="G73" s="398" t="s">
        <v>574</v>
      </c>
    </row>
    <row r="74" spans="1:7" s="131" customFormat="1" ht="12.75" customHeight="1" x14ac:dyDescent="0.2">
      <c r="A74" s="589" t="s">
        <v>106</v>
      </c>
      <c r="B74" s="868">
        <v>7</v>
      </c>
      <c r="C74" s="132" t="s">
        <v>586</v>
      </c>
      <c r="D74" s="868">
        <v>5</v>
      </c>
      <c r="E74" s="132" t="s">
        <v>576</v>
      </c>
      <c r="F74" s="868">
        <v>12</v>
      </c>
      <c r="G74" s="132" t="s">
        <v>572</v>
      </c>
    </row>
    <row r="75" spans="1:7" s="131" customFormat="1" ht="12.75" customHeight="1" x14ac:dyDescent="0.2">
      <c r="A75" s="590" t="s">
        <v>107</v>
      </c>
      <c r="B75" s="869">
        <v>3</v>
      </c>
      <c r="C75" s="133"/>
      <c r="D75" s="869">
        <v>2</v>
      </c>
      <c r="E75" s="133"/>
      <c r="F75" s="869">
        <v>5</v>
      </c>
      <c r="G75" s="133" t="s">
        <v>572</v>
      </c>
    </row>
    <row r="76" spans="1:7" s="131" customFormat="1" ht="12.75" customHeight="1" x14ac:dyDescent="0.2">
      <c r="A76" s="590" t="s">
        <v>108</v>
      </c>
      <c r="B76" s="869">
        <v>5</v>
      </c>
      <c r="C76" s="133" t="s">
        <v>589</v>
      </c>
      <c r="D76" s="869">
        <v>5</v>
      </c>
      <c r="E76" s="133" t="s">
        <v>572</v>
      </c>
      <c r="F76" s="869">
        <v>10</v>
      </c>
      <c r="G76" s="133" t="s">
        <v>586</v>
      </c>
    </row>
    <row r="77" spans="1:7" s="131" customFormat="1" ht="12.75" customHeight="1" x14ac:dyDescent="0.2">
      <c r="A77" s="591" t="s">
        <v>109</v>
      </c>
      <c r="B77" s="869">
        <v>3</v>
      </c>
      <c r="C77" s="133"/>
      <c r="D77" s="869"/>
      <c r="E77" s="133"/>
      <c r="F77" s="869">
        <v>3</v>
      </c>
      <c r="G77" s="133"/>
    </row>
    <row r="78" spans="1:7" s="131" customFormat="1" ht="12.75" customHeight="1" x14ac:dyDescent="0.2">
      <c r="A78" s="591" t="s">
        <v>110</v>
      </c>
      <c r="B78" s="869"/>
      <c r="C78" s="133"/>
      <c r="D78" s="869">
        <v>2</v>
      </c>
      <c r="E78" s="133"/>
      <c r="F78" s="869">
        <v>2</v>
      </c>
      <c r="G78" s="133"/>
    </row>
    <row r="79" spans="1:7" s="131" customFormat="1" ht="12.75" customHeight="1" x14ac:dyDescent="0.2">
      <c r="A79" s="592" t="s">
        <v>111</v>
      </c>
      <c r="B79" s="870"/>
      <c r="C79" s="134"/>
      <c r="D79" s="870">
        <v>1</v>
      </c>
      <c r="E79" s="134"/>
      <c r="F79" s="870">
        <v>1</v>
      </c>
      <c r="G79" s="134"/>
    </row>
    <row r="80" spans="1:7" s="131" customFormat="1" ht="12.75" customHeight="1" x14ac:dyDescent="0.2">
      <c r="A80" s="587" t="s">
        <v>153</v>
      </c>
      <c r="B80" s="866">
        <v>9</v>
      </c>
      <c r="C80" s="855" t="s">
        <v>573</v>
      </c>
      <c r="D80" s="866">
        <v>3</v>
      </c>
      <c r="E80" s="855" t="s">
        <v>589</v>
      </c>
      <c r="F80" s="879">
        <v>12</v>
      </c>
      <c r="G80" s="598" t="s">
        <v>573</v>
      </c>
    </row>
    <row r="81" spans="1:7" s="131" customFormat="1" ht="12.75" customHeight="1" x14ac:dyDescent="0.2">
      <c r="A81" s="588" t="s">
        <v>153</v>
      </c>
      <c r="B81" s="867">
        <v>6</v>
      </c>
      <c r="C81" s="856" t="s">
        <v>588</v>
      </c>
      <c r="D81" s="867">
        <v>1</v>
      </c>
      <c r="E81" s="856"/>
      <c r="F81" s="880">
        <v>7</v>
      </c>
      <c r="G81" s="440" t="s">
        <v>573</v>
      </c>
    </row>
    <row r="82" spans="1:7" s="131" customFormat="1" ht="12.75" customHeight="1" x14ac:dyDescent="0.2">
      <c r="A82" s="593" t="s">
        <v>118</v>
      </c>
      <c r="B82" s="868"/>
      <c r="C82" s="132"/>
      <c r="D82" s="868">
        <v>1</v>
      </c>
      <c r="E82" s="132"/>
      <c r="F82" s="868">
        <v>1</v>
      </c>
      <c r="G82" s="132"/>
    </row>
    <row r="83" spans="1:7" s="131" customFormat="1" ht="12.75" customHeight="1" x14ac:dyDescent="0.2">
      <c r="A83" s="591" t="s">
        <v>119</v>
      </c>
      <c r="B83" s="869">
        <v>2</v>
      </c>
      <c r="C83" s="133"/>
      <c r="D83" s="869"/>
      <c r="E83" s="133"/>
      <c r="F83" s="869">
        <v>2</v>
      </c>
      <c r="G83" s="132"/>
    </row>
    <row r="84" spans="1:7" s="131" customFormat="1" ht="12.75" customHeight="1" x14ac:dyDescent="0.2">
      <c r="A84" s="595" t="s">
        <v>120</v>
      </c>
      <c r="B84" s="874">
        <v>4</v>
      </c>
      <c r="C84" s="584"/>
      <c r="D84" s="874"/>
      <c r="E84" s="584"/>
      <c r="F84" s="874">
        <v>4</v>
      </c>
      <c r="G84" s="584"/>
    </row>
    <row r="85" spans="1:7" s="131" customFormat="1" ht="12.75" customHeight="1" x14ac:dyDescent="0.2">
      <c r="A85" s="852" t="s">
        <v>622</v>
      </c>
      <c r="B85" s="875">
        <v>3</v>
      </c>
      <c r="C85" s="854"/>
      <c r="D85" s="875">
        <v>2</v>
      </c>
      <c r="E85" s="854"/>
      <c r="F85" s="882">
        <v>5</v>
      </c>
      <c r="G85" s="403" t="s">
        <v>573</v>
      </c>
    </row>
    <row r="86" spans="1:7" s="131" customFormat="1" ht="12.75" customHeight="1" x14ac:dyDescent="0.2">
      <c r="A86" s="571" t="s">
        <v>620</v>
      </c>
      <c r="B86" s="876">
        <v>1</v>
      </c>
      <c r="C86" s="566"/>
      <c r="D86" s="876"/>
      <c r="E86" s="566"/>
      <c r="F86" s="876">
        <v>1</v>
      </c>
      <c r="G86" s="566"/>
    </row>
    <row r="87" spans="1:7" s="131" customFormat="1" ht="12.75" customHeight="1" x14ac:dyDescent="0.2">
      <c r="A87" s="571" t="s">
        <v>640</v>
      </c>
      <c r="B87" s="876">
        <v>2</v>
      </c>
      <c r="C87" s="566"/>
      <c r="D87" s="876">
        <v>2</v>
      </c>
      <c r="E87" s="566"/>
      <c r="F87" s="876">
        <v>4</v>
      </c>
      <c r="G87" s="566"/>
    </row>
    <row r="88" spans="1:7" s="131" customFormat="1" ht="12.75" customHeight="1" x14ac:dyDescent="0.2">
      <c r="A88" s="571" t="s">
        <v>641</v>
      </c>
      <c r="B88" s="876"/>
      <c r="C88" s="566"/>
      <c r="D88" s="876"/>
      <c r="E88" s="566"/>
      <c r="F88" s="876"/>
      <c r="G88" s="566"/>
    </row>
    <row r="89" spans="1:7" s="131" customFormat="1" ht="12.75" customHeight="1" x14ac:dyDescent="0.2">
      <c r="A89" s="125"/>
      <c r="B89" s="877"/>
      <c r="C89" s="583"/>
      <c r="D89" s="877"/>
      <c r="E89" s="583"/>
      <c r="F89" s="877"/>
      <c r="G89" s="583"/>
    </row>
    <row r="90" spans="1:7" s="131" customFormat="1" ht="15" customHeight="1" x14ac:dyDescent="0.2">
      <c r="A90" s="596" t="s">
        <v>1</v>
      </c>
      <c r="B90" s="878">
        <v>200</v>
      </c>
      <c r="C90" s="858" t="s">
        <v>589</v>
      </c>
      <c r="D90" s="878">
        <v>281</v>
      </c>
      <c r="E90" s="858" t="s">
        <v>572</v>
      </c>
      <c r="F90" s="881">
        <v>481</v>
      </c>
      <c r="G90" s="597" t="s">
        <v>574</v>
      </c>
    </row>
    <row r="91" spans="1:7" s="131" customFormat="1" ht="15" customHeight="1" x14ac:dyDescent="0.2">
      <c r="A91" s="124"/>
      <c r="B91" s="124"/>
      <c r="C91" s="125"/>
      <c r="D91" s="125"/>
      <c r="E91" s="125"/>
      <c r="F91" s="125"/>
    </row>
  </sheetData>
  <mergeCells count="5">
    <mergeCell ref="A5:G5"/>
    <mergeCell ref="A2:G2"/>
    <mergeCell ref="A3:G3"/>
    <mergeCell ref="A4:G4"/>
    <mergeCell ref="B8:G8"/>
  </mergeCells>
  <pageMargins left="0.39370078740157483" right="0" top="0.59055118110236227" bottom="0.59055118110236227" header="0.51181102362204722" footer="0.51181102362204722"/>
  <pageSetup paperSize="9" firstPageNumber="50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rowBreaks count="1" manualBreakCount="1">
    <brk id="49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showZeros="0" zoomScaleNormal="100" workbookViewId="0">
      <selection activeCell="G14" sqref="G14"/>
    </sheetView>
  </sheetViews>
  <sheetFormatPr baseColWidth="10" defaultColWidth="12" defaultRowHeight="12.75" x14ac:dyDescent="0.2"/>
  <cols>
    <col min="1" max="1" width="13.1640625" style="124" customWidth="1"/>
    <col min="2" max="2" width="12.33203125" style="124" customWidth="1"/>
    <col min="3" max="6" width="12.33203125" style="125" customWidth="1"/>
    <col min="7" max="7" width="12.33203125" style="131" customWidth="1"/>
    <col min="8" max="16384" width="12" style="124"/>
  </cols>
  <sheetData>
    <row r="1" spans="1:7" ht="15" customHeight="1" x14ac:dyDescent="0.2"/>
    <row r="2" spans="1:7" ht="31.5" customHeight="1" x14ac:dyDescent="0.2">
      <c r="A2" s="1047" t="s">
        <v>717</v>
      </c>
      <c r="B2" s="1047"/>
      <c r="C2" s="1047"/>
      <c r="D2" s="1047"/>
      <c r="E2" s="1047"/>
      <c r="F2" s="1047"/>
      <c r="G2" s="1047"/>
    </row>
    <row r="3" spans="1:7" x14ac:dyDescent="0.2">
      <c r="A3" s="1048"/>
      <c r="B3" s="1048"/>
      <c r="C3" s="1048"/>
      <c r="D3" s="1048"/>
      <c r="E3" s="1048"/>
      <c r="F3" s="1048"/>
      <c r="G3" s="1048"/>
    </row>
    <row r="4" spans="1:7" x14ac:dyDescent="0.2">
      <c r="A4" s="1049"/>
      <c r="B4" s="1049"/>
      <c r="C4" s="1049"/>
      <c r="D4" s="1049"/>
      <c r="E4" s="1049"/>
      <c r="F4" s="1049"/>
      <c r="G4" s="1049"/>
    </row>
    <row r="5" spans="1:7" ht="15" customHeight="1" x14ac:dyDescent="0.2">
      <c r="A5" s="1052" t="s">
        <v>683</v>
      </c>
      <c r="B5" s="1053"/>
      <c r="C5" s="1053"/>
      <c r="D5" s="1053"/>
      <c r="E5" s="1053"/>
      <c r="F5" s="1053"/>
      <c r="G5" s="1054"/>
    </row>
    <row r="6" spans="1:7" ht="15" customHeight="1" x14ac:dyDescent="0.2">
      <c r="B6" s="126"/>
      <c r="C6" s="911"/>
      <c r="D6" s="911"/>
      <c r="E6" s="911"/>
      <c r="F6" s="911"/>
    </row>
    <row r="7" spans="1:7" ht="15" customHeight="1" x14ac:dyDescent="0.2">
      <c r="B7" s="1050" t="s">
        <v>131</v>
      </c>
      <c r="C7" s="1051"/>
      <c r="D7" s="1051"/>
      <c r="E7" s="1051"/>
      <c r="F7" s="1051"/>
      <c r="G7" s="1051"/>
    </row>
    <row r="8" spans="1:7" ht="14.25" customHeight="1" x14ac:dyDescent="0.2">
      <c r="A8" s="441"/>
      <c r="B8" s="130" t="s">
        <v>259</v>
      </c>
      <c r="C8" s="130" t="s">
        <v>260</v>
      </c>
      <c r="D8" s="911" t="s">
        <v>261</v>
      </c>
      <c r="E8" s="130" t="s">
        <v>260</v>
      </c>
      <c r="F8" s="397" t="s">
        <v>66</v>
      </c>
      <c r="G8" s="398" t="s">
        <v>260</v>
      </c>
    </row>
    <row r="9" spans="1:7" ht="14.25" customHeight="1" x14ac:dyDescent="0.2">
      <c r="A9" s="912"/>
      <c r="B9" s="913"/>
      <c r="C9" s="913"/>
      <c r="D9" s="914"/>
      <c r="E9" s="913"/>
      <c r="F9" s="914"/>
      <c r="G9" s="915"/>
    </row>
    <row r="10" spans="1:7" ht="12.75" customHeight="1" x14ac:dyDescent="0.2">
      <c r="A10" s="587" t="s">
        <v>684</v>
      </c>
      <c r="B10" s="866">
        <v>200</v>
      </c>
      <c r="C10" s="855" t="s">
        <v>589</v>
      </c>
      <c r="D10" s="866">
        <v>281</v>
      </c>
      <c r="E10" s="855" t="s">
        <v>572</v>
      </c>
      <c r="F10" s="879">
        <v>481</v>
      </c>
      <c r="G10" s="598" t="s">
        <v>574</v>
      </c>
    </row>
    <row r="11" spans="1:7" ht="12.75" customHeight="1" x14ac:dyDescent="0.2">
      <c r="A11" s="589" t="s">
        <v>150</v>
      </c>
      <c r="B11" s="868">
        <v>16</v>
      </c>
      <c r="C11" s="133" t="s">
        <v>574</v>
      </c>
      <c r="D11" s="868">
        <v>29</v>
      </c>
      <c r="E11" s="132" t="s">
        <v>576</v>
      </c>
      <c r="F11" s="868">
        <v>45</v>
      </c>
      <c r="G11" s="132" t="s">
        <v>575</v>
      </c>
    </row>
    <row r="12" spans="1:7" ht="12.75" customHeight="1" x14ac:dyDescent="0.2">
      <c r="A12" s="590" t="s">
        <v>151</v>
      </c>
      <c r="B12" s="869">
        <v>118</v>
      </c>
      <c r="C12" s="133" t="s">
        <v>589</v>
      </c>
      <c r="D12" s="869">
        <v>79</v>
      </c>
      <c r="E12" s="133" t="s">
        <v>589</v>
      </c>
      <c r="F12" s="869">
        <v>197</v>
      </c>
      <c r="G12" s="133" t="s">
        <v>589</v>
      </c>
    </row>
    <row r="13" spans="1:7" ht="12.75" customHeight="1" x14ac:dyDescent="0.2">
      <c r="A13" s="591" t="s">
        <v>152</v>
      </c>
      <c r="B13" s="869">
        <v>57</v>
      </c>
      <c r="C13" s="133" t="s">
        <v>586</v>
      </c>
      <c r="D13" s="869">
        <v>170</v>
      </c>
      <c r="E13" s="133" t="s">
        <v>575</v>
      </c>
      <c r="F13" s="869">
        <v>227</v>
      </c>
      <c r="G13" s="133" t="s">
        <v>572</v>
      </c>
    </row>
    <row r="14" spans="1:7" s="128" customFormat="1" ht="12.75" customHeight="1" x14ac:dyDescent="0.2">
      <c r="A14" s="592" t="s">
        <v>153</v>
      </c>
      <c r="B14" s="870">
        <v>9</v>
      </c>
      <c r="C14" s="134" t="s">
        <v>573</v>
      </c>
      <c r="D14" s="870">
        <v>3</v>
      </c>
      <c r="E14" s="134"/>
      <c r="F14" s="870">
        <v>12</v>
      </c>
      <c r="G14" s="134" t="s">
        <v>732</v>
      </c>
    </row>
    <row r="15" spans="1:7" ht="12.75" customHeight="1" x14ac:dyDescent="0.2">
      <c r="A15" s="587" t="s">
        <v>685</v>
      </c>
      <c r="B15" s="866">
        <v>25</v>
      </c>
      <c r="C15" s="855" t="s">
        <v>573</v>
      </c>
      <c r="D15" s="866">
        <v>45</v>
      </c>
      <c r="E15" s="855" t="s">
        <v>586</v>
      </c>
      <c r="F15" s="879">
        <v>70</v>
      </c>
      <c r="G15" s="598" t="s">
        <v>589</v>
      </c>
    </row>
    <row r="16" spans="1:7" ht="12.75" customHeight="1" x14ac:dyDescent="0.2">
      <c r="A16" s="589" t="s">
        <v>150</v>
      </c>
      <c r="B16" s="868"/>
      <c r="C16" s="133"/>
      <c r="D16" s="868">
        <v>2</v>
      </c>
      <c r="E16" s="132"/>
      <c r="F16" s="868">
        <v>2</v>
      </c>
      <c r="G16" s="132"/>
    </row>
    <row r="17" spans="1:7" s="128" customFormat="1" ht="12.75" customHeight="1" x14ac:dyDescent="0.2">
      <c r="A17" s="590" t="s">
        <v>151</v>
      </c>
      <c r="B17" s="869">
        <v>5</v>
      </c>
      <c r="C17" s="133" t="s">
        <v>690</v>
      </c>
      <c r="D17" s="869">
        <v>7</v>
      </c>
      <c r="E17" s="133" t="s">
        <v>588</v>
      </c>
      <c r="F17" s="869">
        <v>12</v>
      </c>
      <c r="G17" s="133" t="s">
        <v>587</v>
      </c>
    </row>
    <row r="18" spans="1:7" s="128" customFormat="1" ht="12.75" customHeight="1" x14ac:dyDescent="0.2">
      <c r="A18" s="591" t="s">
        <v>152</v>
      </c>
      <c r="B18" s="869">
        <v>19</v>
      </c>
      <c r="C18" s="133" t="s">
        <v>573</v>
      </c>
      <c r="D18" s="869">
        <v>35</v>
      </c>
      <c r="E18" s="133" t="s">
        <v>586</v>
      </c>
      <c r="F18" s="869">
        <v>54</v>
      </c>
      <c r="G18" s="133" t="s">
        <v>586</v>
      </c>
    </row>
    <row r="19" spans="1:7" ht="12.75" customHeight="1" x14ac:dyDescent="0.2">
      <c r="A19" s="592" t="s">
        <v>153</v>
      </c>
      <c r="B19" s="870">
        <v>1</v>
      </c>
      <c r="C19" s="134"/>
      <c r="D19" s="870">
        <v>1</v>
      </c>
      <c r="E19" s="134"/>
      <c r="F19" s="870">
        <v>2</v>
      </c>
      <c r="G19" s="134"/>
    </row>
    <row r="20" spans="1:7" ht="12.75" customHeight="1" x14ac:dyDescent="0.2">
      <c r="A20" s="587" t="s">
        <v>686</v>
      </c>
      <c r="B20" s="866">
        <v>3</v>
      </c>
      <c r="C20" s="855"/>
      <c r="D20" s="866">
        <v>5</v>
      </c>
      <c r="E20" s="855" t="s">
        <v>575</v>
      </c>
      <c r="F20" s="879">
        <v>8</v>
      </c>
      <c r="G20" s="598" t="s">
        <v>576</v>
      </c>
    </row>
    <row r="21" spans="1:7" ht="12.75" customHeight="1" x14ac:dyDescent="0.2">
      <c r="A21" s="589" t="s">
        <v>150</v>
      </c>
      <c r="B21" s="868"/>
      <c r="C21" s="133"/>
      <c r="D21" s="868"/>
      <c r="E21" s="132"/>
      <c r="F21" s="868"/>
      <c r="G21" s="132"/>
    </row>
    <row r="22" spans="1:7" ht="12.75" customHeight="1" x14ac:dyDescent="0.2">
      <c r="A22" s="590" t="s">
        <v>151</v>
      </c>
      <c r="B22" s="869"/>
      <c r="C22" s="133"/>
      <c r="D22" s="869"/>
      <c r="E22" s="133"/>
      <c r="F22" s="869"/>
      <c r="G22" s="133"/>
    </row>
    <row r="23" spans="1:7" ht="12.75" customHeight="1" x14ac:dyDescent="0.2">
      <c r="A23" s="591" t="s">
        <v>152</v>
      </c>
      <c r="B23" s="869">
        <v>3</v>
      </c>
      <c r="C23" s="133"/>
      <c r="D23" s="869">
        <v>5</v>
      </c>
      <c r="E23" s="133" t="s">
        <v>575</v>
      </c>
      <c r="F23" s="869">
        <v>8</v>
      </c>
      <c r="G23" s="133" t="s">
        <v>576</v>
      </c>
    </row>
    <row r="24" spans="1:7" ht="12.75" customHeight="1" x14ac:dyDescent="0.2">
      <c r="A24" s="592" t="s">
        <v>153</v>
      </c>
      <c r="B24" s="870"/>
      <c r="C24" s="134"/>
      <c r="D24" s="870"/>
      <c r="E24" s="134"/>
      <c r="F24" s="870"/>
      <c r="G24" s="134"/>
    </row>
    <row r="25" spans="1:7" ht="12.75" customHeight="1" x14ac:dyDescent="0.2">
      <c r="A25" s="587" t="s">
        <v>688</v>
      </c>
      <c r="B25" s="866">
        <v>1</v>
      </c>
      <c r="C25" s="855"/>
      <c r="D25" s="866">
        <v>3</v>
      </c>
      <c r="E25" s="855"/>
      <c r="F25" s="879">
        <v>4</v>
      </c>
      <c r="G25" s="598" t="s">
        <v>593</v>
      </c>
    </row>
    <row r="26" spans="1:7" ht="12.75" customHeight="1" x14ac:dyDescent="0.2">
      <c r="A26" s="589" t="s">
        <v>150</v>
      </c>
      <c r="B26" s="868">
        <v>1</v>
      </c>
      <c r="C26" s="133"/>
      <c r="D26" s="868">
        <v>3</v>
      </c>
      <c r="E26" s="132"/>
      <c r="F26" s="868">
        <v>4</v>
      </c>
      <c r="G26" s="132" t="s">
        <v>593</v>
      </c>
    </row>
    <row r="27" spans="1:7" s="131" customFormat="1" ht="10.5" customHeight="1" x14ac:dyDescent="0.2">
      <c r="A27" s="124"/>
      <c r="B27" s="124"/>
      <c r="C27" s="125"/>
      <c r="D27" s="125"/>
      <c r="E27" s="125"/>
      <c r="F27" s="125"/>
    </row>
    <row r="28" spans="1:7" x14ac:dyDescent="0.2">
      <c r="A28" s="587" t="s">
        <v>708</v>
      </c>
      <c r="B28" s="866">
        <v>229</v>
      </c>
      <c r="C28" s="855" t="s">
        <v>589</v>
      </c>
      <c r="D28" s="866">
        <v>334</v>
      </c>
      <c r="E28" s="855" t="s">
        <v>572</v>
      </c>
      <c r="F28" s="879">
        <v>563</v>
      </c>
      <c r="G28" s="598" t="s">
        <v>574</v>
      </c>
    </row>
    <row r="29" spans="1:7" x14ac:dyDescent="0.2">
      <c r="A29" s="589" t="s">
        <v>150</v>
      </c>
      <c r="B29" s="868">
        <v>17</v>
      </c>
      <c r="C29" s="133" t="s">
        <v>574</v>
      </c>
      <c r="D29" s="868">
        <v>34</v>
      </c>
      <c r="E29" s="132" t="s">
        <v>576</v>
      </c>
      <c r="F29" s="868">
        <v>51</v>
      </c>
      <c r="G29" s="132" t="s">
        <v>575</v>
      </c>
    </row>
    <row r="30" spans="1:7" x14ac:dyDescent="0.2">
      <c r="A30" s="590" t="s">
        <v>151</v>
      </c>
      <c r="B30" s="869">
        <v>123</v>
      </c>
      <c r="C30" s="133" t="s">
        <v>589</v>
      </c>
      <c r="D30" s="869">
        <v>86</v>
      </c>
      <c r="E30" s="133" t="s">
        <v>589</v>
      </c>
      <c r="F30" s="869">
        <v>209</v>
      </c>
      <c r="G30" s="133" t="s">
        <v>589</v>
      </c>
    </row>
    <row r="31" spans="1:7" x14ac:dyDescent="0.2">
      <c r="A31" s="591" t="s">
        <v>152</v>
      </c>
      <c r="B31" s="869">
        <v>79</v>
      </c>
      <c r="C31" s="133" t="s">
        <v>586</v>
      </c>
      <c r="D31" s="869">
        <v>210</v>
      </c>
      <c r="E31" s="133" t="s">
        <v>575</v>
      </c>
      <c r="F31" s="869">
        <v>289</v>
      </c>
      <c r="G31" s="133" t="s">
        <v>572</v>
      </c>
    </row>
    <row r="32" spans="1:7" x14ac:dyDescent="0.2">
      <c r="A32" s="592" t="s">
        <v>153</v>
      </c>
      <c r="B32" s="870">
        <v>10</v>
      </c>
      <c r="C32" s="134" t="s">
        <v>588</v>
      </c>
      <c r="D32" s="870">
        <v>4</v>
      </c>
      <c r="E32" s="134" t="s">
        <v>589</v>
      </c>
      <c r="F32" s="870">
        <v>14</v>
      </c>
      <c r="G32" s="134" t="s">
        <v>573</v>
      </c>
    </row>
  </sheetData>
  <mergeCells count="5">
    <mergeCell ref="A2:G2"/>
    <mergeCell ref="A3:G3"/>
    <mergeCell ref="A4:G4"/>
    <mergeCell ref="A5:G5"/>
    <mergeCell ref="B7:G7"/>
  </mergeCells>
  <pageMargins left="0.39370078740157483" right="0" top="0.59055118110236227" bottom="0.59055118110236227" header="0.51181102362204722" footer="0.51181102362204722"/>
  <pageSetup paperSize="9" firstPageNumber="50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9"/>
  <sheetViews>
    <sheetView showGridLines="0" zoomScaleNormal="100" workbookViewId="0">
      <selection activeCell="G14" sqref="G14"/>
    </sheetView>
  </sheetViews>
  <sheetFormatPr baseColWidth="10" defaultRowHeight="12.75" x14ac:dyDescent="0.2"/>
  <cols>
    <col min="1" max="1" width="19.1640625" customWidth="1"/>
    <col min="2" max="6" width="12" customWidth="1"/>
    <col min="7" max="7" width="12.5" customWidth="1"/>
    <col min="9" max="9" width="7.5" customWidth="1"/>
  </cols>
  <sheetData>
    <row r="2" spans="1:7" ht="36.75" customHeight="1" x14ac:dyDescent="0.2">
      <c r="A2" s="990" t="s">
        <v>716</v>
      </c>
      <c r="B2" s="990"/>
      <c r="C2" s="990"/>
      <c r="D2" s="990"/>
      <c r="E2" s="990"/>
      <c r="F2" s="990"/>
      <c r="G2" s="990"/>
    </row>
    <row r="3" spans="1:7" x14ac:dyDescent="0.2">
      <c r="A3" s="1048"/>
      <c r="B3" s="1048"/>
      <c r="C3" s="1048"/>
      <c r="D3" s="1048"/>
      <c r="E3" s="1048"/>
      <c r="F3" s="1048"/>
      <c r="G3" s="1048"/>
    </row>
    <row r="5" spans="1:7" x14ac:dyDescent="0.2">
      <c r="A5" s="1046" t="s">
        <v>603</v>
      </c>
      <c r="B5" s="1046"/>
      <c r="C5" s="1046"/>
      <c r="D5" s="1046"/>
      <c r="E5" s="1046"/>
      <c r="F5" s="1046"/>
      <c r="G5" s="1046"/>
    </row>
    <row r="7" spans="1:7" x14ac:dyDescent="0.2">
      <c r="B7" s="1050" t="s">
        <v>264</v>
      </c>
      <c r="C7" s="1051"/>
      <c r="D7" s="1051"/>
      <c r="E7" s="1051"/>
      <c r="F7" s="1051"/>
      <c r="G7" s="1051"/>
    </row>
    <row r="8" spans="1:7" x14ac:dyDescent="0.2">
      <c r="A8" s="441" t="s">
        <v>334</v>
      </c>
      <c r="B8" s="558" t="s">
        <v>259</v>
      </c>
      <c r="C8" s="558" t="s">
        <v>260</v>
      </c>
      <c r="D8" s="558" t="s">
        <v>261</v>
      </c>
      <c r="E8" s="559" t="s">
        <v>260</v>
      </c>
      <c r="F8" s="560" t="s">
        <v>66</v>
      </c>
      <c r="G8" s="398" t="s">
        <v>260</v>
      </c>
    </row>
    <row r="9" spans="1:7" s="4" customFormat="1" x14ac:dyDescent="0.2">
      <c r="A9" s="561"/>
      <c r="B9" s="130"/>
      <c r="C9" s="130"/>
      <c r="D9" s="130"/>
      <c r="E9" s="130"/>
      <c r="F9" s="562"/>
      <c r="G9" s="562"/>
    </row>
    <row r="10" spans="1:7" x14ac:dyDescent="0.2">
      <c r="A10" s="556" t="s">
        <v>150</v>
      </c>
      <c r="B10" s="859">
        <v>112</v>
      </c>
      <c r="C10" s="860" t="s">
        <v>569</v>
      </c>
      <c r="D10" s="859">
        <v>124</v>
      </c>
      <c r="E10" s="860" t="s">
        <v>566</v>
      </c>
      <c r="F10" s="256">
        <v>236</v>
      </c>
      <c r="G10" s="402" t="s">
        <v>566</v>
      </c>
    </row>
    <row r="11" spans="1:7" x14ac:dyDescent="0.2">
      <c r="A11" s="481" t="s">
        <v>479</v>
      </c>
      <c r="B11" s="853">
        <v>57</v>
      </c>
      <c r="C11" s="854" t="s">
        <v>567</v>
      </c>
      <c r="D11" s="853">
        <v>64</v>
      </c>
      <c r="E11" s="854" t="s">
        <v>567</v>
      </c>
      <c r="F11" s="222">
        <v>121</v>
      </c>
      <c r="G11" s="403" t="s">
        <v>567</v>
      </c>
    </row>
    <row r="12" spans="1:7" x14ac:dyDescent="0.2">
      <c r="A12" s="539" t="s">
        <v>67</v>
      </c>
      <c r="B12" s="30">
        <v>27</v>
      </c>
      <c r="C12" s="566" t="s">
        <v>568</v>
      </c>
      <c r="D12" s="30">
        <v>32</v>
      </c>
      <c r="E12" s="566" t="s">
        <v>567</v>
      </c>
      <c r="F12" s="30">
        <v>59</v>
      </c>
      <c r="G12" s="566" t="s">
        <v>567</v>
      </c>
    </row>
    <row r="13" spans="1:7" x14ac:dyDescent="0.2">
      <c r="A13" s="540" t="s">
        <v>68</v>
      </c>
      <c r="B13" s="32">
        <v>14</v>
      </c>
      <c r="C13" s="567" t="s">
        <v>568</v>
      </c>
      <c r="D13" s="32">
        <v>23</v>
      </c>
      <c r="E13" s="566" t="s">
        <v>568</v>
      </c>
      <c r="F13" s="32">
        <v>37</v>
      </c>
      <c r="G13" s="567" t="s">
        <v>568</v>
      </c>
    </row>
    <row r="14" spans="1:7" x14ac:dyDescent="0.2">
      <c r="A14" s="540" t="s">
        <v>69</v>
      </c>
      <c r="B14" s="32">
        <v>3</v>
      </c>
      <c r="C14" s="567"/>
      <c r="D14" s="32">
        <v>3</v>
      </c>
      <c r="E14" s="567"/>
      <c r="F14" s="32">
        <v>6</v>
      </c>
      <c r="G14" s="567" t="s">
        <v>568</v>
      </c>
    </row>
    <row r="15" spans="1:7" x14ac:dyDescent="0.2">
      <c r="A15" s="541" t="s">
        <v>70</v>
      </c>
      <c r="B15" s="33">
        <v>13</v>
      </c>
      <c r="C15" s="567" t="s">
        <v>594</v>
      </c>
      <c r="D15" s="33">
        <v>6</v>
      </c>
      <c r="E15" s="568" t="s">
        <v>594</v>
      </c>
      <c r="F15" s="33">
        <v>19</v>
      </c>
      <c r="G15" s="568" t="s">
        <v>594</v>
      </c>
    </row>
    <row r="16" spans="1:7" x14ac:dyDescent="0.2">
      <c r="A16" s="253" t="s">
        <v>439</v>
      </c>
      <c r="B16" s="861">
        <v>55</v>
      </c>
      <c r="C16" s="862" t="s">
        <v>571</v>
      </c>
      <c r="D16" s="861">
        <v>60</v>
      </c>
      <c r="E16" s="862" t="s">
        <v>569</v>
      </c>
      <c r="F16" s="111">
        <v>115</v>
      </c>
      <c r="G16" s="851" t="s">
        <v>571</v>
      </c>
    </row>
    <row r="17" spans="1:7" x14ac:dyDescent="0.2">
      <c r="A17" s="539" t="s">
        <v>71</v>
      </c>
      <c r="B17" s="30">
        <v>13</v>
      </c>
      <c r="C17" s="566" t="s">
        <v>570</v>
      </c>
      <c r="D17" s="30">
        <v>26</v>
      </c>
      <c r="E17" s="566" t="s">
        <v>567</v>
      </c>
      <c r="F17" s="30">
        <v>39</v>
      </c>
      <c r="G17" s="566" t="s">
        <v>568</v>
      </c>
    </row>
    <row r="18" spans="1:7" x14ac:dyDescent="0.2">
      <c r="A18" s="541" t="s">
        <v>72</v>
      </c>
      <c r="B18" s="33">
        <v>42</v>
      </c>
      <c r="C18" s="568" t="s">
        <v>592</v>
      </c>
      <c r="D18" s="33">
        <v>34</v>
      </c>
      <c r="E18" s="568" t="s">
        <v>594</v>
      </c>
      <c r="F18" s="33">
        <v>76</v>
      </c>
      <c r="G18" s="568" t="s">
        <v>594</v>
      </c>
    </row>
    <row r="19" spans="1:7" x14ac:dyDescent="0.2">
      <c r="A19" s="556" t="s">
        <v>151</v>
      </c>
      <c r="B19" s="859">
        <v>295</v>
      </c>
      <c r="C19" s="860" t="s">
        <v>592</v>
      </c>
      <c r="D19" s="859">
        <v>216</v>
      </c>
      <c r="E19" s="860" t="s">
        <v>592</v>
      </c>
      <c r="F19" s="256">
        <v>511</v>
      </c>
      <c r="G19" s="402" t="s">
        <v>592</v>
      </c>
    </row>
    <row r="20" spans="1:7" x14ac:dyDescent="0.2">
      <c r="A20" s="481" t="s">
        <v>464</v>
      </c>
      <c r="B20" s="853">
        <v>122</v>
      </c>
      <c r="C20" s="854" t="s">
        <v>592</v>
      </c>
      <c r="D20" s="853">
        <v>60</v>
      </c>
      <c r="E20" s="854" t="s">
        <v>592</v>
      </c>
      <c r="F20" s="222">
        <v>182</v>
      </c>
      <c r="G20" s="403" t="s">
        <v>592</v>
      </c>
    </row>
    <row r="21" spans="1:7" x14ac:dyDescent="0.2">
      <c r="A21" s="539" t="s">
        <v>73</v>
      </c>
      <c r="B21" s="30">
        <v>29</v>
      </c>
      <c r="C21" s="566" t="s">
        <v>571</v>
      </c>
      <c r="D21" s="30">
        <v>10</v>
      </c>
      <c r="E21" s="566" t="s">
        <v>592</v>
      </c>
      <c r="F21" s="30">
        <v>39</v>
      </c>
      <c r="G21" s="566" t="s">
        <v>594</v>
      </c>
    </row>
    <row r="22" spans="1:7" x14ac:dyDescent="0.2">
      <c r="A22" s="540" t="s">
        <v>74</v>
      </c>
      <c r="B22" s="32">
        <v>3</v>
      </c>
      <c r="C22" s="567"/>
      <c r="D22" s="32">
        <v>5</v>
      </c>
      <c r="E22" s="567" t="s">
        <v>567</v>
      </c>
      <c r="F22" s="32">
        <v>8</v>
      </c>
      <c r="G22" s="567" t="s">
        <v>571</v>
      </c>
    </row>
    <row r="23" spans="1:7" x14ac:dyDescent="0.2">
      <c r="A23" s="540" t="s">
        <v>75</v>
      </c>
      <c r="B23" s="32">
        <v>13</v>
      </c>
      <c r="C23" s="567" t="s">
        <v>592</v>
      </c>
      <c r="D23" s="32">
        <v>8</v>
      </c>
      <c r="E23" s="567" t="s">
        <v>594</v>
      </c>
      <c r="F23" s="32">
        <v>21</v>
      </c>
      <c r="G23" s="567" t="s">
        <v>594</v>
      </c>
    </row>
    <row r="24" spans="1:7" x14ac:dyDescent="0.2">
      <c r="A24" s="540" t="s">
        <v>76</v>
      </c>
      <c r="B24" s="32">
        <v>4</v>
      </c>
      <c r="C24" s="567" t="s">
        <v>567</v>
      </c>
      <c r="D24" s="32">
        <v>2</v>
      </c>
      <c r="E24" s="567" t="s">
        <v>591</v>
      </c>
      <c r="F24" s="32">
        <v>6</v>
      </c>
      <c r="G24" s="567" t="s">
        <v>569</v>
      </c>
    </row>
    <row r="25" spans="1:7" x14ac:dyDescent="0.2">
      <c r="A25" s="540" t="s">
        <v>77</v>
      </c>
      <c r="B25" s="32">
        <v>39</v>
      </c>
      <c r="C25" s="567" t="s">
        <v>592</v>
      </c>
      <c r="D25" s="32">
        <v>11</v>
      </c>
      <c r="E25" s="567" t="s">
        <v>594</v>
      </c>
      <c r="F25" s="32">
        <v>50</v>
      </c>
      <c r="G25" s="567" t="s">
        <v>592</v>
      </c>
    </row>
    <row r="26" spans="1:7" x14ac:dyDescent="0.2">
      <c r="A26" s="540" t="s">
        <v>78</v>
      </c>
      <c r="B26" s="32">
        <v>5</v>
      </c>
      <c r="C26" s="567" t="s">
        <v>594</v>
      </c>
      <c r="D26" s="32">
        <v>5</v>
      </c>
      <c r="E26" s="567" t="s">
        <v>569</v>
      </c>
      <c r="F26" s="32">
        <v>10</v>
      </c>
      <c r="G26" s="567" t="s">
        <v>571</v>
      </c>
    </row>
    <row r="27" spans="1:7" x14ac:dyDescent="0.2">
      <c r="A27" s="540" t="s">
        <v>124</v>
      </c>
      <c r="B27" s="32">
        <v>2</v>
      </c>
      <c r="C27" s="567"/>
      <c r="D27" s="32">
        <v>1</v>
      </c>
      <c r="E27" s="567"/>
      <c r="F27" s="32">
        <v>3</v>
      </c>
      <c r="G27" s="567"/>
    </row>
    <row r="28" spans="1:7" x14ac:dyDescent="0.2">
      <c r="A28" s="540" t="s">
        <v>79</v>
      </c>
      <c r="B28" s="32">
        <v>14</v>
      </c>
      <c r="C28" s="567" t="s">
        <v>590</v>
      </c>
      <c r="D28" s="32">
        <v>7</v>
      </c>
      <c r="E28" s="567" t="s">
        <v>590</v>
      </c>
      <c r="F28" s="32">
        <v>21</v>
      </c>
      <c r="G28" s="567" t="s">
        <v>590</v>
      </c>
    </row>
    <row r="29" spans="1:7" x14ac:dyDescent="0.2">
      <c r="A29" s="541" t="s">
        <v>80</v>
      </c>
      <c r="B29" s="33">
        <v>13</v>
      </c>
      <c r="C29" s="568" t="s">
        <v>576</v>
      </c>
      <c r="D29" s="33">
        <v>11</v>
      </c>
      <c r="E29" s="568" t="s">
        <v>590</v>
      </c>
      <c r="F29" s="33">
        <v>24</v>
      </c>
      <c r="G29" s="568" t="s">
        <v>540</v>
      </c>
    </row>
    <row r="30" spans="1:7" x14ac:dyDescent="0.2">
      <c r="A30" s="253" t="s">
        <v>465</v>
      </c>
      <c r="B30" s="861">
        <v>122</v>
      </c>
      <c r="C30" s="862" t="s">
        <v>594</v>
      </c>
      <c r="D30" s="861">
        <v>94</v>
      </c>
      <c r="E30" s="862" t="s">
        <v>594</v>
      </c>
      <c r="F30" s="111">
        <v>216</v>
      </c>
      <c r="G30" s="851" t="s">
        <v>594</v>
      </c>
    </row>
    <row r="31" spans="1:7" x14ac:dyDescent="0.2">
      <c r="A31" s="539" t="s">
        <v>81</v>
      </c>
      <c r="B31" s="30">
        <v>34</v>
      </c>
      <c r="C31" s="566" t="s">
        <v>571</v>
      </c>
      <c r="D31" s="30">
        <v>25</v>
      </c>
      <c r="E31" s="566" t="s">
        <v>571</v>
      </c>
      <c r="F31" s="30">
        <v>59</v>
      </c>
      <c r="G31" s="566" t="s">
        <v>571</v>
      </c>
    </row>
    <row r="32" spans="1:7" x14ac:dyDescent="0.2">
      <c r="A32" s="540" t="s">
        <v>82</v>
      </c>
      <c r="B32" s="32">
        <v>7</v>
      </c>
      <c r="C32" s="567" t="s">
        <v>592</v>
      </c>
      <c r="D32" s="32">
        <v>1</v>
      </c>
      <c r="E32" s="567"/>
      <c r="F32" s="32">
        <v>8</v>
      </c>
      <c r="G32" s="567" t="s">
        <v>592</v>
      </c>
    </row>
    <row r="33" spans="1:7" x14ac:dyDescent="0.2">
      <c r="A33" s="540" t="s">
        <v>83</v>
      </c>
      <c r="B33" s="32">
        <v>18</v>
      </c>
      <c r="C33" s="567" t="s">
        <v>591</v>
      </c>
      <c r="D33" s="32">
        <v>15</v>
      </c>
      <c r="E33" s="567" t="s">
        <v>593</v>
      </c>
      <c r="F33" s="32">
        <v>33</v>
      </c>
      <c r="G33" s="567" t="s">
        <v>591</v>
      </c>
    </row>
    <row r="34" spans="1:7" x14ac:dyDescent="0.2">
      <c r="A34" s="540" t="s">
        <v>84</v>
      </c>
      <c r="B34" s="32">
        <v>14</v>
      </c>
      <c r="C34" s="567" t="s">
        <v>569</v>
      </c>
      <c r="D34" s="32">
        <v>11</v>
      </c>
      <c r="E34" s="567" t="s">
        <v>571</v>
      </c>
      <c r="F34" s="32">
        <v>25</v>
      </c>
      <c r="G34" s="567" t="s">
        <v>571</v>
      </c>
    </row>
    <row r="35" spans="1:7" x14ac:dyDescent="0.2">
      <c r="A35" s="540" t="s">
        <v>85</v>
      </c>
      <c r="B35" s="32">
        <v>8</v>
      </c>
      <c r="C35" s="567" t="s">
        <v>593</v>
      </c>
      <c r="D35" s="32">
        <v>4</v>
      </c>
      <c r="E35" s="567"/>
      <c r="F35" s="32">
        <v>12</v>
      </c>
      <c r="G35" s="567" t="s">
        <v>593</v>
      </c>
    </row>
    <row r="36" spans="1:7" x14ac:dyDescent="0.2">
      <c r="A36" s="540" t="s">
        <v>86</v>
      </c>
      <c r="B36" s="32">
        <v>13</v>
      </c>
      <c r="C36" s="567" t="s">
        <v>571</v>
      </c>
      <c r="D36" s="32">
        <v>10</v>
      </c>
      <c r="E36" s="567" t="s">
        <v>594</v>
      </c>
      <c r="F36" s="32">
        <v>23</v>
      </c>
      <c r="G36" s="567" t="s">
        <v>571</v>
      </c>
    </row>
    <row r="37" spans="1:7" x14ac:dyDescent="0.2">
      <c r="A37" s="540" t="s">
        <v>87</v>
      </c>
      <c r="B37" s="32">
        <v>14</v>
      </c>
      <c r="C37" s="567" t="s">
        <v>566</v>
      </c>
      <c r="D37" s="32">
        <v>12</v>
      </c>
      <c r="E37" s="567" t="s">
        <v>594</v>
      </c>
      <c r="F37" s="32">
        <v>26</v>
      </c>
      <c r="G37" s="567" t="s">
        <v>569</v>
      </c>
    </row>
    <row r="38" spans="1:7" x14ac:dyDescent="0.2">
      <c r="A38" s="540" t="s">
        <v>88</v>
      </c>
      <c r="B38" s="32">
        <v>12</v>
      </c>
      <c r="C38" s="567" t="s">
        <v>571</v>
      </c>
      <c r="D38" s="32">
        <v>12</v>
      </c>
      <c r="E38" s="567" t="s">
        <v>567</v>
      </c>
      <c r="F38" s="32">
        <v>24</v>
      </c>
      <c r="G38" s="567" t="s">
        <v>566</v>
      </c>
    </row>
    <row r="39" spans="1:7" x14ac:dyDescent="0.2">
      <c r="A39" s="541" t="s">
        <v>89</v>
      </c>
      <c r="B39" s="33">
        <v>2</v>
      </c>
      <c r="C39" s="568"/>
      <c r="D39" s="33">
        <v>4</v>
      </c>
      <c r="E39" s="568"/>
      <c r="F39" s="33">
        <v>6</v>
      </c>
      <c r="G39" s="568" t="s">
        <v>591</v>
      </c>
    </row>
    <row r="40" spans="1:7" x14ac:dyDescent="0.2">
      <c r="A40" s="253" t="s">
        <v>458</v>
      </c>
      <c r="B40" s="861">
        <v>50</v>
      </c>
      <c r="C40" s="862" t="s">
        <v>593</v>
      </c>
      <c r="D40" s="861">
        <v>61</v>
      </c>
      <c r="E40" s="862" t="s">
        <v>592</v>
      </c>
      <c r="F40" s="111">
        <v>111</v>
      </c>
      <c r="G40" s="851" t="s">
        <v>593</v>
      </c>
    </row>
    <row r="41" spans="1:7" x14ac:dyDescent="0.2">
      <c r="A41" s="539" t="s">
        <v>112</v>
      </c>
      <c r="B41" s="30">
        <v>21</v>
      </c>
      <c r="C41" s="566" t="s">
        <v>540</v>
      </c>
      <c r="D41" s="30">
        <v>20</v>
      </c>
      <c r="E41" s="566" t="s">
        <v>590</v>
      </c>
      <c r="F41" s="30">
        <v>41</v>
      </c>
      <c r="G41" s="566" t="s">
        <v>577</v>
      </c>
    </row>
    <row r="42" spans="1:7" x14ac:dyDescent="0.2">
      <c r="A42" s="540" t="s">
        <v>113</v>
      </c>
      <c r="B42" s="32">
        <v>17</v>
      </c>
      <c r="C42" s="567" t="s">
        <v>594</v>
      </c>
      <c r="D42" s="32">
        <v>18</v>
      </c>
      <c r="E42" s="567" t="s">
        <v>592</v>
      </c>
      <c r="F42" s="32">
        <v>35</v>
      </c>
      <c r="G42" s="567" t="s">
        <v>594</v>
      </c>
    </row>
    <row r="43" spans="1:7" x14ac:dyDescent="0.2">
      <c r="A43" s="540" t="s">
        <v>114</v>
      </c>
      <c r="B43" s="32">
        <v>1</v>
      </c>
      <c r="C43" s="567"/>
      <c r="D43" s="32"/>
      <c r="E43" s="567"/>
      <c r="F43" s="32">
        <v>1</v>
      </c>
      <c r="G43" s="567"/>
    </row>
    <row r="44" spans="1:7" x14ac:dyDescent="0.2">
      <c r="A44" s="540" t="s">
        <v>115</v>
      </c>
      <c r="B44" s="32">
        <v>1</v>
      </c>
      <c r="C44" s="567"/>
      <c r="D44" s="32"/>
      <c r="E44" s="567"/>
      <c r="F44" s="32">
        <v>1</v>
      </c>
      <c r="G44" s="567"/>
    </row>
    <row r="45" spans="1:7" x14ac:dyDescent="0.2">
      <c r="A45" s="541" t="s">
        <v>116</v>
      </c>
      <c r="B45" s="33">
        <v>10</v>
      </c>
      <c r="C45" s="568" t="s">
        <v>566</v>
      </c>
      <c r="D45" s="33">
        <v>23</v>
      </c>
      <c r="E45" s="568" t="s">
        <v>571</v>
      </c>
      <c r="F45" s="33">
        <v>33</v>
      </c>
      <c r="G45" s="568" t="s">
        <v>569</v>
      </c>
    </row>
    <row r="46" spans="1:7" x14ac:dyDescent="0.2">
      <c r="A46" s="253" t="s">
        <v>522</v>
      </c>
      <c r="B46" s="861">
        <v>1</v>
      </c>
      <c r="C46" s="862"/>
      <c r="D46" s="861">
        <v>1</v>
      </c>
      <c r="E46" s="862"/>
      <c r="F46" s="111">
        <v>2</v>
      </c>
      <c r="G46" s="851" t="s">
        <v>575</v>
      </c>
    </row>
    <row r="47" spans="1:7" x14ac:dyDescent="0.2">
      <c r="A47" s="542" t="s">
        <v>117</v>
      </c>
      <c r="B47" s="28"/>
      <c r="C47" s="569"/>
      <c r="D47" s="28">
        <v>1</v>
      </c>
      <c r="E47" s="569"/>
      <c r="F47" s="28">
        <v>1</v>
      </c>
      <c r="G47" s="569"/>
    </row>
    <row r="48" spans="1:7" x14ac:dyDescent="0.2">
      <c r="A48" s="723" t="s">
        <v>262</v>
      </c>
      <c r="B48" s="33">
        <v>1</v>
      </c>
      <c r="C48" s="568"/>
      <c r="D48" s="33"/>
      <c r="E48" s="568"/>
      <c r="F48" s="33">
        <v>1</v>
      </c>
      <c r="G48" s="568"/>
    </row>
    <row r="49" spans="1:7" x14ac:dyDescent="0.2">
      <c r="A49" s="556" t="s">
        <v>152</v>
      </c>
      <c r="B49" s="859">
        <v>144</v>
      </c>
      <c r="C49" s="860" t="s">
        <v>566</v>
      </c>
      <c r="D49" s="859">
        <v>343</v>
      </c>
      <c r="E49" s="860" t="s">
        <v>567</v>
      </c>
      <c r="F49" s="256">
        <v>487</v>
      </c>
      <c r="G49" s="402" t="s">
        <v>567</v>
      </c>
    </row>
    <row r="50" spans="1:7" x14ac:dyDescent="0.2">
      <c r="A50" s="481" t="s">
        <v>466</v>
      </c>
      <c r="B50" s="853">
        <v>38</v>
      </c>
      <c r="C50" s="854" t="s">
        <v>567</v>
      </c>
      <c r="D50" s="853">
        <v>129</v>
      </c>
      <c r="E50" s="854" t="s">
        <v>568</v>
      </c>
      <c r="F50" s="853">
        <v>167</v>
      </c>
      <c r="G50" s="863" t="s">
        <v>568</v>
      </c>
    </row>
    <row r="51" spans="1:7" x14ac:dyDescent="0.2">
      <c r="A51" s="539" t="s">
        <v>90</v>
      </c>
      <c r="B51" s="30">
        <v>4</v>
      </c>
      <c r="C51" s="566"/>
      <c r="D51" s="30">
        <v>27</v>
      </c>
      <c r="E51" s="566" t="s">
        <v>567</v>
      </c>
      <c r="F51" s="30">
        <v>31</v>
      </c>
      <c r="G51" s="566" t="s">
        <v>567</v>
      </c>
    </row>
    <row r="52" spans="1:7" x14ac:dyDescent="0.2">
      <c r="A52" s="540" t="s">
        <v>91</v>
      </c>
      <c r="B52" s="32">
        <v>13</v>
      </c>
      <c r="C52" s="567" t="s">
        <v>570</v>
      </c>
      <c r="D52" s="32">
        <v>32</v>
      </c>
      <c r="E52" s="567" t="s">
        <v>567</v>
      </c>
      <c r="F52" s="32">
        <v>45</v>
      </c>
      <c r="G52" s="567" t="s">
        <v>568</v>
      </c>
    </row>
    <row r="53" spans="1:7" x14ac:dyDescent="0.2">
      <c r="A53" s="541" t="s">
        <v>92</v>
      </c>
      <c r="B53" s="33">
        <v>21</v>
      </c>
      <c r="C53" s="568" t="s">
        <v>567</v>
      </c>
      <c r="D53" s="33">
        <v>70</v>
      </c>
      <c r="E53" s="568" t="s">
        <v>568</v>
      </c>
      <c r="F53" s="33">
        <v>91</v>
      </c>
      <c r="G53" s="568" t="s">
        <v>568</v>
      </c>
    </row>
    <row r="54" spans="1:7" x14ac:dyDescent="0.2">
      <c r="A54" s="253" t="s">
        <v>440</v>
      </c>
      <c r="B54" s="861">
        <v>6</v>
      </c>
      <c r="C54" s="862" t="s">
        <v>594</v>
      </c>
      <c r="D54" s="861">
        <v>24</v>
      </c>
      <c r="E54" s="862" t="s">
        <v>567</v>
      </c>
      <c r="F54" s="111">
        <v>30</v>
      </c>
      <c r="G54" s="851" t="s">
        <v>566</v>
      </c>
    </row>
    <row r="55" spans="1:7" x14ac:dyDescent="0.2">
      <c r="A55" s="539" t="s">
        <v>93</v>
      </c>
      <c r="B55" s="30">
        <v>6</v>
      </c>
      <c r="C55" s="568" t="s">
        <v>594</v>
      </c>
      <c r="D55" s="30">
        <v>10</v>
      </c>
      <c r="E55" s="566" t="s">
        <v>567</v>
      </c>
      <c r="F55" s="30">
        <v>16</v>
      </c>
      <c r="G55" s="566" t="s">
        <v>569</v>
      </c>
    </row>
    <row r="56" spans="1:7" x14ac:dyDescent="0.2">
      <c r="A56" s="540" t="s">
        <v>94</v>
      </c>
      <c r="B56" s="32"/>
      <c r="C56" s="567"/>
      <c r="D56" s="32">
        <v>6</v>
      </c>
      <c r="E56" s="567" t="s">
        <v>569</v>
      </c>
      <c r="F56" s="32">
        <v>6</v>
      </c>
      <c r="G56" s="567" t="s">
        <v>569</v>
      </c>
    </row>
    <row r="57" spans="1:7" x14ac:dyDescent="0.2">
      <c r="A57" s="541" t="s">
        <v>95</v>
      </c>
      <c r="B57" s="33"/>
      <c r="C57" s="568"/>
      <c r="D57" s="33">
        <v>8</v>
      </c>
      <c r="E57" s="568" t="s">
        <v>570</v>
      </c>
      <c r="F57" s="33">
        <v>8</v>
      </c>
      <c r="G57" s="568" t="s">
        <v>570</v>
      </c>
    </row>
    <row r="58" spans="1:7" x14ac:dyDescent="0.2">
      <c r="A58" s="253" t="s">
        <v>469</v>
      </c>
      <c r="B58" s="861">
        <v>19</v>
      </c>
      <c r="C58" s="862" t="s">
        <v>568</v>
      </c>
      <c r="D58" s="861">
        <v>24</v>
      </c>
      <c r="E58" s="862" t="s">
        <v>567</v>
      </c>
      <c r="F58" s="111">
        <v>43</v>
      </c>
      <c r="G58" s="851" t="s">
        <v>567</v>
      </c>
    </row>
    <row r="59" spans="1:7" x14ac:dyDescent="0.2">
      <c r="A59" s="539" t="s">
        <v>96</v>
      </c>
      <c r="B59" s="30">
        <v>7</v>
      </c>
      <c r="C59" s="566" t="s">
        <v>567</v>
      </c>
      <c r="D59" s="30">
        <v>11</v>
      </c>
      <c r="E59" s="566" t="s">
        <v>567</v>
      </c>
      <c r="F59" s="30">
        <v>18</v>
      </c>
      <c r="G59" s="566" t="s">
        <v>567</v>
      </c>
    </row>
    <row r="60" spans="1:7" x14ac:dyDescent="0.2">
      <c r="A60" s="540" t="s">
        <v>97</v>
      </c>
      <c r="B60" s="32">
        <v>5</v>
      </c>
      <c r="C60" s="567" t="s">
        <v>570</v>
      </c>
      <c r="D60" s="32">
        <v>8</v>
      </c>
      <c r="E60" s="567" t="s">
        <v>566</v>
      </c>
      <c r="F60" s="32">
        <v>13</v>
      </c>
      <c r="G60" s="567" t="s">
        <v>567</v>
      </c>
    </row>
    <row r="61" spans="1:7" x14ac:dyDescent="0.2">
      <c r="A61" s="541" t="s">
        <v>98</v>
      </c>
      <c r="B61" s="33">
        <v>7</v>
      </c>
      <c r="C61" s="568" t="s">
        <v>568</v>
      </c>
      <c r="D61" s="33">
        <v>5</v>
      </c>
      <c r="E61" s="566" t="s">
        <v>567</v>
      </c>
      <c r="F61" s="33">
        <v>12</v>
      </c>
      <c r="G61" s="568" t="s">
        <v>568</v>
      </c>
    </row>
    <row r="62" spans="1:7" x14ac:dyDescent="0.2">
      <c r="A62" s="253" t="s">
        <v>470</v>
      </c>
      <c r="B62" s="861">
        <v>7</v>
      </c>
      <c r="C62" s="862" t="s">
        <v>571</v>
      </c>
      <c r="D62" s="861">
        <v>19</v>
      </c>
      <c r="E62" s="862" t="s">
        <v>567</v>
      </c>
      <c r="F62" s="111">
        <v>26</v>
      </c>
      <c r="G62" s="851" t="s">
        <v>566</v>
      </c>
    </row>
    <row r="63" spans="1:7" x14ac:dyDescent="0.2">
      <c r="A63" s="540">
        <v>34</v>
      </c>
      <c r="B63" s="32"/>
      <c r="C63" s="567"/>
      <c r="D63" s="32">
        <v>1</v>
      </c>
      <c r="E63" s="567"/>
      <c r="F63" s="32">
        <v>1</v>
      </c>
      <c r="G63" s="567"/>
    </row>
    <row r="64" spans="1:7" x14ac:dyDescent="0.2">
      <c r="A64" s="540" t="s">
        <v>99</v>
      </c>
      <c r="B64" s="32">
        <v>5</v>
      </c>
      <c r="C64" s="568" t="s">
        <v>571</v>
      </c>
      <c r="D64" s="32">
        <v>8</v>
      </c>
      <c r="E64" s="567" t="s">
        <v>568</v>
      </c>
      <c r="F64" s="32">
        <v>13</v>
      </c>
      <c r="G64" s="567" t="s">
        <v>567</v>
      </c>
    </row>
    <row r="65" spans="1:7" x14ac:dyDescent="0.2">
      <c r="A65" s="540" t="s">
        <v>100</v>
      </c>
      <c r="B65" s="32">
        <v>1</v>
      </c>
      <c r="C65" s="567"/>
      <c r="D65" s="32">
        <v>5</v>
      </c>
      <c r="E65" s="567" t="s">
        <v>594</v>
      </c>
      <c r="F65" s="32">
        <v>6</v>
      </c>
      <c r="G65" s="567" t="s">
        <v>594</v>
      </c>
    </row>
    <row r="66" spans="1:7" x14ac:dyDescent="0.2">
      <c r="A66" s="541" t="s">
        <v>101</v>
      </c>
      <c r="B66" s="33">
        <v>1</v>
      </c>
      <c r="C66" s="568"/>
      <c r="D66" s="33">
        <v>5</v>
      </c>
      <c r="E66" s="568" t="s">
        <v>566</v>
      </c>
      <c r="F66" s="33">
        <v>6</v>
      </c>
      <c r="G66" s="568" t="s">
        <v>566</v>
      </c>
    </row>
    <row r="67" spans="1:7" x14ac:dyDescent="0.2">
      <c r="A67" s="253" t="s">
        <v>471</v>
      </c>
      <c r="B67" s="861">
        <v>30</v>
      </c>
      <c r="C67" s="862" t="s">
        <v>568</v>
      </c>
      <c r="D67" s="861">
        <v>105</v>
      </c>
      <c r="E67" s="862" t="s">
        <v>567</v>
      </c>
      <c r="F67" s="111">
        <v>135</v>
      </c>
      <c r="G67" s="851" t="s">
        <v>567</v>
      </c>
    </row>
    <row r="68" spans="1:7" x14ac:dyDescent="0.2">
      <c r="A68" s="539" t="s">
        <v>102</v>
      </c>
      <c r="B68" s="30">
        <v>14</v>
      </c>
      <c r="C68" s="566" t="s">
        <v>570</v>
      </c>
      <c r="D68" s="30">
        <v>39</v>
      </c>
      <c r="E68" s="566" t="s">
        <v>566</v>
      </c>
      <c r="F68" s="572">
        <v>53</v>
      </c>
      <c r="G68" s="566" t="s">
        <v>567</v>
      </c>
    </row>
    <row r="69" spans="1:7" x14ac:dyDescent="0.2">
      <c r="A69" s="540" t="s">
        <v>103</v>
      </c>
      <c r="B69" s="32">
        <v>9</v>
      </c>
      <c r="C69" s="568" t="s">
        <v>568</v>
      </c>
      <c r="D69" s="32">
        <v>27</v>
      </c>
      <c r="E69" s="567" t="s">
        <v>568</v>
      </c>
      <c r="F69" s="32">
        <v>36</v>
      </c>
      <c r="G69" s="567" t="s">
        <v>568</v>
      </c>
    </row>
    <row r="70" spans="1:7" x14ac:dyDescent="0.2">
      <c r="A70" s="540" t="s">
        <v>104</v>
      </c>
      <c r="B70" s="32">
        <v>2</v>
      </c>
      <c r="C70" s="567"/>
      <c r="D70" s="32">
        <v>16</v>
      </c>
      <c r="E70" s="567" t="s">
        <v>566</v>
      </c>
      <c r="F70" s="32">
        <v>18</v>
      </c>
      <c r="G70" s="567" t="s">
        <v>566</v>
      </c>
    </row>
    <row r="71" spans="1:7" x14ac:dyDescent="0.2">
      <c r="A71" s="541" t="s">
        <v>105</v>
      </c>
      <c r="B71" s="33">
        <v>5</v>
      </c>
      <c r="C71" s="568" t="s">
        <v>566</v>
      </c>
      <c r="D71" s="33">
        <v>23</v>
      </c>
      <c r="E71" s="568" t="s">
        <v>568</v>
      </c>
      <c r="F71" s="33">
        <v>28</v>
      </c>
      <c r="G71" s="568" t="s">
        <v>568</v>
      </c>
    </row>
    <row r="72" spans="1:7" x14ac:dyDescent="0.2">
      <c r="A72" s="253" t="s">
        <v>281</v>
      </c>
      <c r="B72" s="861">
        <v>44</v>
      </c>
      <c r="C72" s="862" t="s">
        <v>571</v>
      </c>
      <c r="D72" s="861">
        <v>42</v>
      </c>
      <c r="E72" s="862" t="s">
        <v>569</v>
      </c>
      <c r="F72" s="111">
        <v>86</v>
      </c>
      <c r="G72" s="851" t="s">
        <v>571</v>
      </c>
    </row>
    <row r="73" spans="1:7" x14ac:dyDescent="0.2">
      <c r="A73" s="539" t="s">
        <v>106</v>
      </c>
      <c r="B73" s="30">
        <v>14</v>
      </c>
      <c r="C73" s="566" t="s">
        <v>571</v>
      </c>
      <c r="D73" s="30">
        <v>16</v>
      </c>
      <c r="E73" s="566" t="s">
        <v>569</v>
      </c>
      <c r="F73" s="30">
        <v>30</v>
      </c>
      <c r="G73" s="566" t="s">
        <v>569</v>
      </c>
    </row>
    <row r="74" spans="1:7" x14ac:dyDescent="0.2">
      <c r="A74" s="540" t="s">
        <v>107</v>
      </c>
      <c r="B74" s="32">
        <v>11</v>
      </c>
      <c r="C74" s="567" t="s">
        <v>571</v>
      </c>
      <c r="D74" s="32">
        <v>8</v>
      </c>
      <c r="E74" s="566" t="s">
        <v>592</v>
      </c>
      <c r="F74" s="32">
        <v>19</v>
      </c>
      <c r="G74" s="567" t="s">
        <v>594</v>
      </c>
    </row>
    <row r="75" spans="1:7" x14ac:dyDescent="0.2">
      <c r="A75" s="540" t="s">
        <v>108</v>
      </c>
      <c r="B75" s="32">
        <v>5</v>
      </c>
      <c r="C75" s="567" t="s">
        <v>592</v>
      </c>
      <c r="D75" s="32">
        <v>9</v>
      </c>
      <c r="E75" s="567" t="s">
        <v>569</v>
      </c>
      <c r="F75" s="32">
        <v>14</v>
      </c>
      <c r="G75" s="567" t="s">
        <v>571</v>
      </c>
    </row>
    <row r="76" spans="1:7" x14ac:dyDescent="0.2">
      <c r="A76" s="540" t="s">
        <v>109</v>
      </c>
      <c r="B76" s="32">
        <v>7</v>
      </c>
      <c r="C76" s="568" t="s">
        <v>571</v>
      </c>
      <c r="D76" s="32">
        <v>6</v>
      </c>
      <c r="E76" s="567" t="s">
        <v>567</v>
      </c>
      <c r="F76" s="32">
        <v>13</v>
      </c>
      <c r="G76" s="567" t="s">
        <v>569</v>
      </c>
    </row>
    <row r="77" spans="1:7" x14ac:dyDescent="0.2">
      <c r="A77" s="540" t="s">
        <v>110</v>
      </c>
      <c r="B77" s="32">
        <v>3</v>
      </c>
      <c r="C77" s="567"/>
      <c r="D77" s="32">
        <v>1</v>
      </c>
      <c r="E77" s="567"/>
      <c r="F77" s="32">
        <v>4</v>
      </c>
      <c r="G77" s="567"/>
    </row>
    <row r="78" spans="1:7" x14ac:dyDescent="0.2">
      <c r="A78" s="541" t="s">
        <v>111</v>
      </c>
      <c r="B78" s="33">
        <v>4</v>
      </c>
      <c r="C78" s="568"/>
      <c r="D78" s="33">
        <v>2</v>
      </c>
      <c r="E78" s="568"/>
      <c r="F78" s="33">
        <v>6</v>
      </c>
      <c r="G78" s="568" t="s">
        <v>571</v>
      </c>
    </row>
    <row r="79" spans="1:7" x14ac:dyDescent="0.2">
      <c r="A79" s="556" t="s">
        <v>153</v>
      </c>
      <c r="B79" s="859">
        <v>21</v>
      </c>
      <c r="C79" s="860" t="s">
        <v>571</v>
      </c>
      <c r="D79" s="859">
        <v>18</v>
      </c>
      <c r="E79" s="860" t="s">
        <v>569</v>
      </c>
      <c r="F79" s="256">
        <v>39</v>
      </c>
      <c r="G79" s="402" t="s">
        <v>569</v>
      </c>
    </row>
    <row r="80" spans="1:7" x14ac:dyDescent="0.2">
      <c r="A80" s="481" t="s">
        <v>153</v>
      </c>
      <c r="B80" s="853">
        <v>15</v>
      </c>
      <c r="C80" s="854" t="s">
        <v>566</v>
      </c>
      <c r="D80" s="853">
        <v>12</v>
      </c>
      <c r="E80" s="854" t="s">
        <v>567</v>
      </c>
      <c r="F80" s="222">
        <v>27</v>
      </c>
      <c r="G80" s="403" t="s">
        <v>566</v>
      </c>
    </row>
    <row r="81" spans="1:7" x14ac:dyDescent="0.2">
      <c r="A81" s="539" t="s">
        <v>118</v>
      </c>
      <c r="B81" s="30">
        <v>2</v>
      </c>
      <c r="C81" s="566"/>
      <c r="D81" s="30">
        <v>4</v>
      </c>
      <c r="E81" s="566"/>
      <c r="F81" s="30">
        <v>6</v>
      </c>
      <c r="G81" s="566" t="s">
        <v>570</v>
      </c>
    </row>
    <row r="82" spans="1:7" x14ac:dyDescent="0.2">
      <c r="A82" s="540" t="s">
        <v>119</v>
      </c>
      <c r="B82" s="32">
        <v>8</v>
      </c>
      <c r="C82" s="566" t="s">
        <v>569</v>
      </c>
      <c r="D82" s="32">
        <v>3</v>
      </c>
      <c r="E82" s="567"/>
      <c r="F82" s="32">
        <v>11</v>
      </c>
      <c r="G82" s="567" t="s">
        <v>569</v>
      </c>
    </row>
    <row r="83" spans="1:7" x14ac:dyDescent="0.2">
      <c r="A83" s="571" t="s">
        <v>120</v>
      </c>
      <c r="B83" s="443">
        <v>5</v>
      </c>
      <c r="C83" s="570" t="s">
        <v>566</v>
      </c>
      <c r="D83" s="443">
        <v>5</v>
      </c>
      <c r="E83" s="567" t="s">
        <v>569</v>
      </c>
      <c r="F83" s="443">
        <v>10</v>
      </c>
      <c r="G83" s="566" t="s">
        <v>569</v>
      </c>
    </row>
    <row r="84" spans="1:7" x14ac:dyDescent="0.2">
      <c r="A84" s="481" t="s">
        <v>622</v>
      </c>
      <c r="B84" s="853">
        <v>6</v>
      </c>
      <c r="C84" s="854" t="s">
        <v>593</v>
      </c>
      <c r="D84" s="853">
        <v>6</v>
      </c>
      <c r="E84" s="854" t="s">
        <v>592</v>
      </c>
      <c r="F84" s="222">
        <v>12</v>
      </c>
      <c r="G84" s="403" t="s">
        <v>593</v>
      </c>
    </row>
    <row r="85" spans="1:7" x14ac:dyDescent="0.2">
      <c r="A85" s="571" t="s">
        <v>620</v>
      </c>
      <c r="B85" s="30">
        <v>3</v>
      </c>
      <c r="C85" s="566"/>
      <c r="D85" s="30"/>
      <c r="E85" s="566"/>
      <c r="F85" s="30">
        <v>3</v>
      </c>
      <c r="G85" s="566"/>
    </row>
    <row r="86" spans="1:7" x14ac:dyDescent="0.2">
      <c r="A86" s="571" t="s">
        <v>640</v>
      </c>
      <c r="B86" s="30">
        <v>2</v>
      </c>
      <c r="C86" s="566"/>
      <c r="D86" s="30">
        <v>4</v>
      </c>
      <c r="E86" s="566"/>
      <c r="F86" s="30">
        <v>6</v>
      </c>
      <c r="G86" s="566" t="s">
        <v>569</v>
      </c>
    </row>
    <row r="87" spans="1:7" x14ac:dyDescent="0.2">
      <c r="A87" s="571" t="s">
        <v>641</v>
      </c>
      <c r="B87" s="30">
        <v>1</v>
      </c>
      <c r="C87" s="566"/>
      <c r="D87" s="30">
        <v>2</v>
      </c>
      <c r="E87" s="566"/>
      <c r="F87" s="30">
        <v>3</v>
      </c>
      <c r="G87" s="566"/>
    </row>
    <row r="88" spans="1:7" x14ac:dyDescent="0.2">
      <c r="B88" s="60"/>
      <c r="C88" s="563"/>
      <c r="D88" s="60"/>
      <c r="E88" s="563"/>
      <c r="F88" s="60"/>
      <c r="G88" s="563"/>
    </row>
    <row r="89" spans="1:7" x14ac:dyDescent="0.2">
      <c r="A89" s="172" t="s">
        <v>1</v>
      </c>
      <c r="B89" s="864">
        <v>572</v>
      </c>
      <c r="C89" s="865" t="s">
        <v>571</v>
      </c>
      <c r="D89" s="864">
        <v>701</v>
      </c>
      <c r="E89" s="865" t="s">
        <v>569</v>
      </c>
      <c r="F89" s="348">
        <v>1273</v>
      </c>
      <c r="G89" s="851" t="s">
        <v>569</v>
      </c>
    </row>
  </sheetData>
  <mergeCells count="4">
    <mergeCell ref="B7:G7"/>
    <mergeCell ref="A2:G2"/>
    <mergeCell ref="A3:G3"/>
    <mergeCell ref="A5:G5"/>
  </mergeCells>
  <pageMargins left="0.39370078740157483" right="0" top="0.59055118110236227" bottom="0.59055118110236227" header="0.51181102362204722" footer="0.51181102362204722"/>
  <pageSetup paperSize="9" firstPageNumber="51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rowBreaks count="1" manualBreakCount="1">
    <brk id="48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showGridLines="0" workbookViewId="0">
      <selection activeCell="G14" sqref="G14"/>
    </sheetView>
  </sheetViews>
  <sheetFormatPr baseColWidth="10" defaultColWidth="11.83203125" defaultRowHeight="12.75" x14ac:dyDescent="0.2"/>
  <cols>
    <col min="1" max="1" width="16" customWidth="1"/>
    <col min="2" max="2" width="12.33203125" customWidth="1"/>
    <col min="3" max="3" width="13.6640625" customWidth="1"/>
    <col min="4" max="6" width="12.33203125" customWidth="1"/>
    <col min="7" max="7" width="14.6640625" customWidth="1"/>
    <col min="8" max="10" width="12.33203125" customWidth="1"/>
    <col min="11" max="11" width="14.33203125" customWidth="1"/>
    <col min="12" max="15" width="12.33203125" customWidth="1"/>
    <col min="16" max="16" width="9.1640625" customWidth="1"/>
  </cols>
  <sheetData>
    <row r="2" spans="1:15" ht="36.75" customHeight="1" x14ac:dyDescent="0.2">
      <c r="A2" s="990" t="s">
        <v>713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</row>
    <row r="3" spans="1:15" x14ac:dyDescent="0.2">
      <c r="A3" s="44"/>
    </row>
    <row r="4" spans="1:15" x14ac:dyDescent="0.2">
      <c r="A4" s="44"/>
    </row>
    <row r="5" spans="1:15" x14ac:dyDescent="0.2">
      <c r="A5" s="1019" t="s">
        <v>467</v>
      </c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</row>
    <row r="7" spans="1:15" ht="13.5" customHeight="1" x14ac:dyDescent="0.2">
      <c r="B7" s="1043" t="s">
        <v>270</v>
      </c>
      <c r="C7" s="1055"/>
      <c r="D7" s="1055"/>
      <c r="E7" s="1055"/>
      <c r="F7" s="1055"/>
      <c r="G7" s="1055"/>
      <c r="H7" s="1055"/>
      <c r="I7" s="1055"/>
      <c r="J7" s="1055"/>
      <c r="K7" s="1055"/>
      <c r="L7" s="1055"/>
      <c r="M7" s="1055"/>
      <c r="N7" s="1055"/>
      <c r="O7" s="1041"/>
    </row>
    <row r="8" spans="1:15" ht="57" customHeight="1" x14ac:dyDescent="0.2">
      <c r="A8" s="472" t="s">
        <v>271</v>
      </c>
      <c r="B8" s="139" t="s">
        <v>646</v>
      </c>
      <c r="C8" s="139" t="s">
        <v>474</v>
      </c>
      <c r="D8" s="139" t="s">
        <v>475</v>
      </c>
      <c r="E8" s="139" t="s">
        <v>476</v>
      </c>
      <c r="F8" s="139" t="s">
        <v>269</v>
      </c>
      <c r="G8" s="139" t="s">
        <v>477</v>
      </c>
      <c r="H8" s="139" t="s">
        <v>265</v>
      </c>
      <c r="I8" s="139" t="s">
        <v>266</v>
      </c>
      <c r="J8" s="139" t="s">
        <v>267</v>
      </c>
      <c r="K8" s="139" t="s">
        <v>748</v>
      </c>
      <c r="L8" s="139" t="s">
        <v>268</v>
      </c>
      <c r="M8" s="139" t="s">
        <v>153</v>
      </c>
      <c r="N8" s="139" t="s">
        <v>622</v>
      </c>
      <c r="O8" s="399" t="s">
        <v>66</v>
      </c>
    </row>
    <row r="9" spans="1:15" x14ac:dyDescent="0.2">
      <c r="A9" s="400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47"/>
    </row>
    <row r="10" spans="1:15" x14ac:dyDescent="0.2">
      <c r="A10" s="88">
        <v>1</v>
      </c>
      <c r="B10" s="32">
        <v>2</v>
      </c>
      <c r="C10" s="32"/>
      <c r="D10" s="32">
        <v>1</v>
      </c>
      <c r="E10" s="32"/>
      <c r="F10" s="32">
        <v>1</v>
      </c>
      <c r="G10" s="32"/>
      <c r="H10" s="32"/>
      <c r="I10" s="32"/>
      <c r="J10" s="32"/>
      <c r="K10" s="69"/>
      <c r="L10" s="69"/>
      <c r="M10" s="69"/>
      <c r="N10" s="69">
        <v>1</v>
      </c>
      <c r="O10" s="442">
        <f>SUM(B10:N10)</f>
        <v>5</v>
      </c>
    </row>
    <row r="11" spans="1:15" x14ac:dyDescent="0.2">
      <c r="A11" s="88">
        <v>2</v>
      </c>
      <c r="B11" s="32"/>
      <c r="C11" s="32">
        <v>1</v>
      </c>
      <c r="D11" s="32"/>
      <c r="E11" s="32">
        <v>1</v>
      </c>
      <c r="F11" s="32">
        <v>1</v>
      </c>
      <c r="G11" s="32"/>
      <c r="H11" s="32"/>
      <c r="I11" s="32"/>
      <c r="J11" s="32"/>
      <c r="K11" s="69"/>
      <c r="L11" s="69"/>
      <c r="M11" s="69"/>
      <c r="N11" s="69"/>
      <c r="O11" s="442">
        <f>SUM(B11:N11)</f>
        <v>3</v>
      </c>
    </row>
    <row r="12" spans="1:15" x14ac:dyDescent="0.2">
      <c r="A12" s="88">
        <v>3</v>
      </c>
      <c r="B12" s="32"/>
      <c r="C12" s="32">
        <v>1</v>
      </c>
      <c r="D12" s="32"/>
      <c r="E12" s="32"/>
      <c r="F12" s="32">
        <v>2</v>
      </c>
      <c r="G12" s="32"/>
      <c r="H12" s="32"/>
      <c r="I12" s="32"/>
      <c r="J12" s="32"/>
      <c r="K12" s="69"/>
      <c r="L12" s="69"/>
      <c r="M12" s="69"/>
      <c r="N12" s="69">
        <v>1</v>
      </c>
      <c r="O12" s="442">
        <f t="shared" ref="O12:O38" si="0">SUM(B12:N12)</f>
        <v>4</v>
      </c>
    </row>
    <row r="13" spans="1:15" x14ac:dyDescent="0.2">
      <c r="A13" s="88">
        <v>4</v>
      </c>
      <c r="B13" s="32"/>
      <c r="C13" s="32">
        <v>3</v>
      </c>
      <c r="D13" s="32"/>
      <c r="E13" s="32"/>
      <c r="F13" s="32">
        <v>1</v>
      </c>
      <c r="G13" s="32"/>
      <c r="H13" s="32"/>
      <c r="I13" s="32"/>
      <c r="J13" s="32"/>
      <c r="K13" s="69">
        <v>1</v>
      </c>
      <c r="L13" s="69"/>
      <c r="M13" s="69"/>
      <c r="N13" s="69"/>
      <c r="O13" s="442">
        <f t="shared" si="0"/>
        <v>5</v>
      </c>
    </row>
    <row r="14" spans="1:15" x14ac:dyDescent="0.2">
      <c r="A14" s="88">
        <v>5</v>
      </c>
      <c r="B14" s="32"/>
      <c r="C14" s="32"/>
      <c r="D14" s="32"/>
      <c r="E14" s="32"/>
      <c r="F14" s="32">
        <v>2</v>
      </c>
      <c r="G14" s="32"/>
      <c r="H14" s="32"/>
      <c r="I14" s="32">
        <v>1</v>
      </c>
      <c r="J14" s="32"/>
      <c r="K14" s="69"/>
      <c r="L14" s="69"/>
      <c r="M14" s="69"/>
      <c r="N14" s="69"/>
      <c r="O14" s="442">
        <f t="shared" si="0"/>
        <v>3</v>
      </c>
    </row>
    <row r="15" spans="1:15" x14ac:dyDescent="0.2">
      <c r="A15" s="88">
        <v>6</v>
      </c>
      <c r="B15" s="32"/>
      <c r="C15" s="32">
        <v>1</v>
      </c>
      <c r="D15" s="32">
        <v>1</v>
      </c>
      <c r="E15" s="32">
        <v>1</v>
      </c>
      <c r="F15" s="32">
        <v>2</v>
      </c>
      <c r="G15" s="32">
        <v>5</v>
      </c>
      <c r="H15" s="32"/>
      <c r="I15" s="32"/>
      <c r="J15" s="32"/>
      <c r="K15" s="69"/>
      <c r="L15" s="69"/>
      <c r="M15" s="69"/>
      <c r="N15" s="69"/>
      <c r="O15" s="442">
        <f t="shared" si="0"/>
        <v>10</v>
      </c>
    </row>
    <row r="16" spans="1:15" x14ac:dyDescent="0.2">
      <c r="A16" s="88">
        <v>7</v>
      </c>
      <c r="B16" s="32"/>
      <c r="C16" s="32"/>
      <c r="D16" s="32"/>
      <c r="E16" s="32">
        <v>4</v>
      </c>
      <c r="F16" s="32">
        <v>1</v>
      </c>
      <c r="G16" s="32">
        <v>4</v>
      </c>
      <c r="H16" s="32"/>
      <c r="I16" s="32"/>
      <c r="J16" s="32"/>
      <c r="K16" s="69">
        <v>3</v>
      </c>
      <c r="L16" s="69">
        <v>1</v>
      </c>
      <c r="M16" s="69"/>
      <c r="N16" s="69"/>
      <c r="O16" s="442">
        <f t="shared" si="0"/>
        <v>13</v>
      </c>
    </row>
    <row r="17" spans="1:15" x14ac:dyDescent="0.2">
      <c r="A17" s="88">
        <v>8</v>
      </c>
      <c r="B17" s="32"/>
      <c r="C17" s="32"/>
      <c r="D17" s="32"/>
      <c r="E17" s="32">
        <v>3</v>
      </c>
      <c r="F17" s="32">
        <v>1</v>
      </c>
      <c r="G17" s="32">
        <v>5</v>
      </c>
      <c r="H17" s="32">
        <v>2</v>
      </c>
      <c r="I17" s="32"/>
      <c r="J17" s="32"/>
      <c r="K17" s="69">
        <v>1</v>
      </c>
      <c r="L17" s="69">
        <v>4</v>
      </c>
      <c r="M17" s="69"/>
      <c r="N17" s="69"/>
      <c r="O17" s="442">
        <f t="shared" si="0"/>
        <v>16</v>
      </c>
    </row>
    <row r="18" spans="1:15" x14ac:dyDescent="0.2">
      <c r="A18" s="88">
        <v>9</v>
      </c>
      <c r="B18" s="32"/>
      <c r="C18" s="32">
        <v>2</v>
      </c>
      <c r="D18" s="32">
        <v>3</v>
      </c>
      <c r="E18" s="32">
        <v>6</v>
      </c>
      <c r="F18" s="32">
        <v>1</v>
      </c>
      <c r="G18" s="32">
        <v>6</v>
      </c>
      <c r="H18" s="32">
        <v>1</v>
      </c>
      <c r="I18" s="32">
        <v>1</v>
      </c>
      <c r="J18" s="32"/>
      <c r="K18" s="69">
        <v>2</v>
      </c>
      <c r="L18" s="69"/>
      <c r="M18" s="69"/>
      <c r="N18" s="69"/>
      <c r="O18" s="442">
        <f t="shared" si="0"/>
        <v>22</v>
      </c>
    </row>
    <row r="19" spans="1:15" x14ac:dyDescent="0.2">
      <c r="A19" s="88">
        <v>10</v>
      </c>
      <c r="B19" s="32">
        <v>1</v>
      </c>
      <c r="C19" s="32">
        <v>2</v>
      </c>
      <c r="D19" s="32">
        <v>3</v>
      </c>
      <c r="E19" s="32">
        <v>4</v>
      </c>
      <c r="F19" s="32">
        <v>1</v>
      </c>
      <c r="G19" s="32">
        <v>4</v>
      </c>
      <c r="H19" s="32"/>
      <c r="I19" s="32"/>
      <c r="J19" s="32"/>
      <c r="K19" s="69">
        <v>3</v>
      </c>
      <c r="L19" s="69">
        <v>1</v>
      </c>
      <c r="M19" s="69"/>
      <c r="N19" s="69">
        <v>1</v>
      </c>
      <c r="O19" s="442">
        <f t="shared" si="0"/>
        <v>20</v>
      </c>
    </row>
    <row r="20" spans="1:15" x14ac:dyDescent="0.2">
      <c r="A20" s="88">
        <v>11</v>
      </c>
      <c r="B20" s="32"/>
      <c r="C20" s="32">
        <v>3</v>
      </c>
      <c r="D20" s="32">
        <v>7</v>
      </c>
      <c r="E20" s="32">
        <v>9</v>
      </c>
      <c r="F20" s="32">
        <v>3</v>
      </c>
      <c r="G20" s="32">
        <v>4</v>
      </c>
      <c r="H20" s="32"/>
      <c r="I20" s="32">
        <v>2</v>
      </c>
      <c r="J20" s="32">
        <v>1</v>
      </c>
      <c r="K20" s="69">
        <v>4</v>
      </c>
      <c r="L20" s="69">
        <v>2</v>
      </c>
      <c r="M20" s="69">
        <v>1</v>
      </c>
      <c r="N20" s="69"/>
      <c r="O20" s="442">
        <f t="shared" si="0"/>
        <v>36</v>
      </c>
    </row>
    <row r="21" spans="1:15" x14ac:dyDescent="0.2">
      <c r="A21" s="88">
        <v>12</v>
      </c>
      <c r="B21" s="32"/>
      <c r="C21" s="32">
        <v>4</v>
      </c>
      <c r="D21" s="32">
        <v>5</v>
      </c>
      <c r="E21" s="32">
        <v>8</v>
      </c>
      <c r="F21" s="32">
        <v>2</v>
      </c>
      <c r="G21" s="32">
        <v>9</v>
      </c>
      <c r="H21" s="32">
        <v>3</v>
      </c>
      <c r="I21" s="32">
        <v>5</v>
      </c>
      <c r="J21" s="32">
        <v>1</v>
      </c>
      <c r="K21" s="69">
        <v>6</v>
      </c>
      <c r="L21" s="69">
        <v>3</v>
      </c>
      <c r="M21" s="69"/>
      <c r="N21" s="69"/>
      <c r="O21" s="442">
        <f t="shared" si="0"/>
        <v>46</v>
      </c>
    </row>
    <row r="22" spans="1:15" x14ac:dyDescent="0.2">
      <c r="A22" s="88">
        <v>13</v>
      </c>
      <c r="B22" s="32"/>
      <c r="C22" s="32">
        <v>2</v>
      </c>
      <c r="D22" s="32">
        <v>6</v>
      </c>
      <c r="E22" s="32">
        <v>8</v>
      </c>
      <c r="F22" s="32">
        <v>1</v>
      </c>
      <c r="G22" s="32">
        <v>2</v>
      </c>
      <c r="H22" s="32"/>
      <c r="I22" s="32">
        <v>1</v>
      </c>
      <c r="J22" s="32">
        <v>2</v>
      </c>
      <c r="K22" s="69">
        <v>3</v>
      </c>
      <c r="L22" s="69">
        <v>1</v>
      </c>
      <c r="M22" s="69">
        <v>2</v>
      </c>
      <c r="N22" s="69"/>
      <c r="O22" s="442">
        <f t="shared" si="0"/>
        <v>28</v>
      </c>
    </row>
    <row r="23" spans="1:15" x14ac:dyDescent="0.2">
      <c r="A23" s="88">
        <v>14</v>
      </c>
      <c r="B23" s="32"/>
      <c r="C23" s="32">
        <v>1</v>
      </c>
      <c r="D23" s="32">
        <v>2</v>
      </c>
      <c r="E23" s="32">
        <v>4</v>
      </c>
      <c r="F23" s="32">
        <v>1</v>
      </c>
      <c r="G23" s="32">
        <v>6</v>
      </c>
      <c r="H23" s="32"/>
      <c r="I23" s="32">
        <v>1</v>
      </c>
      <c r="J23" s="32"/>
      <c r="K23" s="69">
        <v>11</v>
      </c>
      <c r="L23" s="69">
        <v>4</v>
      </c>
      <c r="M23" s="69"/>
      <c r="N23" s="69"/>
      <c r="O23" s="442">
        <f t="shared" si="0"/>
        <v>30</v>
      </c>
    </row>
    <row r="24" spans="1:15" x14ac:dyDescent="0.2">
      <c r="A24" s="88">
        <v>15</v>
      </c>
      <c r="B24" s="32">
        <v>2</v>
      </c>
      <c r="C24" s="32">
        <v>1</v>
      </c>
      <c r="D24" s="32">
        <v>4</v>
      </c>
      <c r="E24" s="32">
        <v>4</v>
      </c>
      <c r="F24" s="32">
        <v>1</v>
      </c>
      <c r="G24" s="32">
        <v>6</v>
      </c>
      <c r="H24" s="32">
        <v>5</v>
      </c>
      <c r="I24" s="32">
        <v>1</v>
      </c>
      <c r="J24" s="32">
        <v>2</v>
      </c>
      <c r="K24" s="69">
        <v>7</v>
      </c>
      <c r="L24" s="69">
        <v>5</v>
      </c>
      <c r="M24" s="69"/>
      <c r="N24" s="69"/>
      <c r="O24" s="442">
        <f t="shared" si="0"/>
        <v>38</v>
      </c>
    </row>
    <row r="25" spans="1:15" x14ac:dyDescent="0.2">
      <c r="A25" s="88">
        <v>16</v>
      </c>
      <c r="B25" s="32"/>
      <c r="C25" s="32">
        <v>1</v>
      </c>
      <c r="D25" s="32">
        <v>7</v>
      </c>
      <c r="E25" s="32">
        <v>8</v>
      </c>
      <c r="F25" s="32"/>
      <c r="G25" s="32">
        <v>2</v>
      </c>
      <c r="H25" s="32">
        <v>2</v>
      </c>
      <c r="I25" s="32">
        <v>2</v>
      </c>
      <c r="J25" s="32">
        <v>2</v>
      </c>
      <c r="K25" s="69">
        <v>4</v>
      </c>
      <c r="L25" s="69">
        <v>1</v>
      </c>
      <c r="M25" s="69"/>
      <c r="N25" s="69"/>
      <c r="O25" s="442">
        <f t="shared" si="0"/>
        <v>29</v>
      </c>
    </row>
    <row r="26" spans="1:15" x14ac:dyDescent="0.2">
      <c r="A26" s="88">
        <v>17</v>
      </c>
      <c r="B26" s="32">
        <v>3</v>
      </c>
      <c r="C26" s="32"/>
      <c r="D26" s="32">
        <v>7</v>
      </c>
      <c r="E26" s="32">
        <v>8</v>
      </c>
      <c r="F26" s="32">
        <v>1</v>
      </c>
      <c r="G26" s="32">
        <v>5</v>
      </c>
      <c r="H26" s="32">
        <v>3</v>
      </c>
      <c r="I26" s="32"/>
      <c r="J26" s="32">
        <v>1</v>
      </c>
      <c r="K26" s="69">
        <v>7</v>
      </c>
      <c r="L26" s="69">
        <v>2</v>
      </c>
      <c r="M26" s="69"/>
      <c r="N26" s="69"/>
      <c r="O26" s="442">
        <f t="shared" si="0"/>
        <v>37</v>
      </c>
    </row>
    <row r="27" spans="1:15" x14ac:dyDescent="0.2">
      <c r="A27" s="88">
        <v>18</v>
      </c>
      <c r="B27" s="32">
        <v>1</v>
      </c>
      <c r="C27" s="32"/>
      <c r="D27" s="32">
        <v>4</v>
      </c>
      <c r="E27" s="32">
        <v>4</v>
      </c>
      <c r="F27" s="32">
        <v>1</v>
      </c>
      <c r="G27" s="32">
        <v>1</v>
      </c>
      <c r="H27" s="32">
        <v>3</v>
      </c>
      <c r="I27" s="32">
        <v>1</v>
      </c>
      <c r="J27" s="32">
        <v>2</v>
      </c>
      <c r="K27" s="69">
        <v>9</v>
      </c>
      <c r="L27" s="69">
        <v>8</v>
      </c>
      <c r="M27" s="69">
        <v>2</v>
      </c>
      <c r="N27" s="69"/>
      <c r="O27" s="442">
        <f t="shared" si="0"/>
        <v>36</v>
      </c>
    </row>
    <row r="28" spans="1:15" x14ac:dyDescent="0.2">
      <c r="A28" s="88">
        <v>19</v>
      </c>
      <c r="B28" s="32">
        <v>1</v>
      </c>
      <c r="C28" s="32">
        <v>2</v>
      </c>
      <c r="D28" s="32">
        <v>4</v>
      </c>
      <c r="E28" s="32">
        <v>6</v>
      </c>
      <c r="F28" s="32">
        <v>1</v>
      </c>
      <c r="G28" s="32">
        <v>2</v>
      </c>
      <c r="H28" s="32">
        <v>3</v>
      </c>
      <c r="I28" s="32">
        <v>1</v>
      </c>
      <c r="J28" s="32"/>
      <c r="K28" s="69">
        <v>3</v>
      </c>
      <c r="L28" s="69">
        <v>3</v>
      </c>
      <c r="M28" s="69"/>
      <c r="N28" s="69"/>
      <c r="O28" s="442">
        <f t="shared" si="0"/>
        <v>26</v>
      </c>
    </row>
    <row r="29" spans="1:15" x14ac:dyDescent="0.2">
      <c r="A29" s="88">
        <v>20</v>
      </c>
      <c r="B29" s="32">
        <v>1</v>
      </c>
      <c r="C29" s="32">
        <v>1</v>
      </c>
      <c r="D29" s="32">
        <v>2</v>
      </c>
      <c r="E29" s="32">
        <v>1</v>
      </c>
      <c r="F29" s="32">
        <v>1</v>
      </c>
      <c r="G29" s="32">
        <v>3</v>
      </c>
      <c r="H29" s="32">
        <v>1</v>
      </c>
      <c r="I29" s="32">
        <v>3</v>
      </c>
      <c r="J29" s="32"/>
      <c r="K29" s="69">
        <v>4</v>
      </c>
      <c r="L29" s="69">
        <v>2</v>
      </c>
      <c r="M29" s="69">
        <v>1</v>
      </c>
      <c r="N29" s="69"/>
      <c r="O29" s="442">
        <f t="shared" si="0"/>
        <v>20</v>
      </c>
    </row>
    <row r="30" spans="1:15" x14ac:dyDescent="0.2">
      <c r="A30" s="88">
        <v>21</v>
      </c>
      <c r="B30" s="32">
        <v>1</v>
      </c>
      <c r="C30" s="32">
        <v>2</v>
      </c>
      <c r="D30" s="32">
        <v>3</v>
      </c>
      <c r="E30" s="32">
        <v>3</v>
      </c>
      <c r="F30" s="32"/>
      <c r="G30" s="32">
        <v>1</v>
      </c>
      <c r="H30" s="32">
        <v>2</v>
      </c>
      <c r="I30" s="32">
        <v>3</v>
      </c>
      <c r="J30" s="32"/>
      <c r="K30" s="69">
        <v>2</v>
      </c>
      <c r="L30" s="69">
        <v>1</v>
      </c>
      <c r="M30" s="69">
        <v>1</v>
      </c>
      <c r="N30" s="69"/>
      <c r="O30" s="442">
        <f t="shared" si="0"/>
        <v>19</v>
      </c>
    </row>
    <row r="31" spans="1:15" x14ac:dyDescent="0.2">
      <c r="A31" s="88">
        <v>22</v>
      </c>
      <c r="B31" s="32">
        <v>1</v>
      </c>
      <c r="C31" s="32">
        <v>1</v>
      </c>
      <c r="D31" s="32">
        <v>3</v>
      </c>
      <c r="E31" s="32">
        <v>1</v>
      </c>
      <c r="F31" s="32"/>
      <c r="G31" s="32"/>
      <c r="H31" s="32">
        <v>1</v>
      </c>
      <c r="I31" s="32"/>
      <c r="J31" s="32"/>
      <c r="K31" s="69">
        <v>2</v>
      </c>
      <c r="L31" s="69">
        <v>1</v>
      </c>
      <c r="M31" s="69"/>
      <c r="N31" s="69"/>
      <c r="O31" s="442">
        <f t="shared" si="0"/>
        <v>10</v>
      </c>
    </row>
    <row r="32" spans="1:15" x14ac:dyDescent="0.2">
      <c r="A32" s="88">
        <v>23</v>
      </c>
      <c r="B32" s="32"/>
      <c r="C32" s="32"/>
      <c r="D32" s="32">
        <v>1</v>
      </c>
      <c r="E32" s="32">
        <v>4</v>
      </c>
      <c r="F32" s="32"/>
      <c r="G32" s="32">
        <v>1</v>
      </c>
      <c r="H32" s="32"/>
      <c r="I32" s="32"/>
      <c r="J32" s="32"/>
      <c r="K32" s="69">
        <v>1</v>
      </c>
      <c r="L32" s="69">
        <v>1</v>
      </c>
      <c r="M32" s="69">
        <v>1</v>
      </c>
      <c r="N32" s="69"/>
      <c r="O32" s="442">
        <f t="shared" si="0"/>
        <v>9</v>
      </c>
    </row>
    <row r="33" spans="1:15" x14ac:dyDescent="0.2">
      <c r="A33" s="88">
        <v>24</v>
      </c>
      <c r="B33" s="32"/>
      <c r="C33" s="32">
        <v>1</v>
      </c>
      <c r="D33" s="32">
        <v>1</v>
      </c>
      <c r="E33" s="32">
        <v>3</v>
      </c>
      <c r="F33" s="32">
        <v>1</v>
      </c>
      <c r="G33" s="32">
        <v>3</v>
      </c>
      <c r="H33" s="32">
        <v>2</v>
      </c>
      <c r="I33" s="32">
        <v>2</v>
      </c>
      <c r="J33" s="32"/>
      <c r="K33" s="69">
        <v>4</v>
      </c>
      <c r="L33" s="69">
        <v>1</v>
      </c>
      <c r="M33" s="69"/>
      <c r="N33" s="69"/>
      <c r="O33" s="442">
        <f t="shared" si="0"/>
        <v>18</v>
      </c>
    </row>
    <row r="34" spans="1:15" x14ac:dyDescent="0.2">
      <c r="A34" s="88">
        <v>25</v>
      </c>
      <c r="B34" s="32"/>
      <c r="C34" s="32"/>
      <c r="D34" s="32">
        <v>1</v>
      </c>
      <c r="E34" s="32"/>
      <c r="F34" s="32"/>
      <c r="G34" s="32">
        <v>2</v>
      </c>
      <c r="H34" s="32"/>
      <c r="I34" s="32"/>
      <c r="J34" s="32">
        <v>1</v>
      </c>
      <c r="K34" s="69">
        <v>5</v>
      </c>
      <c r="L34" s="69">
        <v>1</v>
      </c>
      <c r="M34" s="69"/>
      <c r="N34" s="69"/>
      <c r="O34" s="442">
        <f t="shared" si="0"/>
        <v>10</v>
      </c>
    </row>
    <row r="35" spans="1:15" x14ac:dyDescent="0.2">
      <c r="A35" s="88">
        <v>26</v>
      </c>
      <c r="B35" s="32"/>
      <c r="C35" s="32"/>
      <c r="D35" s="32"/>
      <c r="E35" s="32">
        <v>1</v>
      </c>
      <c r="F35" s="32"/>
      <c r="G35" s="32">
        <v>1</v>
      </c>
      <c r="H35" s="32"/>
      <c r="I35" s="32"/>
      <c r="J35" s="32"/>
      <c r="K35" s="69"/>
      <c r="L35" s="69"/>
      <c r="M35" s="69">
        <v>1</v>
      </c>
      <c r="N35" s="69"/>
      <c r="O35" s="442">
        <f t="shared" si="0"/>
        <v>3</v>
      </c>
    </row>
    <row r="36" spans="1:15" x14ac:dyDescent="0.2">
      <c r="A36" s="88">
        <v>27</v>
      </c>
      <c r="B36" s="32">
        <v>1</v>
      </c>
      <c r="C36" s="32"/>
      <c r="D36" s="32">
        <v>2</v>
      </c>
      <c r="E36" s="32">
        <v>3</v>
      </c>
      <c r="F36" s="32"/>
      <c r="G36" s="32"/>
      <c r="H36" s="32"/>
      <c r="I36" s="32"/>
      <c r="J36" s="32">
        <v>1</v>
      </c>
      <c r="K36" s="69"/>
      <c r="L36" s="69"/>
      <c r="M36" s="69"/>
      <c r="N36" s="69"/>
      <c r="O36" s="442">
        <f t="shared" si="0"/>
        <v>7</v>
      </c>
    </row>
    <row r="37" spans="1:15" x14ac:dyDescent="0.2">
      <c r="A37" s="88">
        <v>28</v>
      </c>
      <c r="B37" s="32"/>
      <c r="C37" s="32"/>
      <c r="D37" s="32"/>
      <c r="E37" s="32"/>
      <c r="F37" s="32"/>
      <c r="G37" s="32"/>
      <c r="H37" s="32"/>
      <c r="I37" s="32"/>
      <c r="J37" s="32"/>
      <c r="K37" s="69">
        <v>1</v>
      </c>
      <c r="L37" s="69"/>
      <c r="M37" s="69"/>
      <c r="N37" s="69"/>
      <c r="O37" s="442">
        <f t="shared" si="0"/>
        <v>1</v>
      </c>
    </row>
    <row r="38" spans="1:15" x14ac:dyDescent="0.2">
      <c r="A38" s="88">
        <v>29</v>
      </c>
      <c r="B38" s="33">
        <v>1</v>
      </c>
      <c r="C38" s="33"/>
      <c r="D38" s="33">
        <v>2</v>
      </c>
      <c r="E38" s="33"/>
      <c r="F38" s="33"/>
      <c r="G38" s="33"/>
      <c r="H38" s="33"/>
      <c r="I38" s="33"/>
      <c r="J38" s="33"/>
      <c r="K38" s="82"/>
      <c r="L38" s="82">
        <v>1</v>
      </c>
      <c r="M38" s="82"/>
      <c r="N38" s="82"/>
      <c r="O38" s="442">
        <f t="shared" si="0"/>
        <v>4</v>
      </c>
    </row>
    <row r="39" spans="1:15" x14ac:dyDescent="0.2">
      <c r="A39" s="444" t="s">
        <v>647</v>
      </c>
      <c r="B39" s="443"/>
      <c r="C39" s="443"/>
      <c r="D39" s="443">
        <v>1</v>
      </c>
      <c r="E39" s="443">
        <v>1</v>
      </c>
      <c r="F39" s="443">
        <v>1</v>
      </c>
      <c r="G39" s="443">
        <v>1</v>
      </c>
      <c r="H39" s="443">
        <v>1</v>
      </c>
      <c r="I39" s="443"/>
      <c r="J39" s="443"/>
      <c r="K39" s="599">
        <v>1</v>
      </c>
      <c r="L39" s="599"/>
      <c r="M39" s="599"/>
      <c r="N39" s="599"/>
      <c r="O39" s="442">
        <f>SUM(B39:N39)</f>
        <v>6</v>
      </c>
    </row>
    <row r="40" spans="1:15" x14ac:dyDescent="0.2">
      <c r="A40" s="471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/>
    </row>
    <row r="41" spans="1:15" x14ac:dyDescent="0.2">
      <c r="A41" s="923" t="s">
        <v>66</v>
      </c>
      <c r="B41" s="924">
        <f>SUM(B10:B39)</f>
        <v>15</v>
      </c>
      <c r="C41" s="924">
        <f t="shared" ref="C41:N41" si="1">SUM(C10:C39)</f>
        <v>29</v>
      </c>
      <c r="D41" s="924">
        <f t="shared" si="1"/>
        <v>70</v>
      </c>
      <c r="E41" s="924">
        <f t="shared" si="1"/>
        <v>95</v>
      </c>
      <c r="F41" s="924">
        <f t="shared" si="1"/>
        <v>27</v>
      </c>
      <c r="G41" s="924">
        <f t="shared" si="1"/>
        <v>73</v>
      </c>
      <c r="H41" s="924">
        <f t="shared" si="1"/>
        <v>29</v>
      </c>
      <c r="I41" s="924">
        <f t="shared" si="1"/>
        <v>24</v>
      </c>
      <c r="J41" s="924">
        <f t="shared" si="1"/>
        <v>13</v>
      </c>
      <c r="K41" s="924">
        <f t="shared" si="1"/>
        <v>84</v>
      </c>
      <c r="L41" s="924">
        <f t="shared" si="1"/>
        <v>43</v>
      </c>
      <c r="M41" s="924">
        <f t="shared" si="1"/>
        <v>9</v>
      </c>
      <c r="N41" s="924">
        <f t="shared" si="1"/>
        <v>3</v>
      </c>
      <c r="O41" s="925">
        <f>SUM(O10:O39)</f>
        <v>514</v>
      </c>
    </row>
    <row r="42" spans="1:15" ht="13.5" x14ac:dyDescent="0.2">
      <c r="A42" s="916" t="s">
        <v>691</v>
      </c>
      <c r="B42" s="917">
        <v>13</v>
      </c>
      <c r="C42" s="917">
        <v>27</v>
      </c>
      <c r="D42" s="917">
        <v>65</v>
      </c>
      <c r="E42" s="917">
        <v>89</v>
      </c>
      <c r="F42" s="917">
        <v>26</v>
      </c>
      <c r="G42" s="917">
        <v>63</v>
      </c>
      <c r="H42" s="917">
        <v>17</v>
      </c>
      <c r="I42" s="917">
        <v>15</v>
      </c>
      <c r="J42" s="917">
        <v>7</v>
      </c>
      <c r="K42" s="917">
        <v>72</v>
      </c>
      <c r="L42" s="917">
        <v>31</v>
      </c>
      <c r="M42" s="917">
        <v>7</v>
      </c>
      <c r="N42" s="917">
        <v>3</v>
      </c>
      <c r="O42" s="918">
        <f>SUM(B42:N42)</f>
        <v>435</v>
      </c>
    </row>
    <row r="43" spans="1:15" ht="13.5" x14ac:dyDescent="0.2">
      <c r="A43" s="919" t="s">
        <v>692</v>
      </c>
      <c r="B43" s="920"/>
      <c r="C43" s="920">
        <v>2</v>
      </c>
      <c r="D43" s="920">
        <v>5</v>
      </c>
      <c r="E43" s="920">
        <v>6</v>
      </c>
      <c r="F43" s="920">
        <v>1</v>
      </c>
      <c r="G43" s="920">
        <v>8</v>
      </c>
      <c r="H43" s="920">
        <v>12</v>
      </c>
      <c r="I43" s="920">
        <v>9</v>
      </c>
      <c r="J43" s="920">
        <v>6</v>
      </c>
      <c r="K43" s="920">
        <v>10</v>
      </c>
      <c r="L43" s="920">
        <v>9</v>
      </c>
      <c r="M43" s="920">
        <v>2</v>
      </c>
      <c r="N43" s="920"/>
      <c r="O43" s="918">
        <f>SUM(B43:N43)</f>
        <v>70</v>
      </c>
    </row>
    <row r="44" spans="1:15" ht="13.5" x14ac:dyDescent="0.2">
      <c r="A44" s="921" t="s">
        <v>693</v>
      </c>
      <c r="B44" s="922"/>
      <c r="C44" s="922"/>
      <c r="D44" s="922"/>
      <c r="E44" s="922"/>
      <c r="F44" s="922"/>
      <c r="G44" s="922">
        <v>2</v>
      </c>
      <c r="H44" s="922"/>
      <c r="I44" s="922"/>
      <c r="J44" s="922"/>
      <c r="K44" s="922">
        <v>2</v>
      </c>
      <c r="L44" s="922">
        <v>3</v>
      </c>
      <c r="M44" s="922"/>
      <c r="N44" s="922"/>
      <c r="O44" s="918">
        <f t="shared" ref="O44" si="2">SUM(B44:N44)</f>
        <v>7</v>
      </c>
    </row>
    <row r="45" spans="1:15" ht="13.5" x14ac:dyDescent="0.2">
      <c r="A45" s="921" t="s">
        <v>700</v>
      </c>
      <c r="B45" s="922">
        <v>2</v>
      </c>
      <c r="C45" s="922"/>
      <c r="D45" s="922"/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18">
        <f t="shared" ref="O45" si="3">SUM(B45:N45)</f>
        <v>2</v>
      </c>
    </row>
    <row r="47" spans="1:15" x14ac:dyDescent="0.2">
      <c r="A47" s="926" t="s">
        <v>702</v>
      </c>
      <c r="B47" s="926" t="s">
        <v>694</v>
      </c>
      <c r="C47" s="926" t="s">
        <v>595</v>
      </c>
      <c r="D47" s="926" t="s">
        <v>597</v>
      </c>
      <c r="E47" s="926" t="s">
        <v>623</v>
      </c>
      <c r="F47" s="926" t="s">
        <v>734</v>
      </c>
      <c r="G47" s="926" t="s">
        <v>596</v>
      </c>
      <c r="H47" s="926" t="s">
        <v>694</v>
      </c>
      <c r="I47" s="926" t="s">
        <v>597</v>
      </c>
      <c r="J47" s="926" t="s">
        <v>694</v>
      </c>
      <c r="K47" s="926" t="s">
        <v>597</v>
      </c>
      <c r="L47" s="926" t="s">
        <v>597</v>
      </c>
      <c r="M47" s="926" t="s">
        <v>697</v>
      </c>
      <c r="N47" s="926" t="s">
        <v>709</v>
      </c>
      <c r="O47" s="927" t="s">
        <v>623</v>
      </c>
    </row>
    <row r="48" spans="1:15" ht="13.5" x14ac:dyDescent="0.2">
      <c r="A48" s="916" t="s">
        <v>691</v>
      </c>
      <c r="B48" s="928" t="s">
        <v>696</v>
      </c>
      <c r="C48" s="928" t="s">
        <v>595</v>
      </c>
      <c r="D48" s="928" t="s">
        <v>597</v>
      </c>
      <c r="E48" s="928" t="s">
        <v>623</v>
      </c>
      <c r="F48" s="928" t="s">
        <v>734</v>
      </c>
      <c r="G48" s="928" t="s">
        <v>695</v>
      </c>
      <c r="H48" s="928" t="s">
        <v>694</v>
      </c>
      <c r="I48" s="928" t="s">
        <v>596</v>
      </c>
      <c r="J48" s="928" t="s">
        <v>696</v>
      </c>
      <c r="K48" s="928" t="s">
        <v>597</v>
      </c>
      <c r="L48" s="928" t="s">
        <v>623</v>
      </c>
      <c r="M48" s="928" t="s">
        <v>694</v>
      </c>
      <c r="N48" s="928" t="s">
        <v>709</v>
      </c>
      <c r="O48" s="929" t="s">
        <v>623</v>
      </c>
    </row>
    <row r="49" spans="1:15" ht="13.5" x14ac:dyDescent="0.2">
      <c r="A49" s="919" t="s">
        <v>692</v>
      </c>
      <c r="B49" s="930"/>
      <c r="C49" s="930"/>
      <c r="D49" s="930" t="s">
        <v>696</v>
      </c>
      <c r="E49" s="930" t="s">
        <v>694</v>
      </c>
      <c r="F49" s="928"/>
      <c r="G49" s="930" t="s">
        <v>699</v>
      </c>
      <c r="H49" s="928" t="s">
        <v>694</v>
      </c>
      <c r="I49" s="930" t="s">
        <v>696</v>
      </c>
      <c r="J49" s="930" t="s">
        <v>596</v>
      </c>
      <c r="K49" s="930" t="s">
        <v>699</v>
      </c>
      <c r="L49" s="930" t="s">
        <v>698</v>
      </c>
      <c r="M49" s="930"/>
      <c r="N49" s="930"/>
      <c r="O49" s="929" t="s">
        <v>697</v>
      </c>
    </row>
    <row r="50" spans="1:15" ht="13.5" x14ac:dyDescent="0.2">
      <c r="A50" s="921" t="s">
        <v>693</v>
      </c>
      <c r="B50" s="930"/>
      <c r="C50" s="930"/>
      <c r="D50" s="930"/>
      <c r="E50" s="930"/>
      <c r="F50" s="930"/>
      <c r="G50" s="930"/>
      <c r="H50" s="930"/>
      <c r="I50" s="930"/>
      <c r="J50" s="930"/>
      <c r="K50" s="930"/>
      <c r="L50" s="930"/>
      <c r="M50" s="930"/>
      <c r="N50" s="930"/>
      <c r="O50" s="929" t="s">
        <v>596</v>
      </c>
    </row>
    <row r="51" spans="1:15" ht="13.5" x14ac:dyDescent="0.2">
      <c r="A51" s="921" t="s">
        <v>700</v>
      </c>
      <c r="B51" s="930" t="s">
        <v>733</v>
      </c>
      <c r="C51" s="930"/>
      <c r="D51" s="930"/>
      <c r="E51" s="930"/>
      <c r="F51" s="930"/>
      <c r="G51" s="930"/>
      <c r="H51" s="930"/>
      <c r="I51" s="930"/>
      <c r="J51" s="930"/>
      <c r="K51" s="930"/>
      <c r="L51" s="930"/>
      <c r="M51" s="930"/>
      <c r="N51" s="930"/>
      <c r="O51" s="929" t="s">
        <v>733</v>
      </c>
    </row>
    <row r="52" spans="1:15" ht="9" customHeight="1" x14ac:dyDescent="0.2"/>
  </sheetData>
  <mergeCells count="3">
    <mergeCell ref="B7:O7"/>
    <mergeCell ref="A2:O2"/>
    <mergeCell ref="A5:O5"/>
  </mergeCells>
  <pageMargins left="0.39370078740157483" right="0" top="0.59055118110236227" bottom="0.59055118110236227" header="0.51181102362204722" footer="0.51181102362204722"/>
  <pageSetup paperSize="9" scale="75" firstPageNumber="52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"/>
  <sheetViews>
    <sheetView showGridLines="0" workbookViewId="0">
      <selection activeCell="N13" sqref="N13"/>
    </sheetView>
  </sheetViews>
  <sheetFormatPr baseColWidth="10" defaultRowHeight="12.75" x14ac:dyDescent="0.2"/>
  <cols>
    <col min="1" max="1" width="62.83203125" customWidth="1"/>
    <col min="3" max="3" width="12.1640625" customWidth="1"/>
    <col min="5" max="5" width="14" customWidth="1"/>
    <col min="7" max="7" width="13.5" customWidth="1"/>
    <col min="9" max="9" width="13.33203125" customWidth="1"/>
    <col min="11" max="11" width="13.33203125" customWidth="1"/>
  </cols>
  <sheetData>
    <row r="2" spans="1:11" ht="36" customHeight="1" x14ac:dyDescent="0.2">
      <c r="A2" s="990" t="s">
        <v>735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</row>
    <row r="3" spans="1:11" x14ac:dyDescent="0.2">
      <c r="A3" s="44"/>
    </row>
    <row r="4" spans="1:11" x14ac:dyDescent="0.2">
      <c r="A4" s="44"/>
    </row>
    <row r="5" spans="1:11" x14ac:dyDescent="0.2">
      <c r="A5" s="44"/>
    </row>
    <row r="6" spans="1:11" x14ac:dyDescent="0.2">
      <c r="A6" s="1019" t="s">
        <v>604</v>
      </c>
      <c r="B6" s="1019"/>
      <c r="C6" s="1019"/>
      <c r="D6" s="1019"/>
      <c r="E6" s="1019"/>
      <c r="F6" s="1019"/>
      <c r="G6" s="1019"/>
      <c r="H6" s="1019"/>
      <c r="I6" s="1019"/>
      <c r="J6" s="1019"/>
      <c r="K6" s="1019"/>
    </row>
    <row r="8" spans="1:11" ht="17.25" customHeight="1" x14ac:dyDescent="0.2">
      <c r="B8" s="1056" t="s">
        <v>127</v>
      </c>
      <c r="C8" s="1057"/>
      <c r="D8" s="1057" t="s">
        <v>128</v>
      </c>
      <c r="E8" s="1057"/>
      <c r="F8" s="1057" t="s">
        <v>129</v>
      </c>
      <c r="G8" s="1057"/>
      <c r="H8" s="1057" t="s">
        <v>130</v>
      </c>
      <c r="I8" s="1057"/>
      <c r="J8" s="1058" t="s">
        <v>66</v>
      </c>
      <c r="K8" s="1059"/>
    </row>
    <row r="9" spans="1:11" x14ac:dyDescent="0.2">
      <c r="A9" s="418" t="s">
        <v>714</v>
      </c>
      <c r="B9" s="141" t="s">
        <v>272</v>
      </c>
      <c r="C9" s="141" t="s">
        <v>132</v>
      </c>
      <c r="D9" s="141" t="s">
        <v>272</v>
      </c>
      <c r="E9" s="141" t="s">
        <v>132</v>
      </c>
      <c r="F9" s="141" t="s">
        <v>272</v>
      </c>
      <c r="G9" s="141" t="s">
        <v>132</v>
      </c>
      <c r="H9" s="141" t="s">
        <v>272</v>
      </c>
      <c r="I9" s="141" t="s">
        <v>132</v>
      </c>
      <c r="J9" s="141" t="s">
        <v>272</v>
      </c>
      <c r="K9" s="141" t="s">
        <v>132</v>
      </c>
    </row>
    <row r="10" spans="1:11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1:11" x14ac:dyDescent="0.2">
      <c r="A11" s="795" t="s">
        <v>449</v>
      </c>
      <c r="B11" s="796">
        <v>33</v>
      </c>
      <c r="C11" s="797" t="s">
        <v>566</v>
      </c>
      <c r="D11" s="796">
        <v>96</v>
      </c>
      <c r="E11" s="796" t="s">
        <v>569</v>
      </c>
      <c r="F11" s="796">
        <v>257</v>
      </c>
      <c r="G11" s="796" t="s">
        <v>567</v>
      </c>
      <c r="H11" s="796">
        <v>17</v>
      </c>
      <c r="I11" s="796" t="s">
        <v>567</v>
      </c>
      <c r="J11" s="792">
        <f>H11+F11+D11+B11</f>
        <v>403</v>
      </c>
      <c r="K11" s="833" t="s">
        <v>567</v>
      </c>
    </row>
    <row r="12" spans="1:11" x14ac:dyDescent="0.2">
      <c r="A12" s="795" t="s">
        <v>159</v>
      </c>
      <c r="B12" s="796">
        <v>32</v>
      </c>
      <c r="C12" s="797" t="s">
        <v>570</v>
      </c>
      <c r="D12" s="796">
        <v>51</v>
      </c>
      <c r="E12" s="796" t="s">
        <v>569</v>
      </c>
      <c r="F12" s="796">
        <v>40</v>
      </c>
      <c r="G12" s="796" t="s">
        <v>568</v>
      </c>
      <c r="H12" s="796">
        <v>7</v>
      </c>
      <c r="I12" s="796" t="s">
        <v>567</v>
      </c>
      <c r="J12" s="793">
        <f t="shared" ref="J12:J16" si="0">H12+F12+D12+B12</f>
        <v>130</v>
      </c>
      <c r="K12" s="789" t="s">
        <v>567</v>
      </c>
    </row>
    <row r="13" spans="1:11" ht="25.5" x14ac:dyDescent="0.2">
      <c r="A13" s="795" t="s">
        <v>160</v>
      </c>
      <c r="B13" s="797">
        <v>59</v>
      </c>
      <c r="C13" s="797" t="s">
        <v>571</v>
      </c>
      <c r="D13" s="797">
        <v>137</v>
      </c>
      <c r="E13" s="797" t="s">
        <v>594</v>
      </c>
      <c r="F13" s="797">
        <v>65</v>
      </c>
      <c r="G13" s="797" t="s">
        <v>569</v>
      </c>
      <c r="H13" s="797">
        <v>5</v>
      </c>
      <c r="I13" s="797" t="s">
        <v>593</v>
      </c>
      <c r="J13" s="790">
        <f t="shared" si="0"/>
        <v>266</v>
      </c>
      <c r="K13" s="831" t="s">
        <v>571</v>
      </c>
    </row>
    <row r="14" spans="1:11" x14ac:dyDescent="0.2">
      <c r="A14" s="798" t="s">
        <v>161</v>
      </c>
      <c r="B14" s="797">
        <v>6</v>
      </c>
      <c r="C14" s="797" t="s">
        <v>591</v>
      </c>
      <c r="D14" s="797">
        <v>105</v>
      </c>
      <c r="E14" s="797" t="s">
        <v>577</v>
      </c>
      <c r="F14" s="797">
        <v>11</v>
      </c>
      <c r="G14" s="797" t="s">
        <v>576</v>
      </c>
      <c r="H14" s="797"/>
      <c r="I14" s="797"/>
      <c r="J14" s="794">
        <f t="shared" si="0"/>
        <v>122</v>
      </c>
      <c r="K14" s="788" t="s">
        <v>540</v>
      </c>
    </row>
    <row r="15" spans="1:11" x14ac:dyDescent="0.2">
      <c r="A15" s="798" t="s">
        <v>157</v>
      </c>
      <c r="B15" s="797">
        <v>82</v>
      </c>
      <c r="C15" s="797" t="s">
        <v>569</v>
      </c>
      <c r="D15" s="797">
        <v>110</v>
      </c>
      <c r="E15" s="797" t="s">
        <v>594</v>
      </c>
      <c r="F15" s="797">
        <v>101</v>
      </c>
      <c r="G15" s="797" t="s">
        <v>567</v>
      </c>
      <c r="H15" s="797">
        <v>9</v>
      </c>
      <c r="I15" s="797" t="s">
        <v>591</v>
      </c>
      <c r="J15" s="794">
        <f t="shared" si="0"/>
        <v>302</v>
      </c>
      <c r="K15" s="788" t="s">
        <v>569</v>
      </c>
    </row>
    <row r="16" spans="1:11" x14ac:dyDescent="0.2">
      <c r="A16" s="798" t="s">
        <v>162</v>
      </c>
      <c r="B16" s="797">
        <v>24</v>
      </c>
      <c r="C16" s="797" t="s">
        <v>567</v>
      </c>
      <c r="D16" s="797">
        <v>12</v>
      </c>
      <c r="E16" s="797" t="s">
        <v>593</v>
      </c>
      <c r="F16" s="797">
        <v>13</v>
      </c>
      <c r="G16" s="797" t="s">
        <v>567</v>
      </c>
      <c r="H16" s="797">
        <v>1</v>
      </c>
      <c r="I16" s="796"/>
      <c r="J16" s="794">
        <f t="shared" si="0"/>
        <v>50</v>
      </c>
      <c r="K16" s="788" t="s">
        <v>569</v>
      </c>
    </row>
    <row r="17" spans="1:11" x14ac:dyDescent="0.2">
      <c r="B17" s="423"/>
      <c r="C17" s="140"/>
      <c r="D17" s="423"/>
      <c r="E17" s="423"/>
      <c r="F17" s="423"/>
      <c r="G17" s="423"/>
      <c r="H17" s="423"/>
      <c r="I17" s="423"/>
      <c r="J17" s="423"/>
      <c r="K17" s="423"/>
    </row>
    <row r="18" spans="1:11" x14ac:dyDescent="0.2">
      <c r="A18" s="470" t="s">
        <v>1</v>
      </c>
      <c r="B18" s="137">
        <f>B16+B15+B14+B13+B12+B11</f>
        <v>236</v>
      </c>
      <c r="C18" s="137" t="s">
        <v>566</v>
      </c>
      <c r="D18" s="137">
        <f>D16+D15+D14+D13+D12+D11</f>
        <v>511</v>
      </c>
      <c r="E18" s="137" t="s">
        <v>592</v>
      </c>
      <c r="F18" s="137">
        <f>F16+F15+F14+F13+F12+F11</f>
        <v>487</v>
      </c>
      <c r="G18" s="137" t="s">
        <v>567</v>
      </c>
      <c r="H18" s="137">
        <f>H16+H15+H14+H13+H12+H11</f>
        <v>39</v>
      </c>
      <c r="I18" s="137" t="s">
        <v>569</v>
      </c>
      <c r="J18" s="791">
        <f>J16+J15+J14+J13+J12+J11</f>
        <v>1273</v>
      </c>
      <c r="K18" s="832" t="s">
        <v>569</v>
      </c>
    </row>
  </sheetData>
  <mergeCells count="7">
    <mergeCell ref="A2:K2"/>
    <mergeCell ref="A6:K6"/>
    <mergeCell ref="B8:C8"/>
    <mergeCell ref="D8:E8"/>
    <mergeCell ref="F8:G8"/>
    <mergeCell ref="H8:I8"/>
    <mergeCell ref="J8:K8"/>
  </mergeCells>
  <pageMargins left="0.39370078740157483" right="0" top="0.59055118110236227" bottom="0.59055118110236227" header="0.51181102362204722" footer="0.51181102362204722"/>
  <pageSetup paperSize="9" scale="83" firstPageNumber="53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1"/>
  <sheetViews>
    <sheetView showGridLines="0" workbookViewId="0">
      <selection activeCell="G14" sqref="G14"/>
    </sheetView>
  </sheetViews>
  <sheetFormatPr baseColWidth="10" defaultRowHeight="12.75" x14ac:dyDescent="0.2"/>
  <cols>
    <col min="1" max="1" width="49.83203125" customWidth="1"/>
    <col min="2" max="2" width="7.6640625" bestFit="1" customWidth="1"/>
    <col min="3" max="3" width="8.83203125" bestFit="1" customWidth="1"/>
    <col min="4" max="4" width="5.83203125" bestFit="1" customWidth="1"/>
    <col min="5" max="5" width="7.6640625" bestFit="1" customWidth="1"/>
    <col min="6" max="6" width="8" bestFit="1" customWidth="1"/>
    <col min="7" max="7" width="5.83203125" bestFit="1" customWidth="1"/>
    <col min="8" max="8" width="7.6640625" bestFit="1" customWidth="1"/>
    <col min="9" max="9" width="8" bestFit="1" customWidth="1"/>
    <col min="10" max="10" width="5.83203125" bestFit="1" customWidth="1"/>
    <col min="11" max="11" width="7.6640625" bestFit="1" customWidth="1"/>
    <col min="12" max="12" width="8" bestFit="1" customWidth="1"/>
    <col min="13" max="13" width="5.83203125" bestFit="1" customWidth="1"/>
    <col min="14" max="14" width="7.6640625" bestFit="1" customWidth="1"/>
    <col min="15" max="15" width="8" bestFit="1" customWidth="1"/>
    <col min="16" max="16" width="5.83203125" bestFit="1" customWidth="1"/>
  </cols>
  <sheetData>
    <row r="2" spans="1:16" ht="35.25" customHeight="1" x14ac:dyDescent="0.2">
      <c r="A2" s="990" t="s">
        <v>713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</row>
    <row r="7" spans="1:16" ht="12.75" customHeight="1" x14ac:dyDescent="0.2">
      <c r="A7" s="1039" t="s">
        <v>483</v>
      </c>
      <c r="B7" s="1039"/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</row>
    <row r="9" spans="1:16" x14ac:dyDescent="0.2">
      <c r="B9" s="1061" t="s">
        <v>150</v>
      </c>
      <c r="C9" s="1060"/>
      <c r="D9" s="1060"/>
      <c r="E9" s="1060" t="s">
        <v>151</v>
      </c>
      <c r="F9" s="1060"/>
      <c r="G9" s="1060"/>
      <c r="H9" s="1060" t="s">
        <v>152</v>
      </c>
      <c r="I9" s="1060"/>
      <c r="J9" s="1060"/>
      <c r="K9" s="1060" t="s">
        <v>153</v>
      </c>
      <c r="L9" s="1060"/>
      <c r="M9" s="1060"/>
      <c r="N9" s="1062" t="s">
        <v>66</v>
      </c>
      <c r="O9" s="1062"/>
      <c r="P9" s="1063"/>
    </row>
    <row r="10" spans="1:16" ht="25.5" x14ac:dyDescent="0.2">
      <c r="A10" s="418" t="s">
        <v>714</v>
      </c>
      <c r="B10" s="2" t="s">
        <v>283</v>
      </c>
      <c r="C10" s="2" t="s">
        <v>282</v>
      </c>
      <c r="D10" s="112" t="s">
        <v>66</v>
      </c>
      <c r="E10" s="2" t="s">
        <v>283</v>
      </c>
      <c r="F10" s="2" t="s">
        <v>282</v>
      </c>
      <c r="G10" s="112" t="s">
        <v>66</v>
      </c>
      <c r="H10" s="2" t="s">
        <v>283</v>
      </c>
      <c r="I10" s="2" t="s">
        <v>282</v>
      </c>
      <c r="J10" s="112" t="s">
        <v>66</v>
      </c>
      <c r="K10" s="2" t="s">
        <v>283</v>
      </c>
      <c r="L10" s="2" t="s">
        <v>282</v>
      </c>
      <c r="M10" s="112" t="s">
        <v>66</v>
      </c>
      <c r="N10" s="2" t="s">
        <v>283</v>
      </c>
      <c r="O10" s="2" t="s">
        <v>282</v>
      </c>
      <c r="P10" s="112" t="s">
        <v>66</v>
      </c>
    </row>
    <row r="12" spans="1:16" x14ac:dyDescent="0.2">
      <c r="A12" s="29" t="s">
        <v>154</v>
      </c>
      <c r="B12" s="155">
        <v>17</v>
      </c>
      <c r="C12" s="62">
        <v>27</v>
      </c>
      <c r="D12" s="164">
        <v>44</v>
      </c>
      <c r="E12" s="155">
        <v>116</v>
      </c>
      <c r="F12" s="62">
        <v>76</v>
      </c>
      <c r="G12" s="164">
        <v>192</v>
      </c>
      <c r="H12" s="155">
        <v>73</v>
      </c>
      <c r="I12" s="62">
        <v>193</v>
      </c>
      <c r="J12" s="164">
        <v>266</v>
      </c>
      <c r="K12" s="155">
        <v>10</v>
      </c>
      <c r="L12" s="62">
        <v>2</v>
      </c>
      <c r="M12" s="164">
        <v>12</v>
      </c>
      <c r="N12" s="736">
        <f t="shared" ref="N12:P17" si="0">B12+E12+H12+K12</f>
        <v>216</v>
      </c>
      <c r="O12" s="737">
        <f t="shared" si="0"/>
        <v>298</v>
      </c>
      <c r="P12" s="164">
        <f t="shared" si="0"/>
        <v>514</v>
      </c>
    </row>
    <row r="13" spans="1:16" x14ac:dyDescent="0.2">
      <c r="A13" s="31" t="s">
        <v>155</v>
      </c>
      <c r="B13" s="159"/>
      <c r="C13" s="63"/>
      <c r="D13" s="166"/>
      <c r="E13" s="159">
        <v>1</v>
      </c>
      <c r="F13" s="63"/>
      <c r="G13" s="166">
        <v>1</v>
      </c>
      <c r="H13" s="159"/>
      <c r="I13" s="63">
        <v>1</v>
      </c>
      <c r="J13" s="166">
        <v>1</v>
      </c>
      <c r="K13" s="159"/>
      <c r="L13" s="63"/>
      <c r="M13" s="166"/>
      <c r="N13" s="738">
        <f t="shared" si="0"/>
        <v>1</v>
      </c>
      <c r="O13" s="739">
        <f t="shared" si="0"/>
        <v>1</v>
      </c>
      <c r="P13" s="166">
        <f t="shared" si="0"/>
        <v>2</v>
      </c>
    </row>
    <row r="14" spans="1:16" x14ac:dyDescent="0.2">
      <c r="A14" s="31" t="s">
        <v>514</v>
      </c>
      <c r="B14" s="159"/>
      <c r="C14" s="63"/>
      <c r="D14" s="166"/>
      <c r="E14" s="159"/>
      <c r="F14" s="63"/>
      <c r="G14" s="166"/>
      <c r="H14" s="159"/>
      <c r="I14" s="63">
        <v>3</v>
      </c>
      <c r="J14" s="166">
        <v>3</v>
      </c>
      <c r="K14" s="159"/>
      <c r="L14" s="63"/>
      <c r="M14" s="166"/>
      <c r="N14" s="738">
        <f t="shared" ref="N14" si="1">B14+E14+H14+K14</f>
        <v>0</v>
      </c>
      <c r="O14" s="739">
        <f t="shared" ref="O14" si="2">C14+F14+I14+L14</f>
        <v>3</v>
      </c>
      <c r="P14" s="166">
        <f t="shared" ref="P14" si="3">D14+G14+J14+M14</f>
        <v>3</v>
      </c>
    </row>
    <row r="15" spans="1:16" x14ac:dyDescent="0.2">
      <c r="A15" s="31" t="s">
        <v>513</v>
      </c>
      <c r="B15" s="159"/>
      <c r="C15" s="63"/>
      <c r="D15" s="166"/>
      <c r="E15" s="159">
        <v>1</v>
      </c>
      <c r="F15" s="63"/>
      <c r="G15" s="166">
        <v>1</v>
      </c>
      <c r="H15" s="159"/>
      <c r="I15" s="63">
        <v>2</v>
      </c>
      <c r="J15" s="166">
        <v>2</v>
      </c>
      <c r="K15" s="159"/>
      <c r="L15" s="63"/>
      <c r="M15" s="166"/>
      <c r="N15" s="738">
        <f t="shared" si="0"/>
        <v>1</v>
      </c>
      <c r="O15" s="739">
        <f t="shared" si="0"/>
        <v>2</v>
      </c>
      <c r="P15" s="166">
        <f t="shared" si="0"/>
        <v>3</v>
      </c>
    </row>
    <row r="16" spans="1:16" x14ac:dyDescent="0.2">
      <c r="A16" s="31" t="s">
        <v>156</v>
      </c>
      <c r="B16" s="159"/>
      <c r="C16" s="63"/>
      <c r="D16" s="166"/>
      <c r="E16" s="159"/>
      <c r="F16" s="63"/>
      <c r="G16" s="166"/>
      <c r="H16" s="159">
        <v>1</v>
      </c>
      <c r="I16" s="63"/>
      <c r="J16" s="166">
        <v>1</v>
      </c>
      <c r="K16" s="159"/>
      <c r="L16" s="63"/>
      <c r="M16" s="166"/>
      <c r="N16" s="738">
        <f t="shared" si="0"/>
        <v>1</v>
      </c>
      <c r="O16" s="739">
        <f t="shared" si="0"/>
        <v>0</v>
      </c>
      <c r="P16" s="166">
        <f t="shared" si="0"/>
        <v>1</v>
      </c>
    </row>
    <row r="17" spans="1:16" x14ac:dyDescent="0.2">
      <c r="A17" s="157" t="s">
        <v>157</v>
      </c>
      <c r="B17" s="161"/>
      <c r="C17" s="162">
        <v>7</v>
      </c>
      <c r="D17" s="167">
        <v>7</v>
      </c>
      <c r="E17" s="161">
        <v>5</v>
      </c>
      <c r="F17" s="162">
        <v>10</v>
      </c>
      <c r="G17" s="167">
        <v>15</v>
      </c>
      <c r="H17" s="161">
        <v>5</v>
      </c>
      <c r="I17" s="162">
        <v>11</v>
      </c>
      <c r="J17" s="167">
        <v>16</v>
      </c>
      <c r="K17" s="161"/>
      <c r="L17" s="162">
        <v>2</v>
      </c>
      <c r="M17" s="167">
        <v>2</v>
      </c>
      <c r="N17" s="740">
        <f t="shared" si="0"/>
        <v>10</v>
      </c>
      <c r="O17" s="741">
        <f t="shared" si="0"/>
        <v>30</v>
      </c>
      <c r="P17" s="167">
        <f t="shared" si="0"/>
        <v>40</v>
      </c>
    </row>
    <row r="18" spans="1:16" x14ac:dyDescent="0.2">
      <c r="A18" s="156"/>
      <c r="N18" s="2"/>
      <c r="O18" s="2"/>
      <c r="P18" s="2"/>
    </row>
    <row r="19" spans="1:16" x14ac:dyDescent="0.2">
      <c r="A19" s="94" t="s">
        <v>1</v>
      </c>
      <c r="B19" s="97">
        <f>SUM(B12:B17)</f>
        <v>17</v>
      </c>
      <c r="C19" s="97">
        <f t="shared" ref="C19:P19" si="4">SUM(C12:C17)</f>
        <v>34</v>
      </c>
      <c r="D19" s="111">
        <f t="shared" si="4"/>
        <v>51</v>
      </c>
      <c r="E19" s="97">
        <f t="shared" si="4"/>
        <v>123</v>
      </c>
      <c r="F19" s="97">
        <f t="shared" si="4"/>
        <v>86</v>
      </c>
      <c r="G19" s="111">
        <f t="shared" si="4"/>
        <v>209</v>
      </c>
      <c r="H19" s="97">
        <f t="shared" si="4"/>
        <v>79</v>
      </c>
      <c r="I19" s="97">
        <f t="shared" si="4"/>
        <v>210</v>
      </c>
      <c r="J19" s="111">
        <f t="shared" si="4"/>
        <v>289</v>
      </c>
      <c r="K19" s="97">
        <f t="shared" si="4"/>
        <v>10</v>
      </c>
      <c r="L19" s="97">
        <f t="shared" si="4"/>
        <v>4</v>
      </c>
      <c r="M19" s="111">
        <f t="shared" si="4"/>
        <v>14</v>
      </c>
      <c r="N19" s="111">
        <f t="shared" si="4"/>
        <v>229</v>
      </c>
      <c r="O19" s="111">
        <f t="shared" si="4"/>
        <v>334</v>
      </c>
      <c r="P19" s="148">
        <f t="shared" si="4"/>
        <v>563</v>
      </c>
    </row>
    <row r="21" spans="1:16" x14ac:dyDescent="0.2">
      <c r="A21" s="94" t="s">
        <v>284</v>
      </c>
      <c r="B21" s="96">
        <f>B19/$D$19</f>
        <v>0.33333333333333331</v>
      </c>
      <c r="C21" s="122">
        <f>C19/$D$19</f>
        <v>0.66666666666666663</v>
      </c>
      <c r="E21" s="169">
        <f>E19/$G$19</f>
        <v>0.58851674641148322</v>
      </c>
      <c r="F21" s="122">
        <f>F19/$G$19</f>
        <v>0.41148325358851673</v>
      </c>
      <c r="H21" s="169">
        <f>H19/$J$19</f>
        <v>0.27335640138408307</v>
      </c>
      <c r="I21" s="122">
        <f>I19/$J$19</f>
        <v>0.72664359861591699</v>
      </c>
      <c r="K21" s="169">
        <f>K19/$M$19</f>
        <v>0.7142857142857143</v>
      </c>
      <c r="L21" s="122">
        <f>L19/$M$19</f>
        <v>0.2857142857142857</v>
      </c>
      <c r="N21" s="170">
        <f>N19/$P$19</f>
        <v>0.40674955595026641</v>
      </c>
      <c r="O21" s="171">
        <f>O19/$P$19</f>
        <v>0.59325044404973359</v>
      </c>
    </row>
  </sheetData>
  <mergeCells count="7">
    <mergeCell ref="A7:P7"/>
    <mergeCell ref="A2:P2"/>
    <mergeCell ref="E9:G9"/>
    <mergeCell ref="H9:J9"/>
    <mergeCell ref="K9:M9"/>
    <mergeCell ref="B9:D9"/>
    <mergeCell ref="N9:P9"/>
  </mergeCells>
  <pageMargins left="0.39370078740157483" right="0" top="0.59055118110236227" bottom="0.59055118110236227" header="0.51181102362204722" footer="0.51181102362204722"/>
  <pageSetup paperSize="9" firstPageNumber="58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0"/>
  <sheetViews>
    <sheetView showGridLines="0" workbookViewId="0">
      <selection activeCell="S4" sqref="S4"/>
    </sheetView>
  </sheetViews>
  <sheetFormatPr baseColWidth="10" defaultRowHeight="12.75" x14ac:dyDescent="0.2"/>
  <cols>
    <col min="1" max="1" width="63.5" customWidth="1"/>
    <col min="2" max="2" width="7.6640625" bestFit="1" customWidth="1"/>
    <col min="3" max="3" width="8" bestFit="1" customWidth="1"/>
    <col min="4" max="4" width="5.83203125" bestFit="1" customWidth="1"/>
    <col min="5" max="5" width="7.6640625" bestFit="1" customWidth="1"/>
    <col min="6" max="6" width="8" bestFit="1" customWidth="1"/>
    <col min="7" max="7" width="5.83203125" bestFit="1" customWidth="1"/>
    <col min="8" max="8" width="7.6640625" bestFit="1" customWidth="1"/>
    <col min="9" max="9" width="8" bestFit="1" customWidth="1"/>
    <col min="10" max="10" width="5.83203125" bestFit="1" customWidth="1"/>
    <col min="11" max="11" width="7.6640625" bestFit="1" customWidth="1"/>
    <col min="12" max="12" width="8" bestFit="1" customWidth="1"/>
    <col min="13" max="13" width="5.83203125" bestFit="1" customWidth="1"/>
    <col min="14" max="14" width="7.6640625" bestFit="1" customWidth="1"/>
    <col min="15" max="15" width="8" bestFit="1" customWidth="1"/>
    <col min="16" max="16" width="6.33203125" bestFit="1" customWidth="1"/>
    <col min="17" max="17" width="4.1640625" customWidth="1"/>
    <col min="18" max="18" width="18" customWidth="1"/>
    <col min="19" max="22" width="5.6640625" customWidth="1"/>
  </cols>
  <sheetData>
    <row r="2" spans="1:17" ht="34.5" customHeight="1" x14ac:dyDescent="0.2">
      <c r="A2" s="990" t="s">
        <v>716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54"/>
    </row>
    <row r="5" spans="1:17" x14ac:dyDescent="0.2">
      <c r="A5" s="1039" t="s">
        <v>468</v>
      </c>
      <c r="B5" s="1039"/>
      <c r="C5" s="1039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</row>
    <row r="7" spans="1:17" x14ac:dyDescent="0.2">
      <c r="B7" s="1064" t="s">
        <v>150</v>
      </c>
      <c r="C7" s="1065"/>
      <c r="D7" s="1065"/>
      <c r="E7" s="1065" t="s">
        <v>151</v>
      </c>
      <c r="F7" s="1065"/>
      <c r="G7" s="1065"/>
      <c r="H7" s="1065" t="s">
        <v>152</v>
      </c>
      <c r="I7" s="1065"/>
      <c r="J7" s="1065"/>
      <c r="K7" s="1065" t="s">
        <v>153</v>
      </c>
      <c r="L7" s="1065"/>
      <c r="M7" s="1065"/>
      <c r="N7" s="1066" t="s">
        <v>66</v>
      </c>
      <c r="O7" s="1066"/>
      <c r="P7" s="1067"/>
    </row>
    <row r="8" spans="1:17" x14ac:dyDescent="0.2">
      <c r="A8" s="418" t="s">
        <v>714</v>
      </c>
      <c r="B8" s="141" t="s">
        <v>283</v>
      </c>
      <c r="C8" s="141" t="s">
        <v>282</v>
      </c>
      <c r="D8" s="98" t="s">
        <v>66</v>
      </c>
      <c r="E8" s="141" t="s">
        <v>283</v>
      </c>
      <c r="F8" s="141" t="s">
        <v>282</v>
      </c>
      <c r="G8" s="98" t="s">
        <v>66</v>
      </c>
      <c r="H8" s="141" t="s">
        <v>283</v>
      </c>
      <c r="I8" s="141" t="s">
        <v>282</v>
      </c>
      <c r="J8" s="98" t="s">
        <v>66</v>
      </c>
      <c r="K8" s="141" t="s">
        <v>283</v>
      </c>
      <c r="L8" s="141" t="s">
        <v>282</v>
      </c>
      <c r="M8" s="98" t="s">
        <v>66</v>
      </c>
      <c r="N8" s="141" t="s">
        <v>283</v>
      </c>
      <c r="O8" s="141" t="s">
        <v>282</v>
      </c>
      <c r="P8" s="98" t="s">
        <v>66</v>
      </c>
    </row>
    <row r="9" spans="1:17" x14ac:dyDescent="0.2"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7" x14ac:dyDescent="0.2">
      <c r="A10" s="365" t="s">
        <v>449</v>
      </c>
      <c r="B10" s="252">
        <v>15</v>
      </c>
      <c r="C10" s="252">
        <v>18</v>
      </c>
      <c r="D10" s="256">
        <v>33</v>
      </c>
      <c r="E10" s="252">
        <v>55</v>
      </c>
      <c r="F10" s="252">
        <v>41</v>
      </c>
      <c r="G10" s="256">
        <v>96</v>
      </c>
      <c r="H10" s="252">
        <v>72</v>
      </c>
      <c r="I10" s="252">
        <v>185</v>
      </c>
      <c r="J10" s="256">
        <v>257</v>
      </c>
      <c r="K10" s="252">
        <v>11</v>
      </c>
      <c r="L10" s="252">
        <v>6</v>
      </c>
      <c r="M10" s="256">
        <v>17</v>
      </c>
      <c r="N10" s="256">
        <f>B10+E10+H10+K10</f>
        <v>153</v>
      </c>
      <c r="O10" s="256">
        <f t="shared" ref="O10:P10" si="0">C10+F10+I10+L10</f>
        <v>250</v>
      </c>
      <c r="P10" s="258">
        <f t="shared" si="0"/>
        <v>403</v>
      </c>
    </row>
    <row r="11" spans="1:17" x14ac:dyDescent="0.2">
      <c r="A11" s="367" t="s">
        <v>159</v>
      </c>
      <c r="B11" s="254">
        <v>16</v>
      </c>
      <c r="C11" s="254">
        <v>16</v>
      </c>
      <c r="D11" s="255">
        <v>32</v>
      </c>
      <c r="E11" s="254">
        <v>27</v>
      </c>
      <c r="F11" s="254">
        <v>24</v>
      </c>
      <c r="G11" s="255">
        <v>51</v>
      </c>
      <c r="H11" s="254">
        <v>11</v>
      </c>
      <c r="I11" s="254">
        <v>29</v>
      </c>
      <c r="J11" s="255">
        <v>40</v>
      </c>
      <c r="K11" s="254">
        <v>4</v>
      </c>
      <c r="L11" s="254">
        <v>3</v>
      </c>
      <c r="M11" s="255">
        <v>7</v>
      </c>
      <c r="N11" s="255">
        <f t="shared" ref="N11:N26" si="1">B11+E11+H11+K11</f>
        <v>58</v>
      </c>
      <c r="O11" s="255">
        <f t="shared" ref="O11:O26" si="2">C11+F11+I11+L11</f>
        <v>72</v>
      </c>
      <c r="P11" s="257">
        <f t="shared" ref="P11:P26" si="3">D11+G11+J11+M11</f>
        <v>130</v>
      </c>
    </row>
    <row r="12" spans="1:17" ht="25.5" x14ac:dyDescent="0.2">
      <c r="A12" s="314" t="s">
        <v>758</v>
      </c>
      <c r="B12" s="294">
        <f>SUM(B13:B17)</f>
        <v>30</v>
      </c>
      <c r="C12" s="294">
        <f>SUM(C13:C17)</f>
        <v>29</v>
      </c>
      <c r="D12" s="328">
        <f>SUM(D13:D17)</f>
        <v>59</v>
      </c>
      <c r="E12" s="294">
        <f>SUM(E13:E17)</f>
        <v>78</v>
      </c>
      <c r="F12" s="294">
        <f>SUM(F13:F17)</f>
        <v>59</v>
      </c>
      <c r="G12" s="328">
        <f>SUM(G13:G17)</f>
        <v>137</v>
      </c>
      <c r="H12" s="294">
        <f>SUM(H13:H17)</f>
        <v>16</v>
      </c>
      <c r="I12" s="294">
        <f>SUM(I13:I17)</f>
        <v>49</v>
      </c>
      <c r="J12" s="328">
        <f>SUM(J13:J17)</f>
        <v>65</v>
      </c>
      <c r="K12" s="294">
        <f>SUM(K13:K17)</f>
        <v>2</v>
      </c>
      <c r="L12" s="294">
        <f>SUM(L13:L17)</f>
        <v>3</v>
      </c>
      <c r="M12" s="328">
        <f>SUM(M13:M17)</f>
        <v>5</v>
      </c>
      <c r="N12" s="328">
        <f t="shared" si="1"/>
        <v>126</v>
      </c>
      <c r="O12" s="328">
        <f t="shared" si="2"/>
        <v>140</v>
      </c>
      <c r="P12" s="401">
        <f t="shared" si="3"/>
        <v>266</v>
      </c>
    </row>
    <row r="13" spans="1:17" x14ac:dyDescent="0.2">
      <c r="A13" s="59" t="s">
        <v>163</v>
      </c>
      <c r="B13" s="64"/>
      <c r="C13" s="62">
        <v>1</v>
      </c>
      <c r="D13" s="66">
        <v>1</v>
      </c>
      <c r="E13" s="64">
        <v>1</v>
      </c>
      <c r="F13" s="62">
        <v>3</v>
      </c>
      <c r="G13" s="66">
        <v>4</v>
      </c>
      <c r="H13" s="64">
        <v>1</v>
      </c>
      <c r="I13" s="62">
        <v>3</v>
      </c>
      <c r="J13" s="66">
        <v>4</v>
      </c>
      <c r="K13" s="64"/>
      <c r="L13" s="62"/>
      <c r="M13" s="66"/>
      <c r="N13" s="64">
        <f t="shared" si="1"/>
        <v>2</v>
      </c>
      <c r="O13" s="62">
        <f t="shared" si="2"/>
        <v>7</v>
      </c>
      <c r="P13" s="66">
        <f t="shared" si="3"/>
        <v>9</v>
      </c>
    </row>
    <row r="14" spans="1:17" x14ac:dyDescent="0.2">
      <c r="A14" s="143" t="s">
        <v>164</v>
      </c>
      <c r="B14" s="65">
        <v>5</v>
      </c>
      <c r="C14" s="63">
        <v>4</v>
      </c>
      <c r="D14" s="68">
        <v>9</v>
      </c>
      <c r="E14" s="65">
        <v>30</v>
      </c>
      <c r="F14" s="63">
        <v>19</v>
      </c>
      <c r="G14" s="68">
        <v>49</v>
      </c>
      <c r="H14" s="65">
        <v>7</v>
      </c>
      <c r="I14" s="63">
        <v>15</v>
      </c>
      <c r="J14" s="68">
        <v>22</v>
      </c>
      <c r="K14" s="65"/>
      <c r="L14" s="63"/>
      <c r="M14" s="68"/>
      <c r="N14" s="65">
        <f t="shared" si="1"/>
        <v>42</v>
      </c>
      <c r="O14" s="63">
        <f t="shared" si="2"/>
        <v>38</v>
      </c>
      <c r="P14" s="68">
        <f t="shared" si="3"/>
        <v>80</v>
      </c>
    </row>
    <row r="15" spans="1:17" x14ac:dyDescent="0.2">
      <c r="A15" s="143" t="s">
        <v>430</v>
      </c>
      <c r="B15" s="65"/>
      <c r="C15" s="63"/>
      <c r="D15" s="68"/>
      <c r="E15" s="65">
        <v>5</v>
      </c>
      <c r="F15" s="63">
        <v>6</v>
      </c>
      <c r="G15" s="68">
        <v>11</v>
      </c>
      <c r="H15" s="65"/>
      <c r="I15" s="63"/>
      <c r="J15" s="68"/>
      <c r="K15" s="65"/>
      <c r="L15" s="63"/>
      <c r="M15" s="68"/>
      <c r="N15" s="65">
        <f t="shared" si="1"/>
        <v>5</v>
      </c>
      <c r="O15" s="63">
        <f t="shared" si="2"/>
        <v>6</v>
      </c>
      <c r="P15" s="68">
        <f t="shared" si="3"/>
        <v>11</v>
      </c>
    </row>
    <row r="16" spans="1:17" x14ac:dyDescent="0.2">
      <c r="A16" s="143" t="s">
        <v>165</v>
      </c>
      <c r="B16" s="65">
        <v>1</v>
      </c>
      <c r="C16" s="63"/>
      <c r="D16" s="68">
        <v>1</v>
      </c>
      <c r="E16" s="65">
        <v>1</v>
      </c>
      <c r="F16" s="63"/>
      <c r="G16" s="68">
        <v>1</v>
      </c>
      <c r="H16" s="65"/>
      <c r="I16" s="63"/>
      <c r="J16" s="68"/>
      <c r="K16" s="65"/>
      <c r="L16" s="63"/>
      <c r="M16" s="68"/>
      <c r="N16" s="65">
        <f t="shared" si="1"/>
        <v>2</v>
      </c>
      <c r="O16" s="63">
        <f t="shared" si="2"/>
        <v>0</v>
      </c>
      <c r="P16" s="68">
        <f t="shared" si="3"/>
        <v>2</v>
      </c>
    </row>
    <row r="17" spans="1:16" x14ac:dyDescent="0.2">
      <c r="A17" s="144" t="s">
        <v>759</v>
      </c>
      <c r="B17" s="146">
        <v>24</v>
      </c>
      <c r="C17" s="106">
        <v>24</v>
      </c>
      <c r="D17" s="147">
        <v>48</v>
      </c>
      <c r="E17" s="146">
        <v>41</v>
      </c>
      <c r="F17" s="106">
        <v>31</v>
      </c>
      <c r="G17" s="147">
        <v>72</v>
      </c>
      <c r="H17" s="146">
        <v>8</v>
      </c>
      <c r="I17" s="106">
        <v>31</v>
      </c>
      <c r="J17" s="147">
        <v>39</v>
      </c>
      <c r="K17" s="146">
        <v>2</v>
      </c>
      <c r="L17" s="106">
        <v>3</v>
      </c>
      <c r="M17" s="147">
        <v>5</v>
      </c>
      <c r="N17" s="146">
        <f t="shared" si="1"/>
        <v>75</v>
      </c>
      <c r="O17" s="106">
        <f t="shared" si="2"/>
        <v>89</v>
      </c>
      <c r="P17" s="147">
        <f t="shared" si="3"/>
        <v>164</v>
      </c>
    </row>
    <row r="18" spans="1:16" x14ac:dyDescent="0.2">
      <c r="A18" s="145" t="s">
        <v>161</v>
      </c>
      <c r="B18" s="43">
        <f t="shared" ref="B18:J18" si="4">SUM(B19:B21)</f>
        <v>4</v>
      </c>
      <c r="C18" s="43">
        <f t="shared" si="4"/>
        <v>2</v>
      </c>
      <c r="D18" s="111">
        <f t="shared" si="4"/>
        <v>6</v>
      </c>
      <c r="E18" s="43">
        <f t="shared" si="4"/>
        <v>64</v>
      </c>
      <c r="F18" s="43">
        <f t="shared" si="4"/>
        <v>41</v>
      </c>
      <c r="G18" s="111">
        <f t="shared" si="4"/>
        <v>105</v>
      </c>
      <c r="H18" s="43">
        <f t="shared" si="4"/>
        <v>2</v>
      </c>
      <c r="I18" s="43">
        <f t="shared" si="4"/>
        <v>9</v>
      </c>
      <c r="J18" s="111">
        <f t="shared" si="4"/>
        <v>11</v>
      </c>
      <c r="K18" s="43"/>
      <c r="L18" s="43"/>
      <c r="M18" s="111"/>
      <c r="N18" s="111">
        <f t="shared" si="1"/>
        <v>70</v>
      </c>
      <c r="O18" s="111">
        <f t="shared" si="2"/>
        <v>52</v>
      </c>
      <c r="P18" s="148">
        <f t="shared" si="3"/>
        <v>122</v>
      </c>
    </row>
    <row r="19" spans="1:16" x14ac:dyDescent="0.2">
      <c r="A19" s="142" t="s">
        <v>166</v>
      </c>
      <c r="B19" s="64">
        <v>2</v>
      </c>
      <c r="C19" s="62">
        <v>1</v>
      </c>
      <c r="D19" s="66">
        <v>3</v>
      </c>
      <c r="E19" s="64">
        <v>40</v>
      </c>
      <c r="F19" s="62">
        <v>23</v>
      </c>
      <c r="G19" s="66">
        <v>63</v>
      </c>
      <c r="H19" s="64">
        <v>2</v>
      </c>
      <c r="I19" s="62">
        <v>3</v>
      </c>
      <c r="J19" s="66">
        <v>5</v>
      </c>
      <c r="K19" s="64"/>
      <c r="L19" s="62"/>
      <c r="M19" s="66"/>
      <c r="N19" s="64">
        <f t="shared" si="1"/>
        <v>44</v>
      </c>
      <c r="O19" s="62">
        <f t="shared" si="2"/>
        <v>27</v>
      </c>
      <c r="P19" s="66">
        <f t="shared" si="3"/>
        <v>71</v>
      </c>
    </row>
    <row r="20" spans="1:16" x14ac:dyDescent="0.2">
      <c r="A20" s="143" t="s">
        <v>167</v>
      </c>
      <c r="B20" s="65">
        <v>2</v>
      </c>
      <c r="C20" s="63">
        <v>1</v>
      </c>
      <c r="D20" s="68">
        <v>3</v>
      </c>
      <c r="E20" s="65">
        <v>23</v>
      </c>
      <c r="F20" s="63">
        <v>18</v>
      </c>
      <c r="G20" s="68">
        <v>41</v>
      </c>
      <c r="H20" s="65"/>
      <c r="I20" s="63">
        <v>6</v>
      </c>
      <c r="J20" s="68">
        <v>6</v>
      </c>
      <c r="K20" s="65"/>
      <c r="L20" s="63"/>
      <c r="M20" s="68"/>
      <c r="N20" s="65">
        <f t="shared" si="1"/>
        <v>25</v>
      </c>
      <c r="O20" s="63">
        <f t="shared" si="2"/>
        <v>25</v>
      </c>
      <c r="P20" s="68">
        <f t="shared" si="3"/>
        <v>50</v>
      </c>
    </row>
    <row r="21" spans="1:16" x14ac:dyDescent="0.2">
      <c r="A21" s="144" t="s">
        <v>168</v>
      </c>
      <c r="B21" s="146"/>
      <c r="C21" s="106"/>
      <c r="D21" s="147"/>
      <c r="E21" s="146">
        <v>1</v>
      </c>
      <c r="F21" s="106"/>
      <c r="G21" s="147">
        <v>1</v>
      </c>
      <c r="H21" s="146"/>
      <c r="I21" s="106"/>
      <c r="J21" s="147"/>
      <c r="K21" s="146"/>
      <c r="L21" s="106"/>
      <c r="M21" s="147"/>
      <c r="N21" s="146">
        <f t="shared" si="1"/>
        <v>1</v>
      </c>
      <c r="O21" s="106">
        <f t="shared" si="2"/>
        <v>0</v>
      </c>
      <c r="P21" s="147">
        <f>D21+G21+J21+M21</f>
        <v>1</v>
      </c>
    </row>
    <row r="22" spans="1:16" x14ac:dyDescent="0.2">
      <c r="A22" s="145" t="s">
        <v>157</v>
      </c>
      <c r="B22" s="43">
        <f>SUM(B23:B25)</f>
        <v>39</v>
      </c>
      <c r="C22" s="43">
        <f>SUM(C23:C25)</f>
        <v>43</v>
      </c>
      <c r="D22" s="111">
        <f>SUM(D23:D25)</f>
        <v>82</v>
      </c>
      <c r="E22" s="43">
        <f>SUM(E23:E25)</f>
        <v>64</v>
      </c>
      <c r="F22" s="43">
        <f>SUM(F23:F25)</f>
        <v>46</v>
      </c>
      <c r="G22" s="111">
        <f>SUM(G23:G25)</f>
        <v>110</v>
      </c>
      <c r="H22" s="43">
        <f>SUM(H23:H25)</f>
        <v>39</v>
      </c>
      <c r="I22" s="43">
        <f>SUM(I23:I25)</f>
        <v>62</v>
      </c>
      <c r="J22" s="111">
        <f>SUM(J23:J25)</f>
        <v>101</v>
      </c>
      <c r="K22" s="43">
        <f>SUM(K23:K25)</f>
        <v>4</v>
      </c>
      <c r="L22" s="43">
        <f>SUM(L23:L25)</f>
        <v>5</v>
      </c>
      <c r="M22" s="111">
        <f>SUM(M23:M25)</f>
        <v>9</v>
      </c>
      <c r="N22" s="111">
        <f t="shared" si="1"/>
        <v>146</v>
      </c>
      <c r="O22" s="111">
        <f t="shared" si="2"/>
        <v>156</v>
      </c>
      <c r="P22" s="148">
        <f t="shared" si="3"/>
        <v>302</v>
      </c>
    </row>
    <row r="23" spans="1:16" x14ac:dyDescent="0.2">
      <c r="A23" s="142" t="s">
        <v>538</v>
      </c>
      <c r="B23" s="64">
        <v>6</v>
      </c>
      <c r="C23" s="62">
        <v>1</v>
      </c>
      <c r="D23" s="66">
        <v>7</v>
      </c>
      <c r="E23" s="64">
        <v>6</v>
      </c>
      <c r="F23" s="62">
        <v>4</v>
      </c>
      <c r="G23" s="66">
        <v>10</v>
      </c>
      <c r="H23" s="64">
        <v>3</v>
      </c>
      <c r="I23" s="62">
        <v>7</v>
      </c>
      <c r="J23" s="66">
        <v>10</v>
      </c>
      <c r="K23" s="64"/>
      <c r="L23" s="62">
        <v>1</v>
      </c>
      <c r="M23" s="66">
        <v>1</v>
      </c>
      <c r="N23" s="64">
        <f t="shared" si="1"/>
        <v>15</v>
      </c>
      <c r="O23" s="62">
        <f t="shared" si="2"/>
        <v>13</v>
      </c>
      <c r="P23" s="66">
        <f t="shared" si="3"/>
        <v>28</v>
      </c>
    </row>
    <row r="24" spans="1:16" x14ac:dyDescent="0.2">
      <c r="A24" s="11" t="s">
        <v>761</v>
      </c>
      <c r="B24" s="64">
        <v>2</v>
      </c>
      <c r="C24" s="62">
        <v>3</v>
      </c>
      <c r="D24" s="66">
        <v>5</v>
      </c>
      <c r="E24" s="64">
        <v>12</v>
      </c>
      <c r="F24" s="62">
        <v>3</v>
      </c>
      <c r="G24" s="66">
        <v>15</v>
      </c>
      <c r="H24" s="64">
        <v>5</v>
      </c>
      <c r="I24" s="62">
        <v>11</v>
      </c>
      <c r="J24" s="66">
        <v>16</v>
      </c>
      <c r="K24" s="64">
        <v>1</v>
      </c>
      <c r="L24" s="62">
        <v>1</v>
      </c>
      <c r="M24" s="66">
        <v>2</v>
      </c>
      <c r="N24" s="64">
        <f t="shared" si="1"/>
        <v>20</v>
      </c>
      <c r="O24" s="62">
        <f t="shared" si="2"/>
        <v>18</v>
      </c>
      <c r="P24" s="66">
        <f t="shared" si="3"/>
        <v>38</v>
      </c>
    </row>
    <row r="25" spans="1:16" s="60" customFormat="1" x14ac:dyDescent="0.2">
      <c r="A25" s="144" t="s">
        <v>169</v>
      </c>
      <c r="B25" s="146">
        <v>31</v>
      </c>
      <c r="C25" s="106">
        <v>39</v>
      </c>
      <c r="D25" s="147">
        <v>70</v>
      </c>
      <c r="E25" s="146">
        <v>46</v>
      </c>
      <c r="F25" s="106">
        <v>39</v>
      </c>
      <c r="G25" s="147">
        <v>85</v>
      </c>
      <c r="H25" s="146">
        <v>31</v>
      </c>
      <c r="I25" s="106">
        <v>44</v>
      </c>
      <c r="J25" s="147">
        <v>75</v>
      </c>
      <c r="K25" s="146">
        <v>3</v>
      </c>
      <c r="L25" s="106">
        <v>3</v>
      </c>
      <c r="M25" s="147">
        <v>6</v>
      </c>
      <c r="N25" s="146">
        <f t="shared" si="1"/>
        <v>111</v>
      </c>
      <c r="O25" s="106">
        <f t="shared" si="2"/>
        <v>125</v>
      </c>
      <c r="P25" s="147">
        <f t="shared" si="3"/>
        <v>236</v>
      </c>
    </row>
    <row r="26" spans="1:16" x14ac:dyDescent="0.2">
      <c r="A26" s="145" t="s">
        <v>162</v>
      </c>
      <c r="B26" s="43">
        <v>8</v>
      </c>
      <c r="C26" s="43">
        <v>16</v>
      </c>
      <c r="D26" s="111">
        <v>24</v>
      </c>
      <c r="E26" s="43">
        <v>7</v>
      </c>
      <c r="F26" s="43">
        <v>5</v>
      </c>
      <c r="G26" s="111">
        <v>12</v>
      </c>
      <c r="H26" s="43">
        <v>4</v>
      </c>
      <c r="I26" s="43">
        <v>9</v>
      </c>
      <c r="J26" s="111">
        <v>13</v>
      </c>
      <c r="K26" s="43"/>
      <c r="L26" s="43">
        <v>1</v>
      </c>
      <c r="M26" s="111">
        <v>1</v>
      </c>
      <c r="N26" s="111">
        <f t="shared" si="1"/>
        <v>19</v>
      </c>
      <c r="O26" s="111">
        <f t="shared" si="2"/>
        <v>31</v>
      </c>
      <c r="P26" s="148">
        <f t="shared" si="3"/>
        <v>50</v>
      </c>
    </row>
    <row r="27" spans="1:16" x14ac:dyDescent="0.2">
      <c r="A27" s="57"/>
    </row>
    <row r="28" spans="1:16" x14ac:dyDescent="0.2">
      <c r="A28" s="152" t="s">
        <v>1</v>
      </c>
      <c r="B28" s="97">
        <f>B26+B22+B18+B12+B11+B10</f>
        <v>112</v>
      </c>
      <c r="C28" s="97">
        <f>C26+C22+C18+C12+C11+C10</f>
        <v>124</v>
      </c>
      <c r="D28" s="111">
        <f>D26+D22+D18+D12+D11+D10</f>
        <v>236</v>
      </c>
      <c r="E28" s="97">
        <f>E26+E22+E18+E12+E11+E10</f>
        <v>295</v>
      </c>
      <c r="F28" s="97">
        <f>F26+F22+F18+F12+F11+F10</f>
        <v>216</v>
      </c>
      <c r="G28" s="111">
        <f>G26+G22+G18+G12+G11+G10</f>
        <v>511</v>
      </c>
      <c r="H28" s="97">
        <f>H26+H22+H18+H12+H11+H10</f>
        <v>144</v>
      </c>
      <c r="I28" s="97">
        <f>I26+I22+I18+I12+I11+I10</f>
        <v>343</v>
      </c>
      <c r="J28" s="111">
        <f>J26+J22+J18+J12+J11+J10</f>
        <v>487</v>
      </c>
      <c r="K28" s="97">
        <f>K26+K22+K18+K12+K11+K10</f>
        <v>21</v>
      </c>
      <c r="L28" s="97">
        <f>L26+L22+L18+L12+L11+L10</f>
        <v>18</v>
      </c>
      <c r="M28" s="111">
        <f>M26+M22+M18+M12+M11+M10</f>
        <v>39</v>
      </c>
      <c r="N28" s="111">
        <f>N26+N22+N18+N12+N11+N10</f>
        <v>572</v>
      </c>
      <c r="O28" s="111">
        <f>O26+O22+O18+O12+O11+O10</f>
        <v>701</v>
      </c>
      <c r="P28" s="168">
        <f>P26+P22+P18+P12+P11+P10</f>
        <v>1273</v>
      </c>
    </row>
    <row r="30" spans="1:16" x14ac:dyDescent="0.2">
      <c r="A30" s="94" t="s">
        <v>284</v>
      </c>
      <c r="B30" s="96">
        <f>B28/D28</f>
        <v>0.47457627118644069</v>
      </c>
      <c r="C30" s="96">
        <f>C28/D28</f>
        <v>0.52542372881355937</v>
      </c>
      <c r="D30" s="8"/>
      <c r="E30" s="169">
        <f>E28/G28</f>
        <v>0.5772994129158513</v>
      </c>
      <c r="F30" s="169">
        <f>F28/G28</f>
        <v>0.4227005870841487</v>
      </c>
      <c r="G30" s="8"/>
      <c r="H30" s="169">
        <f>H28/J28</f>
        <v>0.29568788501026694</v>
      </c>
      <c r="I30" s="169">
        <f>I28/J28</f>
        <v>0.70431211498973301</v>
      </c>
      <c r="J30" s="8"/>
      <c r="K30" s="169">
        <f>K28/M28</f>
        <v>0.53846153846153844</v>
      </c>
      <c r="L30" s="169">
        <f>L28/M28</f>
        <v>0.46153846153846156</v>
      </c>
      <c r="M30" s="8"/>
      <c r="N30" s="170">
        <f>N28/P28</f>
        <v>0.44933228593872743</v>
      </c>
      <c r="O30" s="170">
        <f>O28/P28</f>
        <v>0.55066771406127257</v>
      </c>
    </row>
  </sheetData>
  <mergeCells count="7">
    <mergeCell ref="A5:P5"/>
    <mergeCell ref="A2:P2"/>
    <mergeCell ref="B7:D7"/>
    <mergeCell ref="E7:G7"/>
    <mergeCell ref="H7:J7"/>
    <mergeCell ref="K7:M7"/>
    <mergeCell ref="N7:P7"/>
  </mergeCells>
  <pageMargins left="0.39370078740157483" right="0" top="0.59055118110236227" bottom="0.59055118110236227" header="0.51181102362204722" footer="0.51181102362204722"/>
  <pageSetup paperSize="9" scale="92" firstPageNumber="59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  <ignoredErrors>
    <ignoredError sqref="B22:M22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0"/>
  <sheetViews>
    <sheetView showGridLines="0" showZeros="0" topLeftCell="A10" zoomScale="80" zoomScaleNormal="80" workbookViewId="0">
      <selection activeCell="G14" sqref="G14"/>
    </sheetView>
  </sheetViews>
  <sheetFormatPr baseColWidth="10" defaultColWidth="12" defaultRowHeight="12.75" x14ac:dyDescent="0.2"/>
  <cols>
    <col min="1" max="1" width="10.5" style="297" customWidth="1"/>
    <col min="2" max="9" width="13.5" style="297" customWidth="1"/>
    <col min="10" max="16384" width="12" style="297"/>
  </cols>
  <sheetData>
    <row r="1" spans="2:8" ht="18" customHeight="1" x14ac:dyDescent="0.2">
      <c r="B1" s="296"/>
      <c r="C1" s="296"/>
      <c r="D1" s="296"/>
    </row>
    <row r="2" spans="2:8" x14ac:dyDescent="0.2">
      <c r="B2" s="298"/>
      <c r="C2" s="298"/>
      <c r="D2" s="298"/>
    </row>
    <row r="3" spans="2:8" x14ac:dyDescent="0.2">
      <c r="B3" s="298"/>
      <c r="C3" s="298"/>
      <c r="D3" s="298"/>
    </row>
    <row r="4" spans="2:8" x14ac:dyDescent="0.2">
      <c r="B4" s="298"/>
      <c r="C4" s="298"/>
      <c r="D4" s="298"/>
    </row>
    <row r="5" spans="2:8" x14ac:dyDescent="0.2">
      <c r="B5" s="298"/>
      <c r="C5" s="298"/>
      <c r="D5" s="298"/>
      <c r="G5" s="298"/>
      <c r="H5" s="298"/>
    </row>
    <row r="6" spans="2:8" x14ac:dyDescent="0.2">
      <c r="B6" s="298"/>
      <c r="C6" s="298"/>
      <c r="D6" s="298"/>
    </row>
    <row r="7" spans="2:8" x14ac:dyDescent="0.2">
      <c r="B7" s="298"/>
      <c r="C7" s="298"/>
      <c r="D7" s="298"/>
    </row>
    <row r="8" spans="2:8" x14ac:dyDescent="0.2">
      <c r="B8" s="298"/>
      <c r="C8" s="298"/>
      <c r="D8" s="298"/>
    </row>
    <row r="9" spans="2:8" x14ac:dyDescent="0.2">
      <c r="B9" s="298"/>
      <c r="C9" s="298"/>
      <c r="D9" s="298"/>
    </row>
    <row r="10" spans="2:8" x14ac:dyDescent="0.2">
      <c r="B10" s="298"/>
      <c r="C10" s="298"/>
      <c r="D10" s="298"/>
    </row>
    <row r="11" spans="2:8" x14ac:dyDescent="0.2">
      <c r="B11" s="298"/>
      <c r="C11" s="298"/>
      <c r="D11" s="298"/>
    </row>
    <row r="12" spans="2:8" x14ac:dyDescent="0.2">
      <c r="B12" s="298"/>
      <c r="C12" s="298"/>
      <c r="D12" s="298"/>
    </row>
    <row r="13" spans="2:8" x14ac:dyDescent="0.2">
      <c r="B13" s="298"/>
      <c r="C13" s="298"/>
      <c r="D13" s="298"/>
    </row>
    <row r="14" spans="2:8" x14ac:dyDescent="0.2">
      <c r="B14" s="298"/>
      <c r="C14" s="298"/>
      <c r="D14" s="298"/>
    </row>
    <row r="15" spans="2:8" x14ac:dyDescent="0.2">
      <c r="B15" s="298"/>
      <c r="C15" s="298"/>
      <c r="D15" s="298"/>
    </row>
    <row r="16" spans="2:8" x14ac:dyDescent="0.2">
      <c r="B16" s="298"/>
      <c r="C16" s="298"/>
      <c r="D16" s="298"/>
    </row>
    <row r="17" spans="2:9" x14ac:dyDescent="0.2">
      <c r="B17" s="298"/>
      <c r="C17" s="298"/>
      <c r="D17" s="298"/>
    </row>
    <row r="18" spans="2:9" x14ac:dyDescent="0.2">
      <c r="B18" s="298"/>
      <c r="C18" s="298"/>
      <c r="D18" s="298"/>
    </row>
    <row r="19" spans="2:9" x14ac:dyDescent="0.2">
      <c r="B19" s="298"/>
      <c r="C19" s="298"/>
      <c r="D19" s="298"/>
    </row>
    <row r="20" spans="2:9" x14ac:dyDescent="0.2">
      <c r="B20" s="298"/>
      <c r="C20" s="298"/>
      <c r="D20" s="298"/>
    </row>
    <row r="21" spans="2:9" x14ac:dyDescent="0.2">
      <c r="B21" s="298"/>
      <c r="C21" s="298"/>
      <c r="D21" s="298"/>
    </row>
    <row r="22" spans="2:9" x14ac:dyDescent="0.2">
      <c r="B22" s="298"/>
      <c r="C22" s="298"/>
      <c r="D22" s="298"/>
    </row>
    <row r="23" spans="2:9" x14ac:dyDescent="0.2">
      <c r="B23" s="298"/>
      <c r="C23" s="298"/>
      <c r="D23" s="298"/>
    </row>
    <row r="24" spans="2:9" x14ac:dyDescent="0.2">
      <c r="B24" s="298"/>
      <c r="C24" s="298"/>
      <c r="D24" s="298"/>
    </row>
    <row r="25" spans="2:9" x14ac:dyDescent="0.2">
      <c r="B25" s="298"/>
      <c r="C25" s="298"/>
      <c r="D25" s="298"/>
    </row>
    <row r="26" spans="2:9" ht="13.5" thickBot="1" x14ac:dyDescent="0.25">
      <c r="B26" s="298"/>
      <c r="C26" s="298"/>
      <c r="D26" s="298"/>
    </row>
    <row r="27" spans="2:9" ht="26.25" customHeight="1" thickTop="1" x14ac:dyDescent="0.2">
      <c r="B27" s="979"/>
      <c r="C27" s="980"/>
      <c r="D27" s="980"/>
      <c r="E27" s="981"/>
      <c r="F27" s="981"/>
      <c r="G27" s="981"/>
      <c r="H27" s="981"/>
      <c r="I27" s="982"/>
    </row>
    <row r="28" spans="2:9" ht="19.5" customHeight="1" x14ac:dyDescent="0.25">
      <c r="B28" s="299"/>
      <c r="C28" s="300" t="s">
        <v>392</v>
      </c>
      <c r="D28" s="300"/>
      <c r="E28" s="300"/>
      <c r="F28" s="300"/>
      <c r="G28" s="300"/>
      <c r="H28" s="300"/>
      <c r="I28" s="301"/>
    </row>
    <row r="29" spans="2:9" ht="19.5" customHeight="1" thickBot="1" x14ac:dyDescent="0.3">
      <c r="B29" s="983"/>
      <c r="C29" s="984"/>
      <c r="D29" s="984"/>
      <c r="E29" s="985"/>
      <c r="F29" s="985"/>
      <c r="G29" s="985"/>
      <c r="H29" s="985"/>
      <c r="I29" s="986"/>
    </row>
    <row r="30" spans="2:9" ht="13.5" thickTop="1" x14ac:dyDescent="0.2">
      <c r="B30" s="298"/>
      <c r="C30" s="298"/>
      <c r="D30" s="298"/>
    </row>
    <row r="31" spans="2:9" x14ac:dyDescent="0.2">
      <c r="B31" s="298"/>
      <c r="C31" s="298"/>
      <c r="D31" s="298"/>
    </row>
    <row r="32" spans="2:9" x14ac:dyDescent="0.2">
      <c r="B32" s="298"/>
      <c r="C32" s="298"/>
      <c r="D32" s="298"/>
    </row>
    <row r="33" spans="2:9" ht="15.75" x14ac:dyDescent="0.2">
      <c r="B33" s="302" t="s">
        <v>712</v>
      </c>
      <c r="C33" s="303"/>
      <c r="D33" s="303"/>
      <c r="E33" s="304"/>
      <c r="F33" s="304"/>
      <c r="G33" s="304"/>
      <c r="H33" s="304"/>
      <c r="I33" s="304"/>
    </row>
    <row r="34" spans="2:9" x14ac:dyDescent="0.2">
      <c r="B34" s="298"/>
      <c r="C34" s="298"/>
      <c r="D34" s="298"/>
    </row>
    <row r="35" spans="2:9" x14ac:dyDescent="0.2">
      <c r="B35" s="298"/>
      <c r="C35" s="298"/>
      <c r="D35" s="298"/>
    </row>
    <row r="36" spans="2:9" ht="15.75" x14ac:dyDescent="0.25">
      <c r="B36" s="298"/>
      <c r="C36" s="298"/>
      <c r="D36" s="298"/>
      <c r="E36" s="305"/>
    </row>
    <row r="37" spans="2:9" x14ac:dyDescent="0.2">
      <c r="B37" s="298"/>
      <c r="C37" s="306" t="s">
        <v>511</v>
      </c>
      <c r="D37" s="298"/>
    </row>
    <row r="38" spans="2:9" x14ac:dyDescent="0.2">
      <c r="B38" s="298"/>
      <c r="C38" s="306" t="s">
        <v>393</v>
      </c>
      <c r="D38" s="298"/>
    </row>
    <row r="39" spans="2:9" x14ac:dyDescent="0.2">
      <c r="B39" s="298"/>
      <c r="C39" s="404"/>
      <c r="D39" s="298"/>
    </row>
    <row r="40" spans="2:9" x14ac:dyDescent="0.2">
      <c r="B40" s="298"/>
      <c r="C40" s="404"/>
      <c r="D40" s="298"/>
    </row>
    <row r="41" spans="2:9" x14ac:dyDescent="0.2">
      <c r="B41" s="298"/>
      <c r="C41" s="405"/>
      <c r="D41" s="298"/>
    </row>
    <row r="42" spans="2:9" x14ac:dyDescent="0.2">
      <c r="B42" s="298"/>
      <c r="C42" s="406"/>
      <c r="D42" s="308"/>
      <c r="E42" s="309"/>
      <c r="F42" s="309"/>
      <c r="G42" s="309"/>
      <c r="H42" s="309"/>
      <c r="I42" s="309"/>
    </row>
    <row r="43" spans="2:9" x14ac:dyDescent="0.2">
      <c r="B43" s="298"/>
      <c r="C43" s="298"/>
      <c r="D43" s="298"/>
    </row>
    <row r="44" spans="2:9" x14ac:dyDescent="0.2">
      <c r="B44" s="298"/>
      <c r="C44" s="298"/>
      <c r="D44" s="298"/>
    </row>
    <row r="45" spans="2:9" x14ac:dyDescent="0.2">
      <c r="B45" s="298"/>
      <c r="C45" s="298"/>
      <c r="D45" s="298"/>
    </row>
    <row r="46" spans="2:9" x14ac:dyDescent="0.2">
      <c r="B46" s="298"/>
      <c r="C46" s="298"/>
      <c r="D46" s="298"/>
    </row>
    <row r="47" spans="2:9" x14ac:dyDescent="0.2">
      <c r="B47" s="298"/>
      <c r="C47" s="298"/>
      <c r="D47" s="298"/>
    </row>
    <row r="48" spans="2:9" x14ac:dyDescent="0.2">
      <c r="B48" s="298"/>
      <c r="C48" s="298"/>
      <c r="D48" s="298"/>
    </row>
    <row r="49" spans="2:10" x14ac:dyDescent="0.2">
      <c r="B49" s="965" t="s">
        <v>607</v>
      </c>
      <c r="C49" s="965"/>
      <c r="D49" s="965"/>
      <c r="E49" s="965"/>
      <c r="F49" s="965"/>
      <c r="G49" s="965"/>
      <c r="H49" s="965"/>
      <c r="I49" s="965"/>
      <c r="J49" s="965"/>
    </row>
    <row r="50" spans="2:10" x14ac:dyDescent="0.2">
      <c r="B50" s="988" t="s">
        <v>355</v>
      </c>
      <c r="C50" s="988"/>
      <c r="D50" s="988"/>
      <c r="E50" s="988"/>
      <c r="F50" s="988"/>
      <c r="G50" s="988"/>
      <c r="H50" s="988"/>
      <c r="I50" s="988"/>
    </row>
    <row r="51" spans="2:10" ht="16.5" customHeight="1" x14ac:dyDescent="0.2">
      <c r="B51" s="977" t="s">
        <v>580</v>
      </c>
      <c r="C51" s="977"/>
      <c r="D51" s="977"/>
      <c r="E51" s="977"/>
      <c r="F51" s="977"/>
      <c r="G51" s="977"/>
      <c r="H51" s="977"/>
      <c r="I51" s="977"/>
    </row>
    <row r="52" spans="2:10" ht="16.5" customHeight="1" x14ac:dyDescent="0.2">
      <c r="B52" s="977" t="s">
        <v>579</v>
      </c>
      <c r="C52" s="977"/>
      <c r="D52" s="977"/>
      <c r="E52" s="977"/>
      <c r="F52" s="977"/>
      <c r="G52" s="977"/>
      <c r="H52" s="977"/>
      <c r="I52" s="977"/>
    </row>
    <row r="53" spans="2:10" ht="16.5" customHeight="1" x14ac:dyDescent="0.2">
      <c r="B53" s="978" t="s">
        <v>356</v>
      </c>
      <c r="C53" s="978"/>
      <c r="D53" s="978"/>
      <c r="E53" s="978"/>
      <c r="F53" s="978"/>
      <c r="G53" s="978"/>
      <c r="H53" s="978"/>
      <c r="I53" s="978"/>
    </row>
    <row r="54" spans="2:10" x14ac:dyDescent="0.2">
      <c r="B54" s="298"/>
      <c r="C54" s="310"/>
      <c r="D54" s="310"/>
      <c r="J54" s="504"/>
    </row>
    <row r="55" spans="2:10" x14ac:dyDescent="0.2">
      <c r="B55" s="311"/>
      <c r="C55" s="310"/>
      <c r="D55" s="310"/>
      <c r="I55" s="407">
        <f>PG_4!$I$55</f>
        <v>0</v>
      </c>
    </row>
    <row r="58" spans="2:10" x14ac:dyDescent="0.2">
      <c r="B58" s="310"/>
      <c r="C58" s="310"/>
      <c r="D58" s="310"/>
    </row>
    <row r="59" spans="2:10" x14ac:dyDescent="0.2">
      <c r="B59" s="298"/>
      <c r="C59" s="310"/>
      <c r="D59" s="310"/>
    </row>
    <row r="60" spans="2:10" x14ac:dyDescent="0.2">
      <c r="B60" s="310"/>
      <c r="C60" s="310"/>
      <c r="D60" s="310"/>
    </row>
    <row r="61" spans="2:10" x14ac:dyDescent="0.2">
      <c r="B61" s="310"/>
      <c r="C61" s="310"/>
      <c r="D61" s="310"/>
    </row>
    <row r="62" spans="2:10" x14ac:dyDescent="0.2">
      <c r="B62" s="310"/>
      <c r="C62" s="310"/>
      <c r="D62" s="310"/>
    </row>
    <row r="63" spans="2:10" x14ac:dyDescent="0.2">
      <c r="B63" s="310"/>
      <c r="C63" s="310"/>
      <c r="D63" s="310"/>
    </row>
    <row r="64" spans="2:10" x14ac:dyDescent="0.2">
      <c r="B64" s="310"/>
      <c r="C64" s="310"/>
      <c r="D64" s="310"/>
    </row>
    <row r="65" spans="2:4" x14ac:dyDescent="0.2">
      <c r="B65" s="310"/>
      <c r="C65" s="310"/>
      <c r="D65" s="310"/>
    </row>
    <row r="66" spans="2:4" x14ac:dyDescent="0.2">
      <c r="B66" s="310"/>
      <c r="C66" s="310"/>
      <c r="D66" s="310"/>
    </row>
    <row r="67" spans="2:4" x14ac:dyDescent="0.2">
      <c r="B67" s="310"/>
      <c r="C67" s="310"/>
      <c r="D67" s="310"/>
    </row>
    <row r="68" spans="2:4" x14ac:dyDescent="0.2">
      <c r="B68" s="310"/>
      <c r="C68" s="310"/>
      <c r="D68" s="310"/>
    </row>
    <row r="69" spans="2:4" x14ac:dyDescent="0.2">
      <c r="B69" s="310"/>
      <c r="C69" s="310"/>
      <c r="D69" s="310"/>
    </row>
    <row r="70" spans="2:4" x14ac:dyDescent="0.2">
      <c r="B70" s="310"/>
      <c r="C70" s="310"/>
      <c r="D70" s="310"/>
    </row>
    <row r="71" spans="2:4" x14ac:dyDescent="0.2">
      <c r="B71" s="310"/>
      <c r="C71" s="310"/>
      <c r="D71" s="310"/>
    </row>
    <row r="72" spans="2:4" x14ac:dyDescent="0.2">
      <c r="B72" s="310"/>
      <c r="C72" s="310"/>
      <c r="D72" s="310"/>
    </row>
    <row r="73" spans="2:4" x14ac:dyDescent="0.2">
      <c r="B73" s="310"/>
      <c r="C73" s="310"/>
      <c r="D73" s="310"/>
    </row>
    <row r="74" spans="2:4" x14ac:dyDescent="0.2">
      <c r="B74" s="310"/>
      <c r="C74" s="310"/>
      <c r="D74" s="310"/>
    </row>
    <row r="75" spans="2:4" x14ac:dyDescent="0.2">
      <c r="B75" s="310"/>
      <c r="C75" s="310"/>
      <c r="D75" s="310"/>
    </row>
    <row r="76" spans="2:4" x14ac:dyDescent="0.2">
      <c r="B76" s="310"/>
      <c r="C76" s="310"/>
      <c r="D76" s="310"/>
    </row>
    <row r="77" spans="2:4" x14ac:dyDescent="0.2">
      <c r="B77" s="310"/>
      <c r="C77" s="310"/>
      <c r="D77" s="310"/>
    </row>
    <row r="78" spans="2:4" x14ac:dyDescent="0.2">
      <c r="B78" s="310"/>
      <c r="C78" s="310"/>
      <c r="D78" s="310"/>
    </row>
    <row r="79" spans="2:4" x14ac:dyDescent="0.2">
      <c r="B79" s="310"/>
      <c r="C79" s="310"/>
      <c r="D79" s="310"/>
    </row>
    <row r="80" spans="2:4" x14ac:dyDescent="0.2">
      <c r="B80" s="310"/>
      <c r="C80" s="310"/>
      <c r="D80" s="310"/>
    </row>
    <row r="81" spans="2:4" x14ac:dyDescent="0.2">
      <c r="B81" s="310"/>
      <c r="C81" s="310"/>
      <c r="D81" s="310"/>
    </row>
    <row r="82" spans="2:4" x14ac:dyDescent="0.2">
      <c r="B82" s="310"/>
      <c r="C82" s="310"/>
      <c r="D82" s="310"/>
    </row>
    <row r="83" spans="2:4" x14ac:dyDescent="0.2">
      <c r="B83" s="310"/>
      <c r="C83" s="310"/>
      <c r="D83" s="310"/>
    </row>
    <row r="84" spans="2:4" x14ac:dyDescent="0.2">
      <c r="B84" s="310"/>
      <c r="C84" s="310"/>
      <c r="D84" s="310"/>
    </row>
    <row r="85" spans="2:4" x14ac:dyDescent="0.2">
      <c r="B85" s="310"/>
      <c r="C85" s="310"/>
      <c r="D85" s="310"/>
    </row>
    <row r="86" spans="2:4" x14ac:dyDescent="0.2">
      <c r="B86" s="310"/>
      <c r="C86" s="310"/>
      <c r="D86" s="310"/>
    </row>
    <row r="87" spans="2:4" x14ac:dyDescent="0.2">
      <c r="B87" s="310"/>
      <c r="C87" s="310"/>
      <c r="D87" s="310"/>
    </row>
    <row r="88" spans="2:4" x14ac:dyDescent="0.2">
      <c r="B88" s="310"/>
      <c r="C88" s="310"/>
      <c r="D88" s="310"/>
    </row>
    <row r="89" spans="2:4" x14ac:dyDescent="0.2">
      <c r="B89" s="310"/>
      <c r="C89" s="310"/>
      <c r="D89" s="310"/>
    </row>
    <row r="90" spans="2:4" x14ac:dyDescent="0.2">
      <c r="B90" s="310"/>
      <c r="C90" s="310"/>
      <c r="D90" s="310"/>
    </row>
    <row r="91" spans="2:4" x14ac:dyDescent="0.2">
      <c r="B91" s="310"/>
      <c r="C91" s="310"/>
      <c r="D91" s="310"/>
    </row>
    <row r="92" spans="2:4" x14ac:dyDescent="0.2">
      <c r="B92" s="310"/>
      <c r="C92" s="310"/>
      <c r="D92" s="310"/>
    </row>
    <row r="93" spans="2:4" x14ac:dyDescent="0.2">
      <c r="B93" s="310"/>
      <c r="C93" s="310"/>
      <c r="D93" s="310"/>
    </row>
    <row r="94" spans="2:4" x14ac:dyDescent="0.2">
      <c r="B94" s="310"/>
      <c r="C94" s="310"/>
      <c r="D94" s="310"/>
    </row>
    <row r="95" spans="2:4" x14ac:dyDescent="0.2">
      <c r="B95" s="310"/>
      <c r="C95" s="310"/>
      <c r="D95" s="310"/>
    </row>
    <row r="96" spans="2:4" x14ac:dyDescent="0.2">
      <c r="B96" s="310"/>
      <c r="C96" s="310"/>
      <c r="D96" s="310"/>
    </row>
    <row r="97" spans="2:4" x14ac:dyDescent="0.2">
      <c r="B97" s="310"/>
      <c r="C97" s="310"/>
      <c r="D97" s="310"/>
    </row>
    <row r="98" spans="2:4" x14ac:dyDescent="0.2">
      <c r="B98" s="310"/>
      <c r="C98" s="310"/>
      <c r="D98" s="310"/>
    </row>
    <row r="99" spans="2:4" x14ac:dyDescent="0.2">
      <c r="B99" s="310"/>
      <c r="C99" s="310"/>
      <c r="D99" s="310"/>
    </row>
    <row r="100" spans="2:4" x14ac:dyDescent="0.2">
      <c r="B100" s="310"/>
      <c r="C100" s="310"/>
      <c r="D100" s="310"/>
    </row>
    <row r="101" spans="2:4" x14ac:dyDescent="0.2">
      <c r="B101" s="310"/>
      <c r="C101" s="310"/>
      <c r="D101" s="310"/>
    </row>
    <row r="102" spans="2:4" x14ac:dyDescent="0.2">
      <c r="B102" s="310"/>
      <c r="C102" s="310"/>
      <c r="D102" s="310"/>
    </row>
    <row r="103" spans="2:4" x14ac:dyDescent="0.2">
      <c r="B103" s="310"/>
      <c r="C103" s="310"/>
      <c r="D103" s="310"/>
    </row>
    <row r="104" spans="2:4" x14ac:dyDescent="0.2">
      <c r="B104" s="310"/>
      <c r="C104" s="310"/>
      <c r="D104" s="310"/>
    </row>
    <row r="105" spans="2:4" x14ac:dyDescent="0.2">
      <c r="B105" s="310"/>
      <c r="C105" s="310"/>
      <c r="D105" s="310"/>
    </row>
    <row r="106" spans="2:4" x14ac:dyDescent="0.2">
      <c r="B106" s="310"/>
      <c r="C106" s="310"/>
      <c r="D106" s="310"/>
    </row>
    <row r="107" spans="2:4" x14ac:dyDescent="0.2">
      <c r="B107" s="310"/>
      <c r="C107" s="310"/>
      <c r="D107" s="310"/>
    </row>
    <row r="108" spans="2:4" x14ac:dyDescent="0.2">
      <c r="B108" s="310"/>
      <c r="C108" s="310"/>
      <c r="D108" s="310"/>
    </row>
    <row r="109" spans="2:4" x14ac:dyDescent="0.2">
      <c r="B109" s="310"/>
      <c r="C109" s="310"/>
      <c r="D109" s="310"/>
    </row>
    <row r="110" spans="2:4" x14ac:dyDescent="0.2">
      <c r="B110" s="310"/>
      <c r="C110" s="310"/>
      <c r="D110" s="310"/>
    </row>
    <row r="111" spans="2:4" x14ac:dyDescent="0.2">
      <c r="B111" s="310"/>
      <c r="C111" s="310"/>
      <c r="D111" s="310"/>
    </row>
    <row r="112" spans="2:4" x14ac:dyDescent="0.2">
      <c r="B112" s="310"/>
      <c r="C112" s="310"/>
      <c r="D112" s="310"/>
    </row>
    <row r="113" spans="2:4" x14ac:dyDescent="0.2">
      <c r="B113" s="310"/>
      <c r="C113" s="310"/>
      <c r="D113" s="310"/>
    </row>
    <row r="114" spans="2:4" x14ac:dyDescent="0.2">
      <c r="B114" s="310"/>
      <c r="C114" s="310"/>
      <c r="D114" s="310"/>
    </row>
    <row r="115" spans="2:4" x14ac:dyDescent="0.2">
      <c r="B115" s="310"/>
      <c r="C115" s="310"/>
      <c r="D115" s="310"/>
    </row>
    <row r="116" spans="2:4" x14ac:dyDescent="0.2">
      <c r="B116" s="310"/>
      <c r="C116" s="310"/>
      <c r="D116" s="310"/>
    </row>
    <row r="117" spans="2:4" x14ac:dyDescent="0.2">
      <c r="B117" s="310"/>
      <c r="C117" s="310"/>
      <c r="D117" s="310"/>
    </row>
    <row r="118" spans="2:4" x14ac:dyDescent="0.2">
      <c r="B118" s="310"/>
      <c r="C118" s="310"/>
      <c r="D118" s="310"/>
    </row>
    <row r="119" spans="2:4" x14ac:dyDescent="0.2">
      <c r="B119" s="310"/>
      <c r="C119" s="310"/>
      <c r="D119" s="310"/>
    </row>
    <row r="120" spans="2:4" x14ac:dyDescent="0.2">
      <c r="B120" s="310"/>
      <c r="C120" s="310"/>
      <c r="D120" s="310"/>
    </row>
    <row r="121" spans="2:4" x14ac:dyDescent="0.2">
      <c r="B121" s="310"/>
      <c r="C121" s="310"/>
      <c r="D121" s="310"/>
    </row>
    <row r="122" spans="2:4" x14ac:dyDescent="0.2">
      <c r="B122" s="310"/>
      <c r="C122" s="310"/>
      <c r="D122" s="310"/>
    </row>
    <row r="123" spans="2:4" x14ac:dyDescent="0.2">
      <c r="B123" s="310"/>
      <c r="C123" s="310"/>
      <c r="D123" s="310"/>
    </row>
    <row r="124" spans="2:4" x14ac:dyDescent="0.2">
      <c r="B124" s="310"/>
      <c r="C124" s="310"/>
      <c r="D124" s="310"/>
    </row>
    <row r="125" spans="2:4" x14ac:dyDescent="0.2">
      <c r="B125" s="310"/>
      <c r="C125" s="310"/>
      <c r="D125" s="310"/>
    </row>
    <row r="126" spans="2:4" x14ac:dyDescent="0.2">
      <c r="B126" s="310"/>
      <c r="C126" s="310"/>
      <c r="D126" s="310"/>
    </row>
    <row r="127" spans="2:4" x14ac:dyDescent="0.2">
      <c r="B127" s="310"/>
      <c r="C127" s="310"/>
      <c r="D127" s="310"/>
    </row>
    <row r="128" spans="2:4" x14ac:dyDescent="0.2">
      <c r="B128" s="310"/>
      <c r="C128" s="310"/>
      <c r="D128" s="310"/>
    </row>
    <row r="129" spans="2:4" x14ac:dyDescent="0.2">
      <c r="B129" s="310"/>
      <c r="C129" s="310"/>
      <c r="D129" s="310"/>
    </row>
    <row r="130" spans="2:4" x14ac:dyDescent="0.2">
      <c r="B130" s="310"/>
      <c r="C130" s="310"/>
      <c r="D130" s="310"/>
    </row>
    <row r="131" spans="2:4" x14ac:dyDescent="0.2">
      <c r="B131" s="310"/>
      <c r="C131" s="310"/>
      <c r="D131" s="310"/>
    </row>
    <row r="132" spans="2:4" x14ac:dyDescent="0.2">
      <c r="B132" s="310"/>
      <c r="C132" s="310"/>
      <c r="D132" s="310"/>
    </row>
    <row r="133" spans="2:4" x14ac:dyDescent="0.2">
      <c r="B133" s="310"/>
      <c r="C133" s="310"/>
      <c r="D133" s="310"/>
    </row>
    <row r="134" spans="2:4" x14ac:dyDescent="0.2">
      <c r="B134" s="310"/>
      <c r="C134" s="310"/>
      <c r="D134" s="310"/>
    </row>
    <row r="135" spans="2:4" x14ac:dyDescent="0.2">
      <c r="B135" s="310"/>
      <c r="C135" s="310"/>
      <c r="D135" s="310"/>
    </row>
    <row r="136" spans="2:4" x14ac:dyDescent="0.2">
      <c r="B136" s="310"/>
      <c r="C136" s="310"/>
      <c r="D136" s="310"/>
    </row>
    <row r="137" spans="2:4" x14ac:dyDescent="0.2">
      <c r="B137" s="310"/>
      <c r="C137" s="310"/>
      <c r="D137" s="310"/>
    </row>
    <row r="138" spans="2:4" x14ac:dyDescent="0.2">
      <c r="B138" s="310"/>
      <c r="C138" s="310"/>
      <c r="D138" s="310"/>
    </row>
    <row r="139" spans="2:4" x14ac:dyDescent="0.2">
      <c r="B139" s="310"/>
      <c r="C139" s="310"/>
      <c r="D139" s="310"/>
    </row>
    <row r="140" spans="2:4" x14ac:dyDescent="0.2">
      <c r="B140" s="310"/>
      <c r="C140" s="310"/>
      <c r="D140" s="310"/>
    </row>
    <row r="141" spans="2:4" x14ac:dyDescent="0.2">
      <c r="B141" s="310"/>
      <c r="C141" s="310"/>
      <c r="D141" s="310"/>
    </row>
    <row r="142" spans="2:4" x14ac:dyDescent="0.2">
      <c r="B142" s="310"/>
      <c r="C142" s="310"/>
      <c r="D142" s="310"/>
    </row>
    <row r="143" spans="2:4" x14ac:dyDescent="0.2">
      <c r="B143" s="310"/>
      <c r="C143" s="310"/>
      <c r="D143" s="310"/>
    </row>
    <row r="144" spans="2:4" x14ac:dyDescent="0.2">
      <c r="B144" s="310"/>
      <c r="C144" s="310"/>
      <c r="D144" s="310"/>
    </row>
    <row r="145" spans="2:4" x14ac:dyDescent="0.2">
      <c r="B145" s="310"/>
      <c r="C145" s="310"/>
      <c r="D145" s="310"/>
    </row>
    <row r="146" spans="2:4" x14ac:dyDescent="0.2">
      <c r="B146" s="310"/>
      <c r="C146" s="310"/>
      <c r="D146" s="310"/>
    </row>
    <row r="147" spans="2:4" x14ac:dyDescent="0.2">
      <c r="B147" s="310"/>
      <c r="C147" s="310"/>
      <c r="D147" s="310"/>
    </row>
    <row r="148" spans="2:4" x14ac:dyDescent="0.2">
      <c r="B148" s="310"/>
      <c r="C148" s="310"/>
      <c r="D148" s="310"/>
    </row>
    <row r="149" spans="2:4" x14ac:dyDescent="0.2">
      <c r="B149" s="310"/>
      <c r="C149" s="310"/>
      <c r="D149" s="310"/>
    </row>
    <row r="150" spans="2:4" x14ac:dyDescent="0.2">
      <c r="B150" s="310"/>
      <c r="C150" s="310"/>
      <c r="D150" s="310"/>
    </row>
    <row r="151" spans="2:4" x14ac:dyDescent="0.2">
      <c r="B151" s="310"/>
      <c r="C151" s="310"/>
      <c r="D151" s="310"/>
    </row>
    <row r="152" spans="2:4" x14ac:dyDescent="0.2">
      <c r="B152" s="310"/>
      <c r="C152" s="310"/>
      <c r="D152" s="310"/>
    </row>
    <row r="153" spans="2:4" x14ac:dyDescent="0.2">
      <c r="B153" s="310"/>
      <c r="C153" s="310"/>
      <c r="D153" s="310"/>
    </row>
    <row r="154" spans="2:4" x14ac:dyDescent="0.2">
      <c r="B154" s="310"/>
      <c r="C154" s="310"/>
      <c r="D154" s="310"/>
    </row>
    <row r="155" spans="2:4" x14ac:dyDescent="0.2">
      <c r="B155" s="310"/>
      <c r="C155" s="310"/>
      <c r="D155" s="310"/>
    </row>
    <row r="156" spans="2:4" x14ac:dyDescent="0.2">
      <c r="B156" s="310"/>
      <c r="C156" s="310"/>
      <c r="D156" s="310"/>
    </row>
    <row r="157" spans="2:4" x14ac:dyDescent="0.2">
      <c r="B157" s="310"/>
      <c r="C157" s="310"/>
      <c r="D157" s="310"/>
    </row>
    <row r="158" spans="2:4" x14ac:dyDescent="0.2">
      <c r="B158" s="310"/>
      <c r="C158" s="310"/>
      <c r="D158" s="310"/>
    </row>
    <row r="159" spans="2:4" x14ac:dyDescent="0.2">
      <c r="B159" s="310"/>
      <c r="C159" s="310"/>
      <c r="D159" s="310"/>
    </row>
    <row r="160" spans="2:4" x14ac:dyDescent="0.2">
      <c r="B160" s="310"/>
      <c r="C160" s="310"/>
      <c r="D160" s="310"/>
    </row>
    <row r="161" spans="2:4" x14ac:dyDescent="0.2">
      <c r="B161" s="310"/>
      <c r="C161" s="310"/>
      <c r="D161" s="310"/>
    </row>
    <row r="162" spans="2:4" x14ac:dyDescent="0.2">
      <c r="B162" s="310"/>
      <c r="C162" s="310"/>
      <c r="D162" s="310"/>
    </row>
    <row r="163" spans="2:4" x14ac:dyDescent="0.2">
      <c r="B163" s="310"/>
      <c r="C163" s="310"/>
      <c r="D163" s="310"/>
    </row>
    <row r="164" spans="2:4" x14ac:dyDescent="0.2">
      <c r="B164" s="310"/>
      <c r="C164" s="310"/>
      <c r="D164" s="310"/>
    </row>
    <row r="165" spans="2:4" x14ac:dyDescent="0.2">
      <c r="B165" s="310"/>
      <c r="C165" s="310"/>
      <c r="D165" s="310"/>
    </row>
    <row r="166" spans="2:4" x14ac:dyDescent="0.2">
      <c r="B166" s="310"/>
      <c r="C166" s="310"/>
      <c r="D166" s="310"/>
    </row>
    <row r="167" spans="2:4" x14ac:dyDescent="0.2">
      <c r="B167" s="310"/>
      <c r="C167" s="310"/>
      <c r="D167" s="310"/>
    </row>
    <row r="168" spans="2:4" x14ac:dyDescent="0.2">
      <c r="B168" s="310"/>
      <c r="C168" s="310"/>
      <c r="D168" s="310"/>
    </row>
    <row r="169" spans="2:4" x14ac:dyDescent="0.2">
      <c r="B169" s="310"/>
      <c r="C169" s="310"/>
      <c r="D169" s="310"/>
    </row>
    <row r="170" spans="2:4" x14ac:dyDescent="0.2">
      <c r="B170" s="310"/>
      <c r="C170" s="310"/>
      <c r="D170" s="310"/>
    </row>
    <row r="171" spans="2:4" x14ac:dyDescent="0.2">
      <c r="B171" s="310"/>
      <c r="C171" s="310"/>
      <c r="D171" s="310"/>
    </row>
    <row r="172" spans="2:4" x14ac:dyDescent="0.2">
      <c r="B172" s="310"/>
      <c r="C172" s="310"/>
      <c r="D172" s="310"/>
    </row>
    <row r="173" spans="2:4" x14ac:dyDescent="0.2">
      <c r="B173" s="310"/>
      <c r="C173" s="310"/>
      <c r="D173" s="310"/>
    </row>
    <row r="174" spans="2:4" x14ac:dyDescent="0.2">
      <c r="B174" s="310"/>
      <c r="C174" s="310"/>
      <c r="D174" s="310"/>
    </row>
    <row r="175" spans="2:4" x14ac:dyDescent="0.2">
      <c r="B175" s="310"/>
      <c r="C175" s="310"/>
      <c r="D175" s="310"/>
    </row>
    <row r="176" spans="2:4" x14ac:dyDescent="0.2">
      <c r="B176" s="310"/>
      <c r="C176" s="310"/>
      <c r="D176" s="310"/>
    </row>
    <row r="177" spans="2:4" x14ac:dyDescent="0.2">
      <c r="B177" s="310"/>
      <c r="C177" s="310"/>
      <c r="D177" s="310"/>
    </row>
    <row r="178" spans="2:4" x14ac:dyDescent="0.2">
      <c r="B178" s="310"/>
      <c r="C178" s="310"/>
      <c r="D178" s="310"/>
    </row>
    <row r="179" spans="2:4" x14ac:dyDescent="0.2">
      <c r="B179" s="310"/>
      <c r="C179" s="310"/>
      <c r="D179" s="310"/>
    </row>
    <row r="180" spans="2:4" x14ac:dyDescent="0.2">
      <c r="B180" s="310"/>
      <c r="C180" s="310"/>
      <c r="D180" s="310"/>
    </row>
    <row r="181" spans="2:4" x14ac:dyDescent="0.2">
      <c r="B181" s="310"/>
      <c r="C181" s="310"/>
      <c r="D181" s="310"/>
    </row>
    <row r="182" spans="2:4" x14ac:dyDescent="0.2">
      <c r="B182" s="310"/>
      <c r="C182" s="310"/>
      <c r="D182" s="310"/>
    </row>
    <row r="183" spans="2:4" x14ac:dyDescent="0.2">
      <c r="B183" s="310"/>
      <c r="C183" s="310"/>
      <c r="D183" s="310"/>
    </row>
    <row r="184" spans="2:4" x14ac:dyDescent="0.2">
      <c r="B184" s="310"/>
      <c r="C184" s="310"/>
      <c r="D184" s="310"/>
    </row>
    <row r="185" spans="2:4" x14ac:dyDescent="0.2">
      <c r="B185" s="310"/>
      <c r="C185" s="310"/>
      <c r="D185" s="310"/>
    </row>
    <row r="186" spans="2:4" x14ac:dyDescent="0.2">
      <c r="B186" s="310"/>
      <c r="C186" s="310"/>
      <c r="D186" s="310"/>
    </row>
    <row r="187" spans="2:4" x14ac:dyDescent="0.2">
      <c r="B187" s="310"/>
      <c r="C187" s="310"/>
      <c r="D187" s="310"/>
    </row>
    <row r="188" spans="2:4" x14ac:dyDescent="0.2">
      <c r="B188" s="310"/>
      <c r="C188" s="310"/>
      <c r="D188" s="310"/>
    </row>
    <row r="189" spans="2:4" x14ac:dyDescent="0.2">
      <c r="B189" s="310"/>
      <c r="C189" s="310"/>
      <c r="D189" s="310"/>
    </row>
    <row r="190" spans="2:4" x14ac:dyDescent="0.2">
      <c r="B190" s="310"/>
      <c r="C190" s="310"/>
      <c r="D190" s="310"/>
    </row>
    <row r="191" spans="2:4" x14ac:dyDescent="0.2">
      <c r="B191" s="310"/>
      <c r="C191" s="310"/>
      <c r="D191" s="310"/>
    </row>
    <row r="192" spans="2:4" x14ac:dyDescent="0.2">
      <c r="B192" s="310"/>
      <c r="C192" s="310"/>
      <c r="D192" s="310"/>
    </row>
    <row r="193" spans="2:4" x14ac:dyDescent="0.2">
      <c r="B193" s="310"/>
      <c r="C193" s="310"/>
      <c r="D193" s="310"/>
    </row>
    <row r="194" spans="2:4" x14ac:dyDescent="0.2">
      <c r="B194" s="310"/>
      <c r="C194" s="310"/>
      <c r="D194" s="310"/>
    </row>
    <row r="195" spans="2:4" x14ac:dyDescent="0.2">
      <c r="B195" s="310"/>
      <c r="C195" s="310"/>
      <c r="D195" s="310"/>
    </row>
    <row r="196" spans="2:4" x14ac:dyDescent="0.2">
      <c r="B196" s="310"/>
      <c r="C196" s="310"/>
      <c r="D196" s="310"/>
    </row>
    <row r="197" spans="2:4" x14ac:dyDescent="0.2">
      <c r="B197" s="310"/>
      <c r="C197" s="310"/>
      <c r="D197" s="310"/>
    </row>
    <row r="198" spans="2:4" x14ac:dyDescent="0.2">
      <c r="B198" s="310"/>
      <c r="C198" s="310"/>
      <c r="D198" s="310"/>
    </row>
    <row r="199" spans="2:4" x14ac:dyDescent="0.2">
      <c r="B199" s="310"/>
      <c r="C199" s="310"/>
      <c r="D199" s="310"/>
    </row>
    <row r="200" spans="2:4" x14ac:dyDescent="0.2">
      <c r="B200" s="310"/>
      <c r="C200" s="310"/>
      <c r="D200" s="310"/>
    </row>
    <row r="201" spans="2:4" x14ac:dyDescent="0.2">
      <c r="B201" s="310"/>
      <c r="C201" s="310"/>
      <c r="D201" s="310"/>
    </row>
    <row r="202" spans="2:4" x14ac:dyDescent="0.2">
      <c r="B202" s="310"/>
      <c r="C202" s="310"/>
      <c r="D202" s="310"/>
    </row>
    <row r="203" spans="2:4" x14ac:dyDescent="0.2">
      <c r="B203" s="310"/>
      <c r="C203" s="310"/>
      <c r="D203" s="310"/>
    </row>
    <row r="204" spans="2:4" x14ac:dyDescent="0.2">
      <c r="B204" s="310"/>
      <c r="C204" s="310"/>
      <c r="D204" s="310"/>
    </row>
    <row r="205" spans="2:4" x14ac:dyDescent="0.2">
      <c r="B205" s="310"/>
      <c r="C205" s="310"/>
      <c r="D205" s="310"/>
    </row>
    <row r="206" spans="2:4" x14ac:dyDescent="0.2">
      <c r="B206" s="310"/>
      <c r="C206" s="310"/>
      <c r="D206" s="310"/>
    </row>
    <row r="207" spans="2:4" x14ac:dyDescent="0.2">
      <c r="B207" s="310"/>
      <c r="C207" s="310"/>
      <c r="D207" s="310"/>
    </row>
    <row r="208" spans="2:4" x14ac:dyDescent="0.2">
      <c r="B208" s="310"/>
      <c r="C208" s="310"/>
      <c r="D208" s="310"/>
    </row>
    <row r="209" spans="2:4" x14ac:dyDescent="0.2">
      <c r="B209" s="310"/>
      <c r="C209" s="310"/>
      <c r="D209" s="310"/>
    </row>
    <row r="210" spans="2:4" x14ac:dyDescent="0.2">
      <c r="B210" s="310"/>
      <c r="C210" s="310"/>
      <c r="D210" s="310"/>
    </row>
    <row r="211" spans="2:4" x14ac:dyDescent="0.2">
      <c r="B211" s="310"/>
      <c r="C211" s="310"/>
      <c r="D211" s="310"/>
    </row>
    <row r="212" spans="2:4" x14ac:dyDescent="0.2">
      <c r="B212" s="310"/>
      <c r="C212" s="310"/>
      <c r="D212" s="310"/>
    </row>
    <row r="213" spans="2:4" x14ac:dyDescent="0.2">
      <c r="B213" s="310"/>
      <c r="C213" s="310"/>
      <c r="D213" s="310"/>
    </row>
    <row r="214" spans="2:4" x14ac:dyDescent="0.2">
      <c r="B214" s="310"/>
      <c r="C214" s="310"/>
      <c r="D214" s="310"/>
    </row>
    <row r="215" spans="2:4" x14ac:dyDescent="0.2">
      <c r="B215" s="310"/>
      <c r="C215" s="310"/>
      <c r="D215" s="310"/>
    </row>
    <row r="216" spans="2:4" x14ac:dyDescent="0.2">
      <c r="B216" s="310"/>
      <c r="C216" s="310"/>
      <c r="D216" s="310"/>
    </row>
    <row r="217" spans="2:4" x14ac:dyDescent="0.2">
      <c r="B217" s="310"/>
      <c r="C217" s="310"/>
      <c r="D217" s="310"/>
    </row>
    <row r="218" spans="2:4" x14ac:dyDescent="0.2">
      <c r="B218" s="310"/>
      <c r="C218" s="310"/>
      <c r="D218" s="310"/>
    </row>
    <row r="219" spans="2:4" x14ac:dyDescent="0.2">
      <c r="B219" s="310"/>
      <c r="C219" s="310"/>
      <c r="D219" s="310"/>
    </row>
    <row r="220" spans="2:4" x14ac:dyDescent="0.2">
      <c r="B220" s="310"/>
      <c r="C220" s="310"/>
      <c r="D220" s="310"/>
    </row>
    <row r="221" spans="2:4" x14ac:dyDescent="0.2">
      <c r="B221" s="310"/>
      <c r="C221" s="310"/>
      <c r="D221" s="310"/>
    </row>
    <row r="222" spans="2:4" x14ac:dyDescent="0.2">
      <c r="B222" s="310"/>
      <c r="C222" s="310"/>
      <c r="D222" s="310"/>
    </row>
    <row r="223" spans="2:4" x14ac:dyDescent="0.2">
      <c r="B223" s="310"/>
      <c r="C223" s="310"/>
      <c r="D223" s="310"/>
    </row>
    <row r="224" spans="2:4" x14ac:dyDescent="0.2">
      <c r="B224" s="310"/>
      <c r="C224" s="310"/>
      <c r="D224" s="310"/>
    </row>
    <row r="225" spans="2:4" x14ac:dyDescent="0.2">
      <c r="B225" s="310"/>
      <c r="C225" s="310"/>
      <c r="D225" s="310"/>
    </row>
    <row r="226" spans="2:4" x14ac:dyDescent="0.2">
      <c r="B226" s="310"/>
      <c r="C226" s="310"/>
      <c r="D226" s="310"/>
    </row>
    <row r="227" spans="2:4" x14ac:dyDescent="0.2">
      <c r="B227" s="310"/>
      <c r="C227" s="310"/>
      <c r="D227" s="310"/>
    </row>
    <row r="228" spans="2:4" x14ac:dyDescent="0.2">
      <c r="B228" s="310"/>
      <c r="C228" s="310"/>
      <c r="D228" s="310"/>
    </row>
    <row r="229" spans="2:4" x14ac:dyDescent="0.2">
      <c r="B229" s="310"/>
      <c r="C229" s="310"/>
      <c r="D229" s="310"/>
    </row>
    <row r="230" spans="2:4" x14ac:dyDescent="0.2">
      <c r="B230" s="310"/>
      <c r="C230" s="310"/>
      <c r="D230" s="310"/>
    </row>
    <row r="231" spans="2:4" x14ac:dyDescent="0.2">
      <c r="B231" s="310"/>
      <c r="C231" s="310"/>
      <c r="D231" s="310"/>
    </row>
    <row r="232" spans="2:4" x14ac:dyDescent="0.2">
      <c r="B232" s="310"/>
      <c r="C232" s="310"/>
      <c r="D232" s="310"/>
    </row>
    <row r="233" spans="2:4" x14ac:dyDescent="0.2">
      <c r="B233" s="310"/>
      <c r="C233" s="310"/>
      <c r="D233" s="310"/>
    </row>
    <row r="234" spans="2:4" x14ac:dyDescent="0.2">
      <c r="B234" s="310"/>
      <c r="C234" s="310"/>
      <c r="D234" s="310"/>
    </row>
    <row r="235" spans="2:4" x14ac:dyDescent="0.2">
      <c r="B235" s="310"/>
      <c r="C235" s="310"/>
      <c r="D235" s="310"/>
    </row>
    <row r="236" spans="2:4" x14ac:dyDescent="0.2">
      <c r="B236" s="310"/>
      <c r="C236" s="310"/>
      <c r="D236" s="310"/>
    </row>
    <row r="237" spans="2:4" x14ac:dyDescent="0.2">
      <c r="B237" s="310"/>
      <c r="C237" s="310"/>
      <c r="D237" s="310"/>
    </row>
    <row r="238" spans="2:4" x14ac:dyDescent="0.2">
      <c r="B238" s="310"/>
      <c r="C238" s="310"/>
      <c r="D238" s="310"/>
    </row>
    <row r="239" spans="2:4" x14ac:dyDescent="0.2">
      <c r="B239" s="310"/>
      <c r="C239" s="310"/>
      <c r="D239" s="310"/>
    </row>
    <row r="240" spans="2:4" x14ac:dyDescent="0.2">
      <c r="B240" s="310"/>
      <c r="C240" s="310"/>
      <c r="D240" s="310"/>
    </row>
    <row r="241" spans="2:4" x14ac:dyDescent="0.2">
      <c r="B241" s="310"/>
      <c r="C241" s="310"/>
      <c r="D241" s="310"/>
    </row>
    <row r="242" spans="2:4" x14ac:dyDescent="0.2">
      <c r="B242" s="310"/>
      <c r="C242" s="310"/>
      <c r="D242" s="310"/>
    </row>
    <row r="243" spans="2:4" x14ac:dyDescent="0.2">
      <c r="B243" s="310"/>
      <c r="C243" s="310"/>
      <c r="D243" s="310"/>
    </row>
    <row r="244" spans="2:4" x14ac:dyDescent="0.2">
      <c r="B244" s="310"/>
      <c r="C244" s="310"/>
      <c r="D244" s="310"/>
    </row>
    <row r="245" spans="2:4" x14ac:dyDescent="0.2">
      <c r="B245" s="310"/>
      <c r="C245" s="310"/>
      <c r="D245" s="310"/>
    </row>
    <row r="246" spans="2:4" x14ac:dyDescent="0.2">
      <c r="B246" s="310"/>
      <c r="C246" s="310"/>
      <c r="D246" s="310"/>
    </row>
    <row r="247" spans="2:4" x14ac:dyDescent="0.2">
      <c r="B247" s="310"/>
      <c r="C247" s="310"/>
      <c r="D247" s="310"/>
    </row>
    <row r="248" spans="2:4" x14ac:dyDescent="0.2">
      <c r="B248" s="310"/>
      <c r="C248" s="310"/>
      <c r="D248" s="310"/>
    </row>
    <row r="249" spans="2:4" x14ac:dyDescent="0.2">
      <c r="B249" s="310"/>
      <c r="C249" s="310"/>
      <c r="D249" s="310"/>
    </row>
    <row r="250" spans="2:4" x14ac:dyDescent="0.2">
      <c r="B250" s="310"/>
      <c r="C250" s="310"/>
      <c r="D250" s="310"/>
    </row>
    <row r="251" spans="2:4" x14ac:dyDescent="0.2">
      <c r="B251" s="310"/>
      <c r="C251" s="310"/>
      <c r="D251" s="310"/>
    </row>
    <row r="252" spans="2:4" x14ac:dyDescent="0.2">
      <c r="B252" s="310"/>
      <c r="C252" s="310"/>
      <c r="D252" s="310"/>
    </row>
    <row r="253" spans="2:4" x14ac:dyDescent="0.2">
      <c r="B253" s="310"/>
      <c r="C253" s="310"/>
      <c r="D253" s="310"/>
    </row>
    <row r="254" spans="2:4" x14ac:dyDescent="0.2">
      <c r="B254" s="310"/>
      <c r="C254" s="310"/>
      <c r="D254" s="310"/>
    </row>
    <row r="255" spans="2:4" x14ac:dyDescent="0.2">
      <c r="B255" s="310"/>
      <c r="C255" s="310"/>
      <c r="D255" s="310"/>
    </row>
    <row r="256" spans="2:4" x14ac:dyDescent="0.2">
      <c r="B256" s="310"/>
      <c r="C256" s="310"/>
      <c r="D256" s="310"/>
    </row>
    <row r="257" spans="2:4" x14ac:dyDescent="0.2">
      <c r="B257" s="310"/>
      <c r="C257" s="310"/>
      <c r="D257" s="310"/>
    </row>
    <row r="258" spans="2:4" x14ac:dyDescent="0.2">
      <c r="B258" s="310"/>
      <c r="C258" s="310"/>
      <c r="D258" s="310"/>
    </row>
    <row r="259" spans="2:4" x14ac:dyDescent="0.2">
      <c r="B259" s="310"/>
      <c r="C259" s="310"/>
      <c r="D259" s="310"/>
    </row>
    <row r="260" spans="2:4" x14ac:dyDescent="0.2">
      <c r="B260" s="310"/>
      <c r="C260" s="310"/>
      <c r="D260" s="310"/>
    </row>
    <row r="261" spans="2:4" x14ac:dyDescent="0.2">
      <c r="B261" s="310"/>
      <c r="C261" s="310"/>
      <c r="D261" s="310"/>
    </row>
    <row r="262" spans="2:4" x14ac:dyDescent="0.2">
      <c r="B262" s="310"/>
      <c r="C262" s="310"/>
      <c r="D262" s="310"/>
    </row>
    <row r="263" spans="2:4" x14ac:dyDescent="0.2">
      <c r="B263" s="310"/>
      <c r="C263" s="310"/>
      <c r="D263" s="310"/>
    </row>
    <row r="264" spans="2:4" x14ac:dyDescent="0.2">
      <c r="B264" s="310"/>
      <c r="C264" s="310"/>
      <c r="D264" s="310"/>
    </row>
    <row r="265" spans="2:4" x14ac:dyDescent="0.2">
      <c r="B265" s="310"/>
      <c r="C265" s="310"/>
      <c r="D265" s="310"/>
    </row>
    <row r="266" spans="2:4" x14ac:dyDescent="0.2">
      <c r="B266" s="310"/>
      <c r="C266" s="310"/>
      <c r="D266" s="310"/>
    </row>
    <row r="267" spans="2:4" x14ac:dyDescent="0.2">
      <c r="B267" s="310"/>
      <c r="C267" s="310"/>
      <c r="D267" s="310"/>
    </row>
    <row r="268" spans="2:4" x14ac:dyDescent="0.2">
      <c r="B268" s="310"/>
      <c r="C268" s="310"/>
      <c r="D268" s="310"/>
    </row>
    <row r="269" spans="2:4" x14ac:dyDescent="0.2">
      <c r="B269" s="310"/>
      <c r="C269" s="310"/>
      <c r="D269" s="310"/>
    </row>
    <row r="270" spans="2:4" x14ac:dyDescent="0.2">
      <c r="B270" s="310"/>
      <c r="C270" s="310"/>
      <c r="D270" s="310"/>
    </row>
    <row r="271" spans="2:4" x14ac:dyDescent="0.2">
      <c r="B271" s="310"/>
      <c r="C271" s="310"/>
      <c r="D271" s="310"/>
    </row>
    <row r="272" spans="2:4" x14ac:dyDescent="0.2">
      <c r="B272" s="310"/>
      <c r="C272" s="310"/>
      <c r="D272" s="310"/>
    </row>
    <row r="273" spans="2:4" x14ac:dyDescent="0.2">
      <c r="B273" s="310"/>
      <c r="C273" s="310"/>
      <c r="D273" s="310"/>
    </row>
    <row r="274" spans="2:4" x14ac:dyDescent="0.2">
      <c r="B274" s="310"/>
      <c r="C274" s="310"/>
      <c r="D274" s="310"/>
    </row>
    <row r="275" spans="2:4" x14ac:dyDescent="0.2">
      <c r="B275" s="310"/>
      <c r="C275" s="310"/>
      <c r="D275" s="310"/>
    </row>
    <row r="276" spans="2:4" x14ac:dyDescent="0.2">
      <c r="B276" s="310"/>
      <c r="C276" s="310"/>
      <c r="D276" s="310"/>
    </row>
    <row r="277" spans="2:4" x14ac:dyDescent="0.2">
      <c r="B277" s="310"/>
      <c r="C277" s="310"/>
      <c r="D277" s="310"/>
    </row>
    <row r="278" spans="2:4" x14ac:dyDescent="0.2">
      <c r="B278" s="310"/>
      <c r="C278" s="310"/>
      <c r="D278" s="310"/>
    </row>
    <row r="279" spans="2:4" x14ac:dyDescent="0.2">
      <c r="B279" s="310"/>
      <c r="C279" s="310"/>
      <c r="D279" s="310"/>
    </row>
    <row r="280" spans="2:4" x14ac:dyDescent="0.2">
      <c r="B280" s="310"/>
      <c r="C280" s="310"/>
      <c r="D280" s="310"/>
    </row>
    <row r="281" spans="2:4" x14ac:dyDescent="0.2">
      <c r="B281" s="310"/>
      <c r="C281" s="310"/>
      <c r="D281" s="310"/>
    </row>
    <row r="282" spans="2:4" x14ac:dyDescent="0.2">
      <c r="B282" s="310"/>
      <c r="C282" s="310"/>
      <c r="D282" s="310"/>
    </row>
    <row r="283" spans="2:4" x14ac:dyDescent="0.2">
      <c r="B283" s="310"/>
      <c r="C283" s="310"/>
      <c r="D283" s="310"/>
    </row>
    <row r="284" spans="2:4" x14ac:dyDescent="0.2">
      <c r="B284" s="310"/>
      <c r="C284" s="310"/>
      <c r="D284" s="310"/>
    </row>
    <row r="285" spans="2:4" x14ac:dyDescent="0.2">
      <c r="B285" s="310"/>
      <c r="C285" s="310"/>
      <c r="D285" s="310"/>
    </row>
    <row r="286" spans="2:4" x14ac:dyDescent="0.2">
      <c r="B286" s="310"/>
      <c r="C286" s="310"/>
      <c r="D286" s="310"/>
    </row>
    <row r="287" spans="2:4" x14ac:dyDescent="0.2">
      <c r="B287" s="310"/>
      <c r="C287" s="310"/>
      <c r="D287" s="310"/>
    </row>
    <row r="288" spans="2:4" x14ac:dyDescent="0.2">
      <c r="B288" s="310"/>
      <c r="C288" s="310"/>
      <c r="D288" s="310"/>
    </row>
    <row r="289" spans="2:4" x14ac:dyDescent="0.2">
      <c r="B289" s="310"/>
      <c r="C289" s="310"/>
      <c r="D289" s="310"/>
    </row>
    <row r="290" spans="2:4" x14ac:dyDescent="0.2">
      <c r="B290" s="310"/>
      <c r="C290" s="310"/>
      <c r="D290" s="310"/>
    </row>
    <row r="291" spans="2:4" x14ac:dyDescent="0.2">
      <c r="B291" s="310"/>
      <c r="C291" s="310"/>
      <c r="D291" s="310"/>
    </row>
    <row r="292" spans="2:4" x14ac:dyDescent="0.2">
      <c r="B292" s="310"/>
      <c r="C292" s="310"/>
      <c r="D292" s="310"/>
    </row>
    <row r="293" spans="2:4" x14ac:dyDescent="0.2">
      <c r="B293" s="310"/>
      <c r="C293" s="310"/>
      <c r="D293" s="310"/>
    </row>
    <row r="294" spans="2:4" x14ac:dyDescent="0.2">
      <c r="B294" s="310"/>
      <c r="C294" s="310"/>
      <c r="D294" s="310"/>
    </row>
    <row r="295" spans="2:4" x14ac:dyDescent="0.2">
      <c r="B295" s="310"/>
      <c r="C295" s="310"/>
      <c r="D295" s="310"/>
    </row>
    <row r="296" spans="2:4" x14ac:dyDescent="0.2">
      <c r="B296" s="310"/>
      <c r="C296" s="310"/>
      <c r="D296" s="310"/>
    </row>
    <row r="297" spans="2:4" x14ac:dyDescent="0.2">
      <c r="B297" s="310"/>
      <c r="C297" s="310"/>
      <c r="D297" s="310"/>
    </row>
    <row r="298" spans="2:4" x14ac:dyDescent="0.2">
      <c r="B298" s="310"/>
      <c r="C298" s="310"/>
      <c r="D298" s="310"/>
    </row>
    <row r="299" spans="2:4" x14ac:dyDescent="0.2">
      <c r="B299" s="310"/>
      <c r="C299" s="310"/>
      <c r="D299" s="310"/>
    </row>
    <row r="300" spans="2:4" x14ac:dyDescent="0.2">
      <c r="B300" s="310"/>
      <c r="C300" s="310"/>
      <c r="D300" s="310"/>
    </row>
    <row r="301" spans="2:4" x14ac:dyDescent="0.2">
      <c r="B301" s="310"/>
      <c r="C301" s="310"/>
      <c r="D301" s="310"/>
    </row>
    <row r="302" spans="2:4" x14ac:dyDescent="0.2">
      <c r="B302" s="310"/>
      <c r="C302" s="310"/>
      <c r="D302" s="310"/>
    </row>
    <row r="303" spans="2:4" x14ac:dyDescent="0.2">
      <c r="B303" s="310"/>
      <c r="C303" s="310"/>
      <c r="D303" s="310"/>
    </row>
    <row r="304" spans="2:4" x14ac:dyDescent="0.2">
      <c r="B304" s="310"/>
      <c r="C304" s="310"/>
      <c r="D304" s="310"/>
    </row>
    <row r="305" spans="2:4" x14ac:dyDescent="0.2">
      <c r="B305" s="310"/>
      <c r="C305" s="310"/>
      <c r="D305" s="310"/>
    </row>
    <row r="306" spans="2:4" x14ac:dyDescent="0.2">
      <c r="B306" s="310"/>
      <c r="C306" s="310"/>
      <c r="D306" s="310"/>
    </row>
    <row r="307" spans="2:4" x14ac:dyDescent="0.2">
      <c r="B307" s="310"/>
      <c r="C307" s="310"/>
      <c r="D307" s="310"/>
    </row>
    <row r="308" spans="2:4" x14ac:dyDescent="0.2">
      <c r="B308" s="310"/>
      <c r="C308" s="310"/>
      <c r="D308" s="310"/>
    </row>
    <row r="309" spans="2:4" x14ac:dyDescent="0.2">
      <c r="B309" s="310"/>
      <c r="C309" s="310"/>
      <c r="D309" s="310"/>
    </row>
    <row r="310" spans="2:4" x14ac:dyDescent="0.2">
      <c r="B310" s="310"/>
      <c r="C310" s="310"/>
      <c r="D310" s="310"/>
    </row>
    <row r="311" spans="2:4" x14ac:dyDescent="0.2">
      <c r="B311" s="310"/>
      <c r="C311" s="310"/>
      <c r="D311" s="310"/>
    </row>
    <row r="312" spans="2:4" x14ac:dyDescent="0.2">
      <c r="B312" s="310"/>
      <c r="C312" s="310"/>
      <c r="D312" s="310"/>
    </row>
    <row r="313" spans="2:4" x14ac:dyDescent="0.2">
      <c r="B313" s="310"/>
      <c r="C313" s="310"/>
      <c r="D313" s="310"/>
    </row>
    <row r="314" spans="2:4" x14ac:dyDescent="0.2">
      <c r="B314" s="310"/>
      <c r="C314" s="310"/>
      <c r="D314" s="310"/>
    </row>
    <row r="315" spans="2:4" x14ac:dyDescent="0.2">
      <c r="B315" s="310"/>
      <c r="C315" s="310"/>
      <c r="D315" s="310"/>
    </row>
    <row r="316" spans="2:4" x14ac:dyDescent="0.2">
      <c r="B316" s="310"/>
      <c r="C316" s="310"/>
      <c r="D316" s="310"/>
    </row>
    <row r="317" spans="2:4" x14ac:dyDescent="0.2">
      <c r="B317" s="310"/>
      <c r="C317" s="310"/>
      <c r="D317" s="310"/>
    </row>
    <row r="318" spans="2:4" x14ac:dyDescent="0.2">
      <c r="B318" s="310"/>
      <c r="C318" s="310"/>
      <c r="D318" s="310"/>
    </row>
    <row r="319" spans="2:4" x14ac:dyDescent="0.2">
      <c r="B319" s="310"/>
      <c r="C319" s="310"/>
      <c r="D319" s="310"/>
    </row>
    <row r="320" spans="2:4" x14ac:dyDescent="0.2">
      <c r="B320" s="310"/>
      <c r="C320" s="310"/>
      <c r="D320" s="310"/>
    </row>
    <row r="321" spans="2:4" x14ac:dyDescent="0.2">
      <c r="B321" s="310"/>
      <c r="C321" s="310"/>
      <c r="D321" s="310"/>
    </row>
    <row r="322" spans="2:4" x14ac:dyDescent="0.2">
      <c r="B322" s="310"/>
      <c r="C322" s="310"/>
      <c r="D322" s="310"/>
    </row>
    <row r="323" spans="2:4" x14ac:dyDescent="0.2">
      <c r="B323" s="310"/>
      <c r="C323" s="310"/>
      <c r="D323" s="310"/>
    </row>
    <row r="324" spans="2:4" x14ac:dyDescent="0.2">
      <c r="B324" s="310"/>
      <c r="C324" s="310"/>
      <c r="D324" s="310"/>
    </row>
    <row r="325" spans="2:4" x14ac:dyDescent="0.2">
      <c r="B325" s="310"/>
      <c r="C325" s="310"/>
      <c r="D325" s="310"/>
    </row>
    <row r="326" spans="2:4" x14ac:dyDescent="0.2">
      <c r="B326" s="310"/>
      <c r="C326" s="310"/>
      <c r="D326" s="310"/>
    </row>
    <row r="327" spans="2:4" x14ac:dyDescent="0.2">
      <c r="B327" s="310"/>
      <c r="C327" s="310"/>
      <c r="D327" s="310"/>
    </row>
    <row r="328" spans="2:4" x14ac:dyDescent="0.2">
      <c r="B328" s="310"/>
      <c r="C328" s="310"/>
      <c r="D328" s="310"/>
    </row>
    <row r="329" spans="2:4" x14ac:dyDescent="0.2">
      <c r="B329" s="310"/>
      <c r="C329" s="310"/>
      <c r="D329" s="310"/>
    </row>
    <row r="330" spans="2:4" x14ac:dyDescent="0.2">
      <c r="B330" s="310"/>
      <c r="C330" s="310"/>
      <c r="D330" s="310"/>
    </row>
    <row r="331" spans="2:4" x14ac:dyDescent="0.2">
      <c r="B331" s="310"/>
      <c r="C331" s="310"/>
      <c r="D331" s="310"/>
    </row>
    <row r="332" spans="2:4" x14ac:dyDescent="0.2">
      <c r="B332" s="310"/>
      <c r="C332" s="310"/>
      <c r="D332" s="310"/>
    </row>
    <row r="333" spans="2:4" x14ac:dyDescent="0.2">
      <c r="B333" s="310"/>
      <c r="C333" s="310"/>
      <c r="D333" s="310"/>
    </row>
    <row r="334" spans="2:4" x14ac:dyDescent="0.2">
      <c r="B334" s="310"/>
      <c r="C334" s="310"/>
      <c r="D334" s="310"/>
    </row>
    <row r="335" spans="2:4" x14ac:dyDescent="0.2">
      <c r="B335" s="310"/>
      <c r="C335" s="310"/>
      <c r="D335" s="310"/>
    </row>
    <row r="336" spans="2:4" x14ac:dyDescent="0.2">
      <c r="B336" s="310"/>
      <c r="C336" s="310"/>
      <c r="D336" s="310"/>
    </row>
    <row r="337" spans="2:4" x14ac:dyDescent="0.2">
      <c r="B337" s="310"/>
      <c r="C337" s="310"/>
      <c r="D337" s="310"/>
    </row>
    <row r="338" spans="2:4" x14ac:dyDescent="0.2">
      <c r="B338" s="310"/>
      <c r="C338" s="310"/>
      <c r="D338" s="310"/>
    </row>
    <row r="339" spans="2:4" x14ac:dyDescent="0.2">
      <c r="B339" s="310"/>
      <c r="C339" s="310"/>
      <c r="D339" s="310"/>
    </row>
    <row r="340" spans="2:4" x14ac:dyDescent="0.2">
      <c r="B340" s="310"/>
      <c r="C340" s="310"/>
      <c r="D340" s="310"/>
    </row>
    <row r="341" spans="2:4" x14ac:dyDescent="0.2">
      <c r="B341" s="310"/>
      <c r="C341" s="310"/>
      <c r="D341" s="310"/>
    </row>
    <row r="342" spans="2:4" x14ac:dyDescent="0.2">
      <c r="B342" s="310"/>
      <c r="C342" s="310"/>
      <c r="D342" s="310"/>
    </row>
    <row r="343" spans="2:4" x14ac:dyDescent="0.2">
      <c r="B343" s="310"/>
      <c r="C343" s="310"/>
      <c r="D343" s="310"/>
    </row>
    <row r="344" spans="2:4" x14ac:dyDescent="0.2">
      <c r="B344" s="310"/>
      <c r="C344" s="310"/>
      <c r="D344" s="310"/>
    </row>
    <row r="345" spans="2:4" x14ac:dyDescent="0.2">
      <c r="B345" s="310"/>
      <c r="C345" s="310"/>
      <c r="D345" s="310"/>
    </row>
    <row r="346" spans="2:4" x14ac:dyDescent="0.2">
      <c r="B346" s="310"/>
      <c r="C346" s="310"/>
      <c r="D346" s="310"/>
    </row>
    <row r="347" spans="2:4" x14ac:dyDescent="0.2">
      <c r="B347" s="310"/>
      <c r="C347" s="310"/>
      <c r="D347" s="310"/>
    </row>
    <row r="348" spans="2:4" x14ac:dyDescent="0.2">
      <c r="B348" s="310"/>
      <c r="C348" s="310"/>
      <c r="D348" s="310"/>
    </row>
    <row r="349" spans="2:4" x14ac:dyDescent="0.2">
      <c r="B349" s="310"/>
      <c r="C349" s="310"/>
      <c r="D349" s="310"/>
    </row>
    <row r="350" spans="2:4" x14ac:dyDescent="0.2">
      <c r="B350" s="310"/>
      <c r="C350" s="310"/>
      <c r="D350" s="310"/>
    </row>
    <row r="351" spans="2:4" x14ac:dyDescent="0.2">
      <c r="B351" s="310"/>
      <c r="C351" s="310"/>
      <c r="D351" s="310"/>
    </row>
    <row r="352" spans="2:4" x14ac:dyDescent="0.2">
      <c r="B352" s="310"/>
      <c r="C352" s="310"/>
      <c r="D352" s="310"/>
    </row>
    <row r="353" spans="2:4" x14ac:dyDescent="0.2">
      <c r="B353" s="310"/>
      <c r="C353" s="310"/>
      <c r="D353" s="310"/>
    </row>
    <row r="354" spans="2:4" x14ac:dyDescent="0.2">
      <c r="B354" s="310"/>
      <c r="C354" s="310"/>
      <c r="D354" s="310"/>
    </row>
    <row r="355" spans="2:4" x14ac:dyDescent="0.2">
      <c r="B355" s="310"/>
      <c r="C355" s="310"/>
      <c r="D355" s="310"/>
    </row>
    <row r="356" spans="2:4" x14ac:dyDescent="0.2">
      <c r="B356" s="310"/>
      <c r="C356" s="310"/>
      <c r="D356" s="310"/>
    </row>
    <row r="357" spans="2:4" x14ac:dyDescent="0.2">
      <c r="B357" s="310"/>
      <c r="C357" s="310"/>
      <c r="D357" s="310"/>
    </row>
    <row r="358" spans="2:4" x14ac:dyDescent="0.2">
      <c r="B358" s="310"/>
      <c r="C358" s="310"/>
      <c r="D358" s="310"/>
    </row>
    <row r="359" spans="2:4" x14ac:dyDescent="0.2">
      <c r="B359" s="310"/>
      <c r="C359" s="310"/>
      <c r="D359" s="310"/>
    </row>
    <row r="360" spans="2:4" x14ac:dyDescent="0.2">
      <c r="B360" s="310"/>
      <c r="C360" s="310"/>
      <c r="D360" s="310"/>
    </row>
    <row r="361" spans="2:4" x14ac:dyDescent="0.2">
      <c r="B361" s="310"/>
      <c r="C361" s="310"/>
      <c r="D361" s="310"/>
    </row>
    <row r="362" spans="2:4" x14ac:dyDescent="0.2">
      <c r="B362" s="310"/>
      <c r="C362" s="310"/>
      <c r="D362" s="310"/>
    </row>
    <row r="363" spans="2:4" x14ac:dyDescent="0.2">
      <c r="B363" s="310"/>
      <c r="C363" s="310"/>
      <c r="D363" s="310"/>
    </row>
    <row r="364" spans="2:4" x14ac:dyDescent="0.2">
      <c r="B364" s="310"/>
      <c r="C364" s="310"/>
      <c r="D364" s="310"/>
    </row>
    <row r="365" spans="2:4" x14ac:dyDescent="0.2">
      <c r="B365" s="310"/>
      <c r="C365" s="310"/>
      <c r="D365" s="310"/>
    </row>
    <row r="366" spans="2:4" x14ac:dyDescent="0.2">
      <c r="B366" s="310"/>
      <c r="C366" s="310"/>
      <c r="D366" s="310"/>
    </row>
    <row r="367" spans="2:4" x14ac:dyDescent="0.2">
      <c r="B367" s="310"/>
      <c r="C367" s="310"/>
      <c r="D367" s="310"/>
    </row>
    <row r="368" spans="2:4" x14ac:dyDescent="0.2">
      <c r="B368" s="310"/>
      <c r="C368" s="310"/>
      <c r="D368" s="310"/>
    </row>
    <row r="369" spans="2:4" x14ac:dyDescent="0.2">
      <c r="B369" s="310"/>
      <c r="C369" s="310"/>
      <c r="D369" s="310"/>
    </row>
    <row r="370" spans="2:4" x14ac:dyDescent="0.2">
      <c r="B370" s="310"/>
      <c r="C370" s="310"/>
      <c r="D370" s="310"/>
    </row>
    <row r="371" spans="2:4" x14ac:dyDescent="0.2">
      <c r="B371" s="310"/>
      <c r="C371" s="310"/>
      <c r="D371" s="310"/>
    </row>
    <row r="372" spans="2:4" x14ac:dyDescent="0.2">
      <c r="B372" s="310"/>
      <c r="C372" s="310"/>
      <c r="D372" s="310"/>
    </row>
    <row r="373" spans="2:4" x14ac:dyDescent="0.2">
      <c r="B373" s="310"/>
      <c r="C373" s="310"/>
      <c r="D373" s="310"/>
    </row>
    <row r="374" spans="2:4" x14ac:dyDescent="0.2">
      <c r="B374" s="310"/>
      <c r="C374" s="310"/>
      <c r="D374" s="310"/>
    </row>
    <row r="375" spans="2:4" x14ac:dyDescent="0.2">
      <c r="B375" s="310"/>
      <c r="C375" s="310"/>
      <c r="D375" s="310"/>
    </row>
    <row r="376" spans="2:4" x14ac:dyDescent="0.2">
      <c r="B376" s="310"/>
      <c r="C376" s="310"/>
      <c r="D376" s="310"/>
    </row>
    <row r="377" spans="2:4" x14ac:dyDescent="0.2">
      <c r="B377" s="310"/>
      <c r="C377" s="310"/>
      <c r="D377" s="310"/>
    </row>
    <row r="378" spans="2:4" x14ac:dyDescent="0.2">
      <c r="B378" s="310"/>
      <c r="C378" s="310"/>
      <c r="D378" s="310"/>
    </row>
    <row r="379" spans="2:4" x14ac:dyDescent="0.2">
      <c r="B379" s="310"/>
      <c r="C379" s="310"/>
      <c r="D379" s="310"/>
    </row>
    <row r="380" spans="2:4" x14ac:dyDescent="0.2">
      <c r="B380" s="310"/>
      <c r="C380" s="310"/>
      <c r="D380" s="310"/>
    </row>
    <row r="381" spans="2:4" x14ac:dyDescent="0.2">
      <c r="B381" s="310"/>
      <c r="C381" s="310"/>
      <c r="D381" s="310"/>
    </row>
    <row r="382" spans="2:4" x14ac:dyDescent="0.2">
      <c r="B382" s="310"/>
      <c r="C382" s="310"/>
      <c r="D382" s="310"/>
    </row>
    <row r="383" spans="2:4" x14ac:dyDescent="0.2">
      <c r="B383" s="310"/>
      <c r="C383" s="310"/>
      <c r="D383" s="310"/>
    </row>
    <row r="384" spans="2:4" x14ac:dyDescent="0.2">
      <c r="B384" s="310"/>
      <c r="C384" s="310"/>
      <c r="D384" s="310"/>
    </row>
    <row r="385" spans="2:4" x14ac:dyDescent="0.2">
      <c r="B385" s="310"/>
      <c r="C385" s="310"/>
      <c r="D385" s="310"/>
    </row>
    <row r="386" spans="2:4" x14ac:dyDescent="0.2">
      <c r="B386" s="310"/>
      <c r="C386" s="310"/>
      <c r="D386" s="310"/>
    </row>
    <row r="387" spans="2:4" x14ac:dyDescent="0.2">
      <c r="B387" s="310"/>
      <c r="C387" s="310"/>
      <c r="D387" s="310"/>
    </row>
    <row r="388" spans="2:4" x14ac:dyDescent="0.2">
      <c r="B388" s="310"/>
      <c r="C388" s="310"/>
      <c r="D388" s="310"/>
    </row>
    <row r="389" spans="2:4" x14ac:dyDescent="0.2">
      <c r="B389" s="310"/>
      <c r="C389" s="310"/>
      <c r="D389" s="310"/>
    </row>
    <row r="390" spans="2:4" x14ac:dyDescent="0.2">
      <c r="B390" s="310"/>
      <c r="C390" s="310"/>
      <c r="D390" s="310"/>
    </row>
    <row r="391" spans="2:4" x14ac:dyDescent="0.2">
      <c r="B391" s="310"/>
      <c r="C391" s="310"/>
      <c r="D391" s="310"/>
    </row>
    <row r="392" spans="2:4" x14ac:dyDescent="0.2">
      <c r="B392" s="310"/>
      <c r="C392" s="310"/>
      <c r="D392" s="310"/>
    </row>
    <row r="393" spans="2:4" x14ac:dyDescent="0.2">
      <c r="B393" s="310"/>
      <c r="C393" s="310"/>
      <c r="D393" s="310"/>
    </row>
    <row r="394" spans="2:4" x14ac:dyDescent="0.2">
      <c r="B394" s="310"/>
      <c r="C394" s="310"/>
      <c r="D394" s="310"/>
    </row>
    <row r="395" spans="2:4" x14ac:dyDescent="0.2">
      <c r="B395" s="310"/>
      <c r="C395" s="310"/>
      <c r="D395" s="310"/>
    </row>
    <row r="396" spans="2:4" x14ac:dyDescent="0.2">
      <c r="B396" s="310"/>
      <c r="C396" s="310"/>
      <c r="D396" s="310"/>
    </row>
    <row r="397" spans="2:4" x14ac:dyDescent="0.2">
      <c r="B397" s="310"/>
      <c r="C397" s="310"/>
      <c r="D397" s="310"/>
    </row>
    <row r="398" spans="2:4" x14ac:dyDescent="0.2">
      <c r="B398" s="310"/>
      <c r="C398" s="310"/>
      <c r="D398" s="310"/>
    </row>
    <row r="399" spans="2:4" x14ac:dyDescent="0.2">
      <c r="B399" s="310"/>
      <c r="C399" s="310"/>
      <c r="D399" s="310"/>
    </row>
    <row r="400" spans="2:4" x14ac:dyDescent="0.2">
      <c r="B400" s="310"/>
      <c r="C400" s="310"/>
      <c r="D400" s="310"/>
    </row>
    <row r="401" spans="2:4" x14ac:dyDescent="0.2">
      <c r="B401" s="310"/>
      <c r="C401" s="310"/>
      <c r="D401" s="310"/>
    </row>
    <row r="402" spans="2:4" x14ac:dyDescent="0.2">
      <c r="B402" s="310"/>
      <c r="C402" s="310"/>
      <c r="D402" s="310"/>
    </row>
    <row r="403" spans="2:4" x14ac:dyDescent="0.2">
      <c r="B403" s="310"/>
      <c r="C403" s="310"/>
      <c r="D403" s="310"/>
    </row>
    <row r="404" spans="2:4" x14ac:dyDescent="0.2">
      <c r="B404" s="310"/>
      <c r="C404" s="310"/>
      <c r="D404" s="310"/>
    </row>
    <row r="405" spans="2:4" x14ac:dyDescent="0.2">
      <c r="B405" s="310"/>
      <c r="C405" s="310"/>
      <c r="D405" s="310"/>
    </row>
    <row r="406" spans="2:4" x14ac:dyDescent="0.2">
      <c r="B406" s="310"/>
      <c r="C406" s="310"/>
      <c r="D406" s="310"/>
    </row>
    <row r="407" spans="2:4" x14ac:dyDescent="0.2">
      <c r="B407" s="310"/>
      <c r="C407" s="310"/>
      <c r="D407" s="310"/>
    </row>
    <row r="408" spans="2:4" x14ac:dyDescent="0.2">
      <c r="B408" s="310"/>
      <c r="C408" s="310"/>
      <c r="D408" s="310"/>
    </row>
    <row r="409" spans="2:4" x14ac:dyDescent="0.2">
      <c r="B409" s="310"/>
      <c r="C409" s="310"/>
      <c r="D409" s="310"/>
    </row>
    <row r="410" spans="2:4" x14ac:dyDescent="0.2">
      <c r="B410" s="310"/>
      <c r="C410" s="310"/>
      <c r="D410" s="310"/>
    </row>
    <row r="411" spans="2:4" x14ac:dyDescent="0.2">
      <c r="B411" s="310"/>
      <c r="C411" s="310"/>
      <c r="D411" s="310"/>
    </row>
    <row r="412" spans="2:4" x14ac:dyDescent="0.2">
      <c r="B412" s="310"/>
      <c r="C412" s="310"/>
      <c r="D412" s="310"/>
    </row>
    <row r="413" spans="2:4" x14ac:dyDescent="0.2">
      <c r="B413" s="310"/>
      <c r="C413" s="310"/>
      <c r="D413" s="310"/>
    </row>
    <row r="414" spans="2:4" x14ac:dyDescent="0.2">
      <c r="B414" s="310"/>
      <c r="C414" s="310"/>
      <c r="D414" s="310"/>
    </row>
    <row r="415" spans="2:4" x14ac:dyDescent="0.2">
      <c r="B415" s="310"/>
      <c r="C415" s="310"/>
      <c r="D415" s="310"/>
    </row>
    <row r="416" spans="2:4" x14ac:dyDescent="0.2">
      <c r="B416" s="310"/>
      <c r="C416" s="310"/>
      <c r="D416" s="310"/>
    </row>
    <row r="417" spans="2:4" x14ac:dyDescent="0.2">
      <c r="B417" s="310"/>
      <c r="C417" s="310"/>
      <c r="D417" s="310"/>
    </row>
    <row r="418" spans="2:4" x14ac:dyDescent="0.2">
      <c r="B418" s="310"/>
      <c r="C418" s="310"/>
      <c r="D418" s="310"/>
    </row>
    <row r="419" spans="2:4" x14ac:dyDescent="0.2">
      <c r="B419" s="310"/>
      <c r="C419" s="310"/>
      <c r="D419" s="310"/>
    </row>
    <row r="420" spans="2:4" x14ac:dyDescent="0.2">
      <c r="B420" s="310"/>
      <c r="C420" s="310"/>
      <c r="D420" s="310"/>
    </row>
    <row r="421" spans="2:4" x14ac:dyDescent="0.2">
      <c r="B421" s="310"/>
      <c r="C421" s="310"/>
      <c r="D421" s="310"/>
    </row>
    <row r="422" spans="2:4" x14ac:dyDescent="0.2">
      <c r="B422" s="310"/>
      <c r="C422" s="310"/>
      <c r="D422" s="310"/>
    </row>
    <row r="423" spans="2:4" x14ac:dyDescent="0.2">
      <c r="B423" s="310"/>
      <c r="C423" s="310"/>
      <c r="D423" s="310"/>
    </row>
    <row r="424" spans="2:4" x14ac:dyDescent="0.2">
      <c r="B424" s="310"/>
      <c r="C424" s="310"/>
      <c r="D424" s="310"/>
    </row>
    <row r="425" spans="2:4" x14ac:dyDescent="0.2">
      <c r="B425" s="310"/>
      <c r="C425" s="310"/>
      <c r="D425" s="310"/>
    </row>
    <row r="426" spans="2:4" x14ac:dyDescent="0.2">
      <c r="B426" s="310"/>
      <c r="C426" s="310"/>
      <c r="D426" s="310"/>
    </row>
    <row r="427" spans="2:4" x14ac:dyDescent="0.2">
      <c r="B427" s="310"/>
      <c r="C427" s="310"/>
      <c r="D427" s="310"/>
    </row>
    <row r="428" spans="2:4" x14ac:dyDescent="0.2">
      <c r="B428" s="310"/>
      <c r="C428" s="310"/>
      <c r="D428" s="310"/>
    </row>
    <row r="429" spans="2:4" x14ac:dyDescent="0.2">
      <c r="B429" s="310"/>
      <c r="C429" s="310"/>
      <c r="D429" s="310"/>
    </row>
    <row r="430" spans="2:4" x14ac:dyDescent="0.2">
      <c r="B430" s="310"/>
      <c r="C430" s="310"/>
      <c r="D430" s="310"/>
    </row>
    <row r="431" spans="2:4" x14ac:dyDescent="0.2">
      <c r="B431" s="310"/>
      <c r="C431" s="310"/>
      <c r="D431" s="310"/>
    </row>
    <row r="432" spans="2:4" x14ac:dyDescent="0.2">
      <c r="B432" s="310"/>
      <c r="C432" s="310"/>
      <c r="D432" s="310"/>
    </row>
    <row r="433" spans="2:4" x14ac:dyDescent="0.2">
      <c r="B433" s="310"/>
      <c r="C433" s="310"/>
      <c r="D433" s="310"/>
    </row>
    <row r="434" spans="2:4" x14ac:dyDescent="0.2">
      <c r="B434" s="310"/>
      <c r="C434" s="310"/>
      <c r="D434" s="310"/>
    </row>
    <row r="435" spans="2:4" x14ac:dyDescent="0.2">
      <c r="B435" s="310"/>
      <c r="C435" s="310"/>
      <c r="D435" s="310"/>
    </row>
    <row r="436" spans="2:4" x14ac:dyDescent="0.2">
      <c r="B436" s="310"/>
      <c r="C436" s="310"/>
      <c r="D436" s="310"/>
    </row>
    <row r="437" spans="2:4" x14ac:dyDescent="0.2">
      <c r="B437" s="310"/>
      <c r="C437" s="310"/>
      <c r="D437" s="310"/>
    </row>
    <row r="438" spans="2:4" x14ac:dyDescent="0.2">
      <c r="B438" s="310"/>
      <c r="C438" s="310"/>
      <c r="D438" s="310"/>
    </row>
    <row r="439" spans="2:4" x14ac:dyDescent="0.2">
      <c r="B439" s="310"/>
      <c r="C439" s="310"/>
      <c r="D439" s="310"/>
    </row>
    <row r="440" spans="2:4" x14ac:dyDescent="0.2">
      <c r="B440" s="310"/>
      <c r="C440" s="310"/>
      <c r="D440" s="310"/>
    </row>
    <row r="441" spans="2:4" x14ac:dyDescent="0.2">
      <c r="B441" s="310"/>
      <c r="C441" s="310"/>
      <c r="D441" s="310"/>
    </row>
    <row r="442" spans="2:4" x14ac:dyDescent="0.2">
      <c r="B442" s="310"/>
      <c r="C442" s="310"/>
      <c r="D442" s="310"/>
    </row>
    <row r="443" spans="2:4" x14ac:dyDescent="0.2">
      <c r="B443" s="310"/>
      <c r="C443" s="310"/>
      <c r="D443" s="310"/>
    </row>
    <row r="444" spans="2:4" x14ac:dyDescent="0.2">
      <c r="B444" s="310"/>
      <c r="C444" s="310"/>
      <c r="D444" s="310"/>
    </row>
    <row r="445" spans="2:4" x14ac:dyDescent="0.2">
      <c r="B445" s="310"/>
      <c r="C445" s="310"/>
      <c r="D445" s="310"/>
    </row>
    <row r="446" spans="2:4" x14ac:dyDescent="0.2">
      <c r="B446" s="310"/>
      <c r="C446" s="310"/>
      <c r="D446" s="310"/>
    </row>
    <row r="447" spans="2:4" x14ac:dyDescent="0.2">
      <c r="B447" s="310"/>
      <c r="C447" s="310"/>
      <c r="D447" s="310"/>
    </row>
    <row r="448" spans="2:4" x14ac:dyDescent="0.2">
      <c r="B448" s="310"/>
      <c r="C448" s="310"/>
      <c r="D448" s="310"/>
    </row>
    <row r="449" spans="2:4" x14ac:dyDescent="0.2">
      <c r="B449" s="310"/>
      <c r="C449" s="310"/>
      <c r="D449" s="310"/>
    </row>
    <row r="450" spans="2:4" x14ac:dyDescent="0.2">
      <c r="B450" s="310"/>
      <c r="C450" s="310"/>
      <c r="D450" s="310"/>
    </row>
    <row r="451" spans="2:4" x14ac:dyDescent="0.2">
      <c r="B451" s="310"/>
      <c r="C451" s="310"/>
      <c r="D451" s="310"/>
    </row>
    <row r="452" spans="2:4" x14ac:dyDescent="0.2">
      <c r="B452" s="310"/>
      <c r="C452" s="310"/>
      <c r="D452" s="310"/>
    </row>
    <row r="453" spans="2:4" x14ac:dyDescent="0.2">
      <c r="B453" s="310"/>
      <c r="C453" s="310"/>
      <c r="D453" s="310"/>
    </row>
    <row r="454" spans="2:4" x14ac:dyDescent="0.2">
      <c r="B454" s="310"/>
      <c r="C454" s="310"/>
      <c r="D454" s="310"/>
    </row>
    <row r="455" spans="2:4" x14ac:dyDescent="0.2">
      <c r="B455" s="310"/>
      <c r="C455" s="310"/>
      <c r="D455" s="310"/>
    </row>
    <row r="456" spans="2:4" x14ac:dyDescent="0.2">
      <c r="B456" s="310"/>
      <c r="C456" s="310"/>
      <c r="D456" s="310"/>
    </row>
    <row r="457" spans="2:4" x14ac:dyDescent="0.2">
      <c r="B457" s="310"/>
      <c r="C457" s="310"/>
      <c r="D457" s="310"/>
    </row>
    <row r="458" spans="2:4" x14ac:dyDescent="0.2">
      <c r="B458" s="310"/>
      <c r="C458" s="310"/>
      <c r="D458" s="310"/>
    </row>
    <row r="459" spans="2:4" x14ac:dyDescent="0.2">
      <c r="B459" s="310"/>
      <c r="C459" s="310"/>
      <c r="D459" s="310"/>
    </row>
    <row r="460" spans="2:4" x14ac:dyDescent="0.2">
      <c r="B460" s="310"/>
      <c r="C460" s="310"/>
      <c r="D460" s="310"/>
    </row>
    <row r="461" spans="2:4" x14ac:dyDescent="0.2">
      <c r="B461" s="310"/>
      <c r="C461" s="310"/>
      <c r="D461" s="310"/>
    </row>
    <row r="462" spans="2:4" x14ac:dyDescent="0.2">
      <c r="B462" s="310"/>
      <c r="C462" s="310"/>
      <c r="D462" s="310"/>
    </row>
    <row r="463" spans="2:4" x14ac:dyDescent="0.2">
      <c r="B463" s="310"/>
      <c r="C463" s="310"/>
      <c r="D463" s="310"/>
    </row>
    <row r="464" spans="2:4" x14ac:dyDescent="0.2">
      <c r="B464" s="310"/>
      <c r="C464" s="310"/>
      <c r="D464" s="310"/>
    </row>
    <row r="465" spans="2:4" x14ac:dyDescent="0.2">
      <c r="B465" s="310"/>
      <c r="C465" s="310"/>
      <c r="D465" s="310"/>
    </row>
    <row r="466" spans="2:4" x14ac:dyDescent="0.2">
      <c r="B466" s="310"/>
      <c r="C466" s="310"/>
      <c r="D466" s="310"/>
    </row>
    <row r="467" spans="2:4" x14ac:dyDescent="0.2">
      <c r="B467" s="310"/>
      <c r="C467" s="310"/>
      <c r="D467" s="310"/>
    </row>
    <row r="468" spans="2:4" x14ac:dyDescent="0.2">
      <c r="B468" s="310"/>
      <c r="C468" s="310"/>
      <c r="D468" s="310"/>
    </row>
    <row r="469" spans="2:4" x14ac:dyDescent="0.2">
      <c r="B469" s="310"/>
      <c r="C469" s="310"/>
      <c r="D469" s="310"/>
    </row>
    <row r="470" spans="2:4" x14ac:dyDescent="0.2">
      <c r="B470" s="310"/>
      <c r="C470" s="310"/>
      <c r="D470" s="310"/>
    </row>
    <row r="471" spans="2:4" x14ac:dyDescent="0.2">
      <c r="B471" s="310"/>
      <c r="C471" s="310"/>
      <c r="D471" s="310"/>
    </row>
    <row r="472" spans="2:4" x14ac:dyDescent="0.2">
      <c r="B472" s="310"/>
      <c r="C472" s="310"/>
      <c r="D472" s="310"/>
    </row>
    <row r="473" spans="2:4" x14ac:dyDescent="0.2">
      <c r="B473" s="310"/>
      <c r="C473" s="310"/>
      <c r="D473" s="310"/>
    </row>
    <row r="474" spans="2:4" x14ac:dyDescent="0.2">
      <c r="B474" s="310"/>
      <c r="C474" s="310"/>
      <c r="D474" s="310"/>
    </row>
    <row r="475" spans="2:4" x14ac:dyDescent="0.2">
      <c r="B475" s="310"/>
      <c r="C475" s="310"/>
      <c r="D475" s="310"/>
    </row>
    <row r="476" spans="2:4" x14ac:dyDescent="0.2">
      <c r="B476" s="310"/>
      <c r="C476" s="310"/>
      <c r="D476" s="310"/>
    </row>
    <row r="477" spans="2:4" x14ac:dyDescent="0.2">
      <c r="B477" s="310"/>
      <c r="C477" s="310"/>
      <c r="D477" s="310"/>
    </row>
    <row r="478" spans="2:4" x14ac:dyDescent="0.2">
      <c r="B478" s="310"/>
      <c r="C478" s="310"/>
      <c r="D478" s="310"/>
    </row>
    <row r="479" spans="2:4" x14ac:dyDescent="0.2">
      <c r="B479" s="310"/>
      <c r="C479" s="310"/>
      <c r="D479" s="310"/>
    </row>
    <row r="480" spans="2:4" x14ac:dyDescent="0.2">
      <c r="B480" s="310"/>
      <c r="C480" s="310"/>
      <c r="D480" s="310"/>
    </row>
    <row r="481" spans="2:4" x14ac:dyDescent="0.2">
      <c r="B481" s="310"/>
      <c r="C481" s="310"/>
      <c r="D481" s="310"/>
    </row>
    <row r="482" spans="2:4" x14ac:dyDescent="0.2">
      <c r="B482" s="310"/>
      <c r="C482" s="310"/>
      <c r="D482" s="310"/>
    </row>
    <row r="483" spans="2:4" x14ac:dyDescent="0.2">
      <c r="B483" s="310"/>
      <c r="C483" s="310"/>
      <c r="D483" s="310"/>
    </row>
    <row r="484" spans="2:4" x14ac:dyDescent="0.2">
      <c r="B484" s="310"/>
      <c r="C484" s="310"/>
      <c r="D484" s="310"/>
    </row>
    <row r="485" spans="2:4" x14ac:dyDescent="0.2">
      <c r="B485" s="310"/>
      <c r="C485" s="310"/>
      <c r="D485" s="310"/>
    </row>
    <row r="486" spans="2:4" x14ac:dyDescent="0.2">
      <c r="B486" s="310"/>
      <c r="C486" s="310"/>
      <c r="D486" s="310"/>
    </row>
    <row r="487" spans="2:4" x14ac:dyDescent="0.2">
      <c r="B487" s="310"/>
      <c r="C487" s="310"/>
      <c r="D487" s="310"/>
    </row>
    <row r="488" spans="2:4" x14ac:dyDescent="0.2">
      <c r="B488" s="310"/>
      <c r="C488" s="310"/>
      <c r="D488" s="310"/>
    </row>
    <row r="489" spans="2:4" x14ac:dyDescent="0.2">
      <c r="B489" s="310"/>
      <c r="C489" s="310"/>
      <c r="D489" s="310"/>
    </row>
    <row r="490" spans="2:4" x14ac:dyDescent="0.2">
      <c r="B490" s="310"/>
      <c r="C490" s="310"/>
      <c r="D490" s="310"/>
    </row>
    <row r="491" spans="2:4" x14ac:dyDescent="0.2">
      <c r="B491" s="310"/>
      <c r="C491" s="310"/>
      <c r="D491" s="310"/>
    </row>
    <row r="492" spans="2:4" x14ac:dyDescent="0.2">
      <c r="B492" s="310"/>
      <c r="C492" s="310"/>
      <c r="D492" s="310"/>
    </row>
    <row r="493" spans="2:4" x14ac:dyDescent="0.2">
      <c r="B493" s="310"/>
      <c r="C493" s="310"/>
      <c r="D493" s="310"/>
    </row>
    <row r="494" spans="2:4" x14ac:dyDescent="0.2">
      <c r="B494" s="310"/>
      <c r="C494" s="310"/>
      <c r="D494" s="310"/>
    </row>
    <row r="495" spans="2:4" x14ac:dyDescent="0.2">
      <c r="B495" s="310"/>
      <c r="C495" s="310"/>
      <c r="D495" s="310"/>
    </row>
    <row r="496" spans="2:4" x14ac:dyDescent="0.2">
      <c r="B496" s="310"/>
      <c r="C496" s="310"/>
      <c r="D496" s="310"/>
    </row>
    <row r="497" spans="2:4" x14ac:dyDescent="0.2">
      <c r="B497" s="310"/>
      <c r="C497" s="310"/>
      <c r="D497" s="310"/>
    </row>
    <row r="498" spans="2:4" x14ac:dyDescent="0.2">
      <c r="B498" s="310"/>
      <c r="C498" s="310"/>
      <c r="D498" s="310"/>
    </row>
    <row r="499" spans="2:4" x14ac:dyDescent="0.2">
      <c r="B499" s="310"/>
      <c r="C499" s="310"/>
      <c r="D499" s="310"/>
    </row>
    <row r="500" spans="2:4" x14ac:dyDescent="0.2">
      <c r="B500" s="310"/>
      <c r="C500" s="310"/>
      <c r="D500" s="310"/>
    </row>
    <row r="501" spans="2:4" x14ac:dyDescent="0.2">
      <c r="B501" s="310"/>
      <c r="C501" s="310"/>
      <c r="D501" s="310"/>
    </row>
    <row r="502" spans="2:4" x14ac:dyDescent="0.2">
      <c r="B502" s="310"/>
      <c r="C502" s="310"/>
      <c r="D502" s="310"/>
    </row>
    <row r="503" spans="2:4" x14ac:dyDescent="0.2">
      <c r="B503" s="310"/>
      <c r="C503" s="310"/>
      <c r="D503" s="310"/>
    </row>
    <row r="504" spans="2:4" x14ac:dyDescent="0.2">
      <c r="B504" s="310"/>
      <c r="C504" s="310"/>
      <c r="D504" s="310"/>
    </row>
    <row r="505" spans="2:4" x14ac:dyDescent="0.2">
      <c r="B505" s="310"/>
      <c r="C505" s="310"/>
      <c r="D505" s="310"/>
    </row>
    <row r="506" spans="2:4" x14ac:dyDescent="0.2">
      <c r="B506" s="310"/>
      <c r="C506" s="310"/>
      <c r="D506" s="310"/>
    </row>
    <row r="507" spans="2:4" x14ac:dyDescent="0.2">
      <c r="B507" s="310"/>
      <c r="C507" s="310"/>
      <c r="D507" s="310"/>
    </row>
    <row r="508" spans="2:4" x14ac:dyDescent="0.2">
      <c r="B508" s="310"/>
      <c r="C508" s="310"/>
      <c r="D508" s="310"/>
    </row>
    <row r="509" spans="2:4" x14ac:dyDescent="0.2">
      <c r="B509" s="310"/>
      <c r="C509" s="310"/>
      <c r="D509" s="310"/>
    </row>
    <row r="510" spans="2:4" x14ac:dyDescent="0.2">
      <c r="B510" s="310"/>
      <c r="C510" s="310"/>
      <c r="D510" s="310"/>
    </row>
    <row r="511" spans="2:4" x14ac:dyDescent="0.2">
      <c r="B511" s="310"/>
      <c r="C511" s="310"/>
      <c r="D511" s="310"/>
    </row>
    <row r="512" spans="2:4" x14ac:dyDescent="0.2">
      <c r="B512" s="310"/>
      <c r="C512" s="310"/>
      <c r="D512" s="310"/>
    </row>
    <row r="513" spans="2:4" x14ac:dyDescent="0.2">
      <c r="B513" s="310"/>
      <c r="C513" s="310"/>
      <c r="D513" s="310"/>
    </row>
    <row r="514" spans="2:4" x14ac:dyDescent="0.2">
      <c r="B514" s="310"/>
      <c r="C514" s="310"/>
      <c r="D514" s="310"/>
    </row>
    <row r="515" spans="2:4" x14ac:dyDescent="0.2">
      <c r="B515" s="310"/>
      <c r="C515" s="310"/>
      <c r="D515" s="310"/>
    </row>
    <row r="516" spans="2:4" x14ac:dyDescent="0.2">
      <c r="B516" s="310"/>
      <c r="C516" s="310"/>
      <c r="D516" s="310"/>
    </row>
    <row r="517" spans="2:4" x14ac:dyDescent="0.2">
      <c r="B517" s="310"/>
      <c r="C517" s="310"/>
      <c r="D517" s="310"/>
    </row>
    <row r="518" spans="2:4" x14ac:dyDescent="0.2">
      <c r="B518" s="310"/>
      <c r="C518" s="310"/>
      <c r="D518" s="310"/>
    </row>
    <row r="519" spans="2:4" x14ac:dyDescent="0.2">
      <c r="B519" s="310"/>
      <c r="C519" s="310"/>
      <c r="D519" s="310"/>
    </row>
    <row r="520" spans="2:4" x14ac:dyDescent="0.2">
      <c r="B520" s="310"/>
      <c r="C520" s="310"/>
      <c r="D520" s="310"/>
    </row>
    <row r="521" spans="2:4" x14ac:dyDescent="0.2">
      <c r="B521" s="310"/>
      <c r="C521" s="310"/>
      <c r="D521" s="310"/>
    </row>
    <row r="522" spans="2:4" x14ac:dyDescent="0.2">
      <c r="B522" s="310"/>
      <c r="C522" s="310"/>
      <c r="D522" s="310"/>
    </row>
    <row r="523" spans="2:4" x14ac:dyDescent="0.2">
      <c r="B523" s="310"/>
      <c r="C523" s="310"/>
      <c r="D523" s="310"/>
    </row>
    <row r="524" spans="2:4" x14ac:dyDescent="0.2">
      <c r="B524" s="310"/>
      <c r="C524" s="310"/>
      <c r="D524" s="310"/>
    </row>
    <row r="525" spans="2:4" x14ac:dyDescent="0.2">
      <c r="B525" s="310"/>
      <c r="C525" s="310"/>
      <c r="D525" s="310"/>
    </row>
    <row r="526" spans="2:4" x14ac:dyDescent="0.2">
      <c r="B526" s="310"/>
      <c r="C526" s="310"/>
      <c r="D526" s="310"/>
    </row>
    <row r="527" spans="2:4" x14ac:dyDescent="0.2">
      <c r="B527" s="310"/>
      <c r="C527" s="310"/>
      <c r="D527" s="310"/>
    </row>
    <row r="528" spans="2:4" x14ac:dyDescent="0.2">
      <c r="B528" s="310"/>
      <c r="C528" s="310"/>
      <c r="D528" s="310"/>
    </row>
    <row r="529" spans="2:4" x14ac:dyDescent="0.2">
      <c r="B529" s="310"/>
      <c r="C529" s="310"/>
      <c r="D529" s="310"/>
    </row>
    <row r="530" spans="2:4" x14ac:dyDescent="0.2">
      <c r="B530" s="310"/>
      <c r="C530" s="310"/>
      <c r="D530" s="310"/>
    </row>
    <row r="531" spans="2:4" x14ac:dyDescent="0.2">
      <c r="B531" s="310"/>
      <c r="C531" s="310"/>
      <c r="D531" s="310"/>
    </row>
    <row r="532" spans="2:4" x14ac:dyDescent="0.2">
      <c r="B532" s="310"/>
      <c r="C532" s="310"/>
      <c r="D532" s="310"/>
    </row>
    <row r="533" spans="2:4" x14ac:dyDescent="0.2">
      <c r="B533" s="310"/>
      <c r="C533" s="310"/>
      <c r="D533" s="310"/>
    </row>
    <row r="534" spans="2:4" x14ac:dyDescent="0.2">
      <c r="B534" s="310"/>
      <c r="C534" s="310"/>
      <c r="D534" s="310"/>
    </row>
    <row r="535" spans="2:4" x14ac:dyDescent="0.2">
      <c r="B535" s="310"/>
      <c r="C535" s="310"/>
      <c r="D535" s="310"/>
    </row>
    <row r="536" spans="2:4" x14ac:dyDescent="0.2">
      <c r="B536" s="310"/>
      <c r="C536" s="310"/>
      <c r="D536" s="310"/>
    </row>
    <row r="537" spans="2:4" x14ac:dyDescent="0.2">
      <c r="B537" s="310"/>
      <c r="C537" s="310"/>
      <c r="D537" s="310"/>
    </row>
    <row r="538" spans="2:4" x14ac:dyDescent="0.2">
      <c r="B538" s="310"/>
      <c r="C538" s="310"/>
      <c r="D538" s="310"/>
    </row>
    <row r="539" spans="2:4" x14ac:dyDescent="0.2">
      <c r="B539" s="310"/>
      <c r="C539" s="310"/>
      <c r="D539" s="310"/>
    </row>
    <row r="540" spans="2:4" x14ac:dyDescent="0.2">
      <c r="B540" s="310"/>
      <c r="C540" s="310"/>
      <c r="D540" s="310"/>
    </row>
    <row r="541" spans="2:4" x14ac:dyDescent="0.2">
      <c r="B541" s="310"/>
      <c r="C541" s="310"/>
      <c r="D541" s="310"/>
    </row>
    <row r="542" spans="2:4" x14ac:dyDescent="0.2">
      <c r="B542" s="310"/>
      <c r="C542" s="310"/>
      <c r="D542" s="310"/>
    </row>
    <row r="543" spans="2:4" x14ac:dyDescent="0.2">
      <c r="B543" s="310"/>
      <c r="C543" s="310"/>
      <c r="D543" s="310"/>
    </row>
    <row r="544" spans="2:4" x14ac:dyDescent="0.2">
      <c r="B544" s="310"/>
      <c r="C544" s="310"/>
      <c r="D544" s="310"/>
    </row>
    <row r="545" spans="2:4" x14ac:dyDescent="0.2">
      <c r="B545" s="310"/>
      <c r="C545" s="310"/>
      <c r="D545" s="310"/>
    </row>
    <row r="546" spans="2:4" x14ac:dyDescent="0.2">
      <c r="B546" s="310"/>
      <c r="C546" s="310"/>
      <c r="D546" s="310"/>
    </row>
    <row r="547" spans="2:4" x14ac:dyDescent="0.2">
      <c r="B547" s="310"/>
      <c r="C547" s="310"/>
      <c r="D547" s="310"/>
    </row>
    <row r="548" spans="2:4" x14ac:dyDescent="0.2">
      <c r="B548" s="310"/>
      <c r="C548" s="310"/>
      <c r="D548" s="310"/>
    </row>
    <row r="549" spans="2:4" x14ac:dyDescent="0.2">
      <c r="B549" s="310"/>
      <c r="C549" s="310"/>
      <c r="D549" s="310"/>
    </row>
    <row r="550" spans="2:4" x14ac:dyDescent="0.2">
      <c r="B550" s="310"/>
      <c r="C550" s="310"/>
      <c r="D550" s="310"/>
    </row>
    <row r="551" spans="2:4" x14ac:dyDescent="0.2">
      <c r="B551" s="310"/>
      <c r="C551" s="310"/>
      <c r="D551" s="310"/>
    </row>
    <row r="552" spans="2:4" x14ac:dyDescent="0.2">
      <c r="B552" s="310"/>
      <c r="C552" s="310"/>
      <c r="D552" s="310"/>
    </row>
    <row r="553" spans="2:4" x14ac:dyDescent="0.2">
      <c r="B553" s="310"/>
      <c r="C553" s="310"/>
      <c r="D553" s="310"/>
    </row>
    <row r="554" spans="2:4" x14ac:dyDescent="0.2">
      <c r="B554" s="310"/>
      <c r="C554" s="310"/>
      <c r="D554" s="310"/>
    </row>
    <row r="555" spans="2:4" x14ac:dyDescent="0.2">
      <c r="B555" s="310"/>
      <c r="C555" s="310"/>
      <c r="D555" s="310"/>
    </row>
    <row r="556" spans="2:4" x14ac:dyDescent="0.2">
      <c r="B556" s="310"/>
      <c r="C556" s="310"/>
      <c r="D556" s="310"/>
    </row>
    <row r="557" spans="2:4" x14ac:dyDescent="0.2">
      <c r="B557" s="310"/>
      <c r="C557" s="310"/>
      <c r="D557" s="310"/>
    </row>
    <row r="558" spans="2:4" x14ac:dyDescent="0.2">
      <c r="B558" s="310"/>
      <c r="C558" s="310"/>
      <c r="D558" s="310"/>
    </row>
    <row r="559" spans="2:4" x14ac:dyDescent="0.2">
      <c r="B559" s="310"/>
      <c r="C559" s="310"/>
      <c r="D559" s="310"/>
    </row>
    <row r="560" spans="2:4" x14ac:dyDescent="0.2">
      <c r="B560" s="310"/>
      <c r="C560" s="310"/>
      <c r="D560" s="310"/>
    </row>
    <row r="561" spans="2:4" x14ac:dyDescent="0.2">
      <c r="B561" s="310"/>
      <c r="C561" s="310"/>
      <c r="D561" s="310"/>
    </row>
    <row r="562" spans="2:4" x14ac:dyDescent="0.2">
      <c r="B562" s="310"/>
      <c r="C562" s="310"/>
      <c r="D562" s="310"/>
    </row>
    <row r="563" spans="2:4" x14ac:dyDescent="0.2">
      <c r="B563" s="310"/>
      <c r="C563" s="310"/>
      <c r="D563" s="310"/>
    </row>
    <row r="564" spans="2:4" x14ac:dyDescent="0.2">
      <c r="B564" s="310"/>
      <c r="C564" s="310"/>
      <c r="D564" s="310"/>
    </row>
    <row r="565" spans="2:4" x14ac:dyDescent="0.2">
      <c r="B565" s="310"/>
      <c r="C565" s="310"/>
      <c r="D565" s="310"/>
    </row>
    <row r="566" spans="2:4" x14ac:dyDescent="0.2">
      <c r="B566" s="310"/>
      <c r="C566" s="310"/>
      <c r="D566" s="310"/>
    </row>
    <row r="567" spans="2:4" x14ac:dyDescent="0.2">
      <c r="B567" s="310"/>
      <c r="C567" s="310"/>
      <c r="D567" s="310"/>
    </row>
    <row r="568" spans="2:4" x14ac:dyDescent="0.2">
      <c r="B568" s="310"/>
      <c r="C568" s="310"/>
      <c r="D568" s="310"/>
    </row>
    <row r="569" spans="2:4" x14ac:dyDescent="0.2">
      <c r="B569" s="310"/>
      <c r="C569" s="310"/>
      <c r="D569" s="310"/>
    </row>
    <row r="570" spans="2:4" x14ac:dyDescent="0.2">
      <c r="B570" s="310"/>
      <c r="C570" s="310"/>
      <c r="D570" s="310"/>
    </row>
    <row r="571" spans="2:4" x14ac:dyDescent="0.2">
      <c r="B571" s="310"/>
      <c r="C571" s="310"/>
      <c r="D571" s="310"/>
    </row>
    <row r="572" spans="2:4" x14ac:dyDescent="0.2">
      <c r="B572" s="310"/>
      <c r="C572" s="310"/>
      <c r="D572" s="310"/>
    </row>
    <row r="573" spans="2:4" x14ac:dyDescent="0.2">
      <c r="B573" s="310"/>
      <c r="C573" s="310"/>
      <c r="D573" s="310"/>
    </row>
    <row r="574" spans="2:4" x14ac:dyDescent="0.2">
      <c r="B574" s="310"/>
      <c r="C574" s="310"/>
      <c r="D574" s="310"/>
    </row>
    <row r="575" spans="2:4" x14ac:dyDescent="0.2">
      <c r="B575" s="310"/>
      <c r="C575" s="310"/>
      <c r="D575" s="310"/>
    </row>
    <row r="576" spans="2:4" x14ac:dyDescent="0.2">
      <c r="B576" s="310"/>
      <c r="C576" s="310"/>
      <c r="D576" s="310"/>
    </row>
    <row r="577" spans="2:4" x14ac:dyDescent="0.2">
      <c r="B577" s="310"/>
      <c r="C577" s="310"/>
      <c r="D577" s="310"/>
    </row>
    <row r="578" spans="2:4" x14ac:dyDescent="0.2">
      <c r="B578" s="310"/>
      <c r="C578" s="310"/>
      <c r="D578" s="310"/>
    </row>
    <row r="579" spans="2:4" x14ac:dyDescent="0.2">
      <c r="B579" s="310"/>
      <c r="C579" s="310"/>
      <c r="D579" s="310"/>
    </row>
    <row r="580" spans="2:4" x14ac:dyDescent="0.2">
      <c r="B580" s="310"/>
      <c r="C580" s="310"/>
      <c r="D580" s="310"/>
    </row>
    <row r="581" spans="2:4" x14ac:dyDescent="0.2">
      <c r="B581" s="310"/>
      <c r="C581" s="310"/>
      <c r="D581" s="310"/>
    </row>
    <row r="582" spans="2:4" x14ac:dyDescent="0.2">
      <c r="B582" s="310"/>
      <c r="C582" s="310"/>
      <c r="D582" s="310"/>
    </row>
    <row r="583" spans="2:4" x14ac:dyDescent="0.2">
      <c r="B583" s="310"/>
      <c r="C583" s="310"/>
      <c r="D583" s="310"/>
    </row>
    <row r="584" spans="2:4" x14ac:dyDescent="0.2">
      <c r="B584" s="310"/>
      <c r="C584" s="310"/>
      <c r="D584" s="310"/>
    </row>
    <row r="585" spans="2:4" x14ac:dyDescent="0.2">
      <c r="B585" s="310"/>
      <c r="C585" s="310"/>
      <c r="D585" s="310"/>
    </row>
    <row r="586" spans="2:4" x14ac:dyDescent="0.2">
      <c r="B586" s="310"/>
      <c r="C586" s="310"/>
      <c r="D586" s="310"/>
    </row>
    <row r="587" spans="2:4" x14ac:dyDescent="0.2">
      <c r="B587" s="310"/>
      <c r="C587" s="310"/>
      <c r="D587" s="310"/>
    </row>
    <row r="588" spans="2:4" x14ac:dyDescent="0.2">
      <c r="B588" s="310"/>
      <c r="C588" s="310"/>
      <c r="D588" s="310"/>
    </row>
    <row r="589" spans="2:4" x14ac:dyDescent="0.2">
      <c r="B589" s="310"/>
      <c r="C589" s="310"/>
      <c r="D589" s="310"/>
    </row>
    <row r="590" spans="2:4" x14ac:dyDescent="0.2">
      <c r="B590" s="310"/>
      <c r="C590" s="310"/>
      <c r="D590" s="310"/>
    </row>
    <row r="591" spans="2:4" x14ac:dyDescent="0.2">
      <c r="B591" s="310"/>
      <c r="C591" s="310"/>
      <c r="D591" s="310"/>
    </row>
    <row r="592" spans="2:4" x14ac:dyDescent="0.2">
      <c r="B592" s="310"/>
      <c r="C592" s="310"/>
      <c r="D592" s="310"/>
    </row>
    <row r="593" spans="2:4" x14ac:dyDescent="0.2">
      <c r="B593" s="310"/>
      <c r="C593" s="310"/>
      <c r="D593" s="310"/>
    </row>
    <row r="594" spans="2:4" x14ac:dyDescent="0.2">
      <c r="B594" s="310"/>
      <c r="C594" s="310"/>
      <c r="D594" s="310"/>
    </row>
    <row r="595" spans="2:4" x14ac:dyDescent="0.2">
      <c r="B595" s="310"/>
      <c r="C595" s="310"/>
      <c r="D595" s="310"/>
    </row>
    <row r="596" spans="2:4" x14ac:dyDescent="0.2">
      <c r="B596" s="310"/>
      <c r="C596" s="310"/>
      <c r="D596" s="310"/>
    </row>
    <row r="597" spans="2:4" x14ac:dyDescent="0.2">
      <c r="B597" s="310"/>
      <c r="C597" s="310"/>
      <c r="D597" s="310"/>
    </row>
    <row r="598" spans="2:4" x14ac:dyDescent="0.2">
      <c r="B598" s="310"/>
      <c r="C598" s="310"/>
      <c r="D598" s="310"/>
    </row>
    <row r="599" spans="2:4" x14ac:dyDescent="0.2">
      <c r="B599" s="310"/>
      <c r="C599" s="310"/>
      <c r="D599" s="310"/>
    </row>
    <row r="600" spans="2:4" x14ac:dyDescent="0.2">
      <c r="B600" s="310"/>
      <c r="C600" s="310"/>
      <c r="D600" s="310"/>
    </row>
    <row r="601" spans="2:4" x14ac:dyDescent="0.2">
      <c r="B601" s="310"/>
      <c r="C601" s="310"/>
      <c r="D601" s="310"/>
    </row>
    <row r="602" spans="2:4" x14ac:dyDescent="0.2">
      <c r="B602" s="310"/>
      <c r="C602" s="310"/>
      <c r="D602" s="310"/>
    </row>
    <row r="603" spans="2:4" x14ac:dyDescent="0.2">
      <c r="B603" s="310"/>
      <c r="C603" s="310"/>
      <c r="D603" s="310"/>
    </row>
    <row r="604" spans="2:4" x14ac:dyDescent="0.2">
      <c r="B604" s="310"/>
      <c r="C604" s="310"/>
      <c r="D604" s="310"/>
    </row>
    <row r="605" spans="2:4" x14ac:dyDescent="0.2">
      <c r="B605" s="310"/>
      <c r="C605" s="310"/>
      <c r="D605" s="310"/>
    </row>
    <row r="606" spans="2:4" x14ac:dyDescent="0.2">
      <c r="B606" s="310"/>
      <c r="C606" s="310"/>
      <c r="D606" s="310"/>
    </row>
    <row r="607" spans="2:4" x14ac:dyDescent="0.2">
      <c r="B607" s="310"/>
      <c r="C607" s="310"/>
      <c r="D607" s="310"/>
    </row>
    <row r="608" spans="2:4" x14ac:dyDescent="0.2">
      <c r="B608" s="310"/>
      <c r="C608" s="310"/>
      <c r="D608" s="310"/>
    </row>
    <row r="609" spans="2:4" x14ac:dyDescent="0.2">
      <c r="B609" s="310"/>
      <c r="C609" s="310"/>
      <c r="D609" s="310"/>
    </row>
    <row r="610" spans="2:4" x14ac:dyDescent="0.2">
      <c r="B610" s="310"/>
      <c r="C610" s="310"/>
      <c r="D610" s="310"/>
    </row>
    <row r="611" spans="2:4" x14ac:dyDescent="0.2">
      <c r="B611" s="310"/>
      <c r="C611" s="310"/>
      <c r="D611" s="310"/>
    </row>
    <row r="612" spans="2:4" x14ac:dyDescent="0.2">
      <c r="B612" s="310"/>
      <c r="C612" s="310"/>
      <c r="D612" s="310"/>
    </row>
    <row r="613" spans="2:4" x14ac:dyDescent="0.2">
      <c r="B613" s="310"/>
      <c r="C613" s="310"/>
      <c r="D613" s="310"/>
    </row>
    <row r="614" spans="2:4" x14ac:dyDescent="0.2">
      <c r="B614" s="310"/>
      <c r="C614" s="310"/>
      <c r="D614" s="310"/>
    </row>
    <row r="615" spans="2:4" x14ac:dyDescent="0.2">
      <c r="B615" s="310"/>
      <c r="C615" s="310"/>
      <c r="D615" s="310"/>
    </row>
    <row r="616" spans="2:4" x14ac:dyDescent="0.2">
      <c r="B616" s="310"/>
      <c r="C616" s="310"/>
      <c r="D616" s="310"/>
    </row>
    <row r="617" spans="2:4" x14ac:dyDescent="0.2">
      <c r="B617" s="310"/>
      <c r="C617" s="310"/>
      <c r="D617" s="310"/>
    </row>
    <row r="618" spans="2:4" x14ac:dyDescent="0.2">
      <c r="B618" s="310"/>
      <c r="C618" s="310"/>
      <c r="D618" s="310"/>
    </row>
    <row r="619" spans="2:4" x14ac:dyDescent="0.2">
      <c r="B619" s="310"/>
      <c r="C619" s="310"/>
      <c r="D619" s="310"/>
    </row>
    <row r="620" spans="2:4" x14ac:dyDescent="0.2">
      <c r="B620" s="310"/>
      <c r="C620" s="310"/>
      <c r="D620" s="310"/>
    </row>
    <row r="621" spans="2:4" x14ac:dyDescent="0.2">
      <c r="B621" s="310"/>
      <c r="C621" s="310"/>
      <c r="D621" s="310"/>
    </row>
    <row r="622" spans="2:4" x14ac:dyDescent="0.2">
      <c r="B622" s="310"/>
      <c r="C622" s="310"/>
      <c r="D622" s="310"/>
    </row>
    <row r="623" spans="2:4" x14ac:dyDescent="0.2">
      <c r="B623" s="310"/>
      <c r="C623" s="310"/>
      <c r="D623" s="310"/>
    </row>
    <row r="624" spans="2:4" x14ac:dyDescent="0.2">
      <c r="B624" s="310"/>
      <c r="C624" s="310"/>
      <c r="D624" s="310"/>
    </row>
    <row r="625" spans="2:4" x14ac:dyDescent="0.2">
      <c r="B625" s="310"/>
      <c r="C625" s="310"/>
      <c r="D625" s="310"/>
    </row>
    <row r="626" spans="2:4" x14ac:dyDescent="0.2">
      <c r="B626" s="310"/>
      <c r="C626" s="310"/>
      <c r="D626" s="310"/>
    </row>
    <row r="627" spans="2:4" x14ac:dyDescent="0.2">
      <c r="B627" s="310"/>
      <c r="C627" s="310"/>
      <c r="D627" s="310"/>
    </row>
    <row r="628" spans="2:4" x14ac:dyDescent="0.2">
      <c r="B628" s="310"/>
      <c r="C628" s="310"/>
      <c r="D628" s="310"/>
    </row>
    <row r="629" spans="2:4" x14ac:dyDescent="0.2">
      <c r="B629" s="310"/>
      <c r="C629" s="310"/>
      <c r="D629" s="310"/>
    </row>
    <row r="630" spans="2:4" x14ac:dyDescent="0.2">
      <c r="B630" s="310"/>
      <c r="C630" s="310"/>
      <c r="D630" s="310"/>
    </row>
    <row r="631" spans="2:4" x14ac:dyDescent="0.2">
      <c r="B631" s="310"/>
      <c r="C631" s="310"/>
      <c r="D631" s="310"/>
    </row>
    <row r="632" spans="2:4" x14ac:dyDescent="0.2">
      <c r="B632" s="310"/>
      <c r="C632" s="310"/>
      <c r="D632" s="310"/>
    </row>
    <row r="633" spans="2:4" x14ac:dyDescent="0.2">
      <c r="B633" s="310"/>
      <c r="C633" s="310"/>
      <c r="D633" s="310"/>
    </row>
    <row r="634" spans="2:4" x14ac:dyDescent="0.2">
      <c r="B634" s="310"/>
      <c r="C634" s="310"/>
      <c r="D634" s="310"/>
    </row>
    <row r="635" spans="2:4" x14ac:dyDescent="0.2">
      <c r="B635" s="310"/>
      <c r="C635" s="310"/>
      <c r="D635" s="310"/>
    </row>
    <row r="636" spans="2:4" x14ac:dyDescent="0.2">
      <c r="B636" s="310"/>
      <c r="C636" s="310"/>
      <c r="D636" s="310"/>
    </row>
    <row r="637" spans="2:4" x14ac:dyDescent="0.2">
      <c r="B637" s="310"/>
      <c r="C637" s="310"/>
      <c r="D637" s="310"/>
    </row>
    <row r="638" spans="2:4" x14ac:dyDescent="0.2">
      <c r="B638" s="310"/>
      <c r="C638" s="310"/>
      <c r="D638" s="310"/>
    </row>
    <row r="639" spans="2:4" x14ac:dyDescent="0.2">
      <c r="B639" s="310"/>
      <c r="C639" s="310"/>
      <c r="D639" s="310"/>
    </row>
    <row r="640" spans="2:4" x14ac:dyDescent="0.2">
      <c r="B640" s="310"/>
      <c r="C640" s="310"/>
      <c r="D640" s="310"/>
    </row>
    <row r="641" spans="2:4" x14ac:dyDescent="0.2">
      <c r="B641" s="310"/>
      <c r="C641" s="310"/>
      <c r="D641" s="310"/>
    </row>
    <row r="642" spans="2:4" x14ac:dyDescent="0.2">
      <c r="B642" s="310"/>
      <c r="C642" s="310"/>
      <c r="D642" s="310"/>
    </row>
    <row r="643" spans="2:4" x14ac:dyDescent="0.2">
      <c r="B643" s="310"/>
      <c r="C643" s="310"/>
      <c r="D643" s="310"/>
    </row>
    <row r="644" spans="2:4" x14ac:dyDescent="0.2">
      <c r="B644" s="310"/>
      <c r="C644" s="310"/>
      <c r="D644" s="310"/>
    </row>
    <row r="645" spans="2:4" x14ac:dyDescent="0.2">
      <c r="B645" s="310"/>
      <c r="C645" s="310"/>
      <c r="D645" s="310"/>
    </row>
    <row r="646" spans="2:4" x14ac:dyDescent="0.2">
      <c r="B646" s="310"/>
      <c r="C646" s="310"/>
      <c r="D646" s="310"/>
    </row>
    <row r="647" spans="2:4" x14ac:dyDescent="0.2">
      <c r="B647" s="310"/>
      <c r="C647" s="310"/>
      <c r="D647" s="310"/>
    </row>
    <row r="648" spans="2:4" x14ac:dyDescent="0.2">
      <c r="B648" s="310"/>
      <c r="C648" s="310"/>
      <c r="D648" s="310"/>
    </row>
    <row r="649" spans="2:4" x14ac:dyDescent="0.2">
      <c r="B649" s="310"/>
      <c r="C649" s="310"/>
      <c r="D649" s="310"/>
    </row>
    <row r="650" spans="2:4" x14ac:dyDescent="0.2">
      <c r="B650" s="310"/>
      <c r="C650" s="310"/>
      <c r="D650" s="310"/>
    </row>
    <row r="651" spans="2:4" x14ac:dyDescent="0.2">
      <c r="B651" s="310"/>
      <c r="C651" s="310"/>
      <c r="D651" s="310"/>
    </row>
    <row r="652" spans="2:4" x14ac:dyDescent="0.2">
      <c r="B652" s="310"/>
      <c r="C652" s="310"/>
      <c r="D652" s="310"/>
    </row>
    <row r="653" spans="2:4" x14ac:dyDescent="0.2">
      <c r="B653" s="310"/>
      <c r="C653" s="310"/>
      <c r="D653" s="310"/>
    </row>
    <row r="654" spans="2:4" x14ac:dyDescent="0.2">
      <c r="B654" s="310"/>
      <c r="C654" s="310"/>
      <c r="D654" s="310"/>
    </row>
    <row r="655" spans="2:4" x14ac:dyDescent="0.2">
      <c r="B655" s="310"/>
      <c r="C655" s="310"/>
      <c r="D655" s="310"/>
    </row>
    <row r="656" spans="2:4" x14ac:dyDescent="0.2">
      <c r="B656" s="310"/>
      <c r="C656" s="310"/>
      <c r="D656" s="310"/>
    </row>
    <row r="657" spans="2:4" x14ac:dyDescent="0.2">
      <c r="B657" s="310"/>
      <c r="C657" s="310"/>
      <c r="D657" s="310"/>
    </row>
    <row r="658" spans="2:4" x14ac:dyDescent="0.2">
      <c r="B658" s="310"/>
      <c r="C658" s="310"/>
      <c r="D658" s="310"/>
    </row>
    <row r="659" spans="2:4" x14ac:dyDescent="0.2">
      <c r="B659" s="310"/>
      <c r="C659" s="310"/>
      <c r="D659" s="310"/>
    </row>
    <row r="660" spans="2:4" x14ac:dyDescent="0.2">
      <c r="B660" s="310"/>
      <c r="C660" s="310"/>
      <c r="D660" s="310"/>
    </row>
    <row r="661" spans="2:4" x14ac:dyDescent="0.2">
      <c r="B661" s="310"/>
      <c r="C661" s="310"/>
      <c r="D661" s="310"/>
    </row>
    <row r="662" spans="2:4" x14ac:dyDescent="0.2">
      <c r="B662" s="310"/>
      <c r="C662" s="310"/>
      <c r="D662" s="310"/>
    </row>
    <row r="663" spans="2:4" x14ac:dyDescent="0.2">
      <c r="B663" s="310"/>
      <c r="C663" s="310"/>
      <c r="D663" s="310"/>
    </row>
    <row r="664" spans="2:4" x14ac:dyDescent="0.2">
      <c r="B664" s="310"/>
      <c r="C664" s="310"/>
      <c r="D664" s="310"/>
    </row>
    <row r="665" spans="2:4" x14ac:dyDescent="0.2">
      <c r="B665" s="310"/>
      <c r="C665" s="310"/>
      <c r="D665" s="310"/>
    </row>
    <row r="666" spans="2:4" x14ac:dyDescent="0.2">
      <c r="B666" s="310"/>
      <c r="C666" s="310"/>
      <c r="D666" s="310"/>
    </row>
    <row r="667" spans="2:4" x14ac:dyDescent="0.2">
      <c r="B667" s="310"/>
      <c r="C667" s="310"/>
      <c r="D667" s="310"/>
    </row>
    <row r="668" spans="2:4" x14ac:dyDescent="0.2">
      <c r="B668" s="310"/>
      <c r="C668" s="310"/>
      <c r="D668" s="310"/>
    </row>
    <row r="669" spans="2:4" x14ac:dyDescent="0.2">
      <c r="B669" s="310"/>
      <c r="C669" s="310"/>
      <c r="D669" s="310"/>
    </row>
    <row r="670" spans="2:4" x14ac:dyDescent="0.2">
      <c r="B670" s="310"/>
      <c r="C670" s="310"/>
      <c r="D670" s="310"/>
    </row>
    <row r="671" spans="2:4" x14ac:dyDescent="0.2">
      <c r="B671" s="310"/>
      <c r="C671" s="310"/>
      <c r="D671" s="310"/>
    </row>
    <row r="672" spans="2:4" x14ac:dyDescent="0.2">
      <c r="B672" s="310"/>
      <c r="C672" s="310"/>
      <c r="D672" s="310"/>
    </row>
    <row r="673" spans="2:4" x14ac:dyDescent="0.2">
      <c r="B673" s="310"/>
      <c r="C673" s="310"/>
      <c r="D673" s="310"/>
    </row>
    <row r="674" spans="2:4" x14ac:dyDescent="0.2">
      <c r="B674" s="310"/>
      <c r="C674" s="310"/>
      <c r="D674" s="310"/>
    </row>
    <row r="675" spans="2:4" x14ac:dyDescent="0.2">
      <c r="B675" s="310"/>
      <c r="C675" s="310"/>
      <c r="D675" s="310"/>
    </row>
    <row r="676" spans="2:4" x14ac:dyDescent="0.2">
      <c r="B676" s="310"/>
      <c r="C676" s="310"/>
      <c r="D676" s="310"/>
    </row>
    <row r="677" spans="2:4" x14ac:dyDescent="0.2">
      <c r="B677" s="310"/>
      <c r="C677" s="310"/>
      <c r="D677" s="310"/>
    </row>
    <row r="678" spans="2:4" x14ac:dyDescent="0.2">
      <c r="B678" s="310"/>
      <c r="C678" s="310"/>
      <c r="D678" s="310"/>
    </row>
    <row r="679" spans="2:4" x14ac:dyDescent="0.2">
      <c r="B679" s="310"/>
      <c r="C679" s="310"/>
      <c r="D679" s="310"/>
    </row>
    <row r="680" spans="2:4" x14ac:dyDescent="0.2">
      <c r="B680" s="310"/>
      <c r="C680" s="310"/>
      <c r="D680" s="310"/>
    </row>
    <row r="681" spans="2:4" x14ac:dyDescent="0.2">
      <c r="B681" s="310"/>
      <c r="C681" s="310"/>
      <c r="D681" s="310"/>
    </row>
    <row r="682" spans="2:4" x14ac:dyDescent="0.2">
      <c r="B682" s="310"/>
      <c r="C682" s="310"/>
      <c r="D682" s="310"/>
    </row>
    <row r="683" spans="2:4" x14ac:dyDescent="0.2">
      <c r="B683" s="310"/>
      <c r="C683" s="310"/>
      <c r="D683" s="310"/>
    </row>
    <row r="684" spans="2:4" x14ac:dyDescent="0.2">
      <c r="B684" s="310"/>
      <c r="C684" s="310"/>
      <c r="D684" s="310"/>
    </row>
    <row r="685" spans="2:4" x14ac:dyDescent="0.2">
      <c r="B685" s="310"/>
      <c r="C685" s="310"/>
      <c r="D685" s="310"/>
    </row>
    <row r="686" spans="2:4" x14ac:dyDescent="0.2">
      <c r="B686" s="310"/>
      <c r="C686" s="310"/>
      <c r="D686" s="310"/>
    </row>
    <row r="687" spans="2:4" x14ac:dyDescent="0.2">
      <c r="B687" s="310"/>
      <c r="C687" s="310"/>
      <c r="D687" s="310"/>
    </row>
    <row r="688" spans="2:4" x14ac:dyDescent="0.2">
      <c r="B688" s="310"/>
      <c r="C688" s="310"/>
      <c r="D688" s="310"/>
    </row>
    <row r="689" spans="2:4" x14ac:dyDescent="0.2">
      <c r="B689" s="310"/>
      <c r="C689" s="310"/>
      <c r="D689" s="310"/>
    </row>
    <row r="690" spans="2:4" x14ac:dyDescent="0.2">
      <c r="B690" s="310"/>
      <c r="C690" s="310"/>
      <c r="D690" s="310"/>
    </row>
    <row r="691" spans="2:4" x14ac:dyDescent="0.2">
      <c r="B691" s="310"/>
      <c r="C691" s="310"/>
      <c r="D691" s="310"/>
    </row>
    <row r="692" spans="2:4" x14ac:dyDescent="0.2">
      <c r="B692" s="310"/>
      <c r="C692" s="310"/>
      <c r="D692" s="310"/>
    </row>
    <row r="693" spans="2:4" x14ac:dyDescent="0.2">
      <c r="B693" s="310"/>
      <c r="C693" s="310"/>
      <c r="D693" s="310"/>
    </row>
    <row r="694" spans="2:4" x14ac:dyDescent="0.2">
      <c r="B694" s="310"/>
      <c r="C694" s="310"/>
      <c r="D694" s="310"/>
    </row>
    <row r="695" spans="2:4" x14ac:dyDescent="0.2">
      <c r="B695" s="310"/>
      <c r="C695" s="310"/>
      <c r="D695" s="310"/>
    </row>
    <row r="696" spans="2:4" x14ac:dyDescent="0.2">
      <c r="B696" s="310"/>
      <c r="C696" s="310"/>
      <c r="D696" s="310"/>
    </row>
    <row r="697" spans="2:4" x14ac:dyDescent="0.2">
      <c r="B697" s="310"/>
      <c r="C697" s="310"/>
      <c r="D697" s="310"/>
    </row>
    <row r="698" spans="2:4" x14ac:dyDescent="0.2">
      <c r="B698" s="310"/>
      <c r="C698" s="310"/>
      <c r="D698" s="310"/>
    </row>
    <row r="699" spans="2:4" x14ac:dyDescent="0.2">
      <c r="B699" s="310"/>
      <c r="C699" s="310"/>
      <c r="D699" s="310"/>
    </row>
    <row r="700" spans="2:4" x14ac:dyDescent="0.2">
      <c r="B700" s="310"/>
      <c r="C700" s="310"/>
      <c r="D700" s="310"/>
    </row>
    <row r="701" spans="2:4" x14ac:dyDescent="0.2">
      <c r="B701" s="310"/>
      <c r="C701" s="310"/>
      <c r="D701" s="310"/>
    </row>
    <row r="702" spans="2:4" x14ac:dyDescent="0.2">
      <c r="B702" s="310"/>
      <c r="C702" s="310"/>
      <c r="D702" s="310"/>
    </row>
    <row r="703" spans="2:4" x14ac:dyDescent="0.2">
      <c r="B703" s="310"/>
      <c r="C703" s="310"/>
      <c r="D703" s="310"/>
    </row>
    <row r="704" spans="2:4" x14ac:dyDescent="0.2">
      <c r="B704" s="310"/>
      <c r="C704" s="310"/>
      <c r="D704" s="310"/>
    </row>
    <row r="705" spans="2:4" x14ac:dyDescent="0.2">
      <c r="B705" s="310"/>
      <c r="C705" s="310"/>
      <c r="D705" s="310"/>
    </row>
    <row r="706" spans="2:4" x14ac:dyDescent="0.2">
      <c r="B706" s="310"/>
      <c r="C706" s="310"/>
      <c r="D706" s="310"/>
    </row>
    <row r="707" spans="2:4" x14ac:dyDescent="0.2">
      <c r="B707" s="310"/>
      <c r="C707" s="310"/>
      <c r="D707" s="310"/>
    </row>
    <row r="708" spans="2:4" x14ac:dyDescent="0.2">
      <c r="B708" s="310"/>
      <c r="C708" s="310"/>
      <c r="D708" s="310"/>
    </row>
    <row r="709" spans="2:4" x14ac:dyDescent="0.2">
      <c r="B709" s="310"/>
      <c r="C709" s="310"/>
      <c r="D709" s="310"/>
    </row>
    <row r="710" spans="2:4" x14ac:dyDescent="0.2">
      <c r="B710" s="310"/>
      <c r="C710" s="310"/>
      <c r="D710" s="310"/>
    </row>
    <row r="711" spans="2:4" x14ac:dyDescent="0.2">
      <c r="B711" s="310"/>
      <c r="C711" s="310"/>
      <c r="D711" s="310"/>
    </row>
    <row r="712" spans="2:4" x14ac:dyDescent="0.2">
      <c r="B712" s="310"/>
      <c r="C712" s="310"/>
      <c r="D712" s="310"/>
    </row>
    <row r="713" spans="2:4" x14ac:dyDescent="0.2">
      <c r="B713" s="310"/>
      <c r="C713" s="310"/>
      <c r="D713" s="310"/>
    </row>
    <row r="714" spans="2:4" x14ac:dyDescent="0.2">
      <c r="B714" s="310"/>
      <c r="C714" s="310"/>
      <c r="D714" s="310"/>
    </row>
    <row r="715" spans="2:4" x14ac:dyDescent="0.2">
      <c r="B715" s="310"/>
      <c r="C715" s="310"/>
      <c r="D715" s="310"/>
    </row>
    <row r="716" spans="2:4" x14ac:dyDescent="0.2">
      <c r="B716" s="310"/>
      <c r="C716" s="310"/>
      <c r="D716" s="310"/>
    </row>
    <row r="717" spans="2:4" x14ac:dyDescent="0.2">
      <c r="B717" s="310"/>
      <c r="C717" s="310"/>
      <c r="D717" s="310"/>
    </row>
    <row r="718" spans="2:4" x14ac:dyDescent="0.2">
      <c r="B718" s="310"/>
      <c r="C718" s="310"/>
      <c r="D718" s="310"/>
    </row>
    <row r="719" spans="2:4" x14ac:dyDescent="0.2">
      <c r="B719" s="310"/>
      <c r="C719" s="310"/>
      <c r="D719" s="310"/>
    </row>
    <row r="720" spans="2:4" x14ac:dyDescent="0.2">
      <c r="B720" s="310"/>
      <c r="C720" s="310"/>
      <c r="D720" s="310"/>
    </row>
    <row r="721" spans="2:4" x14ac:dyDescent="0.2">
      <c r="B721" s="310"/>
      <c r="C721" s="310"/>
      <c r="D721" s="310"/>
    </row>
    <row r="722" spans="2:4" x14ac:dyDescent="0.2">
      <c r="B722" s="310"/>
      <c r="C722" s="310"/>
      <c r="D722" s="310"/>
    </row>
    <row r="723" spans="2:4" x14ac:dyDescent="0.2">
      <c r="B723" s="310"/>
      <c r="C723" s="310"/>
      <c r="D723" s="310"/>
    </row>
    <row r="724" spans="2:4" x14ac:dyDescent="0.2">
      <c r="B724" s="310"/>
      <c r="C724" s="310"/>
      <c r="D724" s="310"/>
    </row>
    <row r="725" spans="2:4" x14ac:dyDescent="0.2">
      <c r="B725" s="310"/>
      <c r="C725" s="310"/>
      <c r="D725" s="310"/>
    </row>
    <row r="726" spans="2:4" x14ac:dyDescent="0.2">
      <c r="B726" s="310"/>
      <c r="C726" s="310"/>
      <c r="D726" s="310"/>
    </row>
    <row r="727" spans="2:4" x14ac:dyDescent="0.2">
      <c r="B727" s="310"/>
      <c r="C727" s="310"/>
      <c r="D727" s="310"/>
    </row>
    <row r="728" spans="2:4" x14ac:dyDescent="0.2">
      <c r="B728" s="310"/>
      <c r="C728" s="310"/>
      <c r="D728" s="310"/>
    </row>
    <row r="729" spans="2:4" x14ac:dyDescent="0.2">
      <c r="B729" s="310"/>
      <c r="C729" s="310"/>
      <c r="D729" s="310"/>
    </row>
    <row r="730" spans="2:4" x14ac:dyDescent="0.2">
      <c r="B730" s="310"/>
      <c r="C730" s="310"/>
      <c r="D730" s="310"/>
    </row>
    <row r="731" spans="2:4" x14ac:dyDescent="0.2">
      <c r="B731" s="310"/>
      <c r="C731" s="310"/>
      <c r="D731" s="310"/>
    </row>
    <row r="732" spans="2:4" x14ac:dyDescent="0.2">
      <c r="B732" s="310"/>
      <c r="C732" s="310"/>
      <c r="D732" s="310"/>
    </row>
    <row r="733" spans="2:4" x14ac:dyDescent="0.2">
      <c r="B733" s="310"/>
      <c r="C733" s="310"/>
      <c r="D733" s="310"/>
    </row>
    <row r="734" spans="2:4" x14ac:dyDescent="0.2">
      <c r="B734" s="310"/>
      <c r="C734" s="310"/>
      <c r="D734" s="310"/>
    </row>
    <row r="735" spans="2:4" x14ac:dyDescent="0.2">
      <c r="B735" s="310"/>
      <c r="C735" s="310"/>
      <c r="D735" s="310"/>
    </row>
    <row r="736" spans="2:4" x14ac:dyDescent="0.2">
      <c r="B736" s="310"/>
      <c r="C736" s="310"/>
      <c r="D736" s="310"/>
    </row>
    <row r="737" spans="2:4" x14ac:dyDescent="0.2">
      <c r="B737" s="310"/>
      <c r="C737" s="310"/>
      <c r="D737" s="310"/>
    </row>
    <row r="738" spans="2:4" x14ac:dyDescent="0.2">
      <c r="B738" s="310"/>
      <c r="C738" s="310"/>
      <c r="D738" s="310"/>
    </row>
    <row r="739" spans="2:4" x14ac:dyDescent="0.2">
      <c r="B739" s="310"/>
      <c r="C739" s="310"/>
      <c r="D739" s="310"/>
    </row>
    <row r="740" spans="2:4" x14ac:dyDescent="0.2">
      <c r="B740" s="310"/>
      <c r="C740" s="310"/>
      <c r="D740" s="310"/>
    </row>
    <row r="741" spans="2:4" x14ac:dyDescent="0.2">
      <c r="B741" s="310"/>
      <c r="C741" s="310"/>
      <c r="D741" s="310"/>
    </row>
    <row r="742" spans="2:4" x14ac:dyDescent="0.2">
      <c r="B742" s="310"/>
      <c r="C742" s="310"/>
      <c r="D742" s="310"/>
    </row>
    <row r="743" spans="2:4" x14ac:dyDescent="0.2">
      <c r="B743" s="310"/>
      <c r="C743" s="310"/>
      <c r="D743" s="310"/>
    </row>
    <row r="744" spans="2:4" x14ac:dyDescent="0.2">
      <c r="B744" s="310"/>
      <c r="C744" s="310"/>
      <c r="D744" s="310"/>
    </row>
    <row r="745" spans="2:4" x14ac:dyDescent="0.2">
      <c r="B745" s="310"/>
      <c r="C745" s="310"/>
      <c r="D745" s="310"/>
    </row>
    <row r="746" spans="2:4" x14ac:dyDescent="0.2">
      <c r="B746" s="310"/>
      <c r="C746" s="310"/>
      <c r="D746" s="310"/>
    </row>
    <row r="747" spans="2:4" x14ac:dyDescent="0.2">
      <c r="B747" s="310"/>
      <c r="C747" s="310"/>
      <c r="D747" s="310"/>
    </row>
    <row r="748" spans="2:4" x14ac:dyDescent="0.2">
      <c r="B748" s="310"/>
      <c r="C748" s="310"/>
      <c r="D748" s="310"/>
    </row>
    <row r="749" spans="2:4" x14ac:dyDescent="0.2">
      <c r="B749" s="310"/>
      <c r="C749" s="310"/>
      <c r="D749" s="310"/>
    </row>
    <row r="750" spans="2:4" x14ac:dyDescent="0.2">
      <c r="B750" s="310"/>
      <c r="C750" s="310"/>
      <c r="D750" s="310"/>
    </row>
    <row r="751" spans="2:4" x14ac:dyDescent="0.2">
      <c r="B751" s="310"/>
      <c r="C751" s="310"/>
      <c r="D751" s="310"/>
    </row>
    <row r="752" spans="2:4" x14ac:dyDescent="0.2">
      <c r="B752" s="310"/>
      <c r="C752" s="310"/>
      <c r="D752" s="310"/>
    </row>
    <row r="753" spans="2:4" x14ac:dyDescent="0.2">
      <c r="B753" s="310"/>
      <c r="C753" s="310"/>
      <c r="D753" s="310"/>
    </row>
    <row r="754" spans="2:4" x14ac:dyDescent="0.2">
      <c r="B754" s="310"/>
      <c r="C754" s="310"/>
      <c r="D754" s="310"/>
    </row>
    <row r="755" spans="2:4" x14ac:dyDescent="0.2">
      <c r="B755" s="310"/>
      <c r="C755" s="310"/>
      <c r="D755" s="310"/>
    </row>
    <row r="756" spans="2:4" x14ac:dyDescent="0.2">
      <c r="B756" s="310"/>
      <c r="C756" s="310"/>
      <c r="D756" s="310"/>
    </row>
    <row r="757" spans="2:4" x14ac:dyDescent="0.2">
      <c r="B757" s="310"/>
      <c r="C757" s="310"/>
      <c r="D757" s="310"/>
    </row>
    <row r="758" spans="2:4" x14ac:dyDescent="0.2">
      <c r="B758" s="310"/>
      <c r="C758" s="310"/>
      <c r="D758" s="310"/>
    </row>
    <row r="759" spans="2:4" x14ac:dyDescent="0.2">
      <c r="B759" s="310"/>
      <c r="C759" s="310"/>
      <c r="D759" s="310"/>
    </row>
    <row r="760" spans="2:4" x14ac:dyDescent="0.2">
      <c r="B760" s="310"/>
      <c r="C760" s="310"/>
      <c r="D760" s="310"/>
    </row>
    <row r="761" spans="2:4" x14ac:dyDescent="0.2">
      <c r="B761" s="310"/>
      <c r="C761" s="310"/>
      <c r="D761" s="310"/>
    </row>
    <row r="762" spans="2:4" x14ac:dyDescent="0.2">
      <c r="B762" s="310"/>
      <c r="C762" s="310"/>
      <c r="D762" s="310"/>
    </row>
    <row r="763" spans="2:4" x14ac:dyDescent="0.2">
      <c r="B763" s="310"/>
      <c r="C763" s="310"/>
      <c r="D763" s="310"/>
    </row>
    <row r="764" spans="2:4" x14ac:dyDescent="0.2">
      <c r="B764" s="310"/>
      <c r="C764" s="310"/>
      <c r="D764" s="310"/>
    </row>
    <row r="765" spans="2:4" x14ac:dyDescent="0.2">
      <c r="B765" s="310"/>
      <c r="C765" s="310"/>
      <c r="D765" s="310"/>
    </row>
    <row r="766" spans="2:4" x14ac:dyDescent="0.2">
      <c r="B766" s="310"/>
      <c r="C766" s="310"/>
      <c r="D766" s="310"/>
    </row>
    <row r="767" spans="2:4" x14ac:dyDescent="0.2">
      <c r="B767" s="310"/>
      <c r="C767" s="310"/>
      <c r="D767" s="310"/>
    </row>
    <row r="768" spans="2:4" x14ac:dyDescent="0.2">
      <c r="B768" s="310"/>
      <c r="C768" s="310"/>
      <c r="D768" s="310"/>
    </row>
    <row r="769" spans="2:4" x14ac:dyDescent="0.2">
      <c r="B769" s="310"/>
      <c r="C769" s="310"/>
      <c r="D769" s="310"/>
    </row>
    <row r="770" spans="2:4" x14ac:dyDescent="0.2">
      <c r="B770" s="310"/>
      <c r="C770" s="310"/>
      <c r="D770" s="310"/>
    </row>
    <row r="771" spans="2:4" x14ac:dyDescent="0.2">
      <c r="B771" s="310"/>
      <c r="C771" s="310"/>
      <c r="D771" s="310"/>
    </row>
    <row r="772" spans="2:4" x14ac:dyDescent="0.2">
      <c r="B772" s="310"/>
      <c r="C772" s="310"/>
      <c r="D772" s="310"/>
    </row>
    <row r="773" spans="2:4" x14ac:dyDescent="0.2">
      <c r="B773" s="310"/>
      <c r="C773" s="310"/>
      <c r="D773" s="310"/>
    </row>
    <row r="774" spans="2:4" x14ac:dyDescent="0.2">
      <c r="B774" s="310"/>
      <c r="C774" s="310"/>
      <c r="D774" s="310"/>
    </row>
    <row r="775" spans="2:4" x14ac:dyDescent="0.2">
      <c r="B775" s="310"/>
      <c r="C775" s="310"/>
      <c r="D775" s="310"/>
    </row>
    <row r="776" spans="2:4" x14ac:dyDescent="0.2">
      <c r="B776" s="310"/>
      <c r="C776" s="310"/>
      <c r="D776" s="310"/>
    </row>
    <row r="777" spans="2:4" x14ac:dyDescent="0.2">
      <c r="B777" s="310"/>
      <c r="C777" s="310"/>
      <c r="D777" s="310"/>
    </row>
    <row r="778" spans="2:4" x14ac:dyDescent="0.2">
      <c r="B778" s="310"/>
      <c r="C778" s="310"/>
      <c r="D778" s="310"/>
    </row>
    <row r="779" spans="2:4" x14ac:dyDescent="0.2">
      <c r="B779" s="310"/>
      <c r="C779" s="310"/>
      <c r="D779" s="310"/>
    </row>
    <row r="780" spans="2:4" x14ac:dyDescent="0.2">
      <c r="B780" s="310"/>
      <c r="C780" s="310"/>
      <c r="D780" s="310"/>
    </row>
    <row r="781" spans="2:4" x14ac:dyDescent="0.2">
      <c r="B781" s="310"/>
      <c r="C781" s="310"/>
      <c r="D781" s="310"/>
    </row>
    <row r="782" spans="2:4" x14ac:dyDescent="0.2">
      <c r="B782" s="310"/>
      <c r="C782" s="310"/>
      <c r="D782" s="310"/>
    </row>
    <row r="783" spans="2:4" x14ac:dyDescent="0.2">
      <c r="B783" s="310"/>
      <c r="C783" s="310"/>
      <c r="D783" s="310"/>
    </row>
    <row r="784" spans="2:4" x14ac:dyDescent="0.2">
      <c r="B784" s="310"/>
      <c r="C784" s="310"/>
      <c r="D784" s="310"/>
    </row>
    <row r="785" spans="2:4" x14ac:dyDescent="0.2">
      <c r="B785" s="310"/>
      <c r="C785" s="310"/>
      <c r="D785" s="310"/>
    </row>
    <row r="786" spans="2:4" x14ac:dyDescent="0.2">
      <c r="B786" s="310"/>
      <c r="C786" s="310"/>
      <c r="D786" s="310"/>
    </row>
    <row r="787" spans="2:4" x14ac:dyDescent="0.2">
      <c r="B787" s="310"/>
      <c r="C787" s="310"/>
      <c r="D787" s="310"/>
    </row>
    <row r="788" spans="2:4" x14ac:dyDescent="0.2">
      <c r="B788" s="310"/>
      <c r="C788" s="310"/>
      <c r="D788" s="310"/>
    </row>
    <row r="789" spans="2:4" x14ac:dyDescent="0.2">
      <c r="B789" s="310"/>
      <c r="C789" s="310"/>
      <c r="D789" s="310"/>
    </row>
    <row r="790" spans="2:4" x14ac:dyDescent="0.2">
      <c r="B790" s="310"/>
      <c r="C790" s="310"/>
      <c r="D790" s="310"/>
    </row>
    <row r="791" spans="2:4" x14ac:dyDescent="0.2">
      <c r="B791" s="310"/>
      <c r="C791" s="310"/>
      <c r="D791" s="310"/>
    </row>
    <row r="792" spans="2:4" x14ac:dyDescent="0.2">
      <c r="B792" s="310"/>
      <c r="C792" s="310"/>
      <c r="D792" s="310"/>
    </row>
    <row r="793" spans="2:4" x14ac:dyDescent="0.2">
      <c r="B793" s="310"/>
      <c r="C793" s="310"/>
      <c r="D793" s="310"/>
    </row>
    <row r="794" spans="2:4" x14ac:dyDescent="0.2">
      <c r="B794" s="310"/>
      <c r="C794" s="310"/>
      <c r="D794" s="310"/>
    </row>
    <row r="795" spans="2:4" x14ac:dyDescent="0.2">
      <c r="B795" s="310"/>
      <c r="C795" s="310"/>
      <c r="D795" s="310"/>
    </row>
    <row r="796" spans="2:4" x14ac:dyDescent="0.2">
      <c r="B796" s="310"/>
      <c r="C796" s="310"/>
      <c r="D796" s="310"/>
    </row>
    <row r="797" spans="2:4" x14ac:dyDescent="0.2">
      <c r="B797" s="310"/>
      <c r="C797" s="310"/>
      <c r="D797" s="310"/>
    </row>
    <row r="798" spans="2:4" x14ac:dyDescent="0.2">
      <c r="B798" s="310"/>
      <c r="C798" s="310"/>
      <c r="D798" s="310"/>
    </row>
    <row r="799" spans="2:4" x14ac:dyDescent="0.2">
      <c r="B799" s="310"/>
      <c r="C799" s="310"/>
      <c r="D799" s="310"/>
    </row>
    <row r="800" spans="2:4" x14ac:dyDescent="0.2">
      <c r="B800" s="310"/>
      <c r="C800" s="310"/>
      <c r="D800" s="310"/>
    </row>
  </sheetData>
  <mergeCells count="7">
    <mergeCell ref="B52:I52"/>
    <mergeCell ref="B53:I53"/>
    <mergeCell ref="B27:I27"/>
    <mergeCell ref="B29:I29"/>
    <mergeCell ref="B50:I50"/>
    <mergeCell ref="B51:I51"/>
    <mergeCell ref="B49:J49"/>
  </mergeCells>
  <pageMargins left="0.39370078740157483" right="0" top="0.39370078740157483" bottom="0.59055118110236227" header="0.51181102362204722" footer="0.51181102362204722"/>
  <pageSetup paperSize="9" scale="84" firstPageNumber="60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showGridLines="0" zoomScaleNormal="100" workbookViewId="0">
      <selection activeCell="G14" sqref="G14"/>
    </sheetView>
  </sheetViews>
  <sheetFormatPr baseColWidth="10" defaultRowHeight="12.75" x14ac:dyDescent="0.2"/>
  <cols>
    <col min="1" max="1" width="6.83203125" customWidth="1"/>
    <col min="2" max="2" width="28.83203125" customWidth="1"/>
    <col min="3" max="11" width="9.33203125" customWidth="1"/>
    <col min="12" max="12" width="11.83203125" customWidth="1"/>
    <col min="13" max="13" width="7.5" customWidth="1"/>
    <col min="14" max="28" width="11.83203125" customWidth="1"/>
    <col min="29" max="29" width="7.5" customWidth="1"/>
    <col min="30" max="30" width="13.33203125" bestFit="1" customWidth="1"/>
  </cols>
  <sheetData>
    <row r="2" spans="1:11" ht="22.5" customHeight="1" x14ac:dyDescent="0.25">
      <c r="A2" s="1069" t="s">
        <v>481</v>
      </c>
      <c r="B2" s="1069"/>
      <c r="C2" s="1069"/>
      <c r="D2" s="1069"/>
      <c r="E2" s="1069"/>
      <c r="F2" s="1070"/>
      <c r="G2" s="1070"/>
      <c r="H2" s="1070"/>
      <c r="I2" s="1070"/>
      <c r="J2" s="1070"/>
      <c r="K2" s="1070"/>
    </row>
    <row r="4" spans="1:11" ht="18" customHeight="1" x14ac:dyDescent="0.2">
      <c r="A4" s="1039" t="s">
        <v>736</v>
      </c>
      <c r="B4" s="1071"/>
      <c r="C4" s="1070"/>
      <c r="D4" s="1070"/>
      <c r="E4" s="1070"/>
      <c r="F4" s="1070"/>
      <c r="G4" s="1070"/>
      <c r="H4" s="1070"/>
      <c r="I4" s="1070"/>
      <c r="J4" s="1070"/>
      <c r="K4" s="1070"/>
    </row>
    <row r="6" spans="1:11" ht="40.5" customHeight="1" x14ac:dyDescent="0.2">
      <c r="C6" s="943" t="s">
        <v>259</v>
      </c>
      <c r="D6" s="944" t="s">
        <v>260</v>
      </c>
      <c r="E6" s="943" t="s">
        <v>261</v>
      </c>
      <c r="F6" s="944" t="s">
        <v>260</v>
      </c>
      <c r="G6" s="932" t="s">
        <v>66</v>
      </c>
      <c r="H6" s="933" t="s">
        <v>260</v>
      </c>
      <c r="I6" s="934" t="s">
        <v>701</v>
      </c>
    </row>
    <row r="7" spans="1:11" ht="15" customHeight="1" x14ac:dyDescent="0.2">
      <c r="A7" s="4"/>
      <c r="B7" s="4"/>
      <c r="C7" s="130"/>
      <c r="D7" s="130"/>
      <c r="E7" s="130"/>
      <c r="F7" s="130"/>
      <c r="G7" s="562"/>
      <c r="H7" s="562"/>
    </row>
    <row r="8" spans="1:11" ht="15" customHeight="1" x14ac:dyDescent="0.2">
      <c r="A8" s="936" t="s">
        <v>70</v>
      </c>
      <c r="B8" s="935" t="s">
        <v>227</v>
      </c>
      <c r="C8" s="942">
        <v>1</v>
      </c>
      <c r="D8" s="951"/>
      <c r="E8" s="941">
        <v>3</v>
      </c>
      <c r="F8" s="949"/>
      <c r="G8" s="942">
        <v>4</v>
      </c>
      <c r="H8" s="949" t="s">
        <v>593</v>
      </c>
      <c r="I8" s="950">
        <f>C8/G8</f>
        <v>0.25</v>
      </c>
    </row>
    <row r="10" spans="1:11" x14ac:dyDescent="0.2">
      <c r="B10" s="172" t="s">
        <v>66</v>
      </c>
      <c r="C10" s="864">
        <v>17</v>
      </c>
      <c r="D10" s="865" t="s">
        <v>594</v>
      </c>
      <c r="E10" s="864">
        <v>26</v>
      </c>
      <c r="F10" s="865" t="s">
        <v>594</v>
      </c>
      <c r="G10" s="348">
        <v>43</v>
      </c>
      <c r="H10" s="931" t="s">
        <v>594</v>
      </c>
      <c r="I10" s="96">
        <f>C10/G10</f>
        <v>0.39534883720930231</v>
      </c>
    </row>
    <row r="12" spans="1:11" s="4" customFormat="1" x14ac:dyDescent="0.2"/>
    <row r="15" spans="1:11" ht="18" customHeight="1" x14ac:dyDescent="0.2">
      <c r="A15" s="1072" t="s">
        <v>737</v>
      </c>
      <c r="B15" s="1072"/>
      <c r="C15" s="1072"/>
      <c r="D15" s="1072"/>
      <c r="E15" s="1072"/>
      <c r="F15" s="1070"/>
      <c r="G15" s="1070"/>
      <c r="H15" s="1070"/>
      <c r="I15" s="1070"/>
      <c r="J15" s="1070"/>
      <c r="K15" s="1070"/>
    </row>
    <row r="17" spans="1:11" x14ac:dyDescent="0.2">
      <c r="C17" s="1068" t="s">
        <v>285</v>
      </c>
      <c r="D17" s="1068"/>
      <c r="E17" s="1068"/>
      <c r="F17" s="1068" t="s">
        <v>136</v>
      </c>
      <c r="G17" s="1068"/>
      <c r="H17" s="1068"/>
      <c r="I17" s="1068" t="s">
        <v>66</v>
      </c>
      <c r="J17" s="1068"/>
      <c r="K17" s="1068"/>
    </row>
    <row r="18" spans="1:11" x14ac:dyDescent="0.2">
      <c r="C18" s="945" t="s">
        <v>259</v>
      </c>
      <c r="D18" s="946" t="s">
        <v>261</v>
      </c>
      <c r="E18" s="947" t="s">
        <v>66</v>
      </c>
      <c r="F18" s="945" t="s">
        <v>259</v>
      </c>
      <c r="G18" s="946" t="s">
        <v>261</v>
      </c>
      <c r="H18" s="947" t="s">
        <v>66</v>
      </c>
      <c r="I18" s="945" t="s">
        <v>259</v>
      </c>
      <c r="J18" s="946" t="s">
        <v>261</v>
      </c>
      <c r="K18" s="947" t="s">
        <v>66</v>
      </c>
    </row>
    <row r="20" spans="1:11" ht="15" customHeight="1" x14ac:dyDescent="0.2">
      <c r="A20" s="936" t="s">
        <v>70</v>
      </c>
      <c r="B20" s="935" t="s">
        <v>227</v>
      </c>
      <c r="C20" s="939">
        <v>1</v>
      </c>
      <c r="D20" s="938">
        <v>1</v>
      </c>
      <c r="E20" s="948">
        <v>2</v>
      </c>
      <c r="F20" s="937"/>
      <c r="G20" s="938">
        <v>2</v>
      </c>
      <c r="H20" s="948">
        <v>2</v>
      </c>
      <c r="I20" s="937">
        <f t="shared" ref="I20:K20" si="0">C20+F20</f>
        <v>1</v>
      </c>
      <c r="J20" s="938">
        <f t="shared" si="0"/>
        <v>3</v>
      </c>
      <c r="K20" s="940">
        <f t="shared" si="0"/>
        <v>4</v>
      </c>
    </row>
    <row r="22" spans="1:11" x14ac:dyDescent="0.2">
      <c r="B22" s="172" t="s">
        <v>66</v>
      </c>
      <c r="C22" s="97">
        <f t="shared" ref="C22:K22" si="1">SUM(C20:C20)</f>
        <v>1</v>
      </c>
      <c r="D22" s="97">
        <f t="shared" si="1"/>
        <v>1</v>
      </c>
      <c r="E22" s="111">
        <f t="shared" si="1"/>
        <v>2</v>
      </c>
      <c r="F22" s="97">
        <f t="shared" si="1"/>
        <v>0</v>
      </c>
      <c r="G22" s="97">
        <f t="shared" si="1"/>
        <v>2</v>
      </c>
      <c r="H22" s="111">
        <f t="shared" si="1"/>
        <v>2</v>
      </c>
      <c r="I22" s="97">
        <f t="shared" si="1"/>
        <v>1</v>
      </c>
      <c r="J22" s="97">
        <f t="shared" si="1"/>
        <v>3</v>
      </c>
      <c r="K22" s="111">
        <f t="shared" si="1"/>
        <v>4</v>
      </c>
    </row>
  </sheetData>
  <mergeCells count="6">
    <mergeCell ref="F17:H17"/>
    <mergeCell ref="I17:K17"/>
    <mergeCell ref="C17:E17"/>
    <mergeCell ref="A2:K2"/>
    <mergeCell ref="A4:K4"/>
    <mergeCell ref="A15:K15"/>
  </mergeCells>
  <pageMargins left="0.39370078740157483" right="0" top="0.59055118110236227" bottom="0.59055118110236227" header="0.51181102362204722" footer="0.51181102362204722"/>
  <pageSetup paperSize="9" scale="91" firstPageNumber="61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0"/>
  <sheetViews>
    <sheetView showGridLines="0" showZeros="0" topLeftCell="A10" zoomScale="80" zoomScaleNormal="80" workbookViewId="0">
      <selection activeCell="G14" sqref="G14"/>
    </sheetView>
  </sheetViews>
  <sheetFormatPr baseColWidth="10" defaultColWidth="12" defaultRowHeight="12.75" x14ac:dyDescent="0.2"/>
  <cols>
    <col min="1" max="1" width="10.1640625" style="297" customWidth="1"/>
    <col min="2" max="9" width="13.5" style="297" customWidth="1"/>
    <col min="10" max="10" width="11.1640625" style="297" customWidth="1"/>
    <col min="11" max="16384" width="12" style="297"/>
  </cols>
  <sheetData>
    <row r="1" spans="2:8" ht="18" customHeight="1" x14ac:dyDescent="0.2">
      <c r="B1" s="296"/>
      <c r="C1" s="296"/>
      <c r="D1" s="296"/>
    </row>
    <row r="2" spans="2:8" x14ac:dyDescent="0.2">
      <c r="B2" s="298"/>
      <c r="C2" s="298"/>
      <c r="D2" s="298"/>
    </row>
    <row r="3" spans="2:8" x14ac:dyDescent="0.2">
      <c r="B3" s="298"/>
      <c r="C3" s="298"/>
      <c r="D3" s="298"/>
    </row>
    <row r="4" spans="2:8" x14ac:dyDescent="0.2">
      <c r="B4" s="298"/>
      <c r="C4" s="298"/>
      <c r="D4" s="298"/>
    </row>
    <row r="5" spans="2:8" x14ac:dyDescent="0.2">
      <c r="B5" s="298"/>
      <c r="C5" s="298"/>
      <c r="D5" s="298"/>
      <c r="G5" s="298"/>
      <c r="H5" s="298"/>
    </row>
    <row r="6" spans="2:8" x14ac:dyDescent="0.2">
      <c r="B6" s="298"/>
      <c r="C6" s="298"/>
      <c r="D6" s="298"/>
    </row>
    <row r="7" spans="2:8" x14ac:dyDescent="0.2">
      <c r="B7" s="298"/>
      <c r="C7" s="298"/>
      <c r="D7" s="298"/>
    </row>
    <row r="8" spans="2:8" x14ac:dyDescent="0.2">
      <c r="B8" s="298"/>
      <c r="C8" s="298"/>
      <c r="D8" s="298"/>
    </row>
    <row r="9" spans="2:8" x14ac:dyDescent="0.2">
      <c r="B9" s="298"/>
      <c r="C9" s="298"/>
      <c r="D9" s="298"/>
    </row>
    <row r="10" spans="2:8" x14ac:dyDescent="0.2">
      <c r="B10" s="298"/>
      <c r="C10" s="298"/>
      <c r="D10" s="298"/>
    </row>
    <row r="11" spans="2:8" x14ac:dyDescent="0.2">
      <c r="B11" s="298"/>
      <c r="C11" s="298"/>
      <c r="D11" s="298"/>
    </row>
    <row r="12" spans="2:8" x14ac:dyDescent="0.2">
      <c r="B12" s="298"/>
      <c r="C12" s="298"/>
      <c r="D12" s="298"/>
    </row>
    <row r="13" spans="2:8" x14ac:dyDescent="0.2">
      <c r="B13" s="298"/>
      <c r="C13" s="298"/>
      <c r="D13" s="298"/>
    </row>
    <row r="14" spans="2:8" x14ac:dyDescent="0.2">
      <c r="B14" s="298"/>
      <c r="C14" s="298"/>
      <c r="D14" s="298"/>
    </row>
    <row r="15" spans="2:8" x14ac:dyDescent="0.2">
      <c r="B15" s="298"/>
      <c r="C15" s="298"/>
      <c r="D15" s="298"/>
    </row>
    <row r="16" spans="2:8" x14ac:dyDescent="0.2">
      <c r="B16" s="298"/>
      <c r="C16" s="298"/>
      <c r="D16" s="298"/>
    </row>
    <row r="17" spans="2:9" x14ac:dyDescent="0.2">
      <c r="B17" s="298"/>
      <c r="C17" s="298"/>
      <c r="D17" s="298"/>
    </row>
    <row r="18" spans="2:9" x14ac:dyDescent="0.2">
      <c r="B18" s="298"/>
      <c r="C18" s="298"/>
      <c r="D18" s="298"/>
    </row>
    <row r="19" spans="2:9" x14ac:dyDescent="0.2">
      <c r="B19" s="298"/>
      <c r="C19" s="298"/>
      <c r="D19" s="298"/>
    </row>
    <row r="20" spans="2:9" x14ac:dyDescent="0.2">
      <c r="B20" s="298"/>
      <c r="C20" s="298"/>
      <c r="D20" s="298"/>
    </row>
    <row r="21" spans="2:9" x14ac:dyDescent="0.2">
      <c r="B21" s="298"/>
      <c r="C21" s="298"/>
      <c r="D21" s="298"/>
    </row>
    <row r="22" spans="2:9" x14ac:dyDescent="0.2">
      <c r="B22" s="298"/>
      <c r="C22" s="298"/>
      <c r="D22" s="298"/>
    </row>
    <row r="23" spans="2:9" x14ac:dyDescent="0.2">
      <c r="B23" s="298"/>
      <c r="C23" s="298"/>
      <c r="D23" s="298"/>
    </row>
    <row r="24" spans="2:9" x14ac:dyDescent="0.2">
      <c r="B24" s="298"/>
      <c r="C24" s="298"/>
      <c r="D24" s="298"/>
    </row>
    <row r="25" spans="2:9" x14ac:dyDescent="0.2">
      <c r="B25" s="298"/>
      <c r="C25" s="298"/>
      <c r="D25" s="298"/>
    </row>
    <row r="26" spans="2:9" ht="13.5" thickBot="1" x14ac:dyDescent="0.25">
      <c r="B26" s="298"/>
      <c r="C26" s="298"/>
      <c r="D26" s="298"/>
    </row>
    <row r="27" spans="2:9" ht="16.5" thickTop="1" x14ac:dyDescent="0.2">
      <c r="B27" s="979" t="s">
        <v>394</v>
      </c>
      <c r="C27" s="980"/>
      <c r="D27" s="980"/>
      <c r="E27" s="981"/>
      <c r="F27" s="981"/>
      <c r="G27" s="981"/>
      <c r="H27" s="981"/>
      <c r="I27" s="982"/>
    </row>
    <row r="28" spans="2:9" ht="19.5" customHeight="1" x14ac:dyDescent="0.2">
      <c r="B28" s="408" t="s">
        <v>395</v>
      </c>
      <c r="C28" s="300"/>
      <c r="D28" s="300"/>
      <c r="E28" s="300"/>
      <c r="F28" s="300"/>
      <c r="G28" s="300"/>
      <c r="H28" s="300"/>
      <c r="I28" s="409"/>
    </row>
    <row r="29" spans="2:9" ht="19.5" customHeight="1" thickBot="1" x14ac:dyDescent="0.3">
      <c r="B29" s="983" t="s">
        <v>396</v>
      </c>
      <c r="C29" s="984"/>
      <c r="D29" s="984"/>
      <c r="E29" s="985"/>
      <c r="F29" s="985"/>
      <c r="G29" s="985"/>
      <c r="H29" s="985"/>
      <c r="I29" s="986"/>
    </row>
    <row r="30" spans="2:9" ht="13.5" thickTop="1" x14ac:dyDescent="0.2">
      <c r="B30" s="298"/>
      <c r="C30" s="298"/>
      <c r="D30" s="298"/>
    </row>
    <row r="31" spans="2:9" x14ac:dyDescent="0.2">
      <c r="B31" s="298"/>
      <c r="C31" s="298"/>
      <c r="D31" s="298"/>
    </row>
    <row r="32" spans="2:9" x14ac:dyDescent="0.2">
      <c r="B32" s="298"/>
      <c r="C32" s="298"/>
      <c r="D32" s="298"/>
    </row>
    <row r="33" spans="2:9" ht="15.75" x14ac:dyDescent="0.2">
      <c r="B33" s="302" t="s">
        <v>712</v>
      </c>
      <c r="C33" s="303"/>
      <c r="D33" s="303"/>
      <c r="E33" s="304"/>
      <c r="F33" s="304"/>
      <c r="G33" s="304"/>
      <c r="H33" s="304"/>
      <c r="I33" s="304"/>
    </row>
    <row r="34" spans="2:9" x14ac:dyDescent="0.2">
      <c r="B34" s="298"/>
      <c r="C34" s="298"/>
      <c r="D34" s="298"/>
    </row>
    <row r="35" spans="2:9" x14ac:dyDescent="0.2">
      <c r="B35" s="298"/>
      <c r="C35" s="298"/>
      <c r="D35" s="298"/>
    </row>
    <row r="36" spans="2:9" ht="15.75" x14ac:dyDescent="0.25">
      <c r="B36" s="298"/>
      <c r="C36" s="298"/>
      <c r="D36" s="298"/>
      <c r="E36" s="305"/>
    </row>
    <row r="37" spans="2:9" x14ac:dyDescent="0.2">
      <c r="B37" s="298"/>
      <c r="C37" s="306" t="s">
        <v>438</v>
      </c>
      <c r="D37" s="298"/>
    </row>
    <row r="38" spans="2:9" x14ac:dyDescent="0.2">
      <c r="B38" s="298"/>
      <c r="C38" s="306" t="s">
        <v>397</v>
      </c>
      <c r="D38" s="298"/>
    </row>
    <row r="39" spans="2:9" x14ac:dyDescent="0.2">
      <c r="B39" s="298"/>
      <c r="C39" s="306" t="s">
        <v>448</v>
      </c>
      <c r="D39" s="298"/>
    </row>
    <row r="40" spans="2:9" x14ac:dyDescent="0.2">
      <c r="B40" s="298"/>
      <c r="C40" s="306"/>
      <c r="D40" s="298"/>
    </row>
    <row r="41" spans="2:9" x14ac:dyDescent="0.2">
      <c r="B41" s="298"/>
      <c r="C41" s="307"/>
      <c r="D41" s="298"/>
    </row>
    <row r="42" spans="2:9" x14ac:dyDescent="0.2">
      <c r="B42" s="298"/>
      <c r="C42" s="308"/>
      <c r="D42" s="308"/>
      <c r="E42" s="309"/>
      <c r="F42" s="309"/>
      <c r="G42" s="309"/>
      <c r="H42" s="309"/>
      <c r="I42" s="309"/>
    </row>
    <row r="43" spans="2:9" x14ac:dyDescent="0.2">
      <c r="B43" s="298"/>
      <c r="C43" s="308"/>
      <c r="D43" s="298"/>
    </row>
    <row r="44" spans="2:9" x14ac:dyDescent="0.2">
      <c r="B44" s="298"/>
      <c r="C44" s="298"/>
      <c r="D44" s="298"/>
    </row>
    <row r="45" spans="2:9" x14ac:dyDescent="0.2">
      <c r="B45" s="298"/>
      <c r="C45" s="298"/>
      <c r="D45" s="298"/>
    </row>
    <row r="46" spans="2:9" x14ac:dyDescent="0.2">
      <c r="B46" s="298"/>
      <c r="C46" s="298"/>
      <c r="D46" s="298"/>
    </row>
    <row r="47" spans="2:9" x14ac:dyDescent="0.2">
      <c r="B47" s="298"/>
      <c r="C47" s="298"/>
      <c r="D47" s="298"/>
    </row>
    <row r="48" spans="2:9" x14ac:dyDescent="0.2">
      <c r="B48" s="298"/>
      <c r="C48" s="298"/>
      <c r="D48" s="298"/>
    </row>
    <row r="49" spans="2:10" x14ac:dyDescent="0.2">
      <c r="B49" s="965" t="s">
        <v>607</v>
      </c>
      <c r="C49" s="965"/>
      <c r="D49" s="965"/>
      <c r="E49" s="965"/>
      <c r="F49" s="965"/>
      <c r="G49" s="965"/>
      <c r="H49" s="965"/>
      <c r="I49" s="965"/>
      <c r="J49" s="965"/>
    </row>
    <row r="50" spans="2:10" x14ac:dyDescent="0.2">
      <c r="B50" s="988" t="s">
        <v>355</v>
      </c>
      <c r="C50" s="988"/>
      <c r="D50" s="988"/>
      <c r="E50" s="988"/>
      <c r="F50" s="988"/>
      <c r="G50" s="988"/>
      <c r="H50" s="988"/>
      <c r="I50" s="988"/>
    </row>
    <row r="51" spans="2:10" ht="16.5" customHeight="1" x14ac:dyDescent="0.2">
      <c r="B51" s="977" t="s">
        <v>580</v>
      </c>
      <c r="C51" s="977"/>
      <c r="D51" s="977"/>
      <c r="E51" s="977"/>
      <c r="F51" s="977"/>
      <c r="G51" s="977"/>
      <c r="H51" s="977"/>
      <c r="I51" s="977"/>
    </row>
    <row r="52" spans="2:10" ht="16.5" customHeight="1" x14ac:dyDescent="0.2">
      <c r="B52" s="977" t="s">
        <v>579</v>
      </c>
      <c r="C52" s="977"/>
      <c r="D52" s="977"/>
      <c r="E52" s="977"/>
      <c r="F52" s="977"/>
      <c r="G52" s="977"/>
      <c r="H52" s="977"/>
      <c r="I52" s="977"/>
    </row>
    <row r="53" spans="2:10" ht="16.5" customHeight="1" x14ac:dyDescent="0.2">
      <c r="B53" s="978" t="s">
        <v>356</v>
      </c>
      <c r="C53" s="978"/>
      <c r="D53" s="978"/>
      <c r="E53" s="978"/>
      <c r="F53" s="978"/>
      <c r="G53" s="978"/>
      <c r="H53" s="978"/>
      <c r="I53" s="978"/>
    </row>
    <row r="54" spans="2:10" x14ac:dyDescent="0.2">
      <c r="B54" s="298"/>
      <c r="C54" s="310"/>
      <c r="D54" s="310"/>
      <c r="J54" s="504"/>
    </row>
    <row r="55" spans="2:10" x14ac:dyDescent="0.2">
      <c r="B55" s="311"/>
      <c r="C55" s="310"/>
      <c r="D55" s="310"/>
      <c r="I55" s="317">
        <f>PG_5!I55</f>
        <v>0</v>
      </c>
    </row>
    <row r="58" spans="2:10" x14ac:dyDescent="0.2">
      <c r="B58" s="310"/>
      <c r="C58" s="310"/>
      <c r="D58" s="310"/>
    </row>
    <row r="59" spans="2:10" x14ac:dyDescent="0.2">
      <c r="B59" s="298"/>
      <c r="C59" s="310"/>
      <c r="D59" s="310"/>
    </row>
    <row r="60" spans="2:10" x14ac:dyDescent="0.2">
      <c r="B60" s="310"/>
      <c r="C60" s="310"/>
      <c r="D60" s="310"/>
    </row>
    <row r="61" spans="2:10" x14ac:dyDescent="0.2">
      <c r="B61" s="310"/>
      <c r="C61" s="310"/>
      <c r="D61" s="310"/>
    </row>
    <row r="62" spans="2:10" x14ac:dyDescent="0.2">
      <c r="B62" s="310"/>
      <c r="C62" s="310"/>
      <c r="D62" s="310"/>
    </row>
    <row r="63" spans="2:10" x14ac:dyDescent="0.2">
      <c r="B63" s="310"/>
      <c r="C63" s="310"/>
      <c r="D63" s="310"/>
    </row>
    <row r="64" spans="2:10" x14ac:dyDescent="0.2">
      <c r="B64" s="310"/>
      <c r="C64" s="310"/>
      <c r="D64" s="310"/>
    </row>
    <row r="65" spans="2:4" x14ac:dyDescent="0.2">
      <c r="B65" s="310"/>
      <c r="C65" s="310"/>
      <c r="D65" s="310"/>
    </row>
    <row r="66" spans="2:4" x14ac:dyDescent="0.2">
      <c r="B66" s="310"/>
      <c r="C66" s="310"/>
      <c r="D66" s="310"/>
    </row>
    <row r="67" spans="2:4" x14ac:dyDescent="0.2">
      <c r="B67" s="310"/>
      <c r="C67" s="310"/>
      <c r="D67" s="310"/>
    </row>
    <row r="68" spans="2:4" x14ac:dyDescent="0.2">
      <c r="B68" s="310"/>
      <c r="C68" s="310"/>
      <c r="D68" s="310"/>
    </row>
    <row r="69" spans="2:4" x14ac:dyDescent="0.2">
      <c r="B69" s="310"/>
      <c r="C69" s="310"/>
      <c r="D69" s="310"/>
    </row>
    <row r="70" spans="2:4" x14ac:dyDescent="0.2">
      <c r="B70" s="310"/>
      <c r="C70" s="310"/>
      <c r="D70" s="310"/>
    </row>
    <row r="71" spans="2:4" x14ac:dyDescent="0.2">
      <c r="B71" s="310"/>
      <c r="C71" s="310"/>
      <c r="D71" s="310"/>
    </row>
    <row r="72" spans="2:4" x14ac:dyDescent="0.2">
      <c r="B72" s="310"/>
      <c r="C72" s="310"/>
      <c r="D72" s="310"/>
    </row>
    <row r="73" spans="2:4" x14ac:dyDescent="0.2">
      <c r="B73" s="310"/>
      <c r="C73" s="310"/>
      <c r="D73" s="310"/>
    </row>
    <row r="74" spans="2:4" x14ac:dyDescent="0.2">
      <c r="B74" s="310"/>
      <c r="C74" s="310"/>
      <c r="D74" s="310"/>
    </row>
    <row r="75" spans="2:4" x14ac:dyDescent="0.2">
      <c r="B75" s="310"/>
      <c r="C75" s="310"/>
      <c r="D75" s="310"/>
    </row>
    <row r="76" spans="2:4" x14ac:dyDescent="0.2">
      <c r="B76" s="310"/>
      <c r="C76" s="310"/>
      <c r="D76" s="310"/>
    </row>
    <row r="77" spans="2:4" x14ac:dyDescent="0.2">
      <c r="B77" s="310"/>
      <c r="C77" s="310"/>
      <c r="D77" s="310"/>
    </row>
    <row r="78" spans="2:4" x14ac:dyDescent="0.2">
      <c r="B78" s="310"/>
      <c r="C78" s="310"/>
      <c r="D78" s="310"/>
    </row>
    <row r="79" spans="2:4" x14ac:dyDescent="0.2">
      <c r="B79" s="310"/>
      <c r="C79" s="310"/>
      <c r="D79" s="310"/>
    </row>
    <row r="80" spans="2:4" x14ac:dyDescent="0.2">
      <c r="B80" s="310"/>
      <c r="C80" s="310"/>
      <c r="D80" s="310"/>
    </row>
    <row r="81" spans="2:4" x14ac:dyDescent="0.2">
      <c r="B81" s="310"/>
      <c r="C81" s="310"/>
      <c r="D81" s="310"/>
    </row>
    <row r="82" spans="2:4" x14ac:dyDescent="0.2">
      <c r="B82" s="310"/>
      <c r="C82" s="310"/>
      <c r="D82" s="310"/>
    </row>
    <row r="83" spans="2:4" x14ac:dyDescent="0.2">
      <c r="B83" s="310"/>
      <c r="C83" s="310"/>
      <c r="D83" s="310"/>
    </row>
    <row r="84" spans="2:4" x14ac:dyDescent="0.2">
      <c r="B84" s="310"/>
      <c r="C84" s="310"/>
      <c r="D84" s="310"/>
    </row>
    <row r="85" spans="2:4" x14ac:dyDescent="0.2">
      <c r="B85" s="310"/>
      <c r="C85" s="310"/>
      <c r="D85" s="310"/>
    </row>
    <row r="86" spans="2:4" x14ac:dyDescent="0.2">
      <c r="B86" s="310"/>
      <c r="C86" s="310"/>
      <c r="D86" s="310"/>
    </row>
    <row r="87" spans="2:4" x14ac:dyDescent="0.2">
      <c r="B87" s="310"/>
      <c r="C87" s="310"/>
      <c r="D87" s="310"/>
    </row>
    <row r="88" spans="2:4" x14ac:dyDescent="0.2">
      <c r="B88" s="310"/>
      <c r="C88" s="310"/>
      <c r="D88" s="310"/>
    </row>
    <row r="89" spans="2:4" x14ac:dyDescent="0.2">
      <c r="B89" s="310"/>
      <c r="C89" s="310"/>
      <c r="D89" s="310"/>
    </row>
    <row r="90" spans="2:4" x14ac:dyDescent="0.2">
      <c r="B90" s="310"/>
      <c r="C90" s="310"/>
      <c r="D90" s="310"/>
    </row>
    <row r="91" spans="2:4" x14ac:dyDescent="0.2">
      <c r="B91" s="310"/>
      <c r="C91" s="310"/>
      <c r="D91" s="310"/>
    </row>
    <row r="92" spans="2:4" x14ac:dyDescent="0.2">
      <c r="B92" s="310"/>
      <c r="C92" s="310"/>
      <c r="D92" s="310"/>
    </row>
    <row r="93" spans="2:4" x14ac:dyDescent="0.2">
      <c r="B93" s="310"/>
      <c r="C93" s="310"/>
      <c r="D93" s="310"/>
    </row>
    <row r="94" spans="2:4" x14ac:dyDescent="0.2">
      <c r="B94" s="310"/>
      <c r="C94" s="310"/>
      <c r="D94" s="310"/>
    </row>
    <row r="95" spans="2:4" x14ac:dyDescent="0.2">
      <c r="B95" s="310"/>
      <c r="C95" s="310"/>
      <c r="D95" s="310"/>
    </row>
    <row r="96" spans="2:4" x14ac:dyDescent="0.2">
      <c r="B96" s="310"/>
      <c r="C96" s="310"/>
      <c r="D96" s="310"/>
    </row>
    <row r="97" spans="2:4" x14ac:dyDescent="0.2">
      <c r="B97" s="310"/>
      <c r="C97" s="310"/>
      <c r="D97" s="310"/>
    </row>
    <row r="98" spans="2:4" x14ac:dyDescent="0.2">
      <c r="B98" s="310"/>
      <c r="C98" s="310"/>
      <c r="D98" s="310"/>
    </row>
    <row r="99" spans="2:4" x14ac:dyDescent="0.2">
      <c r="B99" s="310"/>
      <c r="C99" s="310"/>
      <c r="D99" s="310"/>
    </row>
    <row r="100" spans="2:4" x14ac:dyDescent="0.2">
      <c r="B100" s="310"/>
      <c r="C100" s="310"/>
      <c r="D100" s="310"/>
    </row>
    <row r="101" spans="2:4" x14ac:dyDescent="0.2">
      <c r="B101" s="310"/>
      <c r="C101" s="310"/>
      <c r="D101" s="310"/>
    </row>
    <row r="102" spans="2:4" x14ac:dyDescent="0.2">
      <c r="B102" s="310"/>
      <c r="C102" s="310"/>
      <c r="D102" s="310"/>
    </row>
    <row r="103" spans="2:4" x14ac:dyDescent="0.2">
      <c r="B103" s="310"/>
      <c r="C103" s="310"/>
      <c r="D103" s="310"/>
    </row>
    <row r="104" spans="2:4" x14ac:dyDescent="0.2">
      <c r="B104" s="310"/>
      <c r="C104" s="310"/>
      <c r="D104" s="310"/>
    </row>
    <row r="105" spans="2:4" x14ac:dyDescent="0.2">
      <c r="B105" s="310"/>
      <c r="C105" s="310"/>
      <c r="D105" s="310"/>
    </row>
    <row r="106" spans="2:4" x14ac:dyDescent="0.2">
      <c r="B106" s="310"/>
      <c r="C106" s="310"/>
      <c r="D106" s="310"/>
    </row>
    <row r="107" spans="2:4" x14ac:dyDescent="0.2">
      <c r="B107" s="310"/>
      <c r="C107" s="310"/>
      <c r="D107" s="310"/>
    </row>
    <row r="108" spans="2:4" x14ac:dyDescent="0.2">
      <c r="B108" s="310"/>
      <c r="C108" s="310"/>
      <c r="D108" s="310"/>
    </row>
    <row r="109" spans="2:4" x14ac:dyDescent="0.2">
      <c r="B109" s="310"/>
      <c r="C109" s="310"/>
      <c r="D109" s="310"/>
    </row>
    <row r="110" spans="2:4" x14ac:dyDescent="0.2">
      <c r="B110" s="310"/>
      <c r="C110" s="310"/>
      <c r="D110" s="310"/>
    </row>
    <row r="111" spans="2:4" x14ac:dyDescent="0.2">
      <c r="B111" s="310"/>
      <c r="C111" s="310"/>
      <c r="D111" s="310"/>
    </row>
    <row r="112" spans="2:4" x14ac:dyDescent="0.2">
      <c r="B112" s="310"/>
      <c r="C112" s="310"/>
      <c r="D112" s="310"/>
    </row>
    <row r="113" spans="2:4" x14ac:dyDescent="0.2">
      <c r="B113" s="310"/>
      <c r="C113" s="310"/>
      <c r="D113" s="310"/>
    </row>
    <row r="114" spans="2:4" x14ac:dyDescent="0.2">
      <c r="B114" s="310"/>
      <c r="C114" s="310"/>
      <c r="D114" s="310"/>
    </row>
    <row r="115" spans="2:4" x14ac:dyDescent="0.2">
      <c r="B115" s="310"/>
      <c r="C115" s="310"/>
      <c r="D115" s="310"/>
    </row>
    <row r="116" spans="2:4" x14ac:dyDescent="0.2">
      <c r="B116" s="310"/>
      <c r="C116" s="310"/>
      <c r="D116" s="310"/>
    </row>
    <row r="117" spans="2:4" x14ac:dyDescent="0.2">
      <c r="B117" s="310"/>
      <c r="C117" s="310"/>
      <c r="D117" s="310"/>
    </row>
    <row r="118" spans="2:4" x14ac:dyDescent="0.2">
      <c r="B118" s="310"/>
      <c r="C118" s="310"/>
      <c r="D118" s="310"/>
    </row>
    <row r="119" spans="2:4" x14ac:dyDescent="0.2">
      <c r="B119" s="310"/>
      <c r="C119" s="310"/>
      <c r="D119" s="310"/>
    </row>
    <row r="120" spans="2:4" x14ac:dyDescent="0.2">
      <c r="B120" s="310"/>
      <c r="C120" s="310"/>
      <c r="D120" s="310"/>
    </row>
    <row r="121" spans="2:4" x14ac:dyDescent="0.2">
      <c r="B121" s="310"/>
      <c r="C121" s="310"/>
      <c r="D121" s="310"/>
    </row>
    <row r="122" spans="2:4" x14ac:dyDescent="0.2">
      <c r="B122" s="310"/>
      <c r="C122" s="310"/>
      <c r="D122" s="310"/>
    </row>
    <row r="123" spans="2:4" x14ac:dyDescent="0.2">
      <c r="B123" s="310"/>
      <c r="C123" s="310"/>
      <c r="D123" s="310"/>
    </row>
    <row r="124" spans="2:4" x14ac:dyDescent="0.2">
      <c r="B124" s="310"/>
      <c r="C124" s="310"/>
      <c r="D124" s="310"/>
    </row>
    <row r="125" spans="2:4" x14ac:dyDescent="0.2">
      <c r="B125" s="310"/>
      <c r="C125" s="310"/>
      <c r="D125" s="310"/>
    </row>
    <row r="126" spans="2:4" x14ac:dyDescent="0.2">
      <c r="B126" s="310"/>
      <c r="C126" s="310"/>
      <c r="D126" s="310"/>
    </row>
    <row r="127" spans="2:4" x14ac:dyDescent="0.2">
      <c r="B127" s="310"/>
      <c r="C127" s="310"/>
      <c r="D127" s="310"/>
    </row>
    <row r="128" spans="2:4" x14ac:dyDescent="0.2">
      <c r="B128" s="310"/>
      <c r="C128" s="310"/>
      <c r="D128" s="310"/>
    </row>
    <row r="129" spans="2:4" x14ac:dyDescent="0.2">
      <c r="B129" s="310"/>
      <c r="C129" s="310"/>
      <c r="D129" s="310"/>
    </row>
    <row r="130" spans="2:4" x14ac:dyDescent="0.2">
      <c r="B130" s="310"/>
      <c r="C130" s="310"/>
      <c r="D130" s="310"/>
    </row>
    <row r="131" spans="2:4" x14ac:dyDescent="0.2">
      <c r="B131" s="310"/>
      <c r="C131" s="310"/>
      <c r="D131" s="310"/>
    </row>
    <row r="132" spans="2:4" x14ac:dyDescent="0.2">
      <c r="B132" s="310"/>
      <c r="C132" s="310"/>
      <c r="D132" s="310"/>
    </row>
    <row r="133" spans="2:4" x14ac:dyDescent="0.2">
      <c r="B133" s="310"/>
      <c r="C133" s="310"/>
      <c r="D133" s="310"/>
    </row>
    <row r="134" spans="2:4" x14ac:dyDescent="0.2">
      <c r="B134" s="310"/>
      <c r="C134" s="310"/>
      <c r="D134" s="310"/>
    </row>
    <row r="135" spans="2:4" x14ac:dyDescent="0.2">
      <c r="B135" s="310"/>
      <c r="C135" s="310"/>
      <c r="D135" s="310"/>
    </row>
    <row r="136" spans="2:4" x14ac:dyDescent="0.2">
      <c r="B136" s="310"/>
      <c r="C136" s="310"/>
      <c r="D136" s="310"/>
    </row>
    <row r="137" spans="2:4" x14ac:dyDescent="0.2">
      <c r="B137" s="310"/>
      <c r="C137" s="310"/>
      <c r="D137" s="310"/>
    </row>
    <row r="138" spans="2:4" x14ac:dyDescent="0.2">
      <c r="B138" s="310"/>
      <c r="C138" s="310"/>
      <c r="D138" s="310"/>
    </row>
    <row r="139" spans="2:4" x14ac:dyDescent="0.2">
      <c r="B139" s="310"/>
      <c r="C139" s="310"/>
      <c r="D139" s="310"/>
    </row>
    <row r="140" spans="2:4" x14ac:dyDescent="0.2">
      <c r="B140" s="310"/>
      <c r="C140" s="310"/>
      <c r="D140" s="310"/>
    </row>
    <row r="141" spans="2:4" x14ac:dyDescent="0.2">
      <c r="B141" s="310"/>
      <c r="C141" s="310"/>
      <c r="D141" s="310"/>
    </row>
    <row r="142" spans="2:4" x14ac:dyDescent="0.2">
      <c r="B142" s="310"/>
      <c r="C142" s="310"/>
      <c r="D142" s="310"/>
    </row>
    <row r="143" spans="2:4" x14ac:dyDescent="0.2">
      <c r="B143" s="310"/>
      <c r="C143" s="310"/>
      <c r="D143" s="310"/>
    </row>
    <row r="144" spans="2:4" x14ac:dyDescent="0.2">
      <c r="B144" s="310"/>
      <c r="C144" s="310"/>
      <c r="D144" s="310"/>
    </row>
    <row r="145" spans="2:4" x14ac:dyDescent="0.2">
      <c r="B145" s="310"/>
      <c r="C145" s="310"/>
      <c r="D145" s="310"/>
    </row>
    <row r="146" spans="2:4" x14ac:dyDescent="0.2">
      <c r="B146" s="310"/>
      <c r="C146" s="310"/>
      <c r="D146" s="310"/>
    </row>
    <row r="147" spans="2:4" x14ac:dyDescent="0.2">
      <c r="B147" s="310"/>
      <c r="C147" s="310"/>
      <c r="D147" s="310"/>
    </row>
    <row r="148" spans="2:4" x14ac:dyDescent="0.2">
      <c r="B148" s="310"/>
      <c r="C148" s="310"/>
      <c r="D148" s="310"/>
    </row>
    <row r="149" spans="2:4" x14ac:dyDescent="0.2">
      <c r="B149" s="310"/>
      <c r="C149" s="310"/>
      <c r="D149" s="310"/>
    </row>
    <row r="150" spans="2:4" x14ac:dyDescent="0.2">
      <c r="B150" s="310"/>
      <c r="C150" s="310"/>
      <c r="D150" s="310"/>
    </row>
    <row r="151" spans="2:4" x14ac:dyDescent="0.2">
      <c r="B151" s="310"/>
      <c r="C151" s="310"/>
      <c r="D151" s="310"/>
    </row>
    <row r="152" spans="2:4" x14ac:dyDescent="0.2">
      <c r="B152" s="310"/>
      <c r="C152" s="310"/>
      <c r="D152" s="310"/>
    </row>
    <row r="153" spans="2:4" x14ac:dyDescent="0.2">
      <c r="B153" s="310"/>
      <c r="C153" s="310"/>
      <c r="D153" s="310"/>
    </row>
    <row r="154" spans="2:4" x14ac:dyDescent="0.2">
      <c r="B154" s="310"/>
      <c r="C154" s="310"/>
      <c r="D154" s="310"/>
    </row>
    <row r="155" spans="2:4" x14ac:dyDescent="0.2">
      <c r="B155" s="310"/>
      <c r="C155" s="310"/>
      <c r="D155" s="310"/>
    </row>
    <row r="156" spans="2:4" x14ac:dyDescent="0.2">
      <c r="B156" s="310"/>
      <c r="C156" s="310"/>
      <c r="D156" s="310"/>
    </row>
    <row r="157" spans="2:4" x14ac:dyDescent="0.2">
      <c r="B157" s="310"/>
      <c r="C157" s="310"/>
      <c r="D157" s="310"/>
    </row>
    <row r="158" spans="2:4" x14ac:dyDescent="0.2">
      <c r="B158" s="310"/>
      <c r="C158" s="310"/>
      <c r="D158" s="310"/>
    </row>
    <row r="159" spans="2:4" x14ac:dyDescent="0.2">
      <c r="B159" s="310"/>
      <c r="C159" s="310"/>
      <c r="D159" s="310"/>
    </row>
    <row r="160" spans="2:4" x14ac:dyDescent="0.2">
      <c r="B160" s="310"/>
      <c r="C160" s="310"/>
      <c r="D160" s="310"/>
    </row>
    <row r="161" spans="2:4" x14ac:dyDescent="0.2">
      <c r="B161" s="310"/>
      <c r="C161" s="310"/>
      <c r="D161" s="310"/>
    </row>
    <row r="162" spans="2:4" x14ac:dyDescent="0.2">
      <c r="B162" s="310"/>
      <c r="C162" s="310"/>
      <c r="D162" s="310"/>
    </row>
    <row r="163" spans="2:4" x14ac:dyDescent="0.2">
      <c r="B163" s="310"/>
      <c r="C163" s="310"/>
      <c r="D163" s="310"/>
    </row>
    <row r="164" spans="2:4" x14ac:dyDescent="0.2">
      <c r="B164" s="310"/>
      <c r="C164" s="310"/>
      <c r="D164" s="310"/>
    </row>
    <row r="165" spans="2:4" x14ac:dyDescent="0.2">
      <c r="B165" s="310"/>
      <c r="C165" s="310"/>
      <c r="D165" s="310"/>
    </row>
    <row r="166" spans="2:4" x14ac:dyDescent="0.2">
      <c r="B166" s="310"/>
      <c r="C166" s="310"/>
      <c r="D166" s="310"/>
    </row>
    <row r="167" spans="2:4" x14ac:dyDescent="0.2">
      <c r="B167" s="310"/>
      <c r="C167" s="310"/>
      <c r="D167" s="310"/>
    </row>
    <row r="168" spans="2:4" x14ac:dyDescent="0.2">
      <c r="B168" s="310"/>
      <c r="C168" s="310"/>
      <c r="D168" s="310"/>
    </row>
    <row r="169" spans="2:4" x14ac:dyDescent="0.2">
      <c r="B169" s="310"/>
      <c r="C169" s="310"/>
      <c r="D169" s="310"/>
    </row>
    <row r="170" spans="2:4" x14ac:dyDescent="0.2">
      <c r="B170" s="310"/>
      <c r="C170" s="310"/>
      <c r="D170" s="310"/>
    </row>
    <row r="171" spans="2:4" x14ac:dyDescent="0.2">
      <c r="B171" s="310"/>
      <c r="C171" s="310"/>
      <c r="D171" s="310"/>
    </row>
    <row r="172" spans="2:4" x14ac:dyDescent="0.2">
      <c r="B172" s="310"/>
      <c r="C172" s="310"/>
      <c r="D172" s="310"/>
    </row>
    <row r="173" spans="2:4" x14ac:dyDescent="0.2">
      <c r="B173" s="310"/>
      <c r="C173" s="310"/>
      <c r="D173" s="310"/>
    </row>
    <row r="174" spans="2:4" x14ac:dyDescent="0.2">
      <c r="B174" s="310"/>
      <c r="C174" s="310"/>
      <c r="D174" s="310"/>
    </row>
    <row r="175" spans="2:4" x14ac:dyDescent="0.2">
      <c r="B175" s="310"/>
      <c r="C175" s="310"/>
      <c r="D175" s="310"/>
    </row>
    <row r="176" spans="2:4" x14ac:dyDescent="0.2">
      <c r="B176" s="310"/>
      <c r="C176" s="310"/>
      <c r="D176" s="310"/>
    </row>
    <row r="177" spans="2:4" x14ac:dyDescent="0.2">
      <c r="B177" s="310"/>
      <c r="C177" s="310"/>
      <c r="D177" s="310"/>
    </row>
    <row r="178" spans="2:4" x14ac:dyDescent="0.2">
      <c r="B178" s="310"/>
      <c r="C178" s="310"/>
      <c r="D178" s="310"/>
    </row>
    <row r="179" spans="2:4" x14ac:dyDescent="0.2">
      <c r="B179" s="310"/>
      <c r="C179" s="310"/>
      <c r="D179" s="310"/>
    </row>
    <row r="180" spans="2:4" x14ac:dyDescent="0.2">
      <c r="B180" s="310"/>
      <c r="C180" s="310"/>
      <c r="D180" s="310"/>
    </row>
    <row r="181" spans="2:4" x14ac:dyDescent="0.2">
      <c r="B181" s="310"/>
      <c r="C181" s="310"/>
      <c r="D181" s="310"/>
    </row>
    <row r="182" spans="2:4" x14ac:dyDescent="0.2">
      <c r="B182" s="310"/>
      <c r="C182" s="310"/>
      <c r="D182" s="310"/>
    </row>
    <row r="183" spans="2:4" x14ac:dyDescent="0.2">
      <c r="B183" s="310"/>
      <c r="C183" s="310"/>
      <c r="D183" s="310"/>
    </row>
    <row r="184" spans="2:4" x14ac:dyDescent="0.2">
      <c r="B184" s="310"/>
      <c r="C184" s="310"/>
      <c r="D184" s="310"/>
    </row>
    <row r="185" spans="2:4" x14ac:dyDescent="0.2">
      <c r="B185" s="310"/>
      <c r="C185" s="310"/>
      <c r="D185" s="310"/>
    </row>
    <row r="186" spans="2:4" x14ac:dyDescent="0.2">
      <c r="B186" s="310"/>
      <c r="C186" s="310"/>
      <c r="D186" s="310"/>
    </row>
    <row r="187" spans="2:4" x14ac:dyDescent="0.2">
      <c r="B187" s="310"/>
      <c r="C187" s="310"/>
      <c r="D187" s="310"/>
    </row>
    <row r="188" spans="2:4" x14ac:dyDescent="0.2">
      <c r="B188" s="310"/>
      <c r="C188" s="310"/>
      <c r="D188" s="310"/>
    </row>
    <row r="189" spans="2:4" x14ac:dyDescent="0.2">
      <c r="B189" s="310"/>
      <c r="C189" s="310"/>
      <c r="D189" s="310"/>
    </row>
    <row r="190" spans="2:4" x14ac:dyDescent="0.2">
      <c r="B190" s="310"/>
      <c r="C190" s="310"/>
      <c r="D190" s="310"/>
    </row>
    <row r="191" spans="2:4" x14ac:dyDescent="0.2">
      <c r="B191" s="310"/>
      <c r="C191" s="310"/>
      <c r="D191" s="310"/>
    </row>
    <row r="192" spans="2:4" x14ac:dyDescent="0.2">
      <c r="B192" s="310"/>
      <c r="C192" s="310"/>
      <c r="D192" s="310"/>
    </row>
    <row r="193" spans="2:4" x14ac:dyDescent="0.2">
      <c r="B193" s="310"/>
      <c r="C193" s="310"/>
      <c r="D193" s="310"/>
    </row>
    <row r="194" spans="2:4" x14ac:dyDescent="0.2">
      <c r="B194" s="310"/>
      <c r="C194" s="310"/>
      <c r="D194" s="310"/>
    </row>
    <row r="195" spans="2:4" x14ac:dyDescent="0.2">
      <c r="B195" s="310"/>
      <c r="C195" s="310"/>
      <c r="D195" s="310"/>
    </row>
    <row r="196" spans="2:4" x14ac:dyDescent="0.2">
      <c r="B196" s="310"/>
      <c r="C196" s="310"/>
      <c r="D196" s="310"/>
    </row>
    <row r="197" spans="2:4" x14ac:dyDescent="0.2">
      <c r="B197" s="310"/>
      <c r="C197" s="310"/>
      <c r="D197" s="310"/>
    </row>
    <row r="198" spans="2:4" x14ac:dyDescent="0.2">
      <c r="B198" s="310"/>
      <c r="C198" s="310"/>
      <c r="D198" s="310"/>
    </row>
    <row r="199" spans="2:4" x14ac:dyDescent="0.2">
      <c r="B199" s="310"/>
      <c r="C199" s="310"/>
      <c r="D199" s="310"/>
    </row>
    <row r="200" spans="2:4" x14ac:dyDescent="0.2">
      <c r="B200" s="310"/>
      <c r="C200" s="310"/>
      <c r="D200" s="310"/>
    </row>
    <row r="201" spans="2:4" x14ac:dyDescent="0.2">
      <c r="B201" s="310"/>
      <c r="C201" s="310"/>
      <c r="D201" s="310"/>
    </row>
    <row r="202" spans="2:4" x14ac:dyDescent="0.2">
      <c r="B202" s="310"/>
      <c r="C202" s="310"/>
      <c r="D202" s="310"/>
    </row>
    <row r="203" spans="2:4" x14ac:dyDescent="0.2">
      <c r="B203" s="310"/>
      <c r="C203" s="310"/>
      <c r="D203" s="310"/>
    </row>
    <row r="204" spans="2:4" x14ac:dyDescent="0.2">
      <c r="B204" s="310"/>
      <c r="C204" s="310"/>
      <c r="D204" s="310"/>
    </row>
    <row r="205" spans="2:4" x14ac:dyDescent="0.2">
      <c r="B205" s="310"/>
      <c r="C205" s="310"/>
      <c r="D205" s="310"/>
    </row>
    <row r="206" spans="2:4" x14ac:dyDescent="0.2">
      <c r="B206" s="310"/>
      <c r="C206" s="310"/>
      <c r="D206" s="310"/>
    </row>
    <row r="207" spans="2:4" x14ac:dyDescent="0.2">
      <c r="B207" s="310"/>
      <c r="C207" s="310"/>
      <c r="D207" s="310"/>
    </row>
    <row r="208" spans="2:4" x14ac:dyDescent="0.2">
      <c r="B208" s="310"/>
      <c r="C208" s="310"/>
      <c r="D208" s="310"/>
    </row>
    <row r="209" spans="2:4" x14ac:dyDescent="0.2">
      <c r="B209" s="310"/>
      <c r="C209" s="310"/>
      <c r="D209" s="310"/>
    </row>
    <row r="210" spans="2:4" x14ac:dyDescent="0.2">
      <c r="B210" s="310"/>
      <c r="C210" s="310"/>
      <c r="D210" s="310"/>
    </row>
    <row r="211" spans="2:4" x14ac:dyDescent="0.2">
      <c r="B211" s="310"/>
      <c r="C211" s="310"/>
      <c r="D211" s="310"/>
    </row>
    <row r="212" spans="2:4" x14ac:dyDescent="0.2">
      <c r="B212" s="310"/>
      <c r="C212" s="310"/>
      <c r="D212" s="310"/>
    </row>
    <row r="213" spans="2:4" x14ac:dyDescent="0.2">
      <c r="B213" s="310"/>
      <c r="C213" s="310"/>
      <c r="D213" s="310"/>
    </row>
    <row r="214" spans="2:4" x14ac:dyDescent="0.2">
      <c r="B214" s="310"/>
      <c r="C214" s="310"/>
      <c r="D214" s="310"/>
    </row>
    <row r="215" spans="2:4" x14ac:dyDescent="0.2">
      <c r="B215" s="310"/>
      <c r="C215" s="310"/>
      <c r="D215" s="310"/>
    </row>
    <row r="216" spans="2:4" x14ac:dyDescent="0.2">
      <c r="B216" s="310"/>
      <c r="C216" s="310"/>
      <c r="D216" s="310"/>
    </row>
    <row r="217" spans="2:4" x14ac:dyDescent="0.2">
      <c r="B217" s="310"/>
      <c r="C217" s="310"/>
      <c r="D217" s="310"/>
    </row>
    <row r="218" spans="2:4" x14ac:dyDescent="0.2">
      <c r="B218" s="310"/>
      <c r="C218" s="310"/>
      <c r="D218" s="310"/>
    </row>
    <row r="219" spans="2:4" x14ac:dyDescent="0.2">
      <c r="B219" s="310"/>
      <c r="C219" s="310"/>
      <c r="D219" s="310"/>
    </row>
    <row r="220" spans="2:4" x14ac:dyDescent="0.2">
      <c r="B220" s="310"/>
      <c r="C220" s="310"/>
      <c r="D220" s="310"/>
    </row>
    <row r="221" spans="2:4" x14ac:dyDescent="0.2">
      <c r="B221" s="310"/>
      <c r="C221" s="310"/>
      <c r="D221" s="310"/>
    </row>
    <row r="222" spans="2:4" x14ac:dyDescent="0.2">
      <c r="B222" s="310"/>
      <c r="C222" s="310"/>
      <c r="D222" s="310"/>
    </row>
    <row r="223" spans="2:4" x14ac:dyDescent="0.2">
      <c r="B223" s="310"/>
      <c r="C223" s="310"/>
      <c r="D223" s="310"/>
    </row>
    <row r="224" spans="2:4" x14ac:dyDescent="0.2">
      <c r="B224" s="310"/>
      <c r="C224" s="310"/>
      <c r="D224" s="310"/>
    </row>
    <row r="225" spans="2:4" x14ac:dyDescent="0.2">
      <c r="B225" s="310"/>
      <c r="C225" s="310"/>
      <c r="D225" s="310"/>
    </row>
    <row r="226" spans="2:4" x14ac:dyDescent="0.2">
      <c r="B226" s="310"/>
      <c r="C226" s="310"/>
      <c r="D226" s="310"/>
    </row>
    <row r="227" spans="2:4" x14ac:dyDescent="0.2">
      <c r="B227" s="310"/>
      <c r="C227" s="310"/>
      <c r="D227" s="310"/>
    </row>
    <row r="228" spans="2:4" x14ac:dyDescent="0.2">
      <c r="B228" s="310"/>
      <c r="C228" s="310"/>
      <c r="D228" s="310"/>
    </row>
    <row r="229" spans="2:4" x14ac:dyDescent="0.2">
      <c r="B229" s="310"/>
      <c r="C229" s="310"/>
      <c r="D229" s="310"/>
    </row>
    <row r="230" spans="2:4" x14ac:dyDescent="0.2">
      <c r="B230" s="310"/>
      <c r="C230" s="310"/>
      <c r="D230" s="310"/>
    </row>
    <row r="231" spans="2:4" x14ac:dyDescent="0.2">
      <c r="B231" s="310"/>
      <c r="C231" s="310"/>
      <c r="D231" s="310"/>
    </row>
    <row r="232" spans="2:4" x14ac:dyDescent="0.2">
      <c r="B232" s="310"/>
      <c r="C232" s="310"/>
      <c r="D232" s="310"/>
    </row>
    <row r="233" spans="2:4" x14ac:dyDescent="0.2">
      <c r="B233" s="310"/>
      <c r="C233" s="310"/>
      <c r="D233" s="310"/>
    </row>
    <row r="234" spans="2:4" x14ac:dyDescent="0.2">
      <c r="B234" s="310"/>
      <c r="C234" s="310"/>
      <c r="D234" s="310"/>
    </row>
    <row r="235" spans="2:4" x14ac:dyDescent="0.2">
      <c r="B235" s="310"/>
      <c r="C235" s="310"/>
      <c r="D235" s="310"/>
    </row>
    <row r="236" spans="2:4" x14ac:dyDescent="0.2">
      <c r="B236" s="310"/>
      <c r="C236" s="310"/>
      <c r="D236" s="310"/>
    </row>
    <row r="237" spans="2:4" x14ac:dyDescent="0.2">
      <c r="B237" s="310"/>
      <c r="C237" s="310"/>
      <c r="D237" s="310"/>
    </row>
    <row r="238" spans="2:4" x14ac:dyDescent="0.2">
      <c r="B238" s="310"/>
      <c r="C238" s="310"/>
      <c r="D238" s="310"/>
    </row>
    <row r="239" spans="2:4" x14ac:dyDescent="0.2">
      <c r="B239" s="310"/>
      <c r="C239" s="310"/>
      <c r="D239" s="310"/>
    </row>
    <row r="240" spans="2:4" x14ac:dyDescent="0.2">
      <c r="B240" s="310"/>
      <c r="C240" s="310"/>
      <c r="D240" s="310"/>
    </row>
    <row r="241" spans="2:4" x14ac:dyDescent="0.2">
      <c r="B241" s="310"/>
      <c r="C241" s="310"/>
      <c r="D241" s="310"/>
    </row>
    <row r="242" spans="2:4" x14ac:dyDescent="0.2">
      <c r="B242" s="310"/>
      <c r="C242" s="310"/>
      <c r="D242" s="310"/>
    </row>
    <row r="243" spans="2:4" x14ac:dyDescent="0.2">
      <c r="B243" s="310"/>
      <c r="C243" s="310"/>
      <c r="D243" s="310"/>
    </row>
    <row r="244" spans="2:4" x14ac:dyDescent="0.2">
      <c r="B244" s="310"/>
      <c r="C244" s="310"/>
      <c r="D244" s="310"/>
    </row>
    <row r="245" spans="2:4" x14ac:dyDescent="0.2">
      <c r="B245" s="310"/>
      <c r="C245" s="310"/>
      <c r="D245" s="310"/>
    </row>
    <row r="246" spans="2:4" x14ac:dyDescent="0.2">
      <c r="B246" s="310"/>
      <c r="C246" s="310"/>
      <c r="D246" s="310"/>
    </row>
    <row r="247" spans="2:4" x14ac:dyDescent="0.2">
      <c r="B247" s="310"/>
      <c r="C247" s="310"/>
      <c r="D247" s="310"/>
    </row>
    <row r="248" spans="2:4" x14ac:dyDescent="0.2">
      <c r="B248" s="310"/>
      <c r="C248" s="310"/>
      <c r="D248" s="310"/>
    </row>
    <row r="249" spans="2:4" x14ac:dyDescent="0.2">
      <c r="B249" s="310"/>
      <c r="C249" s="310"/>
      <c r="D249" s="310"/>
    </row>
    <row r="250" spans="2:4" x14ac:dyDescent="0.2">
      <c r="B250" s="310"/>
      <c r="C250" s="310"/>
      <c r="D250" s="310"/>
    </row>
    <row r="251" spans="2:4" x14ac:dyDescent="0.2">
      <c r="B251" s="310"/>
      <c r="C251" s="310"/>
      <c r="D251" s="310"/>
    </row>
    <row r="252" spans="2:4" x14ac:dyDescent="0.2">
      <c r="B252" s="310"/>
      <c r="C252" s="310"/>
      <c r="D252" s="310"/>
    </row>
    <row r="253" spans="2:4" x14ac:dyDescent="0.2">
      <c r="B253" s="310"/>
      <c r="C253" s="310"/>
      <c r="D253" s="310"/>
    </row>
    <row r="254" spans="2:4" x14ac:dyDescent="0.2">
      <c r="B254" s="310"/>
      <c r="C254" s="310"/>
      <c r="D254" s="310"/>
    </row>
    <row r="255" spans="2:4" x14ac:dyDescent="0.2">
      <c r="B255" s="310"/>
      <c r="C255" s="310"/>
      <c r="D255" s="310"/>
    </row>
    <row r="256" spans="2:4" x14ac:dyDescent="0.2">
      <c r="B256" s="310"/>
      <c r="C256" s="310"/>
      <c r="D256" s="310"/>
    </row>
    <row r="257" spans="2:4" x14ac:dyDescent="0.2">
      <c r="B257" s="310"/>
      <c r="C257" s="310"/>
      <c r="D257" s="310"/>
    </row>
    <row r="258" spans="2:4" x14ac:dyDescent="0.2">
      <c r="B258" s="310"/>
      <c r="C258" s="310"/>
      <c r="D258" s="310"/>
    </row>
    <row r="259" spans="2:4" x14ac:dyDescent="0.2">
      <c r="B259" s="310"/>
      <c r="C259" s="310"/>
      <c r="D259" s="310"/>
    </row>
    <row r="260" spans="2:4" x14ac:dyDescent="0.2">
      <c r="B260" s="310"/>
      <c r="C260" s="310"/>
      <c r="D260" s="310"/>
    </row>
    <row r="261" spans="2:4" x14ac:dyDescent="0.2">
      <c r="B261" s="310"/>
      <c r="C261" s="310"/>
      <c r="D261" s="310"/>
    </row>
    <row r="262" spans="2:4" x14ac:dyDescent="0.2">
      <c r="B262" s="310"/>
      <c r="C262" s="310"/>
      <c r="D262" s="310"/>
    </row>
    <row r="263" spans="2:4" x14ac:dyDescent="0.2">
      <c r="B263" s="310"/>
      <c r="C263" s="310"/>
      <c r="D263" s="310"/>
    </row>
    <row r="264" spans="2:4" x14ac:dyDescent="0.2">
      <c r="B264" s="310"/>
      <c r="C264" s="310"/>
      <c r="D264" s="310"/>
    </row>
    <row r="265" spans="2:4" x14ac:dyDescent="0.2">
      <c r="B265" s="310"/>
      <c r="C265" s="310"/>
      <c r="D265" s="310"/>
    </row>
    <row r="266" spans="2:4" x14ac:dyDescent="0.2">
      <c r="B266" s="310"/>
      <c r="C266" s="310"/>
      <c r="D266" s="310"/>
    </row>
    <row r="267" spans="2:4" x14ac:dyDescent="0.2">
      <c r="B267" s="310"/>
      <c r="C267" s="310"/>
      <c r="D267" s="310"/>
    </row>
    <row r="268" spans="2:4" x14ac:dyDescent="0.2">
      <c r="B268" s="310"/>
      <c r="C268" s="310"/>
      <c r="D268" s="310"/>
    </row>
    <row r="269" spans="2:4" x14ac:dyDescent="0.2">
      <c r="B269" s="310"/>
      <c r="C269" s="310"/>
      <c r="D269" s="310"/>
    </row>
    <row r="270" spans="2:4" x14ac:dyDescent="0.2">
      <c r="B270" s="310"/>
      <c r="C270" s="310"/>
      <c r="D270" s="310"/>
    </row>
    <row r="271" spans="2:4" x14ac:dyDescent="0.2">
      <c r="B271" s="310"/>
      <c r="C271" s="310"/>
      <c r="D271" s="310"/>
    </row>
    <row r="272" spans="2:4" x14ac:dyDescent="0.2">
      <c r="B272" s="310"/>
      <c r="C272" s="310"/>
      <c r="D272" s="310"/>
    </row>
    <row r="273" spans="2:4" x14ac:dyDescent="0.2">
      <c r="B273" s="310"/>
      <c r="C273" s="310"/>
      <c r="D273" s="310"/>
    </row>
    <row r="274" spans="2:4" x14ac:dyDescent="0.2">
      <c r="B274" s="310"/>
      <c r="C274" s="310"/>
      <c r="D274" s="310"/>
    </row>
    <row r="275" spans="2:4" x14ac:dyDescent="0.2">
      <c r="B275" s="310"/>
      <c r="C275" s="310"/>
      <c r="D275" s="310"/>
    </row>
    <row r="276" spans="2:4" x14ac:dyDescent="0.2">
      <c r="B276" s="310"/>
      <c r="C276" s="310"/>
      <c r="D276" s="310"/>
    </row>
    <row r="277" spans="2:4" x14ac:dyDescent="0.2">
      <c r="B277" s="310"/>
      <c r="C277" s="310"/>
      <c r="D277" s="310"/>
    </row>
    <row r="278" spans="2:4" x14ac:dyDescent="0.2">
      <c r="B278" s="310"/>
      <c r="C278" s="310"/>
      <c r="D278" s="310"/>
    </row>
    <row r="279" spans="2:4" x14ac:dyDescent="0.2">
      <c r="B279" s="310"/>
      <c r="C279" s="310"/>
      <c r="D279" s="310"/>
    </row>
    <row r="280" spans="2:4" x14ac:dyDescent="0.2">
      <c r="B280" s="310"/>
      <c r="C280" s="310"/>
      <c r="D280" s="310"/>
    </row>
    <row r="281" spans="2:4" x14ac:dyDescent="0.2">
      <c r="B281" s="310"/>
      <c r="C281" s="310"/>
      <c r="D281" s="310"/>
    </row>
    <row r="282" spans="2:4" x14ac:dyDescent="0.2">
      <c r="B282" s="310"/>
      <c r="C282" s="310"/>
      <c r="D282" s="310"/>
    </row>
    <row r="283" spans="2:4" x14ac:dyDescent="0.2">
      <c r="B283" s="310"/>
      <c r="C283" s="310"/>
      <c r="D283" s="310"/>
    </row>
    <row r="284" spans="2:4" x14ac:dyDescent="0.2">
      <c r="B284" s="310"/>
      <c r="C284" s="310"/>
      <c r="D284" s="310"/>
    </row>
    <row r="285" spans="2:4" x14ac:dyDescent="0.2">
      <c r="B285" s="310"/>
      <c r="C285" s="310"/>
      <c r="D285" s="310"/>
    </row>
    <row r="286" spans="2:4" x14ac:dyDescent="0.2">
      <c r="B286" s="310"/>
      <c r="C286" s="310"/>
      <c r="D286" s="310"/>
    </row>
    <row r="287" spans="2:4" x14ac:dyDescent="0.2">
      <c r="B287" s="310"/>
      <c r="C287" s="310"/>
      <c r="D287" s="310"/>
    </row>
    <row r="288" spans="2:4" x14ac:dyDescent="0.2">
      <c r="B288" s="310"/>
      <c r="C288" s="310"/>
      <c r="D288" s="310"/>
    </row>
    <row r="289" spans="2:4" x14ac:dyDescent="0.2">
      <c r="B289" s="310"/>
      <c r="C289" s="310"/>
      <c r="D289" s="310"/>
    </row>
    <row r="290" spans="2:4" x14ac:dyDescent="0.2">
      <c r="B290" s="310"/>
      <c r="C290" s="310"/>
      <c r="D290" s="310"/>
    </row>
    <row r="291" spans="2:4" x14ac:dyDescent="0.2">
      <c r="B291" s="310"/>
      <c r="C291" s="310"/>
      <c r="D291" s="310"/>
    </row>
    <row r="292" spans="2:4" x14ac:dyDescent="0.2">
      <c r="B292" s="310"/>
      <c r="C292" s="310"/>
      <c r="D292" s="310"/>
    </row>
    <row r="293" spans="2:4" x14ac:dyDescent="0.2">
      <c r="B293" s="310"/>
      <c r="C293" s="310"/>
      <c r="D293" s="310"/>
    </row>
    <row r="294" spans="2:4" x14ac:dyDescent="0.2">
      <c r="B294" s="310"/>
      <c r="C294" s="310"/>
      <c r="D294" s="310"/>
    </row>
    <row r="295" spans="2:4" x14ac:dyDescent="0.2">
      <c r="B295" s="310"/>
      <c r="C295" s="310"/>
      <c r="D295" s="310"/>
    </row>
    <row r="296" spans="2:4" x14ac:dyDescent="0.2">
      <c r="B296" s="310"/>
      <c r="C296" s="310"/>
      <c r="D296" s="310"/>
    </row>
    <row r="297" spans="2:4" x14ac:dyDescent="0.2">
      <c r="B297" s="310"/>
      <c r="C297" s="310"/>
      <c r="D297" s="310"/>
    </row>
    <row r="298" spans="2:4" x14ac:dyDescent="0.2">
      <c r="B298" s="310"/>
      <c r="C298" s="310"/>
      <c r="D298" s="310"/>
    </row>
    <row r="299" spans="2:4" x14ac:dyDescent="0.2">
      <c r="B299" s="310"/>
      <c r="C299" s="310"/>
      <c r="D299" s="310"/>
    </row>
    <row r="300" spans="2:4" x14ac:dyDescent="0.2">
      <c r="B300" s="310"/>
      <c r="C300" s="310"/>
      <c r="D300" s="310"/>
    </row>
    <row r="301" spans="2:4" x14ac:dyDescent="0.2">
      <c r="B301" s="310"/>
      <c r="C301" s="310"/>
      <c r="D301" s="310"/>
    </row>
    <row r="302" spans="2:4" x14ac:dyDescent="0.2">
      <c r="B302" s="310"/>
      <c r="C302" s="310"/>
      <c r="D302" s="310"/>
    </row>
    <row r="303" spans="2:4" x14ac:dyDescent="0.2">
      <c r="B303" s="310"/>
      <c r="C303" s="310"/>
      <c r="D303" s="310"/>
    </row>
    <row r="304" spans="2:4" x14ac:dyDescent="0.2">
      <c r="B304" s="310"/>
      <c r="C304" s="310"/>
      <c r="D304" s="310"/>
    </row>
    <row r="305" spans="2:4" x14ac:dyDescent="0.2">
      <c r="B305" s="310"/>
      <c r="C305" s="310"/>
      <c r="D305" s="310"/>
    </row>
    <row r="306" spans="2:4" x14ac:dyDescent="0.2">
      <c r="B306" s="310"/>
      <c r="C306" s="310"/>
      <c r="D306" s="310"/>
    </row>
    <row r="307" spans="2:4" x14ac:dyDescent="0.2">
      <c r="B307" s="310"/>
      <c r="C307" s="310"/>
      <c r="D307" s="310"/>
    </row>
    <row r="308" spans="2:4" x14ac:dyDescent="0.2">
      <c r="B308" s="310"/>
      <c r="C308" s="310"/>
      <c r="D308" s="310"/>
    </row>
    <row r="309" spans="2:4" x14ac:dyDescent="0.2">
      <c r="B309" s="310"/>
      <c r="C309" s="310"/>
      <c r="D309" s="310"/>
    </row>
    <row r="310" spans="2:4" x14ac:dyDescent="0.2">
      <c r="B310" s="310"/>
      <c r="C310" s="310"/>
      <c r="D310" s="310"/>
    </row>
    <row r="311" spans="2:4" x14ac:dyDescent="0.2">
      <c r="B311" s="310"/>
      <c r="C311" s="310"/>
      <c r="D311" s="310"/>
    </row>
    <row r="312" spans="2:4" x14ac:dyDescent="0.2">
      <c r="B312" s="310"/>
      <c r="C312" s="310"/>
      <c r="D312" s="310"/>
    </row>
    <row r="313" spans="2:4" x14ac:dyDescent="0.2">
      <c r="B313" s="310"/>
      <c r="C313" s="310"/>
      <c r="D313" s="310"/>
    </row>
    <row r="314" spans="2:4" x14ac:dyDescent="0.2">
      <c r="B314" s="310"/>
      <c r="C314" s="310"/>
      <c r="D314" s="310"/>
    </row>
    <row r="315" spans="2:4" x14ac:dyDescent="0.2">
      <c r="B315" s="310"/>
      <c r="C315" s="310"/>
      <c r="D315" s="310"/>
    </row>
    <row r="316" spans="2:4" x14ac:dyDescent="0.2">
      <c r="B316" s="310"/>
      <c r="C316" s="310"/>
      <c r="D316" s="310"/>
    </row>
    <row r="317" spans="2:4" x14ac:dyDescent="0.2">
      <c r="B317" s="310"/>
      <c r="C317" s="310"/>
      <c r="D317" s="310"/>
    </row>
    <row r="318" spans="2:4" x14ac:dyDescent="0.2">
      <c r="B318" s="310"/>
      <c r="C318" s="310"/>
      <c r="D318" s="310"/>
    </row>
    <row r="319" spans="2:4" x14ac:dyDescent="0.2">
      <c r="B319" s="310"/>
      <c r="C319" s="310"/>
      <c r="D319" s="310"/>
    </row>
    <row r="320" spans="2:4" x14ac:dyDescent="0.2">
      <c r="B320" s="310"/>
      <c r="C320" s="310"/>
      <c r="D320" s="310"/>
    </row>
    <row r="321" spans="2:4" x14ac:dyDescent="0.2">
      <c r="B321" s="310"/>
      <c r="C321" s="310"/>
      <c r="D321" s="310"/>
    </row>
    <row r="322" spans="2:4" x14ac:dyDescent="0.2">
      <c r="B322" s="310"/>
      <c r="C322" s="310"/>
      <c r="D322" s="310"/>
    </row>
    <row r="323" spans="2:4" x14ac:dyDescent="0.2">
      <c r="B323" s="310"/>
      <c r="C323" s="310"/>
      <c r="D323" s="310"/>
    </row>
    <row r="324" spans="2:4" x14ac:dyDescent="0.2">
      <c r="B324" s="310"/>
      <c r="C324" s="310"/>
      <c r="D324" s="310"/>
    </row>
    <row r="325" spans="2:4" x14ac:dyDescent="0.2">
      <c r="B325" s="310"/>
      <c r="C325" s="310"/>
      <c r="D325" s="310"/>
    </row>
    <row r="326" spans="2:4" x14ac:dyDescent="0.2">
      <c r="B326" s="310"/>
      <c r="C326" s="310"/>
      <c r="D326" s="310"/>
    </row>
    <row r="327" spans="2:4" x14ac:dyDescent="0.2">
      <c r="B327" s="310"/>
      <c r="C327" s="310"/>
      <c r="D327" s="310"/>
    </row>
    <row r="328" spans="2:4" x14ac:dyDescent="0.2">
      <c r="B328" s="310"/>
      <c r="C328" s="310"/>
      <c r="D328" s="310"/>
    </row>
    <row r="329" spans="2:4" x14ac:dyDescent="0.2">
      <c r="B329" s="310"/>
      <c r="C329" s="310"/>
      <c r="D329" s="310"/>
    </row>
    <row r="330" spans="2:4" x14ac:dyDescent="0.2">
      <c r="B330" s="310"/>
      <c r="C330" s="310"/>
      <c r="D330" s="310"/>
    </row>
    <row r="331" spans="2:4" x14ac:dyDescent="0.2">
      <c r="B331" s="310"/>
      <c r="C331" s="310"/>
      <c r="D331" s="310"/>
    </row>
    <row r="332" spans="2:4" x14ac:dyDescent="0.2">
      <c r="B332" s="310"/>
      <c r="C332" s="310"/>
      <c r="D332" s="310"/>
    </row>
    <row r="333" spans="2:4" x14ac:dyDescent="0.2">
      <c r="B333" s="310"/>
      <c r="C333" s="310"/>
      <c r="D333" s="310"/>
    </row>
    <row r="334" spans="2:4" x14ac:dyDescent="0.2">
      <c r="B334" s="310"/>
      <c r="C334" s="310"/>
      <c r="D334" s="310"/>
    </row>
    <row r="335" spans="2:4" x14ac:dyDescent="0.2">
      <c r="B335" s="310"/>
      <c r="C335" s="310"/>
      <c r="D335" s="310"/>
    </row>
    <row r="336" spans="2:4" x14ac:dyDescent="0.2">
      <c r="B336" s="310"/>
      <c r="C336" s="310"/>
      <c r="D336" s="310"/>
    </row>
    <row r="337" spans="2:4" x14ac:dyDescent="0.2">
      <c r="B337" s="310"/>
      <c r="C337" s="310"/>
      <c r="D337" s="310"/>
    </row>
    <row r="338" spans="2:4" x14ac:dyDescent="0.2">
      <c r="B338" s="310"/>
      <c r="C338" s="310"/>
      <c r="D338" s="310"/>
    </row>
    <row r="339" spans="2:4" x14ac:dyDescent="0.2">
      <c r="B339" s="310"/>
      <c r="C339" s="310"/>
      <c r="D339" s="310"/>
    </row>
    <row r="340" spans="2:4" x14ac:dyDescent="0.2">
      <c r="B340" s="310"/>
      <c r="C340" s="310"/>
      <c r="D340" s="310"/>
    </row>
    <row r="341" spans="2:4" x14ac:dyDescent="0.2">
      <c r="B341" s="310"/>
      <c r="C341" s="310"/>
      <c r="D341" s="310"/>
    </row>
    <row r="342" spans="2:4" x14ac:dyDescent="0.2">
      <c r="B342" s="310"/>
      <c r="C342" s="310"/>
      <c r="D342" s="310"/>
    </row>
    <row r="343" spans="2:4" x14ac:dyDescent="0.2">
      <c r="B343" s="310"/>
      <c r="C343" s="310"/>
      <c r="D343" s="310"/>
    </row>
    <row r="344" spans="2:4" x14ac:dyDescent="0.2">
      <c r="B344" s="310"/>
      <c r="C344" s="310"/>
      <c r="D344" s="310"/>
    </row>
    <row r="345" spans="2:4" x14ac:dyDescent="0.2">
      <c r="B345" s="310"/>
      <c r="C345" s="310"/>
      <c r="D345" s="310"/>
    </row>
    <row r="346" spans="2:4" x14ac:dyDescent="0.2">
      <c r="B346" s="310"/>
      <c r="C346" s="310"/>
      <c r="D346" s="310"/>
    </row>
    <row r="347" spans="2:4" x14ac:dyDescent="0.2">
      <c r="B347" s="310"/>
      <c r="C347" s="310"/>
      <c r="D347" s="310"/>
    </row>
    <row r="348" spans="2:4" x14ac:dyDescent="0.2">
      <c r="B348" s="310"/>
      <c r="C348" s="310"/>
      <c r="D348" s="310"/>
    </row>
    <row r="349" spans="2:4" x14ac:dyDescent="0.2">
      <c r="B349" s="310"/>
      <c r="C349" s="310"/>
      <c r="D349" s="310"/>
    </row>
    <row r="350" spans="2:4" x14ac:dyDescent="0.2">
      <c r="B350" s="310"/>
      <c r="C350" s="310"/>
      <c r="D350" s="310"/>
    </row>
    <row r="351" spans="2:4" x14ac:dyDescent="0.2">
      <c r="B351" s="310"/>
      <c r="C351" s="310"/>
      <c r="D351" s="310"/>
    </row>
    <row r="352" spans="2:4" x14ac:dyDescent="0.2">
      <c r="B352" s="310"/>
      <c r="C352" s="310"/>
      <c r="D352" s="310"/>
    </row>
    <row r="353" spans="2:4" x14ac:dyDescent="0.2">
      <c r="B353" s="310"/>
      <c r="C353" s="310"/>
      <c r="D353" s="310"/>
    </row>
    <row r="354" spans="2:4" x14ac:dyDescent="0.2">
      <c r="B354" s="310"/>
      <c r="C354" s="310"/>
      <c r="D354" s="310"/>
    </row>
    <row r="355" spans="2:4" x14ac:dyDescent="0.2">
      <c r="B355" s="310"/>
      <c r="C355" s="310"/>
      <c r="D355" s="310"/>
    </row>
    <row r="356" spans="2:4" x14ac:dyDescent="0.2">
      <c r="B356" s="310"/>
      <c r="C356" s="310"/>
      <c r="D356" s="310"/>
    </row>
    <row r="357" spans="2:4" x14ac:dyDescent="0.2">
      <c r="B357" s="310"/>
      <c r="C357" s="310"/>
      <c r="D357" s="310"/>
    </row>
    <row r="358" spans="2:4" x14ac:dyDescent="0.2">
      <c r="B358" s="310"/>
      <c r="C358" s="310"/>
      <c r="D358" s="310"/>
    </row>
    <row r="359" spans="2:4" x14ac:dyDescent="0.2">
      <c r="B359" s="310"/>
      <c r="C359" s="310"/>
      <c r="D359" s="310"/>
    </row>
    <row r="360" spans="2:4" x14ac:dyDescent="0.2">
      <c r="B360" s="310"/>
      <c r="C360" s="310"/>
      <c r="D360" s="310"/>
    </row>
    <row r="361" spans="2:4" x14ac:dyDescent="0.2">
      <c r="B361" s="310"/>
      <c r="C361" s="310"/>
      <c r="D361" s="310"/>
    </row>
    <row r="362" spans="2:4" x14ac:dyDescent="0.2">
      <c r="B362" s="310"/>
      <c r="C362" s="310"/>
      <c r="D362" s="310"/>
    </row>
    <row r="363" spans="2:4" x14ac:dyDescent="0.2">
      <c r="B363" s="310"/>
      <c r="C363" s="310"/>
      <c r="D363" s="310"/>
    </row>
    <row r="364" spans="2:4" x14ac:dyDescent="0.2">
      <c r="B364" s="310"/>
      <c r="C364" s="310"/>
      <c r="D364" s="310"/>
    </row>
    <row r="365" spans="2:4" x14ac:dyDescent="0.2">
      <c r="B365" s="310"/>
      <c r="C365" s="310"/>
      <c r="D365" s="310"/>
    </row>
    <row r="366" spans="2:4" x14ac:dyDescent="0.2">
      <c r="B366" s="310"/>
      <c r="C366" s="310"/>
      <c r="D366" s="310"/>
    </row>
    <row r="367" spans="2:4" x14ac:dyDescent="0.2">
      <c r="B367" s="310"/>
      <c r="C367" s="310"/>
      <c r="D367" s="310"/>
    </row>
    <row r="368" spans="2:4" x14ac:dyDescent="0.2">
      <c r="B368" s="310"/>
      <c r="C368" s="310"/>
      <c r="D368" s="310"/>
    </row>
    <row r="369" spans="2:4" x14ac:dyDescent="0.2">
      <c r="B369" s="310"/>
      <c r="C369" s="310"/>
      <c r="D369" s="310"/>
    </row>
    <row r="370" spans="2:4" x14ac:dyDescent="0.2">
      <c r="B370" s="310"/>
      <c r="C370" s="310"/>
      <c r="D370" s="310"/>
    </row>
    <row r="371" spans="2:4" x14ac:dyDescent="0.2">
      <c r="B371" s="310"/>
      <c r="C371" s="310"/>
      <c r="D371" s="310"/>
    </row>
    <row r="372" spans="2:4" x14ac:dyDescent="0.2">
      <c r="B372" s="310"/>
      <c r="C372" s="310"/>
      <c r="D372" s="310"/>
    </row>
    <row r="373" spans="2:4" x14ac:dyDescent="0.2">
      <c r="B373" s="310"/>
      <c r="C373" s="310"/>
      <c r="D373" s="310"/>
    </row>
    <row r="374" spans="2:4" x14ac:dyDescent="0.2">
      <c r="B374" s="310"/>
      <c r="C374" s="310"/>
      <c r="D374" s="310"/>
    </row>
    <row r="375" spans="2:4" x14ac:dyDescent="0.2">
      <c r="B375" s="310"/>
      <c r="C375" s="310"/>
      <c r="D375" s="310"/>
    </row>
    <row r="376" spans="2:4" x14ac:dyDescent="0.2">
      <c r="B376" s="310"/>
      <c r="C376" s="310"/>
      <c r="D376" s="310"/>
    </row>
    <row r="377" spans="2:4" x14ac:dyDescent="0.2">
      <c r="B377" s="310"/>
      <c r="C377" s="310"/>
      <c r="D377" s="310"/>
    </row>
    <row r="378" spans="2:4" x14ac:dyDescent="0.2">
      <c r="B378" s="310"/>
      <c r="C378" s="310"/>
      <c r="D378" s="310"/>
    </row>
    <row r="379" spans="2:4" x14ac:dyDescent="0.2">
      <c r="B379" s="310"/>
      <c r="C379" s="310"/>
      <c r="D379" s="310"/>
    </row>
    <row r="380" spans="2:4" x14ac:dyDescent="0.2">
      <c r="B380" s="310"/>
      <c r="C380" s="310"/>
      <c r="D380" s="310"/>
    </row>
    <row r="381" spans="2:4" x14ac:dyDescent="0.2">
      <c r="B381" s="310"/>
      <c r="C381" s="310"/>
      <c r="D381" s="310"/>
    </row>
    <row r="382" spans="2:4" x14ac:dyDescent="0.2">
      <c r="B382" s="310"/>
      <c r="C382" s="310"/>
      <c r="D382" s="310"/>
    </row>
    <row r="383" spans="2:4" x14ac:dyDescent="0.2">
      <c r="B383" s="310"/>
      <c r="C383" s="310"/>
      <c r="D383" s="310"/>
    </row>
    <row r="384" spans="2:4" x14ac:dyDescent="0.2">
      <c r="B384" s="310"/>
      <c r="C384" s="310"/>
      <c r="D384" s="310"/>
    </row>
    <row r="385" spans="2:4" x14ac:dyDescent="0.2">
      <c r="B385" s="310"/>
      <c r="C385" s="310"/>
      <c r="D385" s="310"/>
    </row>
    <row r="386" spans="2:4" x14ac:dyDescent="0.2">
      <c r="B386" s="310"/>
      <c r="C386" s="310"/>
      <c r="D386" s="310"/>
    </row>
    <row r="387" spans="2:4" x14ac:dyDescent="0.2">
      <c r="B387" s="310"/>
      <c r="C387" s="310"/>
      <c r="D387" s="310"/>
    </row>
    <row r="388" spans="2:4" x14ac:dyDescent="0.2">
      <c r="B388" s="310"/>
      <c r="C388" s="310"/>
      <c r="D388" s="310"/>
    </row>
    <row r="389" spans="2:4" x14ac:dyDescent="0.2">
      <c r="B389" s="310"/>
      <c r="C389" s="310"/>
      <c r="D389" s="310"/>
    </row>
    <row r="390" spans="2:4" x14ac:dyDescent="0.2">
      <c r="B390" s="310"/>
      <c r="C390" s="310"/>
      <c r="D390" s="310"/>
    </row>
    <row r="391" spans="2:4" x14ac:dyDescent="0.2">
      <c r="B391" s="310"/>
      <c r="C391" s="310"/>
      <c r="D391" s="310"/>
    </row>
    <row r="392" spans="2:4" x14ac:dyDescent="0.2">
      <c r="B392" s="310"/>
      <c r="C392" s="310"/>
      <c r="D392" s="310"/>
    </row>
    <row r="393" spans="2:4" x14ac:dyDescent="0.2">
      <c r="B393" s="310"/>
      <c r="C393" s="310"/>
      <c r="D393" s="310"/>
    </row>
    <row r="394" spans="2:4" x14ac:dyDescent="0.2">
      <c r="B394" s="310"/>
      <c r="C394" s="310"/>
      <c r="D394" s="310"/>
    </row>
    <row r="395" spans="2:4" x14ac:dyDescent="0.2">
      <c r="B395" s="310"/>
      <c r="C395" s="310"/>
      <c r="D395" s="310"/>
    </row>
    <row r="396" spans="2:4" x14ac:dyDescent="0.2">
      <c r="B396" s="310"/>
      <c r="C396" s="310"/>
      <c r="D396" s="310"/>
    </row>
    <row r="397" spans="2:4" x14ac:dyDescent="0.2">
      <c r="B397" s="310"/>
      <c r="C397" s="310"/>
      <c r="D397" s="310"/>
    </row>
    <row r="398" spans="2:4" x14ac:dyDescent="0.2">
      <c r="B398" s="310"/>
      <c r="C398" s="310"/>
      <c r="D398" s="310"/>
    </row>
    <row r="399" spans="2:4" x14ac:dyDescent="0.2">
      <c r="B399" s="310"/>
      <c r="C399" s="310"/>
      <c r="D399" s="310"/>
    </row>
    <row r="400" spans="2:4" x14ac:dyDescent="0.2">
      <c r="B400" s="310"/>
      <c r="C400" s="310"/>
      <c r="D400" s="310"/>
    </row>
    <row r="401" spans="2:4" x14ac:dyDescent="0.2">
      <c r="B401" s="310"/>
      <c r="C401" s="310"/>
      <c r="D401" s="310"/>
    </row>
    <row r="402" spans="2:4" x14ac:dyDescent="0.2">
      <c r="B402" s="310"/>
      <c r="C402" s="310"/>
      <c r="D402" s="310"/>
    </row>
    <row r="403" spans="2:4" x14ac:dyDescent="0.2">
      <c r="B403" s="310"/>
      <c r="C403" s="310"/>
      <c r="D403" s="310"/>
    </row>
    <row r="404" spans="2:4" x14ac:dyDescent="0.2">
      <c r="B404" s="310"/>
      <c r="C404" s="310"/>
      <c r="D404" s="310"/>
    </row>
    <row r="405" spans="2:4" x14ac:dyDescent="0.2">
      <c r="B405" s="310"/>
      <c r="C405" s="310"/>
      <c r="D405" s="310"/>
    </row>
    <row r="406" spans="2:4" x14ac:dyDescent="0.2">
      <c r="B406" s="310"/>
      <c r="C406" s="310"/>
      <c r="D406" s="310"/>
    </row>
    <row r="407" spans="2:4" x14ac:dyDescent="0.2">
      <c r="B407" s="310"/>
      <c r="C407" s="310"/>
      <c r="D407" s="310"/>
    </row>
    <row r="408" spans="2:4" x14ac:dyDescent="0.2">
      <c r="B408" s="310"/>
      <c r="C408" s="310"/>
      <c r="D408" s="310"/>
    </row>
    <row r="409" spans="2:4" x14ac:dyDescent="0.2">
      <c r="B409" s="310"/>
      <c r="C409" s="310"/>
      <c r="D409" s="310"/>
    </row>
    <row r="410" spans="2:4" x14ac:dyDescent="0.2">
      <c r="B410" s="310"/>
      <c r="C410" s="310"/>
      <c r="D410" s="310"/>
    </row>
    <row r="411" spans="2:4" x14ac:dyDescent="0.2">
      <c r="B411" s="310"/>
      <c r="C411" s="310"/>
      <c r="D411" s="310"/>
    </row>
    <row r="412" spans="2:4" x14ac:dyDescent="0.2">
      <c r="B412" s="310"/>
      <c r="C412" s="310"/>
      <c r="D412" s="310"/>
    </row>
    <row r="413" spans="2:4" x14ac:dyDescent="0.2">
      <c r="B413" s="310"/>
      <c r="C413" s="310"/>
      <c r="D413" s="310"/>
    </row>
    <row r="414" spans="2:4" x14ac:dyDescent="0.2">
      <c r="B414" s="310"/>
      <c r="C414" s="310"/>
      <c r="D414" s="310"/>
    </row>
    <row r="415" spans="2:4" x14ac:dyDescent="0.2">
      <c r="B415" s="310"/>
      <c r="C415" s="310"/>
      <c r="D415" s="310"/>
    </row>
    <row r="416" spans="2:4" x14ac:dyDescent="0.2">
      <c r="B416" s="310"/>
      <c r="C416" s="310"/>
      <c r="D416" s="310"/>
    </row>
    <row r="417" spans="2:4" x14ac:dyDescent="0.2">
      <c r="B417" s="310"/>
      <c r="C417" s="310"/>
      <c r="D417" s="310"/>
    </row>
    <row r="418" spans="2:4" x14ac:dyDescent="0.2">
      <c r="B418" s="310"/>
      <c r="C418" s="310"/>
      <c r="D418" s="310"/>
    </row>
    <row r="419" spans="2:4" x14ac:dyDescent="0.2">
      <c r="B419" s="310"/>
      <c r="C419" s="310"/>
      <c r="D419" s="310"/>
    </row>
    <row r="420" spans="2:4" x14ac:dyDescent="0.2">
      <c r="B420" s="310"/>
      <c r="C420" s="310"/>
      <c r="D420" s="310"/>
    </row>
    <row r="421" spans="2:4" x14ac:dyDescent="0.2">
      <c r="B421" s="310"/>
      <c r="C421" s="310"/>
      <c r="D421" s="310"/>
    </row>
    <row r="422" spans="2:4" x14ac:dyDescent="0.2">
      <c r="B422" s="310"/>
      <c r="C422" s="310"/>
      <c r="D422" s="310"/>
    </row>
    <row r="423" spans="2:4" x14ac:dyDescent="0.2">
      <c r="B423" s="310"/>
      <c r="C423" s="310"/>
      <c r="D423" s="310"/>
    </row>
    <row r="424" spans="2:4" x14ac:dyDescent="0.2">
      <c r="B424" s="310"/>
      <c r="C424" s="310"/>
      <c r="D424" s="310"/>
    </row>
    <row r="425" spans="2:4" x14ac:dyDescent="0.2">
      <c r="B425" s="310"/>
      <c r="C425" s="310"/>
      <c r="D425" s="310"/>
    </row>
    <row r="426" spans="2:4" x14ac:dyDescent="0.2">
      <c r="B426" s="310"/>
      <c r="C426" s="310"/>
      <c r="D426" s="310"/>
    </row>
    <row r="427" spans="2:4" x14ac:dyDescent="0.2">
      <c r="B427" s="310"/>
      <c r="C427" s="310"/>
      <c r="D427" s="310"/>
    </row>
    <row r="428" spans="2:4" x14ac:dyDescent="0.2">
      <c r="B428" s="310"/>
      <c r="C428" s="310"/>
      <c r="D428" s="310"/>
    </row>
    <row r="429" spans="2:4" x14ac:dyDescent="0.2">
      <c r="B429" s="310"/>
      <c r="C429" s="310"/>
      <c r="D429" s="310"/>
    </row>
    <row r="430" spans="2:4" x14ac:dyDescent="0.2">
      <c r="B430" s="310"/>
      <c r="C430" s="310"/>
      <c r="D430" s="310"/>
    </row>
    <row r="431" spans="2:4" x14ac:dyDescent="0.2">
      <c r="B431" s="310"/>
      <c r="C431" s="310"/>
      <c r="D431" s="310"/>
    </row>
    <row r="432" spans="2:4" x14ac:dyDescent="0.2">
      <c r="B432" s="310"/>
      <c r="C432" s="310"/>
      <c r="D432" s="310"/>
    </row>
    <row r="433" spans="2:4" x14ac:dyDescent="0.2">
      <c r="B433" s="310"/>
      <c r="C433" s="310"/>
      <c r="D433" s="310"/>
    </row>
    <row r="434" spans="2:4" x14ac:dyDescent="0.2">
      <c r="B434" s="310"/>
      <c r="C434" s="310"/>
      <c r="D434" s="310"/>
    </row>
    <row r="435" spans="2:4" x14ac:dyDescent="0.2">
      <c r="B435" s="310"/>
      <c r="C435" s="310"/>
      <c r="D435" s="310"/>
    </row>
    <row r="436" spans="2:4" x14ac:dyDescent="0.2">
      <c r="B436" s="310"/>
      <c r="C436" s="310"/>
      <c r="D436" s="310"/>
    </row>
    <row r="437" spans="2:4" x14ac:dyDescent="0.2">
      <c r="B437" s="310"/>
      <c r="C437" s="310"/>
      <c r="D437" s="310"/>
    </row>
    <row r="438" spans="2:4" x14ac:dyDescent="0.2">
      <c r="B438" s="310"/>
      <c r="C438" s="310"/>
      <c r="D438" s="310"/>
    </row>
    <row r="439" spans="2:4" x14ac:dyDescent="0.2">
      <c r="B439" s="310"/>
      <c r="C439" s="310"/>
      <c r="D439" s="310"/>
    </row>
    <row r="440" spans="2:4" x14ac:dyDescent="0.2">
      <c r="B440" s="310"/>
      <c r="C440" s="310"/>
      <c r="D440" s="310"/>
    </row>
    <row r="441" spans="2:4" x14ac:dyDescent="0.2">
      <c r="B441" s="310"/>
      <c r="C441" s="310"/>
      <c r="D441" s="310"/>
    </row>
    <row r="442" spans="2:4" x14ac:dyDescent="0.2">
      <c r="B442" s="310"/>
      <c r="C442" s="310"/>
      <c r="D442" s="310"/>
    </row>
    <row r="443" spans="2:4" x14ac:dyDescent="0.2">
      <c r="B443" s="310"/>
      <c r="C443" s="310"/>
      <c r="D443" s="310"/>
    </row>
    <row r="444" spans="2:4" x14ac:dyDescent="0.2">
      <c r="B444" s="310"/>
      <c r="C444" s="310"/>
      <c r="D444" s="310"/>
    </row>
    <row r="445" spans="2:4" x14ac:dyDescent="0.2">
      <c r="B445" s="310"/>
      <c r="C445" s="310"/>
      <c r="D445" s="310"/>
    </row>
    <row r="446" spans="2:4" x14ac:dyDescent="0.2">
      <c r="B446" s="310"/>
      <c r="C446" s="310"/>
      <c r="D446" s="310"/>
    </row>
    <row r="447" spans="2:4" x14ac:dyDescent="0.2">
      <c r="B447" s="310"/>
      <c r="C447" s="310"/>
      <c r="D447" s="310"/>
    </row>
    <row r="448" spans="2:4" x14ac:dyDescent="0.2">
      <c r="B448" s="310"/>
      <c r="C448" s="310"/>
      <c r="D448" s="310"/>
    </row>
    <row r="449" spans="2:4" x14ac:dyDescent="0.2">
      <c r="B449" s="310"/>
      <c r="C449" s="310"/>
      <c r="D449" s="310"/>
    </row>
    <row r="450" spans="2:4" x14ac:dyDescent="0.2">
      <c r="B450" s="310"/>
      <c r="C450" s="310"/>
      <c r="D450" s="310"/>
    </row>
    <row r="451" spans="2:4" x14ac:dyDescent="0.2">
      <c r="B451" s="310"/>
      <c r="C451" s="310"/>
      <c r="D451" s="310"/>
    </row>
    <row r="452" spans="2:4" x14ac:dyDescent="0.2">
      <c r="B452" s="310"/>
      <c r="C452" s="310"/>
      <c r="D452" s="310"/>
    </row>
    <row r="453" spans="2:4" x14ac:dyDescent="0.2">
      <c r="B453" s="310"/>
      <c r="C453" s="310"/>
      <c r="D453" s="310"/>
    </row>
    <row r="454" spans="2:4" x14ac:dyDescent="0.2">
      <c r="B454" s="310"/>
      <c r="C454" s="310"/>
      <c r="D454" s="310"/>
    </row>
    <row r="455" spans="2:4" x14ac:dyDescent="0.2">
      <c r="B455" s="310"/>
      <c r="C455" s="310"/>
      <c r="D455" s="310"/>
    </row>
    <row r="456" spans="2:4" x14ac:dyDescent="0.2">
      <c r="B456" s="310"/>
      <c r="C456" s="310"/>
      <c r="D456" s="310"/>
    </row>
    <row r="457" spans="2:4" x14ac:dyDescent="0.2">
      <c r="B457" s="310"/>
      <c r="C457" s="310"/>
      <c r="D457" s="310"/>
    </row>
    <row r="458" spans="2:4" x14ac:dyDescent="0.2">
      <c r="B458" s="310"/>
      <c r="C458" s="310"/>
      <c r="D458" s="310"/>
    </row>
    <row r="459" spans="2:4" x14ac:dyDescent="0.2">
      <c r="B459" s="310"/>
      <c r="C459" s="310"/>
      <c r="D459" s="310"/>
    </row>
    <row r="460" spans="2:4" x14ac:dyDescent="0.2">
      <c r="B460" s="310"/>
      <c r="C460" s="310"/>
      <c r="D460" s="310"/>
    </row>
    <row r="461" spans="2:4" x14ac:dyDescent="0.2">
      <c r="B461" s="310"/>
      <c r="C461" s="310"/>
      <c r="D461" s="310"/>
    </row>
    <row r="462" spans="2:4" x14ac:dyDescent="0.2">
      <c r="B462" s="310"/>
      <c r="C462" s="310"/>
      <c r="D462" s="310"/>
    </row>
    <row r="463" spans="2:4" x14ac:dyDescent="0.2">
      <c r="B463" s="310"/>
      <c r="C463" s="310"/>
      <c r="D463" s="310"/>
    </row>
    <row r="464" spans="2:4" x14ac:dyDescent="0.2">
      <c r="B464" s="310"/>
      <c r="C464" s="310"/>
      <c r="D464" s="310"/>
    </row>
    <row r="465" spans="2:4" x14ac:dyDescent="0.2">
      <c r="B465" s="310"/>
      <c r="C465" s="310"/>
      <c r="D465" s="310"/>
    </row>
    <row r="466" spans="2:4" x14ac:dyDescent="0.2">
      <c r="B466" s="310"/>
      <c r="C466" s="310"/>
      <c r="D466" s="310"/>
    </row>
    <row r="467" spans="2:4" x14ac:dyDescent="0.2">
      <c r="B467" s="310"/>
      <c r="C467" s="310"/>
      <c r="D467" s="310"/>
    </row>
    <row r="468" spans="2:4" x14ac:dyDescent="0.2">
      <c r="B468" s="310"/>
      <c r="C468" s="310"/>
      <c r="D468" s="310"/>
    </row>
    <row r="469" spans="2:4" x14ac:dyDescent="0.2">
      <c r="B469" s="310"/>
      <c r="C469" s="310"/>
      <c r="D469" s="310"/>
    </row>
    <row r="470" spans="2:4" x14ac:dyDescent="0.2">
      <c r="B470" s="310"/>
      <c r="C470" s="310"/>
      <c r="D470" s="310"/>
    </row>
    <row r="471" spans="2:4" x14ac:dyDescent="0.2">
      <c r="B471" s="310"/>
      <c r="C471" s="310"/>
      <c r="D471" s="310"/>
    </row>
    <row r="472" spans="2:4" x14ac:dyDescent="0.2">
      <c r="B472" s="310"/>
      <c r="C472" s="310"/>
      <c r="D472" s="310"/>
    </row>
    <row r="473" spans="2:4" x14ac:dyDescent="0.2">
      <c r="B473" s="310"/>
      <c r="C473" s="310"/>
      <c r="D473" s="310"/>
    </row>
    <row r="474" spans="2:4" x14ac:dyDescent="0.2">
      <c r="B474" s="310"/>
      <c r="C474" s="310"/>
      <c r="D474" s="310"/>
    </row>
    <row r="475" spans="2:4" x14ac:dyDescent="0.2">
      <c r="B475" s="310"/>
      <c r="C475" s="310"/>
      <c r="D475" s="310"/>
    </row>
    <row r="476" spans="2:4" x14ac:dyDescent="0.2">
      <c r="B476" s="310"/>
      <c r="C476" s="310"/>
      <c r="D476" s="310"/>
    </row>
    <row r="477" spans="2:4" x14ac:dyDescent="0.2">
      <c r="B477" s="310"/>
      <c r="C477" s="310"/>
      <c r="D477" s="310"/>
    </row>
    <row r="478" spans="2:4" x14ac:dyDescent="0.2">
      <c r="B478" s="310"/>
      <c r="C478" s="310"/>
      <c r="D478" s="310"/>
    </row>
    <row r="479" spans="2:4" x14ac:dyDescent="0.2">
      <c r="B479" s="310"/>
      <c r="C479" s="310"/>
      <c r="D479" s="310"/>
    </row>
    <row r="480" spans="2:4" x14ac:dyDescent="0.2">
      <c r="B480" s="310"/>
      <c r="C480" s="310"/>
      <c r="D480" s="310"/>
    </row>
    <row r="481" spans="2:4" x14ac:dyDescent="0.2">
      <c r="B481" s="310"/>
      <c r="C481" s="310"/>
      <c r="D481" s="310"/>
    </row>
    <row r="482" spans="2:4" x14ac:dyDescent="0.2">
      <c r="B482" s="310"/>
      <c r="C482" s="310"/>
      <c r="D482" s="310"/>
    </row>
    <row r="483" spans="2:4" x14ac:dyDescent="0.2">
      <c r="B483" s="310"/>
      <c r="C483" s="310"/>
      <c r="D483" s="310"/>
    </row>
    <row r="484" spans="2:4" x14ac:dyDescent="0.2">
      <c r="B484" s="310"/>
      <c r="C484" s="310"/>
      <c r="D484" s="310"/>
    </row>
    <row r="485" spans="2:4" x14ac:dyDescent="0.2">
      <c r="B485" s="310"/>
      <c r="C485" s="310"/>
      <c r="D485" s="310"/>
    </row>
    <row r="486" spans="2:4" x14ac:dyDescent="0.2">
      <c r="B486" s="310"/>
      <c r="C486" s="310"/>
      <c r="D486" s="310"/>
    </row>
    <row r="487" spans="2:4" x14ac:dyDescent="0.2">
      <c r="B487" s="310"/>
      <c r="C487" s="310"/>
      <c r="D487" s="310"/>
    </row>
    <row r="488" spans="2:4" x14ac:dyDescent="0.2">
      <c r="B488" s="310"/>
      <c r="C488" s="310"/>
      <c r="D488" s="310"/>
    </row>
    <row r="489" spans="2:4" x14ac:dyDescent="0.2">
      <c r="B489" s="310"/>
      <c r="C489" s="310"/>
      <c r="D489" s="310"/>
    </row>
    <row r="490" spans="2:4" x14ac:dyDescent="0.2">
      <c r="B490" s="310"/>
      <c r="C490" s="310"/>
      <c r="D490" s="310"/>
    </row>
    <row r="491" spans="2:4" x14ac:dyDescent="0.2">
      <c r="B491" s="310"/>
      <c r="C491" s="310"/>
      <c r="D491" s="310"/>
    </row>
    <row r="492" spans="2:4" x14ac:dyDescent="0.2">
      <c r="B492" s="310"/>
      <c r="C492" s="310"/>
      <c r="D492" s="310"/>
    </row>
    <row r="493" spans="2:4" x14ac:dyDescent="0.2">
      <c r="B493" s="310"/>
      <c r="C493" s="310"/>
      <c r="D493" s="310"/>
    </row>
    <row r="494" spans="2:4" x14ac:dyDescent="0.2">
      <c r="B494" s="310"/>
      <c r="C494" s="310"/>
      <c r="D494" s="310"/>
    </row>
    <row r="495" spans="2:4" x14ac:dyDescent="0.2">
      <c r="B495" s="310"/>
      <c r="C495" s="310"/>
      <c r="D495" s="310"/>
    </row>
    <row r="496" spans="2:4" x14ac:dyDescent="0.2">
      <c r="B496" s="310"/>
      <c r="C496" s="310"/>
      <c r="D496" s="310"/>
    </row>
    <row r="497" spans="2:4" x14ac:dyDescent="0.2">
      <c r="B497" s="310"/>
      <c r="C497" s="310"/>
      <c r="D497" s="310"/>
    </row>
    <row r="498" spans="2:4" x14ac:dyDescent="0.2">
      <c r="B498" s="310"/>
      <c r="C498" s="310"/>
      <c r="D498" s="310"/>
    </row>
    <row r="499" spans="2:4" x14ac:dyDescent="0.2">
      <c r="B499" s="310"/>
      <c r="C499" s="310"/>
      <c r="D499" s="310"/>
    </row>
    <row r="500" spans="2:4" x14ac:dyDescent="0.2">
      <c r="B500" s="310"/>
      <c r="C500" s="310"/>
      <c r="D500" s="310"/>
    </row>
    <row r="501" spans="2:4" x14ac:dyDescent="0.2">
      <c r="B501" s="310"/>
      <c r="C501" s="310"/>
      <c r="D501" s="310"/>
    </row>
    <row r="502" spans="2:4" x14ac:dyDescent="0.2">
      <c r="B502" s="310"/>
      <c r="C502" s="310"/>
      <c r="D502" s="310"/>
    </row>
    <row r="503" spans="2:4" x14ac:dyDescent="0.2">
      <c r="B503" s="310"/>
      <c r="C503" s="310"/>
      <c r="D503" s="310"/>
    </row>
    <row r="504" spans="2:4" x14ac:dyDescent="0.2">
      <c r="B504" s="310"/>
      <c r="C504" s="310"/>
      <c r="D504" s="310"/>
    </row>
    <row r="505" spans="2:4" x14ac:dyDescent="0.2">
      <c r="B505" s="310"/>
      <c r="C505" s="310"/>
      <c r="D505" s="310"/>
    </row>
    <row r="506" spans="2:4" x14ac:dyDescent="0.2">
      <c r="B506" s="310"/>
      <c r="C506" s="310"/>
      <c r="D506" s="310"/>
    </row>
    <row r="507" spans="2:4" x14ac:dyDescent="0.2">
      <c r="B507" s="310"/>
      <c r="C507" s="310"/>
      <c r="D507" s="310"/>
    </row>
    <row r="508" spans="2:4" x14ac:dyDescent="0.2">
      <c r="B508" s="310"/>
      <c r="C508" s="310"/>
      <c r="D508" s="310"/>
    </row>
    <row r="509" spans="2:4" x14ac:dyDescent="0.2">
      <c r="B509" s="310"/>
      <c r="C509" s="310"/>
      <c r="D509" s="310"/>
    </row>
    <row r="510" spans="2:4" x14ac:dyDescent="0.2">
      <c r="B510" s="310"/>
      <c r="C510" s="310"/>
      <c r="D510" s="310"/>
    </row>
    <row r="511" spans="2:4" x14ac:dyDescent="0.2">
      <c r="B511" s="310"/>
      <c r="C511" s="310"/>
      <c r="D511" s="310"/>
    </row>
    <row r="512" spans="2:4" x14ac:dyDescent="0.2">
      <c r="B512" s="310"/>
      <c r="C512" s="310"/>
      <c r="D512" s="310"/>
    </row>
    <row r="513" spans="2:4" x14ac:dyDescent="0.2">
      <c r="B513" s="310"/>
      <c r="C513" s="310"/>
      <c r="D513" s="310"/>
    </row>
    <row r="514" spans="2:4" x14ac:dyDescent="0.2">
      <c r="B514" s="310"/>
      <c r="C514" s="310"/>
      <c r="D514" s="310"/>
    </row>
    <row r="515" spans="2:4" x14ac:dyDescent="0.2">
      <c r="B515" s="310"/>
      <c r="C515" s="310"/>
      <c r="D515" s="310"/>
    </row>
    <row r="516" spans="2:4" x14ac:dyDescent="0.2">
      <c r="B516" s="310"/>
      <c r="C516" s="310"/>
      <c r="D516" s="310"/>
    </row>
    <row r="517" spans="2:4" x14ac:dyDescent="0.2">
      <c r="B517" s="310"/>
      <c r="C517" s="310"/>
      <c r="D517" s="310"/>
    </row>
    <row r="518" spans="2:4" x14ac:dyDescent="0.2">
      <c r="B518" s="310"/>
      <c r="C518" s="310"/>
      <c r="D518" s="310"/>
    </row>
    <row r="519" spans="2:4" x14ac:dyDescent="0.2">
      <c r="B519" s="310"/>
      <c r="C519" s="310"/>
      <c r="D519" s="310"/>
    </row>
    <row r="520" spans="2:4" x14ac:dyDescent="0.2">
      <c r="B520" s="310"/>
      <c r="C520" s="310"/>
      <c r="D520" s="310"/>
    </row>
    <row r="521" spans="2:4" x14ac:dyDescent="0.2">
      <c r="B521" s="310"/>
      <c r="C521" s="310"/>
      <c r="D521" s="310"/>
    </row>
    <row r="522" spans="2:4" x14ac:dyDescent="0.2">
      <c r="B522" s="310"/>
      <c r="C522" s="310"/>
      <c r="D522" s="310"/>
    </row>
    <row r="523" spans="2:4" x14ac:dyDescent="0.2">
      <c r="B523" s="310"/>
      <c r="C523" s="310"/>
      <c r="D523" s="310"/>
    </row>
    <row r="524" spans="2:4" x14ac:dyDescent="0.2">
      <c r="B524" s="310"/>
      <c r="C524" s="310"/>
      <c r="D524" s="310"/>
    </row>
    <row r="525" spans="2:4" x14ac:dyDescent="0.2">
      <c r="B525" s="310"/>
      <c r="C525" s="310"/>
      <c r="D525" s="310"/>
    </row>
    <row r="526" spans="2:4" x14ac:dyDescent="0.2">
      <c r="B526" s="310"/>
      <c r="C526" s="310"/>
      <c r="D526" s="310"/>
    </row>
    <row r="527" spans="2:4" x14ac:dyDescent="0.2">
      <c r="B527" s="310"/>
      <c r="C527" s="310"/>
      <c r="D527" s="310"/>
    </row>
    <row r="528" spans="2:4" x14ac:dyDescent="0.2">
      <c r="B528" s="310"/>
      <c r="C528" s="310"/>
      <c r="D528" s="310"/>
    </row>
    <row r="529" spans="2:4" x14ac:dyDescent="0.2">
      <c r="B529" s="310"/>
      <c r="C529" s="310"/>
      <c r="D529" s="310"/>
    </row>
    <row r="530" spans="2:4" x14ac:dyDescent="0.2">
      <c r="B530" s="310"/>
      <c r="C530" s="310"/>
      <c r="D530" s="310"/>
    </row>
    <row r="531" spans="2:4" x14ac:dyDescent="0.2">
      <c r="B531" s="310"/>
      <c r="C531" s="310"/>
      <c r="D531" s="310"/>
    </row>
    <row r="532" spans="2:4" x14ac:dyDescent="0.2">
      <c r="B532" s="310"/>
      <c r="C532" s="310"/>
      <c r="D532" s="310"/>
    </row>
    <row r="533" spans="2:4" x14ac:dyDescent="0.2">
      <c r="B533" s="310"/>
      <c r="C533" s="310"/>
      <c r="D533" s="310"/>
    </row>
    <row r="534" spans="2:4" x14ac:dyDescent="0.2">
      <c r="B534" s="310"/>
      <c r="C534" s="310"/>
      <c r="D534" s="310"/>
    </row>
    <row r="535" spans="2:4" x14ac:dyDescent="0.2">
      <c r="B535" s="310"/>
      <c r="C535" s="310"/>
      <c r="D535" s="310"/>
    </row>
    <row r="536" spans="2:4" x14ac:dyDescent="0.2">
      <c r="B536" s="310"/>
      <c r="C536" s="310"/>
      <c r="D536" s="310"/>
    </row>
    <row r="537" spans="2:4" x14ac:dyDescent="0.2">
      <c r="B537" s="310"/>
      <c r="C537" s="310"/>
      <c r="D537" s="310"/>
    </row>
    <row r="538" spans="2:4" x14ac:dyDescent="0.2">
      <c r="B538" s="310"/>
      <c r="C538" s="310"/>
      <c r="D538" s="310"/>
    </row>
    <row r="539" spans="2:4" x14ac:dyDescent="0.2">
      <c r="B539" s="310"/>
      <c r="C539" s="310"/>
      <c r="D539" s="310"/>
    </row>
    <row r="540" spans="2:4" x14ac:dyDescent="0.2">
      <c r="B540" s="310"/>
      <c r="C540" s="310"/>
      <c r="D540" s="310"/>
    </row>
    <row r="541" spans="2:4" x14ac:dyDescent="0.2">
      <c r="B541" s="310"/>
      <c r="C541" s="310"/>
      <c r="D541" s="310"/>
    </row>
    <row r="542" spans="2:4" x14ac:dyDescent="0.2">
      <c r="B542" s="310"/>
      <c r="C542" s="310"/>
      <c r="D542" s="310"/>
    </row>
    <row r="543" spans="2:4" x14ac:dyDescent="0.2">
      <c r="B543" s="310"/>
      <c r="C543" s="310"/>
      <c r="D543" s="310"/>
    </row>
    <row r="544" spans="2:4" x14ac:dyDescent="0.2">
      <c r="B544" s="310"/>
      <c r="C544" s="310"/>
      <c r="D544" s="310"/>
    </row>
    <row r="545" spans="2:4" x14ac:dyDescent="0.2">
      <c r="B545" s="310"/>
      <c r="C545" s="310"/>
      <c r="D545" s="310"/>
    </row>
    <row r="546" spans="2:4" x14ac:dyDescent="0.2">
      <c r="B546" s="310"/>
      <c r="C546" s="310"/>
      <c r="D546" s="310"/>
    </row>
    <row r="547" spans="2:4" x14ac:dyDescent="0.2">
      <c r="B547" s="310"/>
      <c r="C547" s="310"/>
      <c r="D547" s="310"/>
    </row>
    <row r="548" spans="2:4" x14ac:dyDescent="0.2">
      <c r="B548" s="310"/>
      <c r="C548" s="310"/>
      <c r="D548" s="310"/>
    </row>
    <row r="549" spans="2:4" x14ac:dyDescent="0.2">
      <c r="B549" s="310"/>
      <c r="C549" s="310"/>
      <c r="D549" s="310"/>
    </row>
    <row r="550" spans="2:4" x14ac:dyDescent="0.2">
      <c r="B550" s="310"/>
      <c r="C550" s="310"/>
      <c r="D550" s="310"/>
    </row>
    <row r="551" spans="2:4" x14ac:dyDescent="0.2">
      <c r="B551" s="310"/>
      <c r="C551" s="310"/>
      <c r="D551" s="310"/>
    </row>
    <row r="552" spans="2:4" x14ac:dyDescent="0.2">
      <c r="B552" s="310"/>
      <c r="C552" s="310"/>
      <c r="D552" s="310"/>
    </row>
    <row r="553" spans="2:4" x14ac:dyDescent="0.2">
      <c r="B553" s="310"/>
      <c r="C553" s="310"/>
      <c r="D553" s="310"/>
    </row>
    <row r="554" spans="2:4" x14ac:dyDescent="0.2">
      <c r="B554" s="310"/>
      <c r="C554" s="310"/>
      <c r="D554" s="310"/>
    </row>
    <row r="555" spans="2:4" x14ac:dyDescent="0.2">
      <c r="B555" s="310"/>
      <c r="C555" s="310"/>
      <c r="D555" s="310"/>
    </row>
    <row r="556" spans="2:4" x14ac:dyDescent="0.2">
      <c r="B556" s="310"/>
      <c r="C556" s="310"/>
      <c r="D556" s="310"/>
    </row>
    <row r="557" spans="2:4" x14ac:dyDescent="0.2">
      <c r="B557" s="310"/>
      <c r="C557" s="310"/>
      <c r="D557" s="310"/>
    </row>
    <row r="558" spans="2:4" x14ac:dyDescent="0.2">
      <c r="B558" s="310"/>
      <c r="C558" s="310"/>
      <c r="D558" s="310"/>
    </row>
    <row r="559" spans="2:4" x14ac:dyDescent="0.2">
      <c r="B559" s="310"/>
      <c r="C559" s="310"/>
      <c r="D559" s="310"/>
    </row>
    <row r="560" spans="2:4" x14ac:dyDescent="0.2">
      <c r="B560" s="310"/>
      <c r="C560" s="310"/>
      <c r="D560" s="310"/>
    </row>
    <row r="561" spans="2:4" x14ac:dyDescent="0.2">
      <c r="B561" s="310"/>
      <c r="C561" s="310"/>
      <c r="D561" s="310"/>
    </row>
    <row r="562" spans="2:4" x14ac:dyDescent="0.2">
      <c r="B562" s="310"/>
      <c r="C562" s="310"/>
      <c r="D562" s="310"/>
    </row>
    <row r="563" spans="2:4" x14ac:dyDescent="0.2">
      <c r="B563" s="310"/>
      <c r="C563" s="310"/>
      <c r="D563" s="310"/>
    </row>
    <row r="564" spans="2:4" x14ac:dyDescent="0.2">
      <c r="B564" s="310"/>
      <c r="C564" s="310"/>
      <c r="D564" s="310"/>
    </row>
    <row r="565" spans="2:4" x14ac:dyDescent="0.2">
      <c r="B565" s="310"/>
      <c r="C565" s="310"/>
      <c r="D565" s="310"/>
    </row>
    <row r="566" spans="2:4" x14ac:dyDescent="0.2">
      <c r="B566" s="310"/>
      <c r="C566" s="310"/>
      <c r="D566" s="310"/>
    </row>
    <row r="567" spans="2:4" x14ac:dyDescent="0.2">
      <c r="B567" s="310"/>
      <c r="C567" s="310"/>
      <c r="D567" s="310"/>
    </row>
    <row r="568" spans="2:4" x14ac:dyDescent="0.2">
      <c r="B568" s="310"/>
      <c r="C568" s="310"/>
      <c r="D568" s="310"/>
    </row>
    <row r="569" spans="2:4" x14ac:dyDescent="0.2">
      <c r="B569" s="310"/>
      <c r="C569" s="310"/>
      <c r="D569" s="310"/>
    </row>
    <row r="570" spans="2:4" x14ac:dyDescent="0.2">
      <c r="B570" s="310"/>
      <c r="C570" s="310"/>
      <c r="D570" s="310"/>
    </row>
    <row r="571" spans="2:4" x14ac:dyDescent="0.2">
      <c r="B571" s="310"/>
      <c r="C571" s="310"/>
      <c r="D571" s="310"/>
    </row>
    <row r="572" spans="2:4" x14ac:dyDescent="0.2">
      <c r="B572" s="310"/>
      <c r="C572" s="310"/>
      <c r="D572" s="310"/>
    </row>
    <row r="573" spans="2:4" x14ac:dyDescent="0.2">
      <c r="B573" s="310"/>
      <c r="C573" s="310"/>
      <c r="D573" s="310"/>
    </row>
    <row r="574" spans="2:4" x14ac:dyDescent="0.2">
      <c r="B574" s="310"/>
      <c r="C574" s="310"/>
      <c r="D574" s="310"/>
    </row>
    <row r="575" spans="2:4" x14ac:dyDescent="0.2">
      <c r="B575" s="310"/>
      <c r="C575" s="310"/>
      <c r="D575" s="310"/>
    </row>
    <row r="576" spans="2:4" x14ac:dyDescent="0.2">
      <c r="B576" s="310"/>
      <c r="C576" s="310"/>
      <c r="D576" s="310"/>
    </row>
    <row r="577" spans="2:4" x14ac:dyDescent="0.2">
      <c r="B577" s="310"/>
      <c r="C577" s="310"/>
      <c r="D577" s="310"/>
    </row>
    <row r="578" spans="2:4" x14ac:dyDescent="0.2">
      <c r="B578" s="310"/>
      <c r="C578" s="310"/>
      <c r="D578" s="310"/>
    </row>
    <row r="579" spans="2:4" x14ac:dyDescent="0.2">
      <c r="B579" s="310"/>
      <c r="C579" s="310"/>
      <c r="D579" s="310"/>
    </row>
    <row r="580" spans="2:4" x14ac:dyDescent="0.2">
      <c r="B580" s="310"/>
      <c r="C580" s="310"/>
      <c r="D580" s="310"/>
    </row>
    <row r="581" spans="2:4" x14ac:dyDescent="0.2">
      <c r="B581" s="310"/>
      <c r="C581" s="310"/>
      <c r="D581" s="310"/>
    </row>
    <row r="582" spans="2:4" x14ac:dyDescent="0.2">
      <c r="B582" s="310"/>
      <c r="C582" s="310"/>
      <c r="D582" s="310"/>
    </row>
    <row r="583" spans="2:4" x14ac:dyDescent="0.2">
      <c r="B583" s="310"/>
      <c r="C583" s="310"/>
      <c r="D583" s="310"/>
    </row>
    <row r="584" spans="2:4" x14ac:dyDescent="0.2">
      <c r="B584" s="310"/>
      <c r="C584" s="310"/>
      <c r="D584" s="310"/>
    </row>
    <row r="585" spans="2:4" x14ac:dyDescent="0.2">
      <c r="B585" s="310"/>
      <c r="C585" s="310"/>
      <c r="D585" s="310"/>
    </row>
    <row r="586" spans="2:4" x14ac:dyDescent="0.2">
      <c r="B586" s="310"/>
      <c r="C586" s="310"/>
      <c r="D586" s="310"/>
    </row>
    <row r="587" spans="2:4" x14ac:dyDescent="0.2">
      <c r="B587" s="310"/>
      <c r="C587" s="310"/>
      <c r="D587" s="310"/>
    </row>
    <row r="588" spans="2:4" x14ac:dyDescent="0.2">
      <c r="B588" s="310"/>
      <c r="C588" s="310"/>
      <c r="D588" s="310"/>
    </row>
    <row r="589" spans="2:4" x14ac:dyDescent="0.2">
      <c r="B589" s="310"/>
      <c r="C589" s="310"/>
      <c r="D589" s="310"/>
    </row>
    <row r="590" spans="2:4" x14ac:dyDescent="0.2">
      <c r="B590" s="310"/>
      <c r="C590" s="310"/>
      <c r="D590" s="310"/>
    </row>
    <row r="591" spans="2:4" x14ac:dyDescent="0.2">
      <c r="B591" s="310"/>
      <c r="C591" s="310"/>
      <c r="D591" s="310"/>
    </row>
    <row r="592" spans="2:4" x14ac:dyDescent="0.2">
      <c r="B592" s="310"/>
      <c r="C592" s="310"/>
      <c r="D592" s="310"/>
    </row>
    <row r="593" spans="2:4" x14ac:dyDescent="0.2">
      <c r="B593" s="310"/>
      <c r="C593" s="310"/>
      <c r="D593" s="310"/>
    </row>
    <row r="594" spans="2:4" x14ac:dyDescent="0.2">
      <c r="B594" s="310"/>
      <c r="C594" s="310"/>
      <c r="D594" s="310"/>
    </row>
    <row r="595" spans="2:4" x14ac:dyDescent="0.2">
      <c r="B595" s="310"/>
      <c r="C595" s="310"/>
      <c r="D595" s="310"/>
    </row>
    <row r="596" spans="2:4" x14ac:dyDescent="0.2">
      <c r="B596" s="310"/>
      <c r="C596" s="310"/>
      <c r="D596" s="310"/>
    </row>
    <row r="597" spans="2:4" x14ac:dyDescent="0.2">
      <c r="B597" s="310"/>
      <c r="C597" s="310"/>
      <c r="D597" s="310"/>
    </row>
    <row r="598" spans="2:4" x14ac:dyDescent="0.2">
      <c r="B598" s="310"/>
      <c r="C598" s="310"/>
      <c r="D598" s="310"/>
    </row>
    <row r="599" spans="2:4" x14ac:dyDescent="0.2">
      <c r="B599" s="310"/>
      <c r="C599" s="310"/>
      <c r="D599" s="310"/>
    </row>
    <row r="600" spans="2:4" x14ac:dyDescent="0.2">
      <c r="B600" s="310"/>
      <c r="C600" s="310"/>
      <c r="D600" s="310"/>
    </row>
    <row r="601" spans="2:4" x14ac:dyDescent="0.2">
      <c r="B601" s="310"/>
      <c r="C601" s="310"/>
      <c r="D601" s="310"/>
    </row>
    <row r="602" spans="2:4" x14ac:dyDescent="0.2">
      <c r="B602" s="310"/>
      <c r="C602" s="310"/>
      <c r="D602" s="310"/>
    </row>
    <row r="603" spans="2:4" x14ac:dyDescent="0.2">
      <c r="B603" s="310"/>
      <c r="C603" s="310"/>
      <c r="D603" s="310"/>
    </row>
    <row r="604" spans="2:4" x14ac:dyDescent="0.2">
      <c r="B604" s="310"/>
      <c r="C604" s="310"/>
      <c r="D604" s="310"/>
    </row>
    <row r="605" spans="2:4" x14ac:dyDescent="0.2">
      <c r="B605" s="310"/>
      <c r="C605" s="310"/>
      <c r="D605" s="310"/>
    </row>
    <row r="606" spans="2:4" x14ac:dyDescent="0.2">
      <c r="B606" s="310"/>
      <c r="C606" s="310"/>
      <c r="D606" s="310"/>
    </row>
    <row r="607" spans="2:4" x14ac:dyDescent="0.2">
      <c r="B607" s="310"/>
      <c r="C607" s="310"/>
      <c r="D607" s="310"/>
    </row>
    <row r="608" spans="2:4" x14ac:dyDescent="0.2">
      <c r="B608" s="310"/>
      <c r="C608" s="310"/>
      <c r="D608" s="310"/>
    </row>
    <row r="609" spans="2:4" x14ac:dyDescent="0.2">
      <c r="B609" s="310"/>
      <c r="C609" s="310"/>
      <c r="D609" s="310"/>
    </row>
    <row r="610" spans="2:4" x14ac:dyDescent="0.2">
      <c r="B610" s="310"/>
      <c r="C610" s="310"/>
      <c r="D610" s="310"/>
    </row>
    <row r="611" spans="2:4" x14ac:dyDescent="0.2">
      <c r="B611" s="310"/>
      <c r="C611" s="310"/>
      <c r="D611" s="310"/>
    </row>
    <row r="612" spans="2:4" x14ac:dyDescent="0.2">
      <c r="B612" s="310"/>
      <c r="C612" s="310"/>
      <c r="D612" s="310"/>
    </row>
    <row r="613" spans="2:4" x14ac:dyDescent="0.2">
      <c r="B613" s="310"/>
      <c r="C613" s="310"/>
      <c r="D613" s="310"/>
    </row>
    <row r="614" spans="2:4" x14ac:dyDescent="0.2">
      <c r="B614" s="310"/>
      <c r="C614" s="310"/>
      <c r="D614" s="310"/>
    </row>
    <row r="615" spans="2:4" x14ac:dyDescent="0.2">
      <c r="B615" s="310"/>
      <c r="C615" s="310"/>
      <c r="D615" s="310"/>
    </row>
    <row r="616" spans="2:4" x14ac:dyDescent="0.2">
      <c r="B616" s="310"/>
      <c r="C616" s="310"/>
      <c r="D616" s="310"/>
    </row>
    <row r="617" spans="2:4" x14ac:dyDescent="0.2">
      <c r="B617" s="310"/>
      <c r="C617" s="310"/>
      <c r="D617" s="310"/>
    </row>
    <row r="618" spans="2:4" x14ac:dyDescent="0.2">
      <c r="B618" s="310"/>
      <c r="C618" s="310"/>
      <c r="D618" s="310"/>
    </row>
    <row r="619" spans="2:4" x14ac:dyDescent="0.2">
      <c r="B619" s="310"/>
      <c r="C619" s="310"/>
      <c r="D619" s="310"/>
    </row>
    <row r="620" spans="2:4" x14ac:dyDescent="0.2">
      <c r="B620" s="310"/>
      <c r="C620" s="310"/>
      <c r="D620" s="310"/>
    </row>
    <row r="621" spans="2:4" x14ac:dyDescent="0.2">
      <c r="B621" s="310"/>
      <c r="C621" s="310"/>
      <c r="D621" s="310"/>
    </row>
    <row r="622" spans="2:4" x14ac:dyDescent="0.2">
      <c r="B622" s="310"/>
      <c r="C622" s="310"/>
      <c r="D622" s="310"/>
    </row>
    <row r="623" spans="2:4" x14ac:dyDescent="0.2">
      <c r="B623" s="310"/>
      <c r="C623" s="310"/>
      <c r="D623" s="310"/>
    </row>
    <row r="624" spans="2:4" x14ac:dyDescent="0.2">
      <c r="B624" s="310"/>
      <c r="C624" s="310"/>
      <c r="D624" s="310"/>
    </row>
    <row r="625" spans="2:4" x14ac:dyDescent="0.2">
      <c r="B625" s="310"/>
      <c r="C625" s="310"/>
      <c r="D625" s="310"/>
    </row>
    <row r="626" spans="2:4" x14ac:dyDescent="0.2">
      <c r="B626" s="310"/>
      <c r="C626" s="310"/>
      <c r="D626" s="310"/>
    </row>
    <row r="627" spans="2:4" x14ac:dyDescent="0.2">
      <c r="B627" s="310"/>
      <c r="C627" s="310"/>
      <c r="D627" s="310"/>
    </row>
    <row r="628" spans="2:4" x14ac:dyDescent="0.2">
      <c r="B628" s="310"/>
      <c r="C628" s="310"/>
      <c r="D628" s="310"/>
    </row>
    <row r="629" spans="2:4" x14ac:dyDescent="0.2">
      <c r="B629" s="310"/>
      <c r="C629" s="310"/>
      <c r="D629" s="310"/>
    </row>
    <row r="630" spans="2:4" x14ac:dyDescent="0.2">
      <c r="B630" s="310"/>
      <c r="C630" s="310"/>
      <c r="D630" s="310"/>
    </row>
    <row r="631" spans="2:4" x14ac:dyDescent="0.2">
      <c r="B631" s="310"/>
      <c r="C631" s="310"/>
      <c r="D631" s="310"/>
    </row>
    <row r="632" spans="2:4" x14ac:dyDescent="0.2">
      <c r="B632" s="310"/>
      <c r="C632" s="310"/>
      <c r="D632" s="310"/>
    </row>
    <row r="633" spans="2:4" x14ac:dyDescent="0.2">
      <c r="B633" s="310"/>
      <c r="C633" s="310"/>
      <c r="D633" s="310"/>
    </row>
    <row r="634" spans="2:4" x14ac:dyDescent="0.2">
      <c r="B634" s="310"/>
      <c r="C634" s="310"/>
      <c r="D634" s="310"/>
    </row>
    <row r="635" spans="2:4" x14ac:dyDescent="0.2">
      <c r="B635" s="310"/>
      <c r="C635" s="310"/>
      <c r="D635" s="310"/>
    </row>
    <row r="636" spans="2:4" x14ac:dyDescent="0.2">
      <c r="B636" s="310"/>
      <c r="C636" s="310"/>
      <c r="D636" s="310"/>
    </row>
    <row r="637" spans="2:4" x14ac:dyDescent="0.2">
      <c r="B637" s="310"/>
      <c r="C637" s="310"/>
      <c r="D637" s="310"/>
    </row>
    <row r="638" spans="2:4" x14ac:dyDescent="0.2">
      <c r="B638" s="310"/>
      <c r="C638" s="310"/>
      <c r="D638" s="310"/>
    </row>
    <row r="639" spans="2:4" x14ac:dyDescent="0.2">
      <c r="B639" s="310"/>
      <c r="C639" s="310"/>
      <c r="D639" s="310"/>
    </row>
    <row r="640" spans="2:4" x14ac:dyDescent="0.2">
      <c r="B640" s="310"/>
      <c r="C640" s="310"/>
      <c r="D640" s="310"/>
    </row>
    <row r="641" spans="2:4" x14ac:dyDescent="0.2">
      <c r="B641" s="310"/>
      <c r="C641" s="310"/>
      <c r="D641" s="310"/>
    </row>
    <row r="642" spans="2:4" x14ac:dyDescent="0.2">
      <c r="B642" s="310"/>
      <c r="C642" s="310"/>
      <c r="D642" s="310"/>
    </row>
    <row r="643" spans="2:4" x14ac:dyDescent="0.2">
      <c r="B643" s="310"/>
      <c r="C643" s="310"/>
      <c r="D643" s="310"/>
    </row>
    <row r="644" spans="2:4" x14ac:dyDescent="0.2">
      <c r="B644" s="310"/>
      <c r="C644" s="310"/>
      <c r="D644" s="310"/>
    </row>
    <row r="645" spans="2:4" x14ac:dyDescent="0.2">
      <c r="B645" s="310"/>
      <c r="C645" s="310"/>
      <c r="D645" s="310"/>
    </row>
    <row r="646" spans="2:4" x14ac:dyDescent="0.2">
      <c r="B646" s="310"/>
      <c r="C646" s="310"/>
      <c r="D646" s="310"/>
    </row>
    <row r="647" spans="2:4" x14ac:dyDescent="0.2">
      <c r="B647" s="310"/>
      <c r="C647" s="310"/>
      <c r="D647" s="310"/>
    </row>
    <row r="648" spans="2:4" x14ac:dyDescent="0.2">
      <c r="B648" s="310"/>
      <c r="C648" s="310"/>
      <c r="D648" s="310"/>
    </row>
    <row r="649" spans="2:4" x14ac:dyDescent="0.2">
      <c r="B649" s="310"/>
      <c r="C649" s="310"/>
      <c r="D649" s="310"/>
    </row>
    <row r="650" spans="2:4" x14ac:dyDescent="0.2">
      <c r="B650" s="310"/>
      <c r="C650" s="310"/>
      <c r="D650" s="310"/>
    </row>
    <row r="651" spans="2:4" x14ac:dyDescent="0.2">
      <c r="B651" s="310"/>
      <c r="C651" s="310"/>
      <c r="D651" s="310"/>
    </row>
    <row r="652" spans="2:4" x14ac:dyDescent="0.2">
      <c r="B652" s="310"/>
      <c r="C652" s="310"/>
      <c r="D652" s="310"/>
    </row>
    <row r="653" spans="2:4" x14ac:dyDescent="0.2">
      <c r="B653" s="310"/>
      <c r="C653" s="310"/>
      <c r="D653" s="310"/>
    </row>
    <row r="654" spans="2:4" x14ac:dyDescent="0.2">
      <c r="B654" s="310"/>
      <c r="C654" s="310"/>
      <c r="D654" s="310"/>
    </row>
    <row r="655" spans="2:4" x14ac:dyDescent="0.2">
      <c r="B655" s="310"/>
      <c r="C655" s="310"/>
      <c r="D655" s="310"/>
    </row>
    <row r="656" spans="2:4" x14ac:dyDescent="0.2">
      <c r="B656" s="310"/>
      <c r="C656" s="310"/>
      <c r="D656" s="310"/>
    </row>
    <row r="657" spans="2:4" x14ac:dyDescent="0.2">
      <c r="B657" s="310"/>
      <c r="C657" s="310"/>
      <c r="D657" s="310"/>
    </row>
    <row r="658" spans="2:4" x14ac:dyDescent="0.2">
      <c r="B658" s="310"/>
      <c r="C658" s="310"/>
      <c r="D658" s="310"/>
    </row>
    <row r="659" spans="2:4" x14ac:dyDescent="0.2">
      <c r="B659" s="310"/>
      <c r="C659" s="310"/>
      <c r="D659" s="310"/>
    </row>
    <row r="660" spans="2:4" x14ac:dyDescent="0.2">
      <c r="B660" s="310"/>
      <c r="C660" s="310"/>
      <c r="D660" s="310"/>
    </row>
    <row r="661" spans="2:4" x14ac:dyDescent="0.2">
      <c r="B661" s="310"/>
      <c r="C661" s="310"/>
      <c r="D661" s="310"/>
    </row>
    <row r="662" spans="2:4" x14ac:dyDescent="0.2">
      <c r="B662" s="310"/>
      <c r="C662" s="310"/>
      <c r="D662" s="310"/>
    </row>
    <row r="663" spans="2:4" x14ac:dyDescent="0.2">
      <c r="B663" s="310"/>
      <c r="C663" s="310"/>
      <c r="D663" s="310"/>
    </row>
    <row r="664" spans="2:4" x14ac:dyDescent="0.2">
      <c r="B664" s="310"/>
      <c r="C664" s="310"/>
      <c r="D664" s="310"/>
    </row>
    <row r="665" spans="2:4" x14ac:dyDescent="0.2">
      <c r="B665" s="310"/>
      <c r="C665" s="310"/>
      <c r="D665" s="310"/>
    </row>
    <row r="666" spans="2:4" x14ac:dyDescent="0.2">
      <c r="B666" s="310"/>
      <c r="C666" s="310"/>
      <c r="D666" s="310"/>
    </row>
    <row r="667" spans="2:4" x14ac:dyDescent="0.2">
      <c r="B667" s="310"/>
      <c r="C667" s="310"/>
      <c r="D667" s="310"/>
    </row>
    <row r="668" spans="2:4" x14ac:dyDescent="0.2">
      <c r="B668" s="310"/>
      <c r="C668" s="310"/>
      <c r="D668" s="310"/>
    </row>
    <row r="669" spans="2:4" x14ac:dyDescent="0.2">
      <c r="B669" s="310"/>
      <c r="C669" s="310"/>
      <c r="D669" s="310"/>
    </row>
    <row r="670" spans="2:4" x14ac:dyDescent="0.2">
      <c r="B670" s="310"/>
      <c r="C670" s="310"/>
      <c r="D670" s="310"/>
    </row>
    <row r="671" spans="2:4" x14ac:dyDescent="0.2">
      <c r="B671" s="310"/>
      <c r="C671" s="310"/>
      <c r="D671" s="310"/>
    </row>
    <row r="672" spans="2:4" x14ac:dyDescent="0.2">
      <c r="B672" s="310"/>
      <c r="C672" s="310"/>
      <c r="D672" s="310"/>
    </row>
    <row r="673" spans="2:4" x14ac:dyDescent="0.2">
      <c r="B673" s="310"/>
      <c r="C673" s="310"/>
      <c r="D673" s="310"/>
    </row>
    <row r="674" spans="2:4" x14ac:dyDescent="0.2">
      <c r="B674" s="310"/>
      <c r="C674" s="310"/>
      <c r="D674" s="310"/>
    </row>
    <row r="675" spans="2:4" x14ac:dyDescent="0.2">
      <c r="B675" s="310"/>
      <c r="C675" s="310"/>
      <c r="D675" s="310"/>
    </row>
    <row r="676" spans="2:4" x14ac:dyDescent="0.2">
      <c r="B676" s="310"/>
      <c r="C676" s="310"/>
      <c r="D676" s="310"/>
    </row>
    <row r="677" spans="2:4" x14ac:dyDescent="0.2">
      <c r="B677" s="310"/>
      <c r="C677" s="310"/>
      <c r="D677" s="310"/>
    </row>
    <row r="678" spans="2:4" x14ac:dyDescent="0.2">
      <c r="B678" s="310"/>
      <c r="C678" s="310"/>
      <c r="D678" s="310"/>
    </row>
    <row r="679" spans="2:4" x14ac:dyDescent="0.2">
      <c r="B679" s="310"/>
      <c r="C679" s="310"/>
      <c r="D679" s="310"/>
    </row>
    <row r="680" spans="2:4" x14ac:dyDescent="0.2">
      <c r="B680" s="310"/>
      <c r="C680" s="310"/>
      <c r="D680" s="310"/>
    </row>
    <row r="681" spans="2:4" x14ac:dyDescent="0.2">
      <c r="B681" s="310"/>
      <c r="C681" s="310"/>
      <c r="D681" s="310"/>
    </row>
    <row r="682" spans="2:4" x14ac:dyDescent="0.2">
      <c r="B682" s="310"/>
      <c r="C682" s="310"/>
      <c r="D682" s="310"/>
    </row>
    <row r="683" spans="2:4" x14ac:dyDescent="0.2">
      <c r="B683" s="310"/>
      <c r="C683" s="310"/>
      <c r="D683" s="310"/>
    </row>
    <row r="684" spans="2:4" x14ac:dyDescent="0.2">
      <c r="B684" s="310"/>
      <c r="C684" s="310"/>
      <c r="D684" s="310"/>
    </row>
    <row r="685" spans="2:4" x14ac:dyDescent="0.2">
      <c r="B685" s="310"/>
      <c r="C685" s="310"/>
      <c r="D685" s="310"/>
    </row>
    <row r="686" spans="2:4" x14ac:dyDescent="0.2">
      <c r="B686" s="310"/>
      <c r="C686" s="310"/>
      <c r="D686" s="310"/>
    </row>
    <row r="687" spans="2:4" x14ac:dyDescent="0.2">
      <c r="B687" s="310"/>
      <c r="C687" s="310"/>
      <c r="D687" s="310"/>
    </row>
    <row r="688" spans="2:4" x14ac:dyDescent="0.2">
      <c r="B688" s="310"/>
      <c r="C688" s="310"/>
      <c r="D688" s="310"/>
    </row>
    <row r="689" spans="2:4" x14ac:dyDescent="0.2">
      <c r="B689" s="310"/>
      <c r="C689" s="310"/>
      <c r="D689" s="310"/>
    </row>
    <row r="690" spans="2:4" x14ac:dyDescent="0.2">
      <c r="B690" s="310"/>
      <c r="C690" s="310"/>
      <c r="D690" s="310"/>
    </row>
    <row r="691" spans="2:4" x14ac:dyDescent="0.2">
      <c r="B691" s="310"/>
      <c r="C691" s="310"/>
      <c r="D691" s="310"/>
    </row>
    <row r="692" spans="2:4" x14ac:dyDescent="0.2">
      <c r="B692" s="310"/>
      <c r="C692" s="310"/>
      <c r="D692" s="310"/>
    </row>
    <row r="693" spans="2:4" x14ac:dyDescent="0.2">
      <c r="B693" s="310"/>
      <c r="C693" s="310"/>
      <c r="D693" s="310"/>
    </row>
    <row r="694" spans="2:4" x14ac:dyDescent="0.2">
      <c r="B694" s="310"/>
      <c r="C694" s="310"/>
      <c r="D694" s="310"/>
    </row>
    <row r="695" spans="2:4" x14ac:dyDescent="0.2">
      <c r="B695" s="310"/>
      <c r="C695" s="310"/>
      <c r="D695" s="310"/>
    </row>
    <row r="696" spans="2:4" x14ac:dyDescent="0.2">
      <c r="B696" s="310"/>
      <c r="C696" s="310"/>
      <c r="D696" s="310"/>
    </row>
    <row r="697" spans="2:4" x14ac:dyDescent="0.2">
      <c r="B697" s="310"/>
      <c r="C697" s="310"/>
      <c r="D697" s="310"/>
    </row>
    <row r="698" spans="2:4" x14ac:dyDescent="0.2">
      <c r="B698" s="310"/>
      <c r="C698" s="310"/>
      <c r="D698" s="310"/>
    </row>
    <row r="699" spans="2:4" x14ac:dyDescent="0.2">
      <c r="B699" s="310"/>
      <c r="C699" s="310"/>
      <c r="D699" s="310"/>
    </row>
    <row r="700" spans="2:4" x14ac:dyDescent="0.2">
      <c r="B700" s="310"/>
      <c r="C700" s="310"/>
      <c r="D700" s="310"/>
    </row>
    <row r="701" spans="2:4" x14ac:dyDescent="0.2">
      <c r="B701" s="310"/>
      <c r="C701" s="310"/>
      <c r="D701" s="310"/>
    </row>
    <row r="702" spans="2:4" x14ac:dyDescent="0.2">
      <c r="B702" s="310"/>
      <c r="C702" s="310"/>
      <c r="D702" s="310"/>
    </row>
    <row r="703" spans="2:4" x14ac:dyDescent="0.2">
      <c r="B703" s="310"/>
      <c r="C703" s="310"/>
      <c r="D703" s="310"/>
    </row>
    <row r="704" spans="2:4" x14ac:dyDescent="0.2">
      <c r="B704" s="310"/>
      <c r="C704" s="310"/>
      <c r="D704" s="310"/>
    </row>
    <row r="705" spans="2:4" x14ac:dyDescent="0.2">
      <c r="B705" s="310"/>
      <c r="C705" s="310"/>
      <c r="D705" s="310"/>
    </row>
    <row r="706" spans="2:4" x14ac:dyDescent="0.2">
      <c r="B706" s="310"/>
      <c r="C706" s="310"/>
      <c r="D706" s="310"/>
    </row>
    <row r="707" spans="2:4" x14ac:dyDescent="0.2">
      <c r="B707" s="310"/>
      <c r="C707" s="310"/>
      <c r="D707" s="310"/>
    </row>
    <row r="708" spans="2:4" x14ac:dyDescent="0.2">
      <c r="B708" s="310"/>
      <c r="C708" s="310"/>
      <c r="D708" s="310"/>
    </row>
    <row r="709" spans="2:4" x14ac:dyDescent="0.2">
      <c r="B709" s="310"/>
      <c r="C709" s="310"/>
      <c r="D709" s="310"/>
    </row>
    <row r="710" spans="2:4" x14ac:dyDescent="0.2">
      <c r="B710" s="310"/>
      <c r="C710" s="310"/>
      <c r="D710" s="310"/>
    </row>
    <row r="711" spans="2:4" x14ac:dyDescent="0.2">
      <c r="B711" s="310"/>
      <c r="C711" s="310"/>
      <c r="D711" s="310"/>
    </row>
    <row r="712" spans="2:4" x14ac:dyDescent="0.2">
      <c r="B712" s="310"/>
      <c r="C712" s="310"/>
      <c r="D712" s="310"/>
    </row>
    <row r="713" spans="2:4" x14ac:dyDescent="0.2">
      <c r="B713" s="310"/>
      <c r="C713" s="310"/>
      <c r="D713" s="310"/>
    </row>
    <row r="714" spans="2:4" x14ac:dyDescent="0.2">
      <c r="B714" s="310"/>
      <c r="C714" s="310"/>
      <c r="D714" s="310"/>
    </row>
    <row r="715" spans="2:4" x14ac:dyDescent="0.2">
      <c r="B715" s="310"/>
      <c r="C715" s="310"/>
      <c r="D715" s="310"/>
    </row>
    <row r="716" spans="2:4" x14ac:dyDescent="0.2">
      <c r="B716" s="310"/>
      <c r="C716" s="310"/>
      <c r="D716" s="310"/>
    </row>
    <row r="717" spans="2:4" x14ac:dyDescent="0.2">
      <c r="B717" s="310"/>
      <c r="C717" s="310"/>
      <c r="D717" s="310"/>
    </row>
    <row r="718" spans="2:4" x14ac:dyDescent="0.2">
      <c r="B718" s="310"/>
      <c r="C718" s="310"/>
      <c r="D718" s="310"/>
    </row>
    <row r="719" spans="2:4" x14ac:dyDescent="0.2">
      <c r="B719" s="310"/>
      <c r="C719" s="310"/>
      <c r="D719" s="310"/>
    </row>
    <row r="720" spans="2:4" x14ac:dyDescent="0.2">
      <c r="B720" s="310"/>
      <c r="C720" s="310"/>
      <c r="D720" s="310"/>
    </row>
    <row r="721" spans="2:4" x14ac:dyDescent="0.2">
      <c r="B721" s="310"/>
      <c r="C721" s="310"/>
      <c r="D721" s="310"/>
    </row>
    <row r="722" spans="2:4" x14ac:dyDescent="0.2">
      <c r="B722" s="310"/>
      <c r="C722" s="310"/>
      <c r="D722" s="310"/>
    </row>
    <row r="723" spans="2:4" x14ac:dyDescent="0.2">
      <c r="B723" s="310"/>
      <c r="C723" s="310"/>
      <c r="D723" s="310"/>
    </row>
    <row r="724" spans="2:4" x14ac:dyDescent="0.2">
      <c r="B724" s="310"/>
      <c r="C724" s="310"/>
      <c r="D724" s="310"/>
    </row>
    <row r="725" spans="2:4" x14ac:dyDescent="0.2">
      <c r="B725" s="310"/>
      <c r="C725" s="310"/>
      <c r="D725" s="310"/>
    </row>
    <row r="726" spans="2:4" x14ac:dyDescent="0.2">
      <c r="B726" s="310"/>
      <c r="C726" s="310"/>
      <c r="D726" s="310"/>
    </row>
    <row r="727" spans="2:4" x14ac:dyDescent="0.2">
      <c r="B727" s="310"/>
      <c r="C727" s="310"/>
      <c r="D727" s="310"/>
    </row>
    <row r="728" spans="2:4" x14ac:dyDescent="0.2">
      <c r="B728" s="310"/>
      <c r="C728" s="310"/>
      <c r="D728" s="310"/>
    </row>
    <row r="729" spans="2:4" x14ac:dyDescent="0.2">
      <c r="B729" s="310"/>
      <c r="C729" s="310"/>
      <c r="D729" s="310"/>
    </row>
    <row r="730" spans="2:4" x14ac:dyDescent="0.2">
      <c r="B730" s="310"/>
      <c r="C730" s="310"/>
      <c r="D730" s="310"/>
    </row>
    <row r="731" spans="2:4" x14ac:dyDescent="0.2">
      <c r="B731" s="310"/>
      <c r="C731" s="310"/>
      <c r="D731" s="310"/>
    </row>
    <row r="732" spans="2:4" x14ac:dyDescent="0.2">
      <c r="B732" s="310"/>
      <c r="C732" s="310"/>
      <c r="D732" s="310"/>
    </row>
    <row r="733" spans="2:4" x14ac:dyDescent="0.2">
      <c r="B733" s="310"/>
      <c r="C733" s="310"/>
      <c r="D733" s="310"/>
    </row>
    <row r="734" spans="2:4" x14ac:dyDescent="0.2">
      <c r="B734" s="310"/>
      <c r="C734" s="310"/>
      <c r="D734" s="310"/>
    </row>
    <row r="735" spans="2:4" x14ac:dyDescent="0.2">
      <c r="B735" s="310"/>
      <c r="C735" s="310"/>
      <c r="D735" s="310"/>
    </row>
    <row r="736" spans="2:4" x14ac:dyDescent="0.2">
      <c r="B736" s="310"/>
      <c r="C736" s="310"/>
      <c r="D736" s="310"/>
    </row>
    <row r="737" spans="2:4" x14ac:dyDescent="0.2">
      <c r="B737" s="310"/>
      <c r="C737" s="310"/>
      <c r="D737" s="310"/>
    </row>
    <row r="738" spans="2:4" x14ac:dyDescent="0.2">
      <c r="B738" s="310"/>
      <c r="C738" s="310"/>
      <c r="D738" s="310"/>
    </row>
    <row r="739" spans="2:4" x14ac:dyDescent="0.2">
      <c r="B739" s="310"/>
      <c r="C739" s="310"/>
      <c r="D739" s="310"/>
    </row>
    <row r="740" spans="2:4" x14ac:dyDescent="0.2">
      <c r="B740" s="310"/>
      <c r="C740" s="310"/>
      <c r="D740" s="310"/>
    </row>
    <row r="741" spans="2:4" x14ac:dyDescent="0.2">
      <c r="B741" s="310"/>
      <c r="C741" s="310"/>
      <c r="D741" s="310"/>
    </row>
    <row r="742" spans="2:4" x14ac:dyDescent="0.2">
      <c r="B742" s="310"/>
      <c r="C742" s="310"/>
      <c r="D742" s="310"/>
    </row>
    <row r="743" spans="2:4" x14ac:dyDescent="0.2">
      <c r="B743" s="310"/>
      <c r="C743" s="310"/>
      <c r="D743" s="310"/>
    </row>
    <row r="744" spans="2:4" x14ac:dyDescent="0.2">
      <c r="B744" s="310"/>
      <c r="C744" s="310"/>
      <c r="D744" s="310"/>
    </row>
    <row r="745" spans="2:4" x14ac:dyDescent="0.2">
      <c r="B745" s="310"/>
      <c r="C745" s="310"/>
      <c r="D745" s="310"/>
    </row>
    <row r="746" spans="2:4" x14ac:dyDescent="0.2">
      <c r="B746" s="310"/>
      <c r="C746" s="310"/>
      <c r="D746" s="310"/>
    </row>
    <row r="747" spans="2:4" x14ac:dyDescent="0.2">
      <c r="B747" s="310"/>
      <c r="C747" s="310"/>
      <c r="D747" s="310"/>
    </row>
    <row r="748" spans="2:4" x14ac:dyDescent="0.2">
      <c r="B748" s="310"/>
      <c r="C748" s="310"/>
      <c r="D748" s="310"/>
    </row>
    <row r="749" spans="2:4" x14ac:dyDescent="0.2">
      <c r="B749" s="310"/>
      <c r="C749" s="310"/>
      <c r="D749" s="310"/>
    </row>
    <row r="750" spans="2:4" x14ac:dyDescent="0.2">
      <c r="B750" s="310"/>
      <c r="C750" s="310"/>
      <c r="D750" s="310"/>
    </row>
    <row r="751" spans="2:4" x14ac:dyDescent="0.2">
      <c r="B751" s="310"/>
      <c r="C751" s="310"/>
      <c r="D751" s="310"/>
    </row>
    <row r="752" spans="2:4" x14ac:dyDescent="0.2">
      <c r="B752" s="310"/>
      <c r="C752" s="310"/>
      <c r="D752" s="310"/>
    </row>
    <row r="753" spans="2:4" x14ac:dyDescent="0.2">
      <c r="B753" s="310"/>
      <c r="C753" s="310"/>
      <c r="D753" s="310"/>
    </row>
    <row r="754" spans="2:4" x14ac:dyDescent="0.2">
      <c r="B754" s="310"/>
      <c r="C754" s="310"/>
      <c r="D754" s="310"/>
    </row>
    <row r="755" spans="2:4" x14ac:dyDescent="0.2">
      <c r="B755" s="310"/>
      <c r="C755" s="310"/>
      <c r="D755" s="310"/>
    </row>
    <row r="756" spans="2:4" x14ac:dyDescent="0.2">
      <c r="B756" s="310"/>
      <c r="C756" s="310"/>
      <c r="D756" s="310"/>
    </row>
    <row r="757" spans="2:4" x14ac:dyDescent="0.2">
      <c r="B757" s="310"/>
      <c r="C757" s="310"/>
      <c r="D757" s="310"/>
    </row>
    <row r="758" spans="2:4" x14ac:dyDescent="0.2">
      <c r="B758" s="310"/>
      <c r="C758" s="310"/>
      <c r="D758" s="310"/>
    </row>
    <row r="759" spans="2:4" x14ac:dyDescent="0.2">
      <c r="B759" s="310"/>
      <c r="C759" s="310"/>
      <c r="D759" s="310"/>
    </row>
    <row r="760" spans="2:4" x14ac:dyDescent="0.2">
      <c r="B760" s="310"/>
      <c r="C760" s="310"/>
      <c r="D760" s="310"/>
    </row>
    <row r="761" spans="2:4" x14ac:dyDescent="0.2">
      <c r="B761" s="310"/>
      <c r="C761" s="310"/>
      <c r="D761" s="310"/>
    </row>
    <row r="762" spans="2:4" x14ac:dyDescent="0.2">
      <c r="B762" s="310"/>
      <c r="C762" s="310"/>
      <c r="D762" s="310"/>
    </row>
    <row r="763" spans="2:4" x14ac:dyDescent="0.2">
      <c r="B763" s="310"/>
      <c r="C763" s="310"/>
      <c r="D763" s="310"/>
    </row>
    <row r="764" spans="2:4" x14ac:dyDescent="0.2">
      <c r="B764" s="310"/>
      <c r="C764" s="310"/>
      <c r="D764" s="310"/>
    </row>
    <row r="765" spans="2:4" x14ac:dyDescent="0.2">
      <c r="B765" s="310"/>
      <c r="C765" s="310"/>
      <c r="D765" s="310"/>
    </row>
    <row r="766" spans="2:4" x14ac:dyDescent="0.2">
      <c r="B766" s="310"/>
      <c r="C766" s="310"/>
      <c r="D766" s="310"/>
    </row>
    <row r="767" spans="2:4" x14ac:dyDescent="0.2">
      <c r="B767" s="310"/>
      <c r="C767" s="310"/>
      <c r="D767" s="310"/>
    </row>
    <row r="768" spans="2:4" x14ac:dyDescent="0.2">
      <c r="B768" s="310"/>
      <c r="C768" s="310"/>
      <c r="D768" s="310"/>
    </row>
    <row r="769" spans="2:4" x14ac:dyDescent="0.2">
      <c r="B769" s="310"/>
      <c r="C769" s="310"/>
      <c r="D769" s="310"/>
    </row>
    <row r="770" spans="2:4" x14ac:dyDescent="0.2">
      <c r="B770" s="310"/>
      <c r="C770" s="310"/>
      <c r="D770" s="310"/>
    </row>
    <row r="771" spans="2:4" x14ac:dyDescent="0.2">
      <c r="B771" s="310"/>
      <c r="C771" s="310"/>
      <c r="D771" s="310"/>
    </row>
    <row r="772" spans="2:4" x14ac:dyDescent="0.2">
      <c r="B772" s="310"/>
      <c r="C772" s="310"/>
      <c r="D772" s="310"/>
    </row>
    <row r="773" spans="2:4" x14ac:dyDescent="0.2">
      <c r="B773" s="310"/>
      <c r="C773" s="310"/>
      <c r="D773" s="310"/>
    </row>
    <row r="774" spans="2:4" x14ac:dyDescent="0.2">
      <c r="B774" s="310"/>
      <c r="C774" s="310"/>
      <c r="D774" s="310"/>
    </row>
    <row r="775" spans="2:4" x14ac:dyDescent="0.2">
      <c r="B775" s="310"/>
      <c r="C775" s="310"/>
      <c r="D775" s="310"/>
    </row>
    <row r="776" spans="2:4" x14ac:dyDescent="0.2">
      <c r="B776" s="310"/>
      <c r="C776" s="310"/>
      <c r="D776" s="310"/>
    </row>
    <row r="777" spans="2:4" x14ac:dyDescent="0.2">
      <c r="B777" s="310"/>
      <c r="C777" s="310"/>
      <c r="D777" s="310"/>
    </row>
    <row r="778" spans="2:4" x14ac:dyDescent="0.2">
      <c r="B778" s="310"/>
      <c r="C778" s="310"/>
      <c r="D778" s="310"/>
    </row>
    <row r="779" spans="2:4" x14ac:dyDescent="0.2">
      <c r="B779" s="310"/>
      <c r="C779" s="310"/>
      <c r="D779" s="310"/>
    </row>
    <row r="780" spans="2:4" x14ac:dyDescent="0.2">
      <c r="B780" s="310"/>
      <c r="C780" s="310"/>
      <c r="D780" s="310"/>
    </row>
    <row r="781" spans="2:4" x14ac:dyDescent="0.2">
      <c r="B781" s="310"/>
      <c r="C781" s="310"/>
      <c r="D781" s="310"/>
    </row>
    <row r="782" spans="2:4" x14ac:dyDescent="0.2">
      <c r="B782" s="310"/>
      <c r="C782" s="310"/>
      <c r="D782" s="310"/>
    </row>
    <row r="783" spans="2:4" x14ac:dyDescent="0.2">
      <c r="B783" s="310"/>
      <c r="C783" s="310"/>
      <c r="D783" s="310"/>
    </row>
    <row r="784" spans="2:4" x14ac:dyDescent="0.2">
      <c r="B784" s="310"/>
      <c r="C784" s="310"/>
      <c r="D784" s="310"/>
    </row>
    <row r="785" spans="2:4" x14ac:dyDescent="0.2">
      <c r="B785" s="310"/>
      <c r="C785" s="310"/>
      <c r="D785" s="310"/>
    </row>
    <row r="786" spans="2:4" x14ac:dyDescent="0.2">
      <c r="B786" s="310"/>
      <c r="C786" s="310"/>
      <c r="D786" s="310"/>
    </row>
    <row r="787" spans="2:4" x14ac:dyDescent="0.2">
      <c r="B787" s="310"/>
      <c r="C787" s="310"/>
      <c r="D787" s="310"/>
    </row>
    <row r="788" spans="2:4" x14ac:dyDescent="0.2">
      <c r="B788" s="310"/>
      <c r="C788" s="310"/>
      <c r="D788" s="310"/>
    </row>
    <row r="789" spans="2:4" x14ac:dyDescent="0.2">
      <c r="B789" s="310"/>
      <c r="C789" s="310"/>
      <c r="D789" s="310"/>
    </row>
    <row r="790" spans="2:4" x14ac:dyDescent="0.2">
      <c r="B790" s="310"/>
      <c r="C790" s="310"/>
      <c r="D790" s="310"/>
    </row>
    <row r="791" spans="2:4" x14ac:dyDescent="0.2">
      <c r="B791" s="310"/>
      <c r="C791" s="310"/>
      <c r="D791" s="310"/>
    </row>
    <row r="792" spans="2:4" x14ac:dyDescent="0.2">
      <c r="B792" s="310"/>
      <c r="C792" s="310"/>
      <c r="D792" s="310"/>
    </row>
    <row r="793" spans="2:4" x14ac:dyDescent="0.2">
      <c r="B793" s="310"/>
      <c r="C793" s="310"/>
      <c r="D793" s="310"/>
    </row>
    <row r="794" spans="2:4" x14ac:dyDescent="0.2">
      <c r="B794" s="310"/>
      <c r="C794" s="310"/>
      <c r="D794" s="310"/>
    </row>
    <row r="795" spans="2:4" x14ac:dyDescent="0.2">
      <c r="B795" s="310"/>
      <c r="C795" s="310"/>
      <c r="D795" s="310"/>
    </row>
    <row r="796" spans="2:4" x14ac:dyDescent="0.2">
      <c r="B796" s="310"/>
      <c r="C796" s="310"/>
      <c r="D796" s="310"/>
    </row>
    <row r="797" spans="2:4" x14ac:dyDescent="0.2">
      <c r="B797" s="310"/>
      <c r="C797" s="310"/>
      <c r="D797" s="310"/>
    </row>
    <row r="798" spans="2:4" x14ac:dyDescent="0.2">
      <c r="B798" s="310"/>
      <c r="C798" s="310"/>
      <c r="D798" s="310"/>
    </row>
    <row r="799" spans="2:4" x14ac:dyDescent="0.2">
      <c r="B799" s="310"/>
      <c r="C799" s="310"/>
      <c r="D799" s="310"/>
    </row>
    <row r="800" spans="2:4" x14ac:dyDescent="0.2">
      <c r="B800" s="310"/>
      <c r="C800" s="310"/>
      <c r="D800" s="310"/>
    </row>
  </sheetData>
  <mergeCells count="7">
    <mergeCell ref="B52:I52"/>
    <mergeCell ref="B53:I53"/>
    <mergeCell ref="B27:I27"/>
    <mergeCell ref="B29:I29"/>
    <mergeCell ref="B50:I50"/>
    <mergeCell ref="B51:I51"/>
    <mergeCell ref="B49:J49"/>
  </mergeCells>
  <pageMargins left="0.39370078740157483" right="0" top="0.39370078740157483" bottom="0.59055118110236227" header="0.51181102362204722" footer="0.51181102362204722"/>
  <pageSetup paperSize="9" scale="84" firstPageNumber="63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8"/>
  <sheetViews>
    <sheetView showGridLines="0" showZeros="0" zoomScale="85" zoomScaleNormal="85" zoomScalePageLayoutView="80" workbookViewId="0">
      <pane xSplit="1" ySplit="9" topLeftCell="B10" activePane="bottomRight" state="frozenSplit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baseColWidth="10" defaultColWidth="17.1640625" defaultRowHeight="12.75" x14ac:dyDescent="0.2"/>
  <cols>
    <col min="1" max="1" width="21.33203125" style="177" customWidth="1"/>
    <col min="2" max="2" width="9.5" style="177" customWidth="1"/>
    <col min="3" max="3" width="9.83203125" style="177" customWidth="1"/>
    <col min="4" max="5" width="9.5" style="177" customWidth="1"/>
    <col min="6" max="6" width="9.83203125" style="177" customWidth="1"/>
    <col min="7" max="8" width="9.5" style="177" customWidth="1"/>
    <col min="9" max="9" width="9.83203125" style="177" customWidth="1"/>
    <col min="10" max="11" width="9.5" style="177" customWidth="1"/>
    <col min="12" max="12" width="9.83203125" style="177" customWidth="1"/>
    <col min="13" max="14" width="9.5" style="177" customWidth="1"/>
    <col min="15" max="15" width="9.83203125" style="177" customWidth="1"/>
    <col min="16" max="17" width="9.5" style="177" customWidth="1"/>
    <col min="18" max="18" width="9.83203125" style="177" customWidth="1"/>
    <col min="19" max="20" width="9.5" style="177" customWidth="1"/>
    <col min="21" max="21" width="9.83203125" style="177" customWidth="1"/>
    <col min="22" max="23" width="9.5" style="177" customWidth="1"/>
    <col min="24" max="24" width="9.83203125" style="177" customWidth="1"/>
    <col min="25" max="25" width="9.5" style="177" customWidth="1"/>
    <col min="26" max="26" width="9.33203125" style="177" customWidth="1"/>
    <col min="27" max="27" width="9.83203125" style="177" customWidth="1"/>
    <col min="28" max="28" width="9.5" style="177" customWidth="1"/>
    <col min="29" max="29" width="8" style="177" bestFit="1" customWidth="1"/>
    <col min="30" max="30" width="7.6640625" style="177" bestFit="1" customWidth="1"/>
    <col min="31" max="31" width="9.5" style="177" bestFit="1" customWidth="1"/>
    <col min="32" max="32" width="8" style="177" bestFit="1" customWidth="1"/>
    <col min="33" max="33" width="6.1640625" style="177" bestFit="1" customWidth="1"/>
    <col min="34" max="34" width="9.33203125" style="177" bestFit="1" customWidth="1"/>
    <col min="35" max="16384" width="17.1640625" style="174"/>
  </cols>
  <sheetData>
    <row r="1" spans="1:34" x14ac:dyDescent="0.2">
      <c r="AF1" s="1073"/>
      <c r="AG1" s="1074"/>
      <c r="AH1" s="1074"/>
    </row>
    <row r="2" spans="1:34" x14ac:dyDescent="0.2">
      <c r="AH2" s="179"/>
    </row>
    <row r="3" spans="1:34" x14ac:dyDescent="0.2">
      <c r="AH3" s="179"/>
    </row>
    <row r="4" spans="1:34" ht="23.25" customHeight="1" x14ac:dyDescent="0.2">
      <c r="A4" s="1080" t="s">
        <v>472</v>
      </c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</row>
    <row r="5" spans="1:34" ht="9" customHeight="1" x14ac:dyDescent="0.2"/>
    <row r="6" spans="1:34" ht="18.75" x14ac:dyDescent="0.3">
      <c r="A6" s="817" t="s">
        <v>610</v>
      </c>
    </row>
    <row r="7" spans="1:34" ht="9" customHeight="1" x14ac:dyDescent="0.25">
      <c r="A7" s="816"/>
    </row>
    <row r="8" spans="1:34" x14ac:dyDescent="0.2">
      <c r="B8" s="1077">
        <v>2014</v>
      </c>
      <c r="C8" s="1078"/>
      <c r="D8" s="1079"/>
      <c r="E8" s="1077">
        <v>2015</v>
      </c>
      <c r="F8" s="1078"/>
      <c r="G8" s="1079"/>
      <c r="H8" s="1077">
        <v>2016</v>
      </c>
      <c r="I8" s="1078"/>
      <c r="J8" s="1079"/>
      <c r="K8" s="1077">
        <v>2017</v>
      </c>
      <c r="L8" s="1078"/>
      <c r="M8" s="1079"/>
      <c r="N8" s="1077">
        <v>2018</v>
      </c>
      <c r="O8" s="1078"/>
      <c r="P8" s="1079"/>
      <c r="Q8" s="1077">
        <v>2019</v>
      </c>
      <c r="R8" s="1078"/>
      <c r="S8" s="1079"/>
      <c r="T8" s="1077">
        <v>2020</v>
      </c>
      <c r="U8" s="1078"/>
      <c r="V8" s="1079"/>
      <c r="W8" s="1077">
        <v>2021</v>
      </c>
      <c r="X8" s="1078"/>
      <c r="Y8" s="1079"/>
      <c r="Z8" s="1077">
        <v>2022</v>
      </c>
      <c r="AA8" s="1078"/>
      <c r="AB8" s="1079"/>
      <c r="AC8" s="1077">
        <v>2023</v>
      </c>
      <c r="AD8" s="1078"/>
      <c r="AE8" s="1079"/>
      <c r="AF8" s="1075" t="s">
        <v>263</v>
      </c>
      <c r="AG8" s="1076"/>
      <c r="AH8" s="1076"/>
    </row>
    <row r="9" spans="1:34" x14ac:dyDescent="0.2">
      <c r="A9" s="452" t="s">
        <v>334</v>
      </c>
      <c r="B9" s="173" t="s">
        <v>285</v>
      </c>
      <c r="C9" s="173" t="s">
        <v>286</v>
      </c>
      <c r="D9" s="412" t="s">
        <v>66</v>
      </c>
      <c r="E9" s="173" t="s">
        <v>285</v>
      </c>
      <c r="F9" s="173" t="s">
        <v>286</v>
      </c>
      <c r="G9" s="412" t="s">
        <v>66</v>
      </c>
      <c r="H9" s="173" t="s">
        <v>285</v>
      </c>
      <c r="I9" s="173" t="s">
        <v>286</v>
      </c>
      <c r="J9" s="412" t="s">
        <v>66</v>
      </c>
      <c r="K9" s="173" t="s">
        <v>285</v>
      </c>
      <c r="L9" s="173" t="s">
        <v>286</v>
      </c>
      <c r="M9" s="412" t="s">
        <v>66</v>
      </c>
      <c r="N9" s="173" t="s">
        <v>285</v>
      </c>
      <c r="O9" s="173" t="s">
        <v>286</v>
      </c>
      <c r="P9" s="412" t="s">
        <v>66</v>
      </c>
      <c r="Q9" s="173" t="s">
        <v>285</v>
      </c>
      <c r="R9" s="173" t="s">
        <v>286</v>
      </c>
      <c r="S9" s="412" t="s">
        <v>66</v>
      </c>
      <c r="T9" s="173" t="s">
        <v>285</v>
      </c>
      <c r="U9" s="173" t="s">
        <v>286</v>
      </c>
      <c r="V9" s="412" t="s">
        <v>66</v>
      </c>
      <c r="W9" s="173" t="s">
        <v>285</v>
      </c>
      <c r="X9" s="173" t="s">
        <v>286</v>
      </c>
      <c r="Y9" s="412" t="s">
        <v>66</v>
      </c>
      <c r="Z9" s="173" t="s">
        <v>285</v>
      </c>
      <c r="AA9" s="173" t="s">
        <v>286</v>
      </c>
      <c r="AB9" s="412" t="s">
        <v>66</v>
      </c>
      <c r="AC9" s="173" t="s">
        <v>285</v>
      </c>
      <c r="AD9" s="173" t="s">
        <v>286</v>
      </c>
      <c r="AE9" s="412" t="s">
        <v>66</v>
      </c>
      <c r="AF9" s="173" t="s">
        <v>285</v>
      </c>
      <c r="AG9" s="173" t="s">
        <v>286</v>
      </c>
      <c r="AH9" s="412" t="s">
        <v>66</v>
      </c>
    </row>
    <row r="10" spans="1:34" x14ac:dyDescent="0.2">
      <c r="A10" s="180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</row>
    <row r="11" spans="1:34" s="175" customFormat="1" ht="15" customHeight="1" x14ac:dyDescent="0.2">
      <c r="A11" s="668" t="s">
        <v>127</v>
      </c>
      <c r="B11" s="670">
        <v>28</v>
      </c>
      <c r="C11" s="670">
        <v>2</v>
      </c>
      <c r="D11" s="669">
        <v>30</v>
      </c>
      <c r="E11" s="670">
        <v>32</v>
      </c>
      <c r="F11" s="670">
        <v>3</v>
      </c>
      <c r="G11" s="669">
        <v>35</v>
      </c>
      <c r="H11" s="670">
        <v>28</v>
      </c>
      <c r="I11" s="670">
        <v>3</v>
      </c>
      <c r="J11" s="669">
        <v>31</v>
      </c>
      <c r="K11" s="670">
        <v>35</v>
      </c>
      <c r="L11" s="670">
        <v>1</v>
      </c>
      <c r="M11" s="669">
        <v>36</v>
      </c>
      <c r="N11" s="670">
        <v>18</v>
      </c>
      <c r="O11" s="670">
        <v>7</v>
      </c>
      <c r="P11" s="669">
        <v>25</v>
      </c>
      <c r="Q11" s="670">
        <v>20</v>
      </c>
      <c r="R11" s="670">
        <v>5</v>
      </c>
      <c r="S11" s="669">
        <v>25</v>
      </c>
      <c r="T11" s="670">
        <v>21</v>
      </c>
      <c r="U11" s="670">
        <v>4</v>
      </c>
      <c r="V11" s="669">
        <v>25</v>
      </c>
      <c r="W11" s="670">
        <v>25</v>
      </c>
      <c r="X11" s="670">
        <v>1</v>
      </c>
      <c r="Y11" s="669">
        <f>X11+W11</f>
        <v>26</v>
      </c>
      <c r="Z11" s="670">
        <v>25</v>
      </c>
      <c r="AA11" s="670">
        <v>3</v>
      </c>
      <c r="AB11" s="669">
        <f>AA11+Z11</f>
        <v>28</v>
      </c>
      <c r="AC11" s="670">
        <v>30</v>
      </c>
      <c r="AD11" s="670">
        <v>3</v>
      </c>
      <c r="AE11" s="669">
        <f>AD11+AC11</f>
        <v>33</v>
      </c>
      <c r="AF11" s="669">
        <f>B11+E11+H11+K11+N11+Q11+T11+W11+Z11+AC11</f>
        <v>262</v>
      </c>
      <c r="AG11" s="669">
        <f>C11+F11+I11+L11+O11+R11+U11+X11+AA11+AD11</f>
        <v>32</v>
      </c>
      <c r="AH11" s="671">
        <f>D11+G11+J11+M11+P11+S11+V11+Y11+AB11+AE11</f>
        <v>294</v>
      </c>
    </row>
    <row r="12" spans="1:34" ht="15" customHeight="1" x14ac:dyDescent="0.2">
      <c r="A12" s="672" t="s">
        <v>274</v>
      </c>
      <c r="B12" s="673">
        <v>4</v>
      </c>
      <c r="C12" s="673">
        <v>0</v>
      </c>
      <c r="D12" s="204">
        <v>4</v>
      </c>
      <c r="E12" s="673">
        <v>10</v>
      </c>
      <c r="F12" s="673">
        <v>1</v>
      </c>
      <c r="G12" s="204">
        <v>11</v>
      </c>
      <c r="H12" s="673">
        <v>6</v>
      </c>
      <c r="I12" s="673"/>
      <c r="J12" s="204">
        <v>6</v>
      </c>
      <c r="K12" s="673">
        <v>11</v>
      </c>
      <c r="L12" s="673"/>
      <c r="M12" s="204">
        <v>11</v>
      </c>
      <c r="N12" s="673">
        <v>2</v>
      </c>
      <c r="O12" s="673"/>
      <c r="P12" s="204">
        <v>2</v>
      </c>
      <c r="Q12" s="673">
        <v>1</v>
      </c>
      <c r="R12" s="673">
        <v>1</v>
      </c>
      <c r="S12" s="204">
        <v>2</v>
      </c>
      <c r="T12" s="673">
        <v>3</v>
      </c>
      <c r="U12" s="673"/>
      <c r="V12" s="204">
        <v>3</v>
      </c>
      <c r="W12" s="673">
        <v>4</v>
      </c>
      <c r="X12" s="673"/>
      <c r="Y12" s="204">
        <f t="shared" ref="Y12:Y75" si="0">X12+W12</f>
        <v>4</v>
      </c>
      <c r="Z12" s="673">
        <v>1</v>
      </c>
      <c r="AA12" s="673"/>
      <c r="AB12" s="204">
        <f t="shared" ref="AB12:AB75" si="1">AA12+Z12</f>
        <v>1</v>
      </c>
      <c r="AC12" s="673">
        <v>7</v>
      </c>
      <c r="AD12" s="673"/>
      <c r="AE12" s="204">
        <f t="shared" ref="AE12:AE75" si="2">AD12+AC12</f>
        <v>7</v>
      </c>
      <c r="AF12" s="204">
        <f t="shared" ref="AF12:AF75" si="3">B12+E12+H12+K12+N12+Q12+T12+W12+Z12+AC12</f>
        <v>49</v>
      </c>
      <c r="AG12" s="204">
        <f t="shared" ref="AG12:AG75" si="4">C12+F12+I12+L12+O12+R12+U12+X12+AA12+AD12</f>
        <v>2</v>
      </c>
      <c r="AH12" s="446">
        <f t="shared" ref="AH12:AH75" si="5">D12+G12+J12+M12+P12+S12+V12+Y12+AB12+AE12</f>
        <v>51</v>
      </c>
    </row>
    <row r="13" spans="1:34" ht="15" customHeight="1" x14ac:dyDescent="0.2">
      <c r="A13" s="205" t="s">
        <v>67</v>
      </c>
      <c r="B13" s="186">
        <v>3</v>
      </c>
      <c r="C13" s="187"/>
      <c r="D13" s="188">
        <v>3</v>
      </c>
      <c r="E13" s="186">
        <v>1</v>
      </c>
      <c r="F13" s="187"/>
      <c r="G13" s="188">
        <v>1</v>
      </c>
      <c r="H13" s="186">
        <v>3</v>
      </c>
      <c r="I13" s="187"/>
      <c r="J13" s="188">
        <v>3</v>
      </c>
      <c r="K13" s="186">
        <v>4</v>
      </c>
      <c r="L13" s="187"/>
      <c r="M13" s="188">
        <v>4</v>
      </c>
      <c r="N13" s="186"/>
      <c r="O13" s="187"/>
      <c r="P13" s="188">
        <v>0</v>
      </c>
      <c r="Q13" s="186"/>
      <c r="R13" s="187"/>
      <c r="S13" s="188">
        <v>0</v>
      </c>
      <c r="T13" s="186">
        <v>1</v>
      </c>
      <c r="U13" s="187"/>
      <c r="V13" s="188">
        <v>1</v>
      </c>
      <c r="W13" s="186">
        <v>1</v>
      </c>
      <c r="X13" s="187"/>
      <c r="Y13" s="188">
        <f t="shared" si="0"/>
        <v>1</v>
      </c>
      <c r="Z13" s="186"/>
      <c r="AA13" s="187"/>
      <c r="AB13" s="188">
        <f t="shared" si="1"/>
        <v>0</v>
      </c>
      <c r="AC13" s="186">
        <v>3</v>
      </c>
      <c r="AD13" s="187"/>
      <c r="AE13" s="188">
        <f t="shared" si="2"/>
        <v>3</v>
      </c>
      <c r="AF13" s="186">
        <f t="shared" si="3"/>
        <v>16</v>
      </c>
      <c r="AG13" s="187">
        <f t="shared" si="4"/>
        <v>0</v>
      </c>
      <c r="AH13" s="195">
        <f t="shared" si="5"/>
        <v>16</v>
      </c>
    </row>
    <row r="14" spans="1:34" ht="15" customHeight="1" x14ac:dyDescent="0.2">
      <c r="A14" s="206" t="s">
        <v>68</v>
      </c>
      <c r="B14" s="189">
        <v>1</v>
      </c>
      <c r="C14" s="190"/>
      <c r="D14" s="191">
        <v>1</v>
      </c>
      <c r="E14" s="189">
        <v>8</v>
      </c>
      <c r="F14" s="190"/>
      <c r="G14" s="191">
        <v>8</v>
      </c>
      <c r="H14" s="189">
        <v>3</v>
      </c>
      <c r="I14" s="190"/>
      <c r="J14" s="191">
        <v>3</v>
      </c>
      <c r="K14" s="189">
        <v>3</v>
      </c>
      <c r="L14" s="190"/>
      <c r="M14" s="191">
        <v>3</v>
      </c>
      <c r="N14" s="189">
        <v>1</v>
      </c>
      <c r="O14" s="190"/>
      <c r="P14" s="191">
        <v>1</v>
      </c>
      <c r="Q14" s="189">
        <v>1</v>
      </c>
      <c r="R14" s="190">
        <v>1</v>
      </c>
      <c r="S14" s="191">
        <v>2</v>
      </c>
      <c r="T14" s="189">
        <v>1</v>
      </c>
      <c r="U14" s="190"/>
      <c r="V14" s="191">
        <v>1</v>
      </c>
      <c r="W14" s="189">
        <v>2</v>
      </c>
      <c r="X14" s="190"/>
      <c r="Y14" s="191">
        <f t="shared" si="0"/>
        <v>2</v>
      </c>
      <c r="Z14" s="189">
        <v>1</v>
      </c>
      <c r="AA14" s="190"/>
      <c r="AB14" s="191">
        <f t="shared" si="1"/>
        <v>1</v>
      </c>
      <c r="AC14" s="189">
        <v>1</v>
      </c>
      <c r="AD14" s="190"/>
      <c r="AE14" s="191">
        <f t="shared" si="2"/>
        <v>1</v>
      </c>
      <c r="AF14" s="189">
        <f t="shared" si="3"/>
        <v>22</v>
      </c>
      <c r="AG14" s="190">
        <f t="shared" si="4"/>
        <v>1</v>
      </c>
      <c r="AH14" s="196">
        <f t="shared" si="5"/>
        <v>23</v>
      </c>
    </row>
    <row r="15" spans="1:34" ht="15" customHeight="1" x14ac:dyDescent="0.2">
      <c r="A15" s="206" t="s">
        <v>69</v>
      </c>
      <c r="B15" s="189"/>
      <c r="C15" s="190"/>
      <c r="D15" s="191">
        <v>0</v>
      </c>
      <c r="E15" s="189"/>
      <c r="F15" s="190"/>
      <c r="G15" s="191">
        <v>0</v>
      </c>
      <c r="H15" s="189"/>
      <c r="I15" s="190"/>
      <c r="J15" s="191">
        <v>0</v>
      </c>
      <c r="K15" s="189">
        <v>2</v>
      </c>
      <c r="L15" s="190"/>
      <c r="M15" s="191">
        <v>2</v>
      </c>
      <c r="N15" s="189"/>
      <c r="O15" s="190"/>
      <c r="P15" s="191">
        <v>0</v>
      </c>
      <c r="Q15" s="189"/>
      <c r="R15" s="190"/>
      <c r="S15" s="191">
        <v>0</v>
      </c>
      <c r="T15" s="189"/>
      <c r="U15" s="190"/>
      <c r="V15" s="191">
        <v>0</v>
      </c>
      <c r="W15" s="189">
        <v>1</v>
      </c>
      <c r="X15" s="190"/>
      <c r="Y15" s="191">
        <f t="shared" si="0"/>
        <v>1</v>
      </c>
      <c r="Z15" s="189"/>
      <c r="AA15" s="190"/>
      <c r="AB15" s="191">
        <f t="shared" si="1"/>
        <v>0</v>
      </c>
      <c r="AC15" s="189"/>
      <c r="AD15" s="190"/>
      <c r="AE15" s="191">
        <f t="shared" si="2"/>
        <v>0</v>
      </c>
      <c r="AF15" s="189">
        <f t="shared" si="3"/>
        <v>3</v>
      </c>
      <c r="AG15" s="190">
        <f t="shared" si="4"/>
        <v>0</v>
      </c>
      <c r="AH15" s="196">
        <f t="shared" si="5"/>
        <v>3</v>
      </c>
    </row>
    <row r="16" spans="1:34" ht="15" customHeight="1" x14ac:dyDescent="0.2">
      <c r="A16" s="207" t="s">
        <v>70</v>
      </c>
      <c r="B16" s="192"/>
      <c r="C16" s="193"/>
      <c r="D16" s="194">
        <v>0</v>
      </c>
      <c r="E16" s="192">
        <v>1</v>
      </c>
      <c r="F16" s="193">
        <v>1</v>
      </c>
      <c r="G16" s="194">
        <v>2</v>
      </c>
      <c r="H16" s="192"/>
      <c r="I16" s="193"/>
      <c r="J16" s="194">
        <v>0</v>
      </c>
      <c r="K16" s="192">
        <v>2</v>
      </c>
      <c r="L16" s="193"/>
      <c r="M16" s="194">
        <v>2</v>
      </c>
      <c r="N16" s="192">
        <v>1</v>
      </c>
      <c r="O16" s="193"/>
      <c r="P16" s="194">
        <v>1</v>
      </c>
      <c r="Q16" s="192"/>
      <c r="R16" s="193"/>
      <c r="S16" s="194">
        <v>0</v>
      </c>
      <c r="T16" s="192">
        <v>1</v>
      </c>
      <c r="U16" s="193"/>
      <c r="V16" s="194">
        <v>1</v>
      </c>
      <c r="W16" s="192"/>
      <c r="X16" s="193"/>
      <c r="Y16" s="194">
        <f t="shared" si="0"/>
        <v>0</v>
      </c>
      <c r="Z16" s="192"/>
      <c r="AA16" s="193"/>
      <c r="AB16" s="194">
        <f t="shared" si="1"/>
        <v>0</v>
      </c>
      <c r="AC16" s="192">
        <v>3</v>
      </c>
      <c r="AD16" s="193"/>
      <c r="AE16" s="194">
        <f t="shared" si="2"/>
        <v>3</v>
      </c>
      <c r="AF16" s="192">
        <f t="shared" si="3"/>
        <v>8</v>
      </c>
      <c r="AG16" s="193">
        <f t="shared" si="4"/>
        <v>1</v>
      </c>
      <c r="AH16" s="197">
        <f t="shared" si="5"/>
        <v>9</v>
      </c>
    </row>
    <row r="17" spans="1:34" ht="15" customHeight="1" x14ac:dyDescent="0.2">
      <c r="A17" s="201" t="s">
        <v>275</v>
      </c>
      <c r="B17" s="202">
        <v>24</v>
      </c>
      <c r="C17" s="202">
        <v>2</v>
      </c>
      <c r="D17" s="203">
        <v>26</v>
      </c>
      <c r="E17" s="202">
        <v>22</v>
      </c>
      <c r="F17" s="202">
        <v>2</v>
      </c>
      <c r="G17" s="203">
        <v>24</v>
      </c>
      <c r="H17" s="202">
        <v>22</v>
      </c>
      <c r="I17" s="202">
        <v>3</v>
      </c>
      <c r="J17" s="203">
        <v>25</v>
      </c>
      <c r="K17" s="202">
        <v>24</v>
      </c>
      <c r="L17" s="202">
        <v>1</v>
      </c>
      <c r="M17" s="203">
        <v>25</v>
      </c>
      <c r="N17" s="202">
        <v>16</v>
      </c>
      <c r="O17" s="202">
        <v>7</v>
      </c>
      <c r="P17" s="203">
        <v>23</v>
      </c>
      <c r="Q17" s="202">
        <v>19</v>
      </c>
      <c r="R17" s="202">
        <v>4</v>
      </c>
      <c r="S17" s="203">
        <v>23</v>
      </c>
      <c r="T17" s="202">
        <v>18</v>
      </c>
      <c r="U17" s="202">
        <v>4</v>
      </c>
      <c r="V17" s="203">
        <v>22</v>
      </c>
      <c r="W17" s="202">
        <v>21</v>
      </c>
      <c r="X17" s="202">
        <v>1</v>
      </c>
      <c r="Y17" s="203">
        <f t="shared" si="0"/>
        <v>22</v>
      </c>
      <c r="Z17" s="202">
        <v>24</v>
      </c>
      <c r="AA17" s="202">
        <v>3</v>
      </c>
      <c r="AB17" s="203">
        <f t="shared" si="1"/>
        <v>27</v>
      </c>
      <c r="AC17" s="202">
        <v>23</v>
      </c>
      <c r="AD17" s="202">
        <v>3</v>
      </c>
      <c r="AE17" s="203">
        <f t="shared" si="2"/>
        <v>26</v>
      </c>
      <c r="AF17" s="203">
        <f t="shared" si="3"/>
        <v>213</v>
      </c>
      <c r="AG17" s="203">
        <f t="shared" si="4"/>
        <v>30</v>
      </c>
      <c r="AH17" s="445">
        <f t="shared" si="5"/>
        <v>243</v>
      </c>
    </row>
    <row r="18" spans="1:34" ht="15" customHeight="1" x14ac:dyDescent="0.2">
      <c r="A18" s="205" t="s">
        <v>71</v>
      </c>
      <c r="B18" s="186">
        <v>8</v>
      </c>
      <c r="C18" s="187">
        <v>2</v>
      </c>
      <c r="D18" s="188">
        <v>10</v>
      </c>
      <c r="E18" s="186">
        <v>11</v>
      </c>
      <c r="F18" s="187">
        <v>2</v>
      </c>
      <c r="G18" s="188">
        <v>13</v>
      </c>
      <c r="H18" s="186">
        <v>10</v>
      </c>
      <c r="I18" s="187">
        <v>3</v>
      </c>
      <c r="J18" s="188">
        <v>13</v>
      </c>
      <c r="K18" s="186">
        <v>10</v>
      </c>
      <c r="L18" s="187">
        <v>1</v>
      </c>
      <c r="M18" s="188">
        <v>11</v>
      </c>
      <c r="N18" s="186">
        <v>6</v>
      </c>
      <c r="O18" s="187">
        <v>7</v>
      </c>
      <c r="P18" s="188">
        <v>13</v>
      </c>
      <c r="Q18" s="186">
        <v>8</v>
      </c>
      <c r="R18" s="187">
        <v>4</v>
      </c>
      <c r="S18" s="188">
        <v>12</v>
      </c>
      <c r="T18" s="186">
        <v>9</v>
      </c>
      <c r="U18" s="187">
        <v>4</v>
      </c>
      <c r="V18" s="188">
        <v>13</v>
      </c>
      <c r="W18" s="186">
        <v>10</v>
      </c>
      <c r="X18" s="187">
        <v>1</v>
      </c>
      <c r="Y18" s="188">
        <f t="shared" si="0"/>
        <v>11</v>
      </c>
      <c r="Z18" s="186">
        <v>10</v>
      </c>
      <c r="AA18" s="187">
        <v>3</v>
      </c>
      <c r="AB18" s="188">
        <f t="shared" si="1"/>
        <v>13</v>
      </c>
      <c r="AC18" s="186">
        <v>8</v>
      </c>
      <c r="AD18" s="187">
        <v>3</v>
      </c>
      <c r="AE18" s="188">
        <f t="shared" si="2"/>
        <v>11</v>
      </c>
      <c r="AF18" s="186">
        <f t="shared" si="3"/>
        <v>90</v>
      </c>
      <c r="AG18" s="187">
        <f t="shared" si="4"/>
        <v>30</v>
      </c>
      <c r="AH18" s="195">
        <f t="shared" si="5"/>
        <v>120</v>
      </c>
    </row>
    <row r="19" spans="1:34" ht="15" customHeight="1" x14ac:dyDescent="0.2">
      <c r="A19" s="207" t="s">
        <v>72</v>
      </c>
      <c r="B19" s="192">
        <v>16</v>
      </c>
      <c r="C19" s="193"/>
      <c r="D19" s="194">
        <v>16</v>
      </c>
      <c r="E19" s="192">
        <v>11</v>
      </c>
      <c r="F19" s="193"/>
      <c r="G19" s="194">
        <v>11</v>
      </c>
      <c r="H19" s="192">
        <v>12</v>
      </c>
      <c r="I19" s="193"/>
      <c r="J19" s="194">
        <v>12</v>
      </c>
      <c r="K19" s="192">
        <v>14</v>
      </c>
      <c r="L19" s="193"/>
      <c r="M19" s="194">
        <v>14</v>
      </c>
      <c r="N19" s="192">
        <v>10</v>
      </c>
      <c r="O19" s="193"/>
      <c r="P19" s="194">
        <v>10</v>
      </c>
      <c r="Q19" s="192">
        <v>11</v>
      </c>
      <c r="R19" s="193"/>
      <c r="S19" s="194">
        <v>11</v>
      </c>
      <c r="T19" s="192">
        <v>9</v>
      </c>
      <c r="U19" s="193"/>
      <c r="V19" s="194">
        <v>9</v>
      </c>
      <c r="W19" s="192">
        <v>11</v>
      </c>
      <c r="X19" s="193"/>
      <c r="Y19" s="194">
        <f t="shared" si="0"/>
        <v>11</v>
      </c>
      <c r="Z19" s="192">
        <v>14</v>
      </c>
      <c r="AA19" s="193"/>
      <c r="AB19" s="194">
        <f t="shared" si="1"/>
        <v>14</v>
      </c>
      <c r="AC19" s="192">
        <v>15</v>
      </c>
      <c r="AD19" s="193"/>
      <c r="AE19" s="194">
        <f t="shared" si="2"/>
        <v>15</v>
      </c>
      <c r="AF19" s="192">
        <f t="shared" si="3"/>
        <v>123</v>
      </c>
      <c r="AG19" s="193">
        <f t="shared" si="4"/>
        <v>0</v>
      </c>
      <c r="AH19" s="197">
        <f t="shared" si="5"/>
        <v>123</v>
      </c>
    </row>
    <row r="20" spans="1:34" s="176" customFormat="1" ht="15" customHeight="1" x14ac:dyDescent="0.2">
      <c r="A20" s="668" t="s">
        <v>128</v>
      </c>
      <c r="B20" s="670">
        <v>38</v>
      </c>
      <c r="C20" s="670">
        <v>10</v>
      </c>
      <c r="D20" s="669">
        <v>48</v>
      </c>
      <c r="E20" s="670">
        <v>46</v>
      </c>
      <c r="F20" s="670">
        <v>8</v>
      </c>
      <c r="G20" s="669">
        <v>54</v>
      </c>
      <c r="H20" s="670">
        <v>72</v>
      </c>
      <c r="I20" s="670">
        <v>12</v>
      </c>
      <c r="J20" s="669">
        <v>84</v>
      </c>
      <c r="K20" s="670">
        <v>69</v>
      </c>
      <c r="L20" s="670">
        <v>7</v>
      </c>
      <c r="M20" s="669">
        <v>76</v>
      </c>
      <c r="N20" s="670">
        <v>47</v>
      </c>
      <c r="O20" s="670">
        <v>5</v>
      </c>
      <c r="P20" s="669">
        <v>52</v>
      </c>
      <c r="Q20" s="670">
        <v>41</v>
      </c>
      <c r="R20" s="670">
        <v>4</v>
      </c>
      <c r="S20" s="669">
        <v>45</v>
      </c>
      <c r="T20" s="670">
        <v>61</v>
      </c>
      <c r="U20" s="670">
        <v>7</v>
      </c>
      <c r="V20" s="669">
        <v>68</v>
      </c>
      <c r="W20" s="670">
        <v>62</v>
      </c>
      <c r="X20" s="670">
        <v>13</v>
      </c>
      <c r="Y20" s="669">
        <f t="shared" si="0"/>
        <v>75</v>
      </c>
      <c r="Z20" s="670">
        <v>71</v>
      </c>
      <c r="AA20" s="670">
        <v>10</v>
      </c>
      <c r="AB20" s="669">
        <f t="shared" si="1"/>
        <v>81</v>
      </c>
      <c r="AC20" s="670">
        <v>65</v>
      </c>
      <c r="AD20" s="670">
        <v>9</v>
      </c>
      <c r="AE20" s="669">
        <f t="shared" si="2"/>
        <v>74</v>
      </c>
      <c r="AF20" s="669">
        <f t="shared" si="3"/>
        <v>572</v>
      </c>
      <c r="AG20" s="669">
        <f t="shared" si="4"/>
        <v>85</v>
      </c>
      <c r="AH20" s="671">
        <f t="shared" si="5"/>
        <v>657</v>
      </c>
    </row>
    <row r="21" spans="1:34" ht="15" customHeight="1" x14ac:dyDescent="0.2">
      <c r="A21" s="672" t="s">
        <v>464</v>
      </c>
      <c r="B21" s="673">
        <v>18</v>
      </c>
      <c r="C21" s="673">
        <v>8</v>
      </c>
      <c r="D21" s="204">
        <v>26</v>
      </c>
      <c r="E21" s="673">
        <v>30</v>
      </c>
      <c r="F21" s="673">
        <v>4</v>
      </c>
      <c r="G21" s="204">
        <v>34</v>
      </c>
      <c r="H21" s="673">
        <v>41</v>
      </c>
      <c r="I21" s="673">
        <v>6</v>
      </c>
      <c r="J21" s="204">
        <v>47</v>
      </c>
      <c r="K21" s="673">
        <v>32</v>
      </c>
      <c r="L21" s="673">
        <v>2</v>
      </c>
      <c r="M21" s="204">
        <v>34</v>
      </c>
      <c r="N21" s="673">
        <v>31</v>
      </c>
      <c r="O21" s="673">
        <v>2</v>
      </c>
      <c r="P21" s="204">
        <v>33</v>
      </c>
      <c r="Q21" s="673">
        <v>20</v>
      </c>
      <c r="R21" s="673">
        <v>3</v>
      </c>
      <c r="S21" s="204">
        <v>23</v>
      </c>
      <c r="T21" s="673">
        <v>32</v>
      </c>
      <c r="U21" s="673">
        <v>4</v>
      </c>
      <c r="V21" s="204">
        <v>36</v>
      </c>
      <c r="W21" s="673">
        <v>35</v>
      </c>
      <c r="X21" s="673">
        <v>2</v>
      </c>
      <c r="Y21" s="204">
        <f t="shared" si="0"/>
        <v>37</v>
      </c>
      <c r="Z21" s="673">
        <v>34</v>
      </c>
      <c r="AA21" s="673">
        <v>6</v>
      </c>
      <c r="AB21" s="204">
        <f t="shared" si="1"/>
        <v>40</v>
      </c>
      <c r="AC21" s="673">
        <v>34</v>
      </c>
      <c r="AD21" s="673">
        <v>5</v>
      </c>
      <c r="AE21" s="204">
        <f t="shared" si="2"/>
        <v>39</v>
      </c>
      <c r="AF21" s="204">
        <f t="shared" si="3"/>
        <v>307</v>
      </c>
      <c r="AG21" s="204">
        <f t="shared" si="4"/>
        <v>42</v>
      </c>
      <c r="AH21" s="446">
        <f t="shared" si="5"/>
        <v>349</v>
      </c>
    </row>
    <row r="22" spans="1:34" ht="15" customHeight="1" x14ac:dyDescent="0.2">
      <c r="A22" s="205" t="s">
        <v>73</v>
      </c>
      <c r="B22" s="186">
        <v>2</v>
      </c>
      <c r="C22" s="187">
        <v>1</v>
      </c>
      <c r="D22" s="188">
        <v>3</v>
      </c>
      <c r="E22" s="186">
        <v>6</v>
      </c>
      <c r="F22" s="187">
        <v>1</v>
      </c>
      <c r="G22" s="188">
        <v>7</v>
      </c>
      <c r="H22" s="186">
        <v>11</v>
      </c>
      <c r="I22" s="187">
        <v>1</v>
      </c>
      <c r="J22" s="188">
        <v>12</v>
      </c>
      <c r="K22" s="186">
        <v>5</v>
      </c>
      <c r="L22" s="187">
        <v>1</v>
      </c>
      <c r="M22" s="188">
        <v>6</v>
      </c>
      <c r="N22" s="186">
        <v>6</v>
      </c>
      <c r="O22" s="187">
        <v>1</v>
      </c>
      <c r="P22" s="188">
        <v>7</v>
      </c>
      <c r="Q22" s="186">
        <v>1</v>
      </c>
      <c r="R22" s="187">
        <v>1</v>
      </c>
      <c r="S22" s="188">
        <v>2</v>
      </c>
      <c r="T22" s="186">
        <v>3</v>
      </c>
      <c r="U22" s="187">
        <v>2</v>
      </c>
      <c r="V22" s="188">
        <v>5</v>
      </c>
      <c r="W22" s="186">
        <v>8</v>
      </c>
      <c r="X22" s="187">
        <v>1</v>
      </c>
      <c r="Y22" s="188">
        <f t="shared" si="0"/>
        <v>9</v>
      </c>
      <c r="Z22" s="186">
        <v>8</v>
      </c>
      <c r="AA22" s="187">
        <v>1</v>
      </c>
      <c r="AB22" s="188">
        <f t="shared" si="1"/>
        <v>9</v>
      </c>
      <c r="AC22" s="186">
        <v>9</v>
      </c>
      <c r="AD22" s="187"/>
      <c r="AE22" s="188">
        <f t="shared" si="2"/>
        <v>9</v>
      </c>
      <c r="AF22" s="186">
        <f t="shared" si="3"/>
        <v>59</v>
      </c>
      <c r="AG22" s="187">
        <f t="shared" si="4"/>
        <v>10</v>
      </c>
      <c r="AH22" s="195">
        <f t="shared" si="5"/>
        <v>69</v>
      </c>
    </row>
    <row r="23" spans="1:34" ht="15" customHeight="1" x14ac:dyDescent="0.2">
      <c r="A23" s="206" t="s">
        <v>74</v>
      </c>
      <c r="B23" s="189"/>
      <c r="C23" s="190"/>
      <c r="D23" s="191">
        <v>0</v>
      </c>
      <c r="E23" s="189"/>
      <c r="F23" s="190"/>
      <c r="G23" s="191">
        <v>0</v>
      </c>
      <c r="H23" s="189"/>
      <c r="I23" s="190">
        <v>1</v>
      </c>
      <c r="J23" s="191">
        <v>1</v>
      </c>
      <c r="K23" s="189"/>
      <c r="L23" s="190"/>
      <c r="M23" s="191">
        <v>0</v>
      </c>
      <c r="N23" s="189"/>
      <c r="O23" s="190"/>
      <c r="P23" s="191">
        <v>0</v>
      </c>
      <c r="Q23" s="189"/>
      <c r="R23" s="190"/>
      <c r="S23" s="191">
        <v>0</v>
      </c>
      <c r="T23" s="189"/>
      <c r="U23" s="190"/>
      <c r="V23" s="191">
        <v>0</v>
      </c>
      <c r="W23" s="189"/>
      <c r="X23" s="190"/>
      <c r="Y23" s="191">
        <f t="shared" si="0"/>
        <v>0</v>
      </c>
      <c r="Z23" s="189"/>
      <c r="AA23" s="190">
        <v>1</v>
      </c>
      <c r="AB23" s="191">
        <f t="shared" si="1"/>
        <v>1</v>
      </c>
      <c r="AC23" s="189">
        <v>2</v>
      </c>
      <c r="AD23" s="190">
        <v>1</v>
      </c>
      <c r="AE23" s="191">
        <f t="shared" si="2"/>
        <v>3</v>
      </c>
      <c r="AF23" s="189">
        <f t="shared" si="3"/>
        <v>2</v>
      </c>
      <c r="AG23" s="190">
        <f t="shared" si="4"/>
        <v>3</v>
      </c>
      <c r="AH23" s="196">
        <f t="shared" si="5"/>
        <v>5</v>
      </c>
    </row>
    <row r="24" spans="1:34" ht="15" customHeight="1" x14ac:dyDescent="0.2">
      <c r="A24" s="206" t="s">
        <v>75</v>
      </c>
      <c r="B24" s="189"/>
      <c r="C24" s="190"/>
      <c r="D24" s="191">
        <v>0</v>
      </c>
      <c r="E24" s="189"/>
      <c r="F24" s="190"/>
      <c r="G24" s="191">
        <v>0</v>
      </c>
      <c r="H24" s="189"/>
      <c r="I24" s="190">
        <v>1</v>
      </c>
      <c r="J24" s="191">
        <v>1</v>
      </c>
      <c r="K24" s="189"/>
      <c r="L24" s="190"/>
      <c r="M24" s="191">
        <v>0</v>
      </c>
      <c r="N24" s="189">
        <v>1</v>
      </c>
      <c r="O24" s="190">
        <v>1</v>
      </c>
      <c r="P24" s="191">
        <v>2</v>
      </c>
      <c r="Q24" s="189">
        <v>1</v>
      </c>
      <c r="R24" s="190"/>
      <c r="S24" s="191">
        <v>1</v>
      </c>
      <c r="T24" s="189">
        <v>1</v>
      </c>
      <c r="U24" s="190">
        <v>1</v>
      </c>
      <c r="V24" s="191">
        <v>2</v>
      </c>
      <c r="W24" s="189">
        <v>3</v>
      </c>
      <c r="X24" s="190"/>
      <c r="Y24" s="191">
        <f t="shared" si="0"/>
        <v>3</v>
      </c>
      <c r="Z24" s="189">
        <v>1</v>
      </c>
      <c r="AA24" s="190">
        <v>1</v>
      </c>
      <c r="AB24" s="191">
        <f t="shared" si="1"/>
        <v>2</v>
      </c>
      <c r="AC24" s="189"/>
      <c r="AD24" s="190"/>
      <c r="AE24" s="191">
        <f t="shared" si="2"/>
        <v>0</v>
      </c>
      <c r="AF24" s="189">
        <f t="shared" si="3"/>
        <v>7</v>
      </c>
      <c r="AG24" s="190">
        <f t="shared" si="4"/>
        <v>4</v>
      </c>
      <c r="AH24" s="196">
        <f t="shared" si="5"/>
        <v>11</v>
      </c>
    </row>
    <row r="25" spans="1:34" ht="15" customHeight="1" x14ac:dyDescent="0.2">
      <c r="A25" s="210" t="s">
        <v>76</v>
      </c>
      <c r="B25" s="189"/>
      <c r="C25" s="190">
        <v>1</v>
      </c>
      <c r="D25" s="191">
        <v>1</v>
      </c>
      <c r="E25" s="189"/>
      <c r="F25" s="190"/>
      <c r="G25" s="191">
        <v>0</v>
      </c>
      <c r="H25" s="189"/>
      <c r="I25" s="190"/>
      <c r="J25" s="191">
        <v>0</v>
      </c>
      <c r="K25" s="189">
        <v>1</v>
      </c>
      <c r="L25" s="190"/>
      <c r="M25" s="191">
        <v>1</v>
      </c>
      <c r="N25" s="189">
        <v>1</v>
      </c>
      <c r="O25" s="190"/>
      <c r="P25" s="191">
        <v>1</v>
      </c>
      <c r="Q25" s="189">
        <v>1</v>
      </c>
      <c r="R25" s="190"/>
      <c r="S25" s="191">
        <v>1</v>
      </c>
      <c r="T25" s="189">
        <v>10</v>
      </c>
      <c r="U25" s="190"/>
      <c r="V25" s="191">
        <v>10</v>
      </c>
      <c r="W25" s="189"/>
      <c r="X25" s="190"/>
      <c r="Y25" s="191">
        <f t="shared" si="0"/>
        <v>0</v>
      </c>
      <c r="Z25" s="189"/>
      <c r="AA25" s="190">
        <v>1</v>
      </c>
      <c r="AB25" s="191">
        <f t="shared" si="1"/>
        <v>1</v>
      </c>
      <c r="AC25" s="189"/>
      <c r="AD25" s="190"/>
      <c r="AE25" s="191">
        <f t="shared" si="2"/>
        <v>0</v>
      </c>
      <c r="AF25" s="189">
        <f t="shared" si="3"/>
        <v>13</v>
      </c>
      <c r="AG25" s="190">
        <f t="shared" si="4"/>
        <v>2</v>
      </c>
      <c r="AH25" s="196">
        <f t="shared" si="5"/>
        <v>15</v>
      </c>
    </row>
    <row r="26" spans="1:34" ht="15" customHeight="1" x14ac:dyDescent="0.2">
      <c r="A26" s="206" t="s">
        <v>77</v>
      </c>
      <c r="B26" s="189">
        <v>4</v>
      </c>
      <c r="C26" s="190">
        <v>2</v>
      </c>
      <c r="D26" s="191">
        <v>6</v>
      </c>
      <c r="E26" s="189">
        <v>7</v>
      </c>
      <c r="F26" s="190"/>
      <c r="G26" s="191">
        <v>7</v>
      </c>
      <c r="H26" s="189">
        <v>8</v>
      </c>
      <c r="I26" s="190">
        <v>1</v>
      </c>
      <c r="J26" s="191">
        <v>9</v>
      </c>
      <c r="K26" s="189">
        <v>8</v>
      </c>
      <c r="L26" s="190"/>
      <c r="M26" s="191">
        <v>8</v>
      </c>
      <c r="N26" s="189">
        <v>10</v>
      </c>
      <c r="O26" s="190"/>
      <c r="P26" s="191">
        <v>10</v>
      </c>
      <c r="Q26" s="189">
        <v>9</v>
      </c>
      <c r="R26" s="190"/>
      <c r="S26" s="191">
        <v>9</v>
      </c>
      <c r="T26" s="189">
        <v>3</v>
      </c>
      <c r="U26" s="190"/>
      <c r="V26" s="191">
        <v>3</v>
      </c>
      <c r="W26" s="189">
        <v>5</v>
      </c>
      <c r="X26" s="190"/>
      <c r="Y26" s="191">
        <f t="shared" si="0"/>
        <v>5</v>
      </c>
      <c r="Z26" s="189">
        <v>6</v>
      </c>
      <c r="AA26" s="190">
        <v>2</v>
      </c>
      <c r="AB26" s="191">
        <f t="shared" si="1"/>
        <v>8</v>
      </c>
      <c r="AC26" s="189">
        <v>6</v>
      </c>
      <c r="AD26" s="190">
        <v>2</v>
      </c>
      <c r="AE26" s="191">
        <f t="shared" si="2"/>
        <v>8</v>
      </c>
      <c r="AF26" s="189">
        <f t="shared" si="3"/>
        <v>66</v>
      </c>
      <c r="AG26" s="190">
        <f t="shared" si="4"/>
        <v>7</v>
      </c>
      <c r="AH26" s="196">
        <f t="shared" si="5"/>
        <v>73</v>
      </c>
    </row>
    <row r="27" spans="1:34" ht="15" customHeight="1" x14ac:dyDescent="0.2">
      <c r="A27" s="206" t="s">
        <v>78</v>
      </c>
      <c r="B27" s="189">
        <v>2</v>
      </c>
      <c r="C27" s="190">
        <v>2</v>
      </c>
      <c r="D27" s="191">
        <v>4</v>
      </c>
      <c r="E27" s="189">
        <v>3</v>
      </c>
      <c r="F27" s="190">
        <v>1</v>
      </c>
      <c r="G27" s="191">
        <v>4</v>
      </c>
      <c r="H27" s="189">
        <v>2</v>
      </c>
      <c r="I27" s="190"/>
      <c r="J27" s="191">
        <v>2</v>
      </c>
      <c r="K27" s="189">
        <v>2</v>
      </c>
      <c r="L27" s="190"/>
      <c r="M27" s="191">
        <v>2</v>
      </c>
      <c r="N27" s="189"/>
      <c r="O27" s="190"/>
      <c r="P27" s="191">
        <v>0</v>
      </c>
      <c r="Q27" s="189">
        <v>1</v>
      </c>
      <c r="R27" s="190"/>
      <c r="S27" s="191">
        <v>1</v>
      </c>
      <c r="T27" s="189">
        <v>7</v>
      </c>
      <c r="U27" s="190"/>
      <c r="V27" s="191">
        <v>7</v>
      </c>
      <c r="W27" s="189"/>
      <c r="X27" s="190"/>
      <c r="Y27" s="191">
        <f t="shared" si="0"/>
        <v>0</v>
      </c>
      <c r="Z27" s="189">
        <v>6</v>
      </c>
      <c r="AA27" s="190"/>
      <c r="AB27" s="191">
        <f t="shared" si="1"/>
        <v>6</v>
      </c>
      <c r="AC27" s="189">
        <v>3</v>
      </c>
      <c r="AD27" s="190"/>
      <c r="AE27" s="191">
        <f t="shared" si="2"/>
        <v>3</v>
      </c>
      <c r="AF27" s="189">
        <f t="shared" si="3"/>
        <v>26</v>
      </c>
      <c r="AG27" s="190">
        <f t="shared" si="4"/>
        <v>3</v>
      </c>
      <c r="AH27" s="196">
        <f t="shared" si="5"/>
        <v>29</v>
      </c>
    </row>
    <row r="28" spans="1:34" ht="15" customHeight="1" x14ac:dyDescent="0.2">
      <c r="A28" s="206" t="s">
        <v>124</v>
      </c>
      <c r="B28" s="189"/>
      <c r="C28" s="190"/>
      <c r="D28" s="191">
        <v>0</v>
      </c>
      <c r="E28" s="189">
        <v>1</v>
      </c>
      <c r="F28" s="190"/>
      <c r="G28" s="191">
        <v>1</v>
      </c>
      <c r="H28" s="189"/>
      <c r="I28" s="190"/>
      <c r="J28" s="191">
        <v>0</v>
      </c>
      <c r="K28" s="189"/>
      <c r="L28" s="190"/>
      <c r="M28" s="191">
        <v>0</v>
      </c>
      <c r="N28" s="189"/>
      <c r="O28" s="190"/>
      <c r="P28" s="191">
        <v>0</v>
      </c>
      <c r="Q28" s="189"/>
      <c r="R28" s="190"/>
      <c r="S28" s="191">
        <v>0</v>
      </c>
      <c r="T28" s="189">
        <v>8</v>
      </c>
      <c r="U28" s="190">
        <v>1</v>
      </c>
      <c r="V28" s="191">
        <v>9</v>
      </c>
      <c r="W28" s="189">
        <v>1</v>
      </c>
      <c r="X28" s="190"/>
      <c r="Y28" s="191">
        <f t="shared" si="0"/>
        <v>1</v>
      </c>
      <c r="Z28" s="189">
        <v>1</v>
      </c>
      <c r="AA28" s="190"/>
      <c r="AB28" s="191">
        <f t="shared" si="1"/>
        <v>1</v>
      </c>
      <c r="AC28" s="189">
        <v>1</v>
      </c>
      <c r="AD28" s="190"/>
      <c r="AE28" s="191">
        <f t="shared" si="2"/>
        <v>1</v>
      </c>
      <c r="AF28" s="189">
        <f t="shared" si="3"/>
        <v>12</v>
      </c>
      <c r="AG28" s="190">
        <f t="shared" si="4"/>
        <v>1</v>
      </c>
      <c r="AH28" s="196">
        <f t="shared" si="5"/>
        <v>13</v>
      </c>
    </row>
    <row r="29" spans="1:34" ht="15" customHeight="1" x14ac:dyDescent="0.2">
      <c r="A29" s="206" t="s">
        <v>79</v>
      </c>
      <c r="B29" s="189">
        <v>8</v>
      </c>
      <c r="C29" s="190">
        <v>1</v>
      </c>
      <c r="D29" s="191">
        <v>9</v>
      </c>
      <c r="E29" s="189">
        <v>10</v>
      </c>
      <c r="F29" s="190">
        <v>2</v>
      </c>
      <c r="G29" s="191">
        <v>12</v>
      </c>
      <c r="H29" s="189">
        <v>11</v>
      </c>
      <c r="I29" s="190">
        <v>1</v>
      </c>
      <c r="J29" s="191">
        <v>12</v>
      </c>
      <c r="K29" s="189">
        <v>10</v>
      </c>
      <c r="L29" s="190">
        <v>1</v>
      </c>
      <c r="M29" s="191">
        <v>11</v>
      </c>
      <c r="N29" s="189">
        <v>10</v>
      </c>
      <c r="O29" s="190"/>
      <c r="P29" s="191">
        <v>10</v>
      </c>
      <c r="Q29" s="189">
        <v>4</v>
      </c>
      <c r="R29" s="190">
        <v>1</v>
      </c>
      <c r="S29" s="191">
        <v>5</v>
      </c>
      <c r="T29" s="189"/>
      <c r="U29" s="190"/>
      <c r="V29" s="191">
        <v>0</v>
      </c>
      <c r="W29" s="189">
        <v>10</v>
      </c>
      <c r="X29" s="190"/>
      <c r="Y29" s="191">
        <f t="shared" si="0"/>
        <v>10</v>
      </c>
      <c r="Z29" s="189">
        <v>8</v>
      </c>
      <c r="AA29" s="190"/>
      <c r="AB29" s="191">
        <f t="shared" si="1"/>
        <v>8</v>
      </c>
      <c r="AC29" s="189">
        <v>8</v>
      </c>
      <c r="AD29" s="190">
        <v>1</v>
      </c>
      <c r="AE29" s="191">
        <f t="shared" si="2"/>
        <v>9</v>
      </c>
      <c r="AF29" s="189">
        <f t="shared" si="3"/>
        <v>79</v>
      </c>
      <c r="AG29" s="190">
        <f t="shared" si="4"/>
        <v>7</v>
      </c>
      <c r="AH29" s="196">
        <f t="shared" si="5"/>
        <v>86</v>
      </c>
    </row>
    <row r="30" spans="1:34" ht="15" customHeight="1" x14ac:dyDescent="0.2">
      <c r="A30" s="207" t="s">
        <v>80</v>
      </c>
      <c r="B30" s="192">
        <v>2</v>
      </c>
      <c r="C30" s="193">
        <v>1</v>
      </c>
      <c r="D30" s="194">
        <v>3</v>
      </c>
      <c r="E30" s="192">
        <v>3</v>
      </c>
      <c r="F30" s="193"/>
      <c r="G30" s="194">
        <v>3</v>
      </c>
      <c r="H30" s="192">
        <v>9</v>
      </c>
      <c r="I30" s="193">
        <v>1</v>
      </c>
      <c r="J30" s="194">
        <v>10</v>
      </c>
      <c r="K30" s="192">
        <v>6</v>
      </c>
      <c r="L30" s="193"/>
      <c r="M30" s="194">
        <v>6</v>
      </c>
      <c r="N30" s="192">
        <v>3</v>
      </c>
      <c r="O30" s="193"/>
      <c r="P30" s="194">
        <v>3</v>
      </c>
      <c r="Q30" s="192">
        <v>3</v>
      </c>
      <c r="R30" s="193"/>
      <c r="S30" s="194">
        <v>3</v>
      </c>
      <c r="T30" s="192"/>
      <c r="U30" s="193"/>
      <c r="V30" s="194">
        <v>0</v>
      </c>
      <c r="W30" s="192">
        <v>8</v>
      </c>
      <c r="X30" s="193">
        <v>1</v>
      </c>
      <c r="Y30" s="194">
        <f t="shared" si="0"/>
        <v>9</v>
      </c>
      <c r="Z30" s="192">
        <v>4</v>
      </c>
      <c r="AA30" s="193"/>
      <c r="AB30" s="194">
        <f t="shared" si="1"/>
        <v>4</v>
      </c>
      <c r="AC30" s="192">
        <v>5</v>
      </c>
      <c r="AD30" s="193">
        <v>1</v>
      </c>
      <c r="AE30" s="194">
        <f t="shared" si="2"/>
        <v>6</v>
      </c>
      <c r="AF30" s="192">
        <f t="shared" si="3"/>
        <v>43</v>
      </c>
      <c r="AG30" s="193">
        <f t="shared" si="4"/>
        <v>4</v>
      </c>
      <c r="AH30" s="197">
        <f t="shared" si="5"/>
        <v>47</v>
      </c>
    </row>
    <row r="31" spans="1:34" ht="15" customHeight="1" x14ac:dyDescent="0.2">
      <c r="A31" s="184" t="s">
        <v>465</v>
      </c>
      <c r="B31" s="198">
        <v>14</v>
      </c>
      <c r="C31" s="198">
        <v>2</v>
      </c>
      <c r="D31" s="199">
        <v>16</v>
      </c>
      <c r="E31" s="198">
        <v>11</v>
      </c>
      <c r="F31" s="198">
        <v>3</v>
      </c>
      <c r="G31" s="199">
        <v>14</v>
      </c>
      <c r="H31" s="198">
        <v>23</v>
      </c>
      <c r="I31" s="198">
        <v>4</v>
      </c>
      <c r="J31" s="199">
        <v>27</v>
      </c>
      <c r="K31" s="198">
        <v>22</v>
      </c>
      <c r="L31" s="198">
        <v>4</v>
      </c>
      <c r="M31" s="199">
        <v>26</v>
      </c>
      <c r="N31" s="198">
        <v>11</v>
      </c>
      <c r="O31" s="198">
        <v>3</v>
      </c>
      <c r="P31" s="199">
        <v>14</v>
      </c>
      <c r="Q31" s="198">
        <v>13</v>
      </c>
      <c r="R31" s="198">
        <v>1</v>
      </c>
      <c r="S31" s="199">
        <v>14</v>
      </c>
      <c r="T31" s="198">
        <v>19</v>
      </c>
      <c r="U31" s="198">
        <v>3</v>
      </c>
      <c r="V31" s="199">
        <v>22</v>
      </c>
      <c r="W31" s="198">
        <v>18</v>
      </c>
      <c r="X31" s="198">
        <v>9</v>
      </c>
      <c r="Y31" s="199">
        <f t="shared" si="0"/>
        <v>27</v>
      </c>
      <c r="Z31" s="198">
        <v>25</v>
      </c>
      <c r="AA31" s="198">
        <v>4</v>
      </c>
      <c r="AB31" s="199">
        <f t="shared" si="1"/>
        <v>29</v>
      </c>
      <c r="AC31" s="198">
        <v>23</v>
      </c>
      <c r="AD31" s="198">
        <v>4</v>
      </c>
      <c r="AE31" s="199">
        <f t="shared" si="2"/>
        <v>27</v>
      </c>
      <c r="AF31" s="199">
        <f t="shared" si="3"/>
        <v>179</v>
      </c>
      <c r="AG31" s="199">
        <f t="shared" si="4"/>
        <v>37</v>
      </c>
      <c r="AH31" s="411">
        <f t="shared" si="5"/>
        <v>216</v>
      </c>
    </row>
    <row r="32" spans="1:34" ht="15" customHeight="1" x14ac:dyDescent="0.2">
      <c r="A32" s="209" t="s">
        <v>81</v>
      </c>
      <c r="B32" s="186">
        <v>6</v>
      </c>
      <c r="C32" s="187"/>
      <c r="D32" s="188">
        <v>6</v>
      </c>
      <c r="E32" s="186">
        <v>5</v>
      </c>
      <c r="F32" s="187">
        <v>1</v>
      </c>
      <c r="G32" s="188">
        <v>6</v>
      </c>
      <c r="H32" s="186">
        <v>7</v>
      </c>
      <c r="I32" s="187"/>
      <c r="J32" s="188">
        <v>7</v>
      </c>
      <c r="K32" s="186">
        <v>7</v>
      </c>
      <c r="L32" s="187">
        <v>2</v>
      </c>
      <c r="M32" s="188">
        <v>9</v>
      </c>
      <c r="N32" s="186">
        <v>6</v>
      </c>
      <c r="O32" s="187"/>
      <c r="P32" s="188">
        <v>6</v>
      </c>
      <c r="Q32" s="186">
        <v>4</v>
      </c>
      <c r="R32" s="187"/>
      <c r="S32" s="188">
        <v>4</v>
      </c>
      <c r="T32" s="186">
        <v>7</v>
      </c>
      <c r="U32" s="187">
        <v>1</v>
      </c>
      <c r="V32" s="188">
        <v>8</v>
      </c>
      <c r="W32" s="186">
        <v>3</v>
      </c>
      <c r="X32" s="187">
        <v>2</v>
      </c>
      <c r="Y32" s="188">
        <f t="shared" si="0"/>
        <v>5</v>
      </c>
      <c r="Z32" s="186">
        <v>5</v>
      </c>
      <c r="AA32" s="187"/>
      <c r="AB32" s="188">
        <f t="shared" si="1"/>
        <v>5</v>
      </c>
      <c r="AC32" s="186">
        <v>9</v>
      </c>
      <c r="AD32" s="187"/>
      <c r="AE32" s="188">
        <f t="shared" si="2"/>
        <v>9</v>
      </c>
      <c r="AF32" s="186">
        <f t="shared" si="3"/>
        <v>59</v>
      </c>
      <c r="AG32" s="187">
        <f t="shared" si="4"/>
        <v>6</v>
      </c>
      <c r="AH32" s="195">
        <f t="shared" si="5"/>
        <v>65</v>
      </c>
    </row>
    <row r="33" spans="1:34" ht="15" customHeight="1" x14ac:dyDescent="0.2">
      <c r="A33" s="210" t="s">
        <v>82</v>
      </c>
      <c r="B33" s="189">
        <v>2</v>
      </c>
      <c r="C33" s="190"/>
      <c r="D33" s="191">
        <v>2</v>
      </c>
      <c r="E33" s="189">
        <v>3</v>
      </c>
      <c r="F33" s="190"/>
      <c r="G33" s="191">
        <v>3</v>
      </c>
      <c r="H33" s="189">
        <v>2</v>
      </c>
      <c r="I33" s="190">
        <v>1</v>
      </c>
      <c r="J33" s="191">
        <v>3</v>
      </c>
      <c r="K33" s="189">
        <v>2</v>
      </c>
      <c r="L33" s="190">
        <v>1</v>
      </c>
      <c r="M33" s="191">
        <v>3</v>
      </c>
      <c r="N33" s="189"/>
      <c r="O33" s="190">
        <v>1</v>
      </c>
      <c r="P33" s="191">
        <v>1</v>
      </c>
      <c r="Q33" s="189">
        <v>1</v>
      </c>
      <c r="R33" s="190"/>
      <c r="S33" s="191">
        <v>1</v>
      </c>
      <c r="T33" s="189"/>
      <c r="U33" s="190">
        <v>1</v>
      </c>
      <c r="V33" s="191">
        <v>1</v>
      </c>
      <c r="W33" s="189">
        <v>2</v>
      </c>
      <c r="X33" s="190">
        <v>3</v>
      </c>
      <c r="Y33" s="191">
        <f t="shared" si="0"/>
        <v>5</v>
      </c>
      <c r="Z33" s="189">
        <v>3</v>
      </c>
      <c r="AA33" s="190"/>
      <c r="AB33" s="191">
        <f t="shared" si="1"/>
        <v>3</v>
      </c>
      <c r="AC33" s="189">
        <v>1</v>
      </c>
      <c r="AD33" s="190">
        <v>1</v>
      </c>
      <c r="AE33" s="191">
        <f t="shared" si="2"/>
        <v>2</v>
      </c>
      <c r="AF33" s="189">
        <f t="shared" si="3"/>
        <v>16</v>
      </c>
      <c r="AG33" s="190">
        <f t="shared" si="4"/>
        <v>8</v>
      </c>
      <c r="AH33" s="196">
        <f t="shared" si="5"/>
        <v>24</v>
      </c>
    </row>
    <row r="34" spans="1:34" ht="15" customHeight="1" x14ac:dyDescent="0.2">
      <c r="A34" s="210" t="s">
        <v>83</v>
      </c>
      <c r="B34" s="189">
        <v>1</v>
      </c>
      <c r="C34" s="190"/>
      <c r="D34" s="191">
        <v>1</v>
      </c>
      <c r="E34" s="189">
        <v>1</v>
      </c>
      <c r="F34" s="190">
        <v>1</v>
      </c>
      <c r="G34" s="191">
        <v>2</v>
      </c>
      <c r="H34" s="189">
        <v>6</v>
      </c>
      <c r="I34" s="190">
        <v>1</v>
      </c>
      <c r="J34" s="191">
        <v>7</v>
      </c>
      <c r="K34" s="189">
        <v>4</v>
      </c>
      <c r="L34" s="190">
        <v>1</v>
      </c>
      <c r="M34" s="191">
        <v>5</v>
      </c>
      <c r="N34" s="189">
        <v>1</v>
      </c>
      <c r="O34" s="190"/>
      <c r="P34" s="191">
        <v>1</v>
      </c>
      <c r="Q34" s="189">
        <v>1</v>
      </c>
      <c r="R34" s="190">
        <v>1</v>
      </c>
      <c r="S34" s="191">
        <v>2</v>
      </c>
      <c r="T34" s="189">
        <v>4</v>
      </c>
      <c r="U34" s="190"/>
      <c r="V34" s="191">
        <v>4</v>
      </c>
      <c r="W34" s="189">
        <v>6</v>
      </c>
      <c r="X34" s="190">
        <v>1</v>
      </c>
      <c r="Y34" s="191">
        <f t="shared" si="0"/>
        <v>7</v>
      </c>
      <c r="Z34" s="189">
        <v>10</v>
      </c>
      <c r="AA34" s="190">
        <v>1</v>
      </c>
      <c r="AB34" s="191">
        <f t="shared" si="1"/>
        <v>11</v>
      </c>
      <c r="AC34" s="189">
        <v>1</v>
      </c>
      <c r="AD34" s="190">
        <v>1</v>
      </c>
      <c r="AE34" s="191">
        <f t="shared" si="2"/>
        <v>2</v>
      </c>
      <c r="AF34" s="189">
        <f t="shared" si="3"/>
        <v>35</v>
      </c>
      <c r="AG34" s="190">
        <f t="shared" si="4"/>
        <v>7</v>
      </c>
      <c r="AH34" s="196">
        <f t="shared" si="5"/>
        <v>42</v>
      </c>
    </row>
    <row r="35" spans="1:34" ht="15" customHeight="1" x14ac:dyDescent="0.2">
      <c r="A35" s="210" t="s">
        <v>84</v>
      </c>
      <c r="B35" s="189"/>
      <c r="C35" s="190"/>
      <c r="D35" s="191">
        <v>0</v>
      </c>
      <c r="E35" s="189"/>
      <c r="F35" s="190"/>
      <c r="G35" s="191">
        <v>0</v>
      </c>
      <c r="H35" s="189">
        <v>3</v>
      </c>
      <c r="I35" s="190"/>
      <c r="J35" s="191">
        <v>3</v>
      </c>
      <c r="K35" s="189">
        <v>1</v>
      </c>
      <c r="L35" s="190"/>
      <c r="M35" s="191">
        <v>1</v>
      </c>
      <c r="N35" s="189">
        <v>1</v>
      </c>
      <c r="O35" s="190"/>
      <c r="P35" s="191">
        <v>1</v>
      </c>
      <c r="Q35" s="189">
        <v>3</v>
      </c>
      <c r="R35" s="190"/>
      <c r="S35" s="191">
        <v>3</v>
      </c>
      <c r="T35" s="189">
        <v>3</v>
      </c>
      <c r="U35" s="190">
        <v>1</v>
      </c>
      <c r="V35" s="191">
        <v>4</v>
      </c>
      <c r="W35" s="189">
        <v>3</v>
      </c>
      <c r="X35" s="190">
        <v>1</v>
      </c>
      <c r="Y35" s="191">
        <f t="shared" si="0"/>
        <v>4</v>
      </c>
      <c r="Z35" s="189">
        <v>2</v>
      </c>
      <c r="AA35" s="190">
        <v>1</v>
      </c>
      <c r="AB35" s="191">
        <f t="shared" si="1"/>
        <v>3</v>
      </c>
      <c r="AC35" s="189">
        <v>3</v>
      </c>
      <c r="AD35" s="190"/>
      <c r="AE35" s="191">
        <f t="shared" si="2"/>
        <v>3</v>
      </c>
      <c r="AF35" s="189">
        <f t="shared" si="3"/>
        <v>19</v>
      </c>
      <c r="AG35" s="190">
        <f t="shared" si="4"/>
        <v>3</v>
      </c>
      <c r="AH35" s="196">
        <f t="shared" si="5"/>
        <v>22</v>
      </c>
    </row>
    <row r="36" spans="1:34" ht="15" customHeight="1" x14ac:dyDescent="0.2">
      <c r="A36" s="210" t="s">
        <v>85</v>
      </c>
      <c r="B36" s="189"/>
      <c r="C36" s="190">
        <v>1</v>
      </c>
      <c r="D36" s="191">
        <v>1</v>
      </c>
      <c r="E36" s="189"/>
      <c r="F36" s="190">
        <v>1</v>
      </c>
      <c r="G36" s="191">
        <v>1</v>
      </c>
      <c r="H36" s="189"/>
      <c r="I36" s="190">
        <v>1</v>
      </c>
      <c r="J36" s="191">
        <v>1</v>
      </c>
      <c r="K36" s="189">
        <v>2</v>
      </c>
      <c r="L36" s="190"/>
      <c r="M36" s="191">
        <v>2</v>
      </c>
      <c r="N36" s="189"/>
      <c r="O36" s="190"/>
      <c r="P36" s="191">
        <v>0</v>
      </c>
      <c r="Q36" s="189"/>
      <c r="R36" s="190"/>
      <c r="S36" s="191">
        <v>0</v>
      </c>
      <c r="T36" s="189">
        <v>1</v>
      </c>
      <c r="U36" s="190"/>
      <c r="V36" s="191">
        <v>1</v>
      </c>
      <c r="W36" s="189">
        <v>1</v>
      </c>
      <c r="X36" s="190"/>
      <c r="Y36" s="191">
        <f t="shared" si="0"/>
        <v>1</v>
      </c>
      <c r="Z36" s="189">
        <v>3</v>
      </c>
      <c r="AA36" s="190"/>
      <c r="AB36" s="191">
        <f t="shared" si="1"/>
        <v>3</v>
      </c>
      <c r="AC36" s="189">
        <v>1</v>
      </c>
      <c r="AD36" s="190"/>
      <c r="AE36" s="191">
        <f t="shared" si="2"/>
        <v>1</v>
      </c>
      <c r="AF36" s="189">
        <f t="shared" si="3"/>
        <v>8</v>
      </c>
      <c r="AG36" s="190">
        <f t="shared" si="4"/>
        <v>3</v>
      </c>
      <c r="AH36" s="196">
        <f t="shared" si="5"/>
        <v>11</v>
      </c>
    </row>
    <row r="37" spans="1:34" ht="15" customHeight="1" x14ac:dyDescent="0.2">
      <c r="A37" s="210" t="s">
        <v>86</v>
      </c>
      <c r="B37" s="189">
        <v>3</v>
      </c>
      <c r="C37" s="190"/>
      <c r="D37" s="191">
        <v>3</v>
      </c>
      <c r="E37" s="189"/>
      <c r="F37" s="190"/>
      <c r="G37" s="191">
        <v>0</v>
      </c>
      <c r="H37" s="189">
        <v>2</v>
      </c>
      <c r="I37" s="190">
        <v>1</v>
      </c>
      <c r="J37" s="191">
        <v>3</v>
      </c>
      <c r="K37" s="189">
        <v>1</v>
      </c>
      <c r="L37" s="190"/>
      <c r="M37" s="191">
        <v>1</v>
      </c>
      <c r="N37" s="189"/>
      <c r="O37" s="190"/>
      <c r="P37" s="191">
        <v>0</v>
      </c>
      <c r="Q37" s="189">
        <v>1</v>
      </c>
      <c r="R37" s="190"/>
      <c r="S37" s="191">
        <v>1</v>
      </c>
      <c r="T37" s="189">
        <v>1</v>
      </c>
      <c r="U37" s="190">
        <v>1</v>
      </c>
      <c r="V37" s="191">
        <v>2</v>
      </c>
      <c r="W37" s="189">
        <v>1</v>
      </c>
      <c r="X37" s="190">
        <v>2</v>
      </c>
      <c r="Y37" s="191">
        <f t="shared" si="0"/>
        <v>3</v>
      </c>
      <c r="Z37" s="189"/>
      <c r="AA37" s="190"/>
      <c r="AB37" s="191">
        <f t="shared" si="1"/>
        <v>0</v>
      </c>
      <c r="AC37" s="189">
        <v>1</v>
      </c>
      <c r="AD37" s="190"/>
      <c r="AE37" s="191">
        <f t="shared" si="2"/>
        <v>1</v>
      </c>
      <c r="AF37" s="189">
        <f t="shared" si="3"/>
        <v>10</v>
      </c>
      <c r="AG37" s="190">
        <f t="shared" si="4"/>
        <v>4</v>
      </c>
      <c r="AH37" s="196">
        <f t="shared" si="5"/>
        <v>14</v>
      </c>
    </row>
    <row r="38" spans="1:34" ht="15" customHeight="1" x14ac:dyDescent="0.2">
      <c r="A38" s="210" t="s">
        <v>87</v>
      </c>
      <c r="B38" s="189">
        <v>1</v>
      </c>
      <c r="C38" s="190">
        <v>1</v>
      </c>
      <c r="D38" s="191">
        <v>2</v>
      </c>
      <c r="E38" s="189"/>
      <c r="F38" s="190"/>
      <c r="G38" s="191">
        <v>0</v>
      </c>
      <c r="H38" s="189"/>
      <c r="I38" s="190"/>
      <c r="J38" s="191">
        <v>0</v>
      </c>
      <c r="K38" s="189">
        <v>3</v>
      </c>
      <c r="L38" s="190"/>
      <c r="M38" s="191">
        <v>3</v>
      </c>
      <c r="N38" s="189">
        <v>3</v>
      </c>
      <c r="O38" s="190">
        <v>2</v>
      </c>
      <c r="P38" s="191">
        <v>5</v>
      </c>
      <c r="Q38" s="189">
        <v>2</v>
      </c>
      <c r="R38" s="190"/>
      <c r="S38" s="191">
        <v>2</v>
      </c>
      <c r="T38" s="189">
        <v>2</v>
      </c>
      <c r="U38" s="190">
        <v>1</v>
      </c>
      <c r="V38" s="191">
        <v>3</v>
      </c>
      <c r="W38" s="189">
        <v>2</v>
      </c>
      <c r="X38" s="190"/>
      <c r="Y38" s="191">
        <f t="shared" si="0"/>
        <v>2</v>
      </c>
      <c r="Z38" s="189">
        <v>2</v>
      </c>
      <c r="AA38" s="190">
        <v>2</v>
      </c>
      <c r="AB38" s="191">
        <f t="shared" si="1"/>
        <v>4</v>
      </c>
      <c r="AC38" s="189">
        <v>3</v>
      </c>
      <c r="AD38" s="190">
        <v>1</v>
      </c>
      <c r="AE38" s="191">
        <f t="shared" si="2"/>
        <v>4</v>
      </c>
      <c r="AF38" s="189">
        <f t="shared" si="3"/>
        <v>18</v>
      </c>
      <c r="AG38" s="190">
        <f t="shared" si="4"/>
        <v>7</v>
      </c>
      <c r="AH38" s="196">
        <f t="shared" si="5"/>
        <v>25</v>
      </c>
    </row>
    <row r="39" spans="1:34" ht="15" customHeight="1" x14ac:dyDescent="0.2">
      <c r="A39" s="210" t="s">
        <v>88</v>
      </c>
      <c r="B39" s="189"/>
      <c r="C39" s="190"/>
      <c r="D39" s="191">
        <v>0</v>
      </c>
      <c r="E39" s="189">
        <v>1</v>
      </c>
      <c r="F39" s="190"/>
      <c r="G39" s="191">
        <v>1</v>
      </c>
      <c r="H39" s="189">
        <v>1</v>
      </c>
      <c r="I39" s="190"/>
      <c r="J39" s="191">
        <v>1</v>
      </c>
      <c r="K39" s="189">
        <v>2</v>
      </c>
      <c r="L39" s="190"/>
      <c r="M39" s="191">
        <v>2</v>
      </c>
      <c r="N39" s="189"/>
      <c r="O39" s="190"/>
      <c r="P39" s="191">
        <v>0</v>
      </c>
      <c r="Q39" s="189"/>
      <c r="R39" s="190"/>
      <c r="S39" s="191">
        <v>0</v>
      </c>
      <c r="T39" s="189"/>
      <c r="U39" s="190"/>
      <c r="V39" s="191">
        <v>0</v>
      </c>
      <c r="W39" s="189"/>
      <c r="X39" s="190"/>
      <c r="Y39" s="191">
        <f t="shared" si="0"/>
        <v>0</v>
      </c>
      <c r="Z39" s="189"/>
      <c r="AA39" s="190"/>
      <c r="AB39" s="191">
        <f t="shared" si="1"/>
        <v>0</v>
      </c>
      <c r="AC39" s="189">
        <v>2</v>
      </c>
      <c r="AD39" s="190">
        <v>1</v>
      </c>
      <c r="AE39" s="191">
        <f t="shared" si="2"/>
        <v>3</v>
      </c>
      <c r="AF39" s="189">
        <f t="shared" si="3"/>
        <v>6</v>
      </c>
      <c r="AG39" s="190">
        <f t="shared" si="4"/>
        <v>1</v>
      </c>
      <c r="AH39" s="196">
        <f t="shared" si="5"/>
        <v>7</v>
      </c>
    </row>
    <row r="40" spans="1:34" ht="15" customHeight="1" x14ac:dyDescent="0.2">
      <c r="A40" s="208" t="s">
        <v>89</v>
      </c>
      <c r="B40" s="192">
        <v>1</v>
      </c>
      <c r="C40" s="193"/>
      <c r="D40" s="194">
        <v>1</v>
      </c>
      <c r="E40" s="192">
        <v>1</v>
      </c>
      <c r="F40" s="193"/>
      <c r="G40" s="194">
        <v>1</v>
      </c>
      <c r="H40" s="192">
        <v>2</v>
      </c>
      <c r="I40" s="193"/>
      <c r="J40" s="194">
        <v>2</v>
      </c>
      <c r="K40" s="192"/>
      <c r="L40" s="193"/>
      <c r="M40" s="194">
        <v>0</v>
      </c>
      <c r="N40" s="192"/>
      <c r="O40" s="193"/>
      <c r="P40" s="194">
        <v>0</v>
      </c>
      <c r="Q40" s="192">
        <v>1</v>
      </c>
      <c r="R40" s="193"/>
      <c r="S40" s="194">
        <v>1</v>
      </c>
      <c r="T40" s="192">
        <v>1</v>
      </c>
      <c r="U40" s="193"/>
      <c r="V40" s="194">
        <v>1</v>
      </c>
      <c r="W40" s="192"/>
      <c r="X40" s="193"/>
      <c r="Y40" s="194">
        <f t="shared" si="0"/>
        <v>0</v>
      </c>
      <c r="Z40" s="192"/>
      <c r="AA40" s="193"/>
      <c r="AB40" s="194">
        <f t="shared" si="1"/>
        <v>0</v>
      </c>
      <c r="AC40" s="192">
        <v>2</v>
      </c>
      <c r="AD40" s="193"/>
      <c r="AE40" s="194">
        <f t="shared" si="2"/>
        <v>2</v>
      </c>
      <c r="AF40" s="192">
        <f t="shared" si="3"/>
        <v>8</v>
      </c>
      <c r="AG40" s="193">
        <f t="shared" si="4"/>
        <v>0</v>
      </c>
      <c r="AH40" s="197">
        <f t="shared" si="5"/>
        <v>8</v>
      </c>
    </row>
    <row r="41" spans="1:34" ht="15" customHeight="1" x14ac:dyDescent="0.2">
      <c r="A41" s="184" t="s">
        <v>458</v>
      </c>
      <c r="B41" s="198">
        <v>6</v>
      </c>
      <c r="C41" s="198">
        <v>0</v>
      </c>
      <c r="D41" s="199">
        <v>6</v>
      </c>
      <c r="E41" s="198">
        <v>5</v>
      </c>
      <c r="F41" s="198">
        <v>1</v>
      </c>
      <c r="G41" s="199">
        <v>6</v>
      </c>
      <c r="H41" s="198">
        <v>7</v>
      </c>
      <c r="I41" s="198">
        <v>2</v>
      </c>
      <c r="J41" s="199">
        <v>9</v>
      </c>
      <c r="K41" s="198">
        <v>14</v>
      </c>
      <c r="L41" s="198"/>
      <c r="M41" s="199">
        <v>14</v>
      </c>
      <c r="N41" s="198">
        <v>4</v>
      </c>
      <c r="O41" s="198"/>
      <c r="P41" s="199">
        <v>4</v>
      </c>
      <c r="Q41" s="198">
        <v>8</v>
      </c>
      <c r="R41" s="198"/>
      <c r="S41" s="199">
        <v>8</v>
      </c>
      <c r="T41" s="198">
        <v>10</v>
      </c>
      <c r="U41" s="198"/>
      <c r="V41" s="199">
        <v>10</v>
      </c>
      <c r="W41" s="198">
        <v>9</v>
      </c>
      <c r="X41" s="198">
        <v>2</v>
      </c>
      <c r="Y41" s="199">
        <f t="shared" si="0"/>
        <v>11</v>
      </c>
      <c r="Z41" s="198">
        <v>12</v>
      </c>
      <c r="AA41" s="198"/>
      <c r="AB41" s="199">
        <f t="shared" si="1"/>
        <v>12</v>
      </c>
      <c r="AC41" s="198">
        <v>7</v>
      </c>
      <c r="AD41" s="198"/>
      <c r="AE41" s="199">
        <f t="shared" si="2"/>
        <v>7</v>
      </c>
      <c r="AF41" s="199">
        <f t="shared" si="3"/>
        <v>82</v>
      </c>
      <c r="AG41" s="199">
        <f t="shared" si="4"/>
        <v>5</v>
      </c>
      <c r="AH41" s="411">
        <f t="shared" si="5"/>
        <v>87</v>
      </c>
    </row>
    <row r="42" spans="1:34" ht="15" customHeight="1" x14ac:dyDescent="0.2">
      <c r="A42" s="209" t="s">
        <v>112</v>
      </c>
      <c r="B42" s="186">
        <v>2</v>
      </c>
      <c r="C42" s="187"/>
      <c r="D42" s="188">
        <v>2</v>
      </c>
      <c r="E42" s="186"/>
      <c r="F42" s="187"/>
      <c r="G42" s="188">
        <v>0</v>
      </c>
      <c r="H42" s="186">
        <v>6</v>
      </c>
      <c r="I42" s="187">
        <v>1</v>
      </c>
      <c r="J42" s="188">
        <v>7</v>
      </c>
      <c r="K42" s="186">
        <v>2</v>
      </c>
      <c r="L42" s="187"/>
      <c r="M42" s="188">
        <v>2</v>
      </c>
      <c r="N42" s="186">
        <v>1</v>
      </c>
      <c r="O42" s="187"/>
      <c r="P42" s="188">
        <v>1</v>
      </c>
      <c r="Q42" s="186">
        <v>2</v>
      </c>
      <c r="R42" s="187"/>
      <c r="S42" s="188">
        <v>2</v>
      </c>
      <c r="T42" s="186">
        <v>3</v>
      </c>
      <c r="U42" s="187"/>
      <c r="V42" s="188">
        <v>3</v>
      </c>
      <c r="W42" s="186">
        <v>3</v>
      </c>
      <c r="X42" s="187"/>
      <c r="Y42" s="188">
        <f t="shared" si="0"/>
        <v>3</v>
      </c>
      <c r="Z42" s="186">
        <v>4</v>
      </c>
      <c r="AA42" s="187"/>
      <c r="AB42" s="188">
        <f t="shared" si="1"/>
        <v>4</v>
      </c>
      <c r="AC42" s="186">
        <v>3</v>
      </c>
      <c r="AD42" s="187"/>
      <c r="AE42" s="188">
        <f t="shared" si="2"/>
        <v>3</v>
      </c>
      <c r="AF42" s="186">
        <f t="shared" si="3"/>
        <v>26</v>
      </c>
      <c r="AG42" s="187">
        <f t="shared" si="4"/>
        <v>1</v>
      </c>
      <c r="AH42" s="195">
        <f t="shared" si="5"/>
        <v>27</v>
      </c>
    </row>
    <row r="43" spans="1:34" ht="15" customHeight="1" x14ac:dyDescent="0.2">
      <c r="A43" s="210" t="s">
        <v>113</v>
      </c>
      <c r="B43" s="189">
        <v>3</v>
      </c>
      <c r="C43" s="190"/>
      <c r="D43" s="191">
        <v>3</v>
      </c>
      <c r="E43" s="189">
        <v>3</v>
      </c>
      <c r="F43" s="190">
        <v>1</v>
      </c>
      <c r="G43" s="191">
        <v>4</v>
      </c>
      <c r="H43" s="189"/>
      <c r="I43" s="190">
        <v>1</v>
      </c>
      <c r="J43" s="191">
        <v>1</v>
      </c>
      <c r="K43" s="189">
        <v>7</v>
      </c>
      <c r="L43" s="190"/>
      <c r="M43" s="191">
        <v>7</v>
      </c>
      <c r="N43" s="189">
        <v>1</v>
      </c>
      <c r="O43" s="190"/>
      <c r="P43" s="191">
        <v>1</v>
      </c>
      <c r="Q43" s="189">
        <v>4</v>
      </c>
      <c r="R43" s="190"/>
      <c r="S43" s="191">
        <v>4</v>
      </c>
      <c r="T43" s="189">
        <v>2</v>
      </c>
      <c r="U43" s="190"/>
      <c r="V43" s="191">
        <v>2</v>
      </c>
      <c r="W43" s="189">
        <v>4</v>
      </c>
      <c r="X43" s="190"/>
      <c r="Y43" s="191">
        <f t="shared" si="0"/>
        <v>4</v>
      </c>
      <c r="Z43" s="189">
        <v>3</v>
      </c>
      <c r="AA43" s="190"/>
      <c r="AB43" s="191">
        <f t="shared" si="1"/>
        <v>3</v>
      </c>
      <c r="AC43" s="189">
        <v>3</v>
      </c>
      <c r="AD43" s="190"/>
      <c r="AE43" s="191">
        <f t="shared" si="2"/>
        <v>3</v>
      </c>
      <c r="AF43" s="189">
        <f t="shared" si="3"/>
        <v>30</v>
      </c>
      <c r="AG43" s="190">
        <f t="shared" si="4"/>
        <v>2</v>
      </c>
      <c r="AH43" s="196">
        <f t="shared" si="5"/>
        <v>32</v>
      </c>
    </row>
    <row r="44" spans="1:34" ht="15" customHeight="1" x14ac:dyDescent="0.2">
      <c r="A44" s="210" t="s">
        <v>114</v>
      </c>
      <c r="B44" s="189"/>
      <c r="C44" s="190"/>
      <c r="D44" s="191">
        <v>0</v>
      </c>
      <c r="E44" s="189"/>
      <c r="F44" s="190"/>
      <c r="G44" s="191">
        <v>0</v>
      </c>
      <c r="H44" s="189">
        <v>1</v>
      </c>
      <c r="I44" s="190"/>
      <c r="J44" s="191">
        <v>1</v>
      </c>
      <c r="K44" s="189">
        <v>1</v>
      </c>
      <c r="L44" s="190"/>
      <c r="M44" s="191">
        <v>1</v>
      </c>
      <c r="N44" s="189"/>
      <c r="O44" s="190"/>
      <c r="P44" s="191">
        <v>0</v>
      </c>
      <c r="Q44" s="189"/>
      <c r="R44" s="190"/>
      <c r="S44" s="191">
        <v>0</v>
      </c>
      <c r="T44" s="189"/>
      <c r="U44" s="190"/>
      <c r="V44" s="191">
        <v>0</v>
      </c>
      <c r="W44" s="189"/>
      <c r="X44" s="190"/>
      <c r="Y44" s="191">
        <f t="shared" si="0"/>
        <v>0</v>
      </c>
      <c r="Z44" s="189"/>
      <c r="AA44" s="190"/>
      <c r="AB44" s="191">
        <f t="shared" si="1"/>
        <v>0</v>
      </c>
      <c r="AC44" s="189"/>
      <c r="AD44" s="190"/>
      <c r="AE44" s="191">
        <f t="shared" si="2"/>
        <v>0</v>
      </c>
      <c r="AF44" s="189">
        <f t="shared" si="3"/>
        <v>2</v>
      </c>
      <c r="AG44" s="190">
        <f t="shared" si="4"/>
        <v>0</v>
      </c>
      <c r="AH44" s="196">
        <f t="shared" si="5"/>
        <v>2</v>
      </c>
    </row>
    <row r="45" spans="1:34" ht="15" customHeight="1" x14ac:dyDescent="0.2">
      <c r="A45" s="210" t="s">
        <v>115</v>
      </c>
      <c r="B45" s="189"/>
      <c r="C45" s="190"/>
      <c r="D45" s="191">
        <v>0</v>
      </c>
      <c r="E45" s="189">
        <v>1</v>
      </c>
      <c r="F45" s="190"/>
      <c r="G45" s="191">
        <v>1</v>
      </c>
      <c r="H45" s="189"/>
      <c r="I45" s="190"/>
      <c r="J45" s="191">
        <v>0</v>
      </c>
      <c r="K45" s="189"/>
      <c r="L45" s="190"/>
      <c r="M45" s="191">
        <v>0</v>
      </c>
      <c r="N45" s="189"/>
      <c r="O45" s="190"/>
      <c r="P45" s="191">
        <v>0</v>
      </c>
      <c r="Q45" s="189"/>
      <c r="R45" s="190"/>
      <c r="S45" s="191">
        <v>0</v>
      </c>
      <c r="T45" s="189"/>
      <c r="U45" s="190"/>
      <c r="V45" s="191">
        <v>0</v>
      </c>
      <c r="W45" s="189"/>
      <c r="X45" s="190"/>
      <c r="Y45" s="191">
        <f t="shared" si="0"/>
        <v>0</v>
      </c>
      <c r="Z45" s="189"/>
      <c r="AA45" s="190"/>
      <c r="AB45" s="191">
        <f t="shared" si="1"/>
        <v>0</v>
      </c>
      <c r="AC45" s="189"/>
      <c r="AD45" s="190"/>
      <c r="AE45" s="191">
        <f t="shared" si="2"/>
        <v>0</v>
      </c>
      <c r="AF45" s="189">
        <f t="shared" si="3"/>
        <v>1</v>
      </c>
      <c r="AG45" s="190">
        <f t="shared" si="4"/>
        <v>0</v>
      </c>
      <c r="AH45" s="196">
        <f t="shared" si="5"/>
        <v>1</v>
      </c>
    </row>
    <row r="46" spans="1:34" ht="15" customHeight="1" x14ac:dyDescent="0.2">
      <c r="A46" s="208" t="s">
        <v>116</v>
      </c>
      <c r="B46" s="192">
        <v>1</v>
      </c>
      <c r="C46" s="193"/>
      <c r="D46" s="194">
        <v>1</v>
      </c>
      <c r="E46" s="192">
        <v>1</v>
      </c>
      <c r="F46" s="193"/>
      <c r="G46" s="194">
        <v>1</v>
      </c>
      <c r="H46" s="192"/>
      <c r="I46" s="193"/>
      <c r="J46" s="194">
        <v>0</v>
      </c>
      <c r="K46" s="192">
        <v>4</v>
      </c>
      <c r="L46" s="193"/>
      <c r="M46" s="194">
        <v>4</v>
      </c>
      <c r="N46" s="192">
        <v>2</v>
      </c>
      <c r="O46" s="193"/>
      <c r="P46" s="194">
        <v>2</v>
      </c>
      <c r="Q46" s="192">
        <v>2</v>
      </c>
      <c r="R46" s="193"/>
      <c r="S46" s="194">
        <v>2</v>
      </c>
      <c r="T46" s="192">
        <v>5</v>
      </c>
      <c r="U46" s="193"/>
      <c r="V46" s="194">
        <v>5</v>
      </c>
      <c r="W46" s="192">
        <v>2</v>
      </c>
      <c r="X46" s="193">
        <v>2</v>
      </c>
      <c r="Y46" s="194">
        <f t="shared" si="0"/>
        <v>4</v>
      </c>
      <c r="Z46" s="192">
        <v>5</v>
      </c>
      <c r="AA46" s="193"/>
      <c r="AB46" s="194">
        <f t="shared" si="1"/>
        <v>5</v>
      </c>
      <c r="AC46" s="192">
        <v>1</v>
      </c>
      <c r="AD46" s="193"/>
      <c r="AE46" s="194">
        <f t="shared" si="2"/>
        <v>1</v>
      </c>
      <c r="AF46" s="192">
        <f t="shared" si="3"/>
        <v>23</v>
      </c>
      <c r="AG46" s="193">
        <f t="shared" si="4"/>
        <v>2</v>
      </c>
      <c r="AH46" s="197">
        <f t="shared" si="5"/>
        <v>25</v>
      </c>
    </row>
    <row r="47" spans="1:34" ht="15" customHeight="1" x14ac:dyDescent="0.2">
      <c r="A47" s="184" t="s">
        <v>522</v>
      </c>
      <c r="B47" s="198">
        <v>0</v>
      </c>
      <c r="C47" s="198">
        <v>0</v>
      </c>
      <c r="D47" s="199">
        <v>0</v>
      </c>
      <c r="E47" s="198">
        <v>0</v>
      </c>
      <c r="F47" s="198">
        <v>0</v>
      </c>
      <c r="G47" s="199">
        <v>0</v>
      </c>
      <c r="H47" s="198">
        <v>1</v>
      </c>
      <c r="I47" s="198"/>
      <c r="J47" s="199">
        <v>1</v>
      </c>
      <c r="K47" s="198">
        <v>1</v>
      </c>
      <c r="L47" s="198"/>
      <c r="M47" s="199">
        <v>1</v>
      </c>
      <c r="N47" s="198">
        <v>1</v>
      </c>
      <c r="O47" s="198"/>
      <c r="P47" s="199">
        <v>1</v>
      </c>
      <c r="Q47" s="198"/>
      <c r="R47" s="198"/>
      <c r="S47" s="199">
        <v>0</v>
      </c>
      <c r="T47" s="198"/>
      <c r="U47" s="198"/>
      <c r="V47" s="199">
        <v>0</v>
      </c>
      <c r="W47" s="198"/>
      <c r="X47" s="198"/>
      <c r="Y47" s="199">
        <f t="shared" si="0"/>
        <v>0</v>
      </c>
      <c r="Z47" s="198"/>
      <c r="AA47" s="198"/>
      <c r="AB47" s="199">
        <f t="shared" si="1"/>
        <v>0</v>
      </c>
      <c r="AC47" s="198">
        <v>1</v>
      </c>
      <c r="AD47" s="198"/>
      <c r="AE47" s="199">
        <f t="shared" si="2"/>
        <v>1</v>
      </c>
      <c r="AF47" s="199">
        <f t="shared" si="3"/>
        <v>4</v>
      </c>
      <c r="AG47" s="199">
        <f t="shared" si="4"/>
        <v>0</v>
      </c>
      <c r="AH47" s="411">
        <f t="shared" si="5"/>
        <v>4</v>
      </c>
    </row>
    <row r="48" spans="1:34" ht="15" customHeight="1" x14ac:dyDescent="0.2">
      <c r="A48" s="209" t="s">
        <v>117</v>
      </c>
      <c r="B48" s="186"/>
      <c r="C48" s="187"/>
      <c r="D48" s="188">
        <v>0</v>
      </c>
      <c r="E48" s="186"/>
      <c r="F48" s="187"/>
      <c r="G48" s="188">
        <v>0</v>
      </c>
      <c r="H48" s="186">
        <v>1</v>
      </c>
      <c r="I48" s="187"/>
      <c r="J48" s="188">
        <v>1</v>
      </c>
      <c r="K48" s="186"/>
      <c r="L48" s="187"/>
      <c r="M48" s="188">
        <v>0</v>
      </c>
      <c r="N48" s="186">
        <v>1</v>
      </c>
      <c r="O48" s="187"/>
      <c r="P48" s="188">
        <v>1</v>
      </c>
      <c r="Q48" s="186"/>
      <c r="R48" s="187"/>
      <c r="S48" s="188">
        <v>0</v>
      </c>
      <c r="T48" s="186"/>
      <c r="U48" s="187"/>
      <c r="V48" s="188">
        <v>0</v>
      </c>
      <c r="W48" s="186"/>
      <c r="X48" s="187"/>
      <c r="Y48" s="188">
        <f t="shared" si="0"/>
        <v>0</v>
      </c>
      <c r="Z48" s="186"/>
      <c r="AA48" s="187"/>
      <c r="AB48" s="188">
        <f t="shared" si="1"/>
        <v>0</v>
      </c>
      <c r="AC48" s="186"/>
      <c r="AD48" s="187"/>
      <c r="AE48" s="188">
        <f t="shared" si="2"/>
        <v>0</v>
      </c>
      <c r="AF48" s="186">
        <f t="shared" si="3"/>
        <v>2</v>
      </c>
      <c r="AG48" s="187">
        <f t="shared" si="4"/>
        <v>0</v>
      </c>
      <c r="AH48" s="195">
        <f t="shared" si="5"/>
        <v>2</v>
      </c>
    </row>
    <row r="49" spans="1:34" ht="15" customHeight="1" x14ac:dyDescent="0.2">
      <c r="A49" s="208" t="s">
        <v>262</v>
      </c>
      <c r="B49" s="192"/>
      <c r="C49" s="193"/>
      <c r="D49" s="194">
        <v>0</v>
      </c>
      <c r="E49" s="192"/>
      <c r="F49" s="193"/>
      <c r="G49" s="194">
        <v>0</v>
      </c>
      <c r="H49" s="192"/>
      <c r="I49" s="193"/>
      <c r="J49" s="194">
        <v>0</v>
      </c>
      <c r="K49" s="192">
        <v>1</v>
      </c>
      <c r="L49" s="193"/>
      <c r="M49" s="194">
        <v>1</v>
      </c>
      <c r="N49" s="192"/>
      <c r="O49" s="193"/>
      <c r="P49" s="194">
        <v>0</v>
      </c>
      <c r="Q49" s="192"/>
      <c r="R49" s="193"/>
      <c r="S49" s="194">
        <v>0</v>
      </c>
      <c r="T49" s="192"/>
      <c r="U49" s="193"/>
      <c r="V49" s="194">
        <v>0</v>
      </c>
      <c r="W49" s="192"/>
      <c r="X49" s="193"/>
      <c r="Y49" s="194">
        <f t="shared" si="0"/>
        <v>0</v>
      </c>
      <c r="Z49" s="192"/>
      <c r="AA49" s="193"/>
      <c r="AB49" s="194">
        <f t="shared" si="1"/>
        <v>0</v>
      </c>
      <c r="AC49" s="192">
        <v>1</v>
      </c>
      <c r="AD49" s="193"/>
      <c r="AE49" s="194">
        <f t="shared" si="2"/>
        <v>1</v>
      </c>
      <c r="AF49" s="192">
        <f t="shared" si="3"/>
        <v>2</v>
      </c>
      <c r="AG49" s="193">
        <f t="shared" si="4"/>
        <v>0</v>
      </c>
      <c r="AH49" s="197">
        <f t="shared" si="5"/>
        <v>2</v>
      </c>
    </row>
    <row r="50" spans="1:34" ht="15" customHeight="1" x14ac:dyDescent="0.2">
      <c r="A50" s="668" t="s">
        <v>129</v>
      </c>
      <c r="B50" s="670">
        <v>116</v>
      </c>
      <c r="C50" s="670">
        <v>14</v>
      </c>
      <c r="D50" s="669">
        <v>130</v>
      </c>
      <c r="E50" s="670">
        <v>76</v>
      </c>
      <c r="F50" s="670">
        <v>8</v>
      </c>
      <c r="G50" s="669">
        <v>84</v>
      </c>
      <c r="H50" s="670">
        <v>87</v>
      </c>
      <c r="I50" s="670">
        <v>6</v>
      </c>
      <c r="J50" s="669">
        <v>93</v>
      </c>
      <c r="K50" s="670">
        <v>78</v>
      </c>
      <c r="L50" s="670">
        <v>9</v>
      </c>
      <c r="M50" s="669">
        <v>87</v>
      </c>
      <c r="N50" s="670">
        <v>75</v>
      </c>
      <c r="O50" s="670">
        <v>14</v>
      </c>
      <c r="P50" s="669">
        <v>89</v>
      </c>
      <c r="Q50" s="670">
        <v>81</v>
      </c>
      <c r="R50" s="670">
        <v>15</v>
      </c>
      <c r="S50" s="669">
        <v>96</v>
      </c>
      <c r="T50" s="670">
        <v>87</v>
      </c>
      <c r="U50" s="670">
        <v>10</v>
      </c>
      <c r="V50" s="669">
        <v>97</v>
      </c>
      <c r="W50" s="670">
        <v>94</v>
      </c>
      <c r="X50" s="670">
        <v>8</v>
      </c>
      <c r="Y50" s="669">
        <f t="shared" si="0"/>
        <v>102</v>
      </c>
      <c r="Z50" s="670">
        <v>145</v>
      </c>
      <c r="AA50" s="670">
        <v>7</v>
      </c>
      <c r="AB50" s="669">
        <f t="shared" si="1"/>
        <v>152</v>
      </c>
      <c r="AC50" s="670">
        <v>132</v>
      </c>
      <c r="AD50" s="670">
        <v>7</v>
      </c>
      <c r="AE50" s="669">
        <f t="shared" si="2"/>
        <v>139</v>
      </c>
      <c r="AF50" s="669">
        <f t="shared" si="3"/>
        <v>971</v>
      </c>
      <c r="AG50" s="669">
        <f t="shared" si="4"/>
        <v>98</v>
      </c>
      <c r="AH50" s="671">
        <f t="shared" si="5"/>
        <v>1069</v>
      </c>
    </row>
    <row r="51" spans="1:34" ht="15" customHeight="1" x14ac:dyDescent="0.2">
      <c r="A51" s="672" t="s">
        <v>466</v>
      </c>
      <c r="B51" s="673">
        <v>44</v>
      </c>
      <c r="C51" s="673">
        <v>3</v>
      </c>
      <c r="D51" s="204">
        <v>47</v>
      </c>
      <c r="E51" s="673">
        <v>28</v>
      </c>
      <c r="F51" s="673">
        <v>4</v>
      </c>
      <c r="G51" s="204">
        <v>32</v>
      </c>
      <c r="H51" s="673">
        <v>35</v>
      </c>
      <c r="I51" s="673"/>
      <c r="J51" s="204">
        <v>35</v>
      </c>
      <c r="K51" s="673">
        <v>35</v>
      </c>
      <c r="L51" s="673">
        <v>2</v>
      </c>
      <c r="M51" s="204">
        <v>37</v>
      </c>
      <c r="N51" s="673">
        <v>25</v>
      </c>
      <c r="O51" s="673">
        <v>6</v>
      </c>
      <c r="P51" s="204">
        <v>31</v>
      </c>
      <c r="Q51" s="673">
        <v>36</v>
      </c>
      <c r="R51" s="673">
        <v>8</v>
      </c>
      <c r="S51" s="204">
        <v>44</v>
      </c>
      <c r="T51" s="673">
        <v>32</v>
      </c>
      <c r="U51" s="673">
        <v>4</v>
      </c>
      <c r="V51" s="204">
        <v>36</v>
      </c>
      <c r="W51" s="673">
        <v>36</v>
      </c>
      <c r="X51" s="673">
        <v>4</v>
      </c>
      <c r="Y51" s="204">
        <f t="shared" si="0"/>
        <v>40</v>
      </c>
      <c r="Z51" s="673">
        <v>48</v>
      </c>
      <c r="AA51" s="673">
        <v>5</v>
      </c>
      <c r="AB51" s="204">
        <f t="shared" si="1"/>
        <v>53</v>
      </c>
      <c r="AC51" s="673">
        <v>52</v>
      </c>
      <c r="AD51" s="673">
        <v>2</v>
      </c>
      <c r="AE51" s="204">
        <f t="shared" si="2"/>
        <v>54</v>
      </c>
      <c r="AF51" s="204">
        <f t="shared" si="3"/>
        <v>371</v>
      </c>
      <c r="AG51" s="204">
        <f t="shared" si="4"/>
        <v>38</v>
      </c>
      <c r="AH51" s="446">
        <f t="shared" si="5"/>
        <v>409</v>
      </c>
    </row>
    <row r="52" spans="1:34" ht="15" customHeight="1" x14ac:dyDescent="0.2">
      <c r="A52" s="209" t="s">
        <v>90</v>
      </c>
      <c r="B52" s="186">
        <v>3</v>
      </c>
      <c r="C52" s="187">
        <v>1</v>
      </c>
      <c r="D52" s="188">
        <v>4</v>
      </c>
      <c r="E52" s="186">
        <v>7</v>
      </c>
      <c r="F52" s="187">
        <v>2</v>
      </c>
      <c r="G52" s="188">
        <v>9</v>
      </c>
      <c r="H52" s="186">
        <v>11</v>
      </c>
      <c r="I52" s="187"/>
      <c r="J52" s="188">
        <v>11</v>
      </c>
      <c r="K52" s="186">
        <v>9</v>
      </c>
      <c r="L52" s="187">
        <v>1</v>
      </c>
      <c r="M52" s="188">
        <v>10</v>
      </c>
      <c r="N52" s="186">
        <v>6</v>
      </c>
      <c r="O52" s="187">
        <v>3</v>
      </c>
      <c r="P52" s="188">
        <v>9</v>
      </c>
      <c r="Q52" s="186">
        <v>6</v>
      </c>
      <c r="R52" s="187">
        <v>4</v>
      </c>
      <c r="S52" s="188">
        <v>10</v>
      </c>
      <c r="T52" s="186">
        <v>7</v>
      </c>
      <c r="U52" s="187"/>
      <c r="V52" s="188">
        <v>7</v>
      </c>
      <c r="W52" s="186">
        <v>4</v>
      </c>
      <c r="X52" s="187"/>
      <c r="Y52" s="188">
        <f t="shared" si="0"/>
        <v>4</v>
      </c>
      <c r="Z52" s="186">
        <v>6</v>
      </c>
      <c r="AA52" s="187">
        <v>3</v>
      </c>
      <c r="AB52" s="188">
        <f t="shared" si="1"/>
        <v>9</v>
      </c>
      <c r="AC52" s="186">
        <v>11</v>
      </c>
      <c r="AD52" s="187">
        <v>2</v>
      </c>
      <c r="AE52" s="188">
        <f t="shared" si="2"/>
        <v>13</v>
      </c>
      <c r="AF52" s="186">
        <f t="shared" si="3"/>
        <v>70</v>
      </c>
      <c r="AG52" s="187">
        <f t="shared" si="4"/>
        <v>16</v>
      </c>
      <c r="AH52" s="195">
        <f t="shared" si="5"/>
        <v>86</v>
      </c>
    </row>
    <row r="53" spans="1:34" ht="15" customHeight="1" x14ac:dyDescent="0.2">
      <c r="A53" s="210" t="s">
        <v>91</v>
      </c>
      <c r="B53" s="189">
        <v>10</v>
      </c>
      <c r="C53" s="190"/>
      <c r="D53" s="191">
        <v>10</v>
      </c>
      <c r="E53" s="189">
        <v>4</v>
      </c>
      <c r="F53" s="190"/>
      <c r="G53" s="191">
        <v>4</v>
      </c>
      <c r="H53" s="189">
        <v>9</v>
      </c>
      <c r="I53" s="190"/>
      <c r="J53" s="191">
        <v>9</v>
      </c>
      <c r="K53" s="189">
        <v>5</v>
      </c>
      <c r="L53" s="190">
        <v>1</v>
      </c>
      <c r="M53" s="191">
        <v>6</v>
      </c>
      <c r="N53" s="189">
        <v>3</v>
      </c>
      <c r="O53" s="190">
        <v>1</v>
      </c>
      <c r="P53" s="191">
        <v>4</v>
      </c>
      <c r="Q53" s="189">
        <v>7</v>
      </c>
      <c r="R53" s="190">
        <v>2</v>
      </c>
      <c r="S53" s="191">
        <v>9</v>
      </c>
      <c r="T53" s="189">
        <v>6</v>
      </c>
      <c r="U53" s="190">
        <v>2</v>
      </c>
      <c r="V53" s="191">
        <v>8</v>
      </c>
      <c r="W53" s="189">
        <v>9</v>
      </c>
      <c r="X53" s="190">
        <v>3</v>
      </c>
      <c r="Y53" s="191">
        <f t="shared" si="0"/>
        <v>12</v>
      </c>
      <c r="Z53" s="189">
        <v>17</v>
      </c>
      <c r="AA53" s="190">
        <v>1</v>
      </c>
      <c r="AB53" s="191">
        <f t="shared" si="1"/>
        <v>18</v>
      </c>
      <c r="AC53" s="189">
        <v>9</v>
      </c>
      <c r="AD53" s="190"/>
      <c r="AE53" s="191">
        <f t="shared" si="2"/>
        <v>9</v>
      </c>
      <c r="AF53" s="189">
        <f t="shared" si="3"/>
        <v>79</v>
      </c>
      <c r="AG53" s="190">
        <f t="shared" si="4"/>
        <v>10</v>
      </c>
      <c r="AH53" s="196">
        <f t="shared" si="5"/>
        <v>89</v>
      </c>
    </row>
    <row r="54" spans="1:34" ht="15" customHeight="1" x14ac:dyDescent="0.2">
      <c r="A54" s="208" t="s">
        <v>92</v>
      </c>
      <c r="B54" s="192">
        <v>31</v>
      </c>
      <c r="C54" s="193">
        <v>2</v>
      </c>
      <c r="D54" s="194">
        <v>33</v>
      </c>
      <c r="E54" s="192">
        <v>17</v>
      </c>
      <c r="F54" s="193">
        <v>2</v>
      </c>
      <c r="G54" s="194">
        <v>19</v>
      </c>
      <c r="H54" s="192">
        <v>15</v>
      </c>
      <c r="I54" s="193"/>
      <c r="J54" s="194">
        <v>15</v>
      </c>
      <c r="K54" s="192">
        <v>21</v>
      </c>
      <c r="L54" s="193"/>
      <c r="M54" s="194">
        <v>21</v>
      </c>
      <c r="N54" s="192">
        <v>16</v>
      </c>
      <c r="O54" s="193">
        <v>2</v>
      </c>
      <c r="P54" s="194">
        <v>18</v>
      </c>
      <c r="Q54" s="192">
        <v>23</v>
      </c>
      <c r="R54" s="193">
        <v>2</v>
      </c>
      <c r="S54" s="194">
        <v>25</v>
      </c>
      <c r="T54" s="192">
        <v>19</v>
      </c>
      <c r="U54" s="193">
        <v>2</v>
      </c>
      <c r="V54" s="194">
        <v>21</v>
      </c>
      <c r="W54" s="192">
        <v>23</v>
      </c>
      <c r="X54" s="193">
        <v>1</v>
      </c>
      <c r="Y54" s="194">
        <f t="shared" si="0"/>
        <v>24</v>
      </c>
      <c r="Z54" s="192">
        <v>25</v>
      </c>
      <c r="AA54" s="193">
        <v>1</v>
      </c>
      <c r="AB54" s="194">
        <f t="shared" si="1"/>
        <v>26</v>
      </c>
      <c r="AC54" s="192">
        <v>32</v>
      </c>
      <c r="AD54" s="193"/>
      <c r="AE54" s="194">
        <f t="shared" si="2"/>
        <v>32</v>
      </c>
      <c r="AF54" s="192">
        <f t="shared" si="3"/>
        <v>222</v>
      </c>
      <c r="AG54" s="193">
        <f t="shared" si="4"/>
        <v>12</v>
      </c>
      <c r="AH54" s="197">
        <f t="shared" si="5"/>
        <v>234</v>
      </c>
    </row>
    <row r="55" spans="1:34" ht="15" customHeight="1" x14ac:dyDescent="0.2">
      <c r="A55" s="184" t="s">
        <v>440</v>
      </c>
      <c r="B55" s="198">
        <v>11</v>
      </c>
      <c r="C55" s="198">
        <v>2</v>
      </c>
      <c r="D55" s="199">
        <v>13</v>
      </c>
      <c r="E55" s="198">
        <v>7</v>
      </c>
      <c r="F55" s="198">
        <v>0</v>
      </c>
      <c r="G55" s="199">
        <v>7</v>
      </c>
      <c r="H55" s="198">
        <v>1</v>
      </c>
      <c r="I55" s="198">
        <v>2</v>
      </c>
      <c r="J55" s="199">
        <v>3</v>
      </c>
      <c r="K55" s="198">
        <v>2</v>
      </c>
      <c r="L55" s="198"/>
      <c r="M55" s="199">
        <v>2</v>
      </c>
      <c r="N55" s="198">
        <v>5</v>
      </c>
      <c r="O55" s="198">
        <v>4</v>
      </c>
      <c r="P55" s="199">
        <v>9</v>
      </c>
      <c r="Q55" s="198">
        <v>4</v>
      </c>
      <c r="R55" s="198">
        <v>2</v>
      </c>
      <c r="S55" s="199">
        <v>6</v>
      </c>
      <c r="T55" s="198">
        <v>6</v>
      </c>
      <c r="U55" s="198">
        <v>1</v>
      </c>
      <c r="V55" s="199">
        <v>7</v>
      </c>
      <c r="W55" s="198">
        <v>8</v>
      </c>
      <c r="X55" s="198">
        <v>1</v>
      </c>
      <c r="Y55" s="199">
        <f t="shared" si="0"/>
        <v>9</v>
      </c>
      <c r="Z55" s="198">
        <v>8</v>
      </c>
      <c r="AA55" s="198"/>
      <c r="AB55" s="199">
        <f t="shared" si="1"/>
        <v>8</v>
      </c>
      <c r="AC55" s="198">
        <v>5</v>
      </c>
      <c r="AD55" s="198">
        <v>1</v>
      </c>
      <c r="AE55" s="199">
        <f t="shared" si="2"/>
        <v>6</v>
      </c>
      <c r="AF55" s="199">
        <f t="shared" si="3"/>
        <v>57</v>
      </c>
      <c r="AG55" s="199">
        <f t="shared" si="4"/>
        <v>13</v>
      </c>
      <c r="AH55" s="411">
        <f t="shared" si="5"/>
        <v>70</v>
      </c>
    </row>
    <row r="56" spans="1:34" ht="15" customHeight="1" x14ac:dyDescent="0.2">
      <c r="A56" s="209" t="s">
        <v>93</v>
      </c>
      <c r="B56" s="186">
        <v>6</v>
      </c>
      <c r="C56" s="187">
        <v>1</v>
      </c>
      <c r="D56" s="188">
        <v>7</v>
      </c>
      <c r="E56" s="186">
        <v>4</v>
      </c>
      <c r="F56" s="187"/>
      <c r="G56" s="188">
        <v>4</v>
      </c>
      <c r="H56" s="186">
        <v>1</v>
      </c>
      <c r="I56" s="187"/>
      <c r="J56" s="188">
        <v>1</v>
      </c>
      <c r="K56" s="186">
        <v>1</v>
      </c>
      <c r="L56" s="187"/>
      <c r="M56" s="188">
        <v>1</v>
      </c>
      <c r="N56" s="186">
        <v>1</v>
      </c>
      <c r="O56" s="187">
        <v>3</v>
      </c>
      <c r="P56" s="188">
        <v>4</v>
      </c>
      <c r="Q56" s="186">
        <v>2</v>
      </c>
      <c r="R56" s="187"/>
      <c r="S56" s="188">
        <v>2</v>
      </c>
      <c r="T56" s="186">
        <v>2</v>
      </c>
      <c r="U56" s="187"/>
      <c r="V56" s="188">
        <v>2</v>
      </c>
      <c r="W56" s="186">
        <v>7</v>
      </c>
      <c r="X56" s="187"/>
      <c r="Y56" s="188">
        <f t="shared" si="0"/>
        <v>7</v>
      </c>
      <c r="Z56" s="186">
        <v>7</v>
      </c>
      <c r="AA56" s="187"/>
      <c r="AB56" s="188">
        <f t="shared" si="1"/>
        <v>7</v>
      </c>
      <c r="AC56" s="186">
        <v>4</v>
      </c>
      <c r="AD56" s="187">
        <v>1</v>
      </c>
      <c r="AE56" s="188">
        <f t="shared" si="2"/>
        <v>5</v>
      </c>
      <c r="AF56" s="186">
        <f t="shared" si="3"/>
        <v>35</v>
      </c>
      <c r="AG56" s="187">
        <f t="shared" si="4"/>
        <v>5</v>
      </c>
      <c r="AH56" s="195">
        <f t="shared" si="5"/>
        <v>40</v>
      </c>
    </row>
    <row r="57" spans="1:34" ht="15" customHeight="1" x14ac:dyDescent="0.2">
      <c r="A57" s="210" t="s">
        <v>94</v>
      </c>
      <c r="B57" s="189">
        <v>2</v>
      </c>
      <c r="C57" s="190">
        <v>1</v>
      </c>
      <c r="D57" s="191">
        <v>3</v>
      </c>
      <c r="E57" s="189"/>
      <c r="F57" s="190"/>
      <c r="G57" s="191">
        <v>0</v>
      </c>
      <c r="H57" s="189"/>
      <c r="I57" s="190">
        <v>2</v>
      </c>
      <c r="J57" s="191">
        <v>2</v>
      </c>
      <c r="K57" s="189"/>
      <c r="L57" s="190"/>
      <c r="M57" s="191">
        <v>0</v>
      </c>
      <c r="N57" s="189">
        <v>2</v>
      </c>
      <c r="O57" s="190"/>
      <c r="P57" s="191">
        <v>2</v>
      </c>
      <c r="Q57" s="189">
        <v>1</v>
      </c>
      <c r="R57" s="190">
        <v>1</v>
      </c>
      <c r="S57" s="191">
        <v>2</v>
      </c>
      <c r="T57" s="189">
        <v>2</v>
      </c>
      <c r="U57" s="190">
        <v>1</v>
      </c>
      <c r="V57" s="191">
        <v>3</v>
      </c>
      <c r="W57" s="189"/>
      <c r="X57" s="190">
        <v>1</v>
      </c>
      <c r="Y57" s="191">
        <f t="shared" si="0"/>
        <v>1</v>
      </c>
      <c r="Z57" s="189"/>
      <c r="AA57" s="190"/>
      <c r="AB57" s="191">
        <f t="shared" si="1"/>
        <v>0</v>
      </c>
      <c r="AC57" s="189">
        <v>1</v>
      </c>
      <c r="AD57" s="190"/>
      <c r="AE57" s="191">
        <f t="shared" si="2"/>
        <v>1</v>
      </c>
      <c r="AF57" s="189">
        <f t="shared" si="3"/>
        <v>8</v>
      </c>
      <c r="AG57" s="190">
        <f t="shared" si="4"/>
        <v>6</v>
      </c>
      <c r="AH57" s="196">
        <f t="shared" si="5"/>
        <v>14</v>
      </c>
    </row>
    <row r="58" spans="1:34" ht="15" customHeight="1" x14ac:dyDescent="0.2">
      <c r="A58" s="208" t="s">
        <v>95</v>
      </c>
      <c r="B58" s="192">
        <v>3</v>
      </c>
      <c r="C58" s="193"/>
      <c r="D58" s="194">
        <v>3</v>
      </c>
      <c r="E58" s="192">
        <v>3</v>
      </c>
      <c r="F58" s="193"/>
      <c r="G58" s="194">
        <v>3</v>
      </c>
      <c r="H58" s="192"/>
      <c r="I58" s="193"/>
      <c r="J58" s="194">
        <v>0</v>
      </c>
      <c r="K58" s="192">
        <v>1</v>
      </c>
      <c r="L58" s="193"/>
      <c r="M58" s="194">
        <v>1</v>
      </c>
      <c r="N58" s="192">
        <v>2</v>
      </c>
      <c r="O58" s="193">
        <v>1</v>
      </c>
      <c r="P58" s="194">
        <v>3</v>
      </c>
      <c r="Q58" s="192">
        <v>1</v>
      </c>
      <c r="R58" s="193">
        <v>1</v>
      </c>
      <c r="S58" s="194">
        <v>2</v>
      </c>
      <c r="T58" s="192">
        <v>2</v>
      </c>
      <c r="U58" s="193"/>
      <c r="V58" s="194">
        <v>2</v>
      </c>
      <c r="W58" s="192">
        <v>1</v>
      </c>
      <c r="X58" s="193"/>
      <c r="Y58" s="194">
        <f t="shared" si="0"/>
        <v>1</v>
      </c>
      <c r="Z58" s="192">
        <v>1</v>
      </c>
      <c r="AA58" s="193"/>
      <c r="AB58" s="194">
        <f t="shared" si="1"/>
        <v>1</v>
      </c>
      <c r="AC58" s="192"/>
      <c r="AD58" s="193"/>
      <c r="AE58" s="194">
        <f t="shared" si="2"/>
        <v>0</v>
      </c>
      <c r="AF58" s="192">
        <f t="shared" si="3"/>
        <v>14</v>
      </c>
      <c r="AG58" s="193">
        <f t="shared" si="4"/>
        <v>2</v>
      </c>
      <c r="AH58" s="197">
        <f t="shared" si="5"/>
        <v>16</v>
      </c>
    </row>
    <row r="59" spans="1:34" ht="15" customHeight="1" x14ac:dyDescent="0.2">
      <c r="A59" s="184" t="s">
        <v>469</v>
      </c>
      <c r="B59" s="198">
        <v>8</v>
      </c>
      <c r="C59" s="198">
        <v>0</v>
      </c>
      <c r="D59" s="199">
        <v>8</v>
      </c>
      <c r="E59" s="198">
        <v>5</v>
      </c>
      <c r="F59" s="198">
        <v>0</v>
      </c>
      <c r="G59" s="199">
        <v>5</v>
      </c>
      <c r="H59" s="198">
        <v>12</v>
      </c>
      <c r="I59" s="198"/>
      <c r="J59" s="199">
        <v>12</v>
      </c>
      <c r="K59" s="198">
        <v>6</v>
      </c>
      <c r="L59" s="198"/>
      <c r="M59" s="199">
        <v>6</v>
      </c>
      <c r="N59" s="198">
        <v>3</v>
      </c>
      <c r="O59" s="198">
        <v>2</v>
      </c>
      <c r="P59" s="199">
        <v>5</v>
      </c>
      <c r="Q59" s="198">
        <v>4</v>
      </c>
      <c r="R59" s="198">
        <v>1</v>
      </c>
      <c r="S59" s="199">
        <v>5</v>
      </c>
      <c r="T59" s="198">
        <v>3</v>
      </c>
      <c r="U59" s="198">
        <v>1</v>
      </c>
      <c r="V59" s="199">
        <v>4</v>
      </c>
      <c r="W59" s="198">
        <v>7</v>
      </c>
      <c r="X59" s="198">
        <v>1</v>
      </c>
      <c r="Y59" s="199">
        <f t="shared" si="0"/>
        <v>8</v>
      </c>
      <c r="Z59" s="198">
        <v>11</v>
      </c>
      <c r="AA59" s="198"/>
      <c r="AB59" s="199">
        <f t="shared" si="1"/>
        <v>11</v>
      </c>
      <c r="AC59" s="198">
        <v>11</v>
      </c>
      <c r="AD59" s="198">
        <v>2</v>
      </c>
      <c r="AE59" s="199">
        <f t="shared" si="2"/>
        <v>13</v>
      </c>
      <c r="AF59" s="199">
        <f t="shared" si="3"/>
        <v>70</v>
      </c>
      <c r="AG59" s="199">
        <f t="shared" si="4"/>
        <v>7</v>
      </c>
      <c r="AH59" s="411">
        <f t="shared" si="5"/>
        <v>77</v>
      </c>
    </row>
    <row r="60" spans="1:34" ht="15" customHeight="1" x14ac:dyDescent="0.2">
      <c r="A60" s="209" t="s">
        <v>96</v>
      </c>
      <c r="B60" s="186">
        <v>3</v>
      </c>
      <c r="C60" s="187"/>
      <c r="D60" s="188">
        <v>3</v>
      </c>
      <c r="E60" s="186">
        <v>2</v>
      </c>
      <c r="F60" s="187"/>
      <c r="G60" s="188">
        <v>2</v>
      </c>
      <c r="H60" s="186">
        <v>7</v>
      </c>
      <c r="I60" s="187"/>
      <c r="J60" s="188">
        <v>7</v>
      </c>
      <c r="K60" s="186">
        <v>1</v>
      </c>
      <c r="L60" s="187"/>
      <c r="M60" s="188">
        <v>1</v>
      </c>
      <c r="N60" s="186">
        <v>3</v>
      </c>
      <c r="O60" s="187">
        <v>1</v>
      </c>
      <c r="P60" s="188">
        <v>4</v>
      </c>
      <c r="Q60" s="186">
        <v>3</v>
      </c>
      <c r="R60" s="187">
        <v>1</v>
      </c>
      <c r="S60" s="188">
        <v>4</v>
      </c>
      <c r="T60" s="186"/>
      <c r="U60" s="187">
        <v>1</v>
      </c>
      <c r="V60" s="188">
        <v>1</v>
      </c>
      <c r="W60" s="186">
        <v>5</v>
      </c>
      <c r="X60" s="187"/>
      <c r="Y60" s="188">
        <f t="shared" si="0"/>
        <v>5</v>
      </c>
      <c r="Z60" s="186">
        <v>7</v>
      </c>
      <c r="AA60" s="187"/>
      <c r="AB60" s="188">
        <f t="shared" si="1"/>
        <v>7</v>
      </c>
      <c r="AC60" s="186">
        <v>6</v>
      </c>
      <c r="AD60" s="187"/>
      <c r="AE60" s="188">
        <f t="shared" si="2"/>
        <v>6</v>
      </c>
      <c r="AF60" s="186">
        <f t="shared" si="3"/>
        <v>37</v>
      </c>
      <c r="AG60" s="187">
        <f t="shared" si="4"/>
        <v>3</v>
      </c>
      <c r="AH60" s="195">
        <f t="shared" si="5"/>
        <v>40</v>
      </c>
    </row>
    <row r="61" spans="1:34" ht="15" customHeight="1" x14ac:dyDescent="0.2">
      <c r="A61" s="210" t="s">
        <v>97</v>
      </c>
      <c r="B61" s="189">
        <v>2</v>
      </c>
      <c r="C61" s="190"/>
      <c r="D61" s="191">
        <v>2</v>
      </c>
      <c r="E61" s="189">
        <v>1</v>
      </c>
      <c r="F61" s="190"/>
      <c r="G61" s="191">
        <v>1</v>
      </c>
      <c r="H61" s="189">
        <v>3</v>
      </c>
      <c r="I61" s="190"/>
      <c r="J61" s="191">
        <v>3</v>
      </c>
      <c r="K61" s="189">
        <v>2</v>
      </c>
      <c r="L61" s="190"/>
      <c r="M61" s="191">
        <v>2</v>
      </c>
      <c r="N61" s="189"/>
      <c r="O61" s="190">
        <v>1</v>
      </c>
      <c r="P61" s="191">
        <v>1</v>
      </c>
      <c r="Q61" s="189"/>
      <c r="R61" s="190"/>
      <c r="S61" s="191">
        <v>0</v>
      </c>
      <c r="T61" s="189">
        <v>1</v>
      </c>
      <c r="U61" s="190"/>
      <c r="V61" s="191">
        <v>1</v>
      </c>
      <c r="W61" s="189">
        <v>1</v>
      </c>
      <c r="X61" s="190"/>
      <c r="Y61" s="191">
        <f t="shared" si="0"/>
        <v>1</v>
      </c>
      <c r="Z61" s="189">
        <v>2</v>
      </c>
      <c r="AA61" s="190"/>
      <c r="AB61" s="191">
        <f t="shared" si="1"/>
        <v>2</v>
      </c>
      <c r="AC61" s="189">
        <v>1</v>
      </c>
      <c r="AD61" s="190"/>
      <c r="AE61" s="191">
        <f t="shared" si="2"/>
        <v>1</v>
      </c>
      <c r="AF61" s="189">
        <f t="shared" si="3"/>
        <v>13</v>
      </c>
      <c r="AG61" s="190">
        <f t="shared" si="4"/>
        <v>1</v>
      </c>
      <c r="AH61" s="196">
        <f t="shared" si="5"/>
        <v>14</v>
      </c>
    </row>
    <row r="62" spans="1:34" ht="15" customHeight="1" x14ac:dyDescent="0.2">
      <c r="A62" s="208" t="s">
        <v>98</v>
      </c>
      <c r="B62" s="192">
        <v>3</v>
      </c>
      <c r="C62" s="193"/>
      <c r="D62" s="194">
        <v>3</v>
      </c>
      <c r="E62" s="192">
        <v>2</v>
      </c>
      <c r="F62" s="193"/>
      <c r="G62" s="194">
        <v>2</v>
      </c>
      <c r="H62" s="192">
        <v>2</v>
      </c>
      <c r="I62" s="193"/>
      <c r="J62" s="194">
        <v>2</v>
      </c>
      <c r="K62" s="192">
        <v>3</v>
      </c>
      <c r="L62" s="193"/>
      <c r="M62" s="194">
        <v>3</v>
      </c>
      <c r="N62" s="192"/>
      <c r="O62" s="193"/>
      <c r="P62" s="194">
        <v>0</v>
      </c>
      <c r="Q62" s="192">
        <v>1</v>
      </c>
      <c r="R62" s="193"/>
      <c r="S62" s="194">
        <v>1</v>
      </c>
      <c r="T62" s="192">
        <v>2</v>
      </c>
      <c r="U62" s="193"/>
      <c r="V62" s="194">
        <v>2</v>
      </c>
      <c r="W62" s="192">
        <v>1</v>
      </c>
      <c r="X62" s="193">
        <v>1</v>
      </c>
      <c r="Y62" s="194">
        <f t="shared" si="0"/>
        <v>2</v>
      </c>
      <c r="Z62" s="192">
        <v>2</v>
      </c>
      <c r="AA62" s="193"/>
      <c r="AB62" s="194">
        <f t="shared" si="1"/>
        <v>2</v>
      </c>
      <c r="AC62" s="192">
        <v>4</v>
      </c>
      <c r="AD62" s="193">
        <v>2</v>
      </c>
      <c r="AE62" s="194">
        <f t="shared" si="2"/>
        <v>6</v>
      </c>
      <c r="AF62" s="192">
        <f t="shared" si="3"/>
        <v>20</v>
      </c>
      <c r="AG62" s="193">
        <f t="shared" si="4"/>
        <v>3</v>
      </c>
      <c r="AH62" s="197">
        <f t="shared" si="5"/>
        <v>23</v>
      </c>
    </row>
    <row r="63" spans="1:34" ht="15" customHeight="1" x14ac:dyDescent="0.2">
      <c r="A63" s="184" t="s">
        <v>470</v>
      </c>
      <c r="B63" s="198">
        <v>2</v>
      </c>
      <c r="C63" s="198">
        <v>3</v>
      </c>
      <c r="D63" s="199">
        <v>5</v>
      </c>
      <c r="E63" s="198">
        <v>2</v>
      </c>
      <c r="F63" s="198">
        <v>1</v>
      </c>
      <c r="G63" s="199">
        <v>3</v>
      </c>
      <c r="H63" s="198">
        <v>1</v>
      </c>
      <c r="I63" s="198"/>
      <c r="J63" s="199">
        <v>1</v>
      </c>
      <c r="K63" s="198">
        <v>4</v>
      </c>
      <c r="L63" s="198">
        <v>2</v>
      </c>
      <c r="M63" s="199">
        <v>6</v>
      </c>
      <c r="N63" s="198">
        <v>2</v>
      </c>
      <c r="O63" s="198">
        <v>1</v>
      </c>
      <c r="P63" s="199">
        <v>3</v>
      </c>
      <c r="Q63" s="198">
        <v>3</v>
      </c>
      <c r="R63" s="198">
        <v>1</v>
      </c>
      <c r="S63" s="199">
        <v>4</v>
      </c>
      <c r="T63" s="198">
        <v>3</v>
      </c>
      <c r="U63" s="198">
        <v>1</v>
      </c>
      <c r="V63" s="199">
        <v>4</v>
      </c>
      <c r="W63" s="198">
        <v>1</v>
      </c>
      <c r="X63" s="198">
        <v>1</v>
      </c>
      <c r="Y63" s="199">
        <f t="shared" si="0"/>
        <v>2</v>
      </c>
      <c r="Z63" s="198">
        <v>1</v>
      </c>
      <c r="AA63" s="198"/>
      <c r="AB63" s="199">
        <f t="shared" si="1"/>
        <v>1</v>
      </c>
      <c r="AC63" s="198">
        <v>4</v>
      </c>
      <c r="AD63" s="198"/>
      <c r="AE63" s="199">
        <f t="shared" si="2"/>
        <v>4</v>
      </c>
      <c r="AF63" s="199">
        <f t="shared" si="3"/>
        <v>23</v>
      </c>
      <c r="AG63" s="199">
        <f t="shared" si="4"/>
        <v>10</v>
      </c>
      <c r="AH63" s="411">
        <f t="shared" si="5"/>
        <v>33</v>
      </c>
    </row>
    <row r="64" spans="1:34" ht="15" customHeight="1" x14ac:dyDescent="0.2">
      <c r="A64" s="209" t="s">
        <v>125</v>
      </c>
      <c r="B64" s="186"/>
      <c r="C64" s="187">
        <v>2</v>
      </c>
      <c r="D64" s="188">
        <v>2</v>
      </c>
      <c r="E64" s="186"/>
      <c r="F64" s="187"/>
      <c r="G64" s="188">
        <v>0</v>
      </c>
      <c r="H64" s="186"/>
      <c r="I64" s="187"/>
      <c r="J64" s="188">
        <v>0</v>
      </c>
      <c r="K64" s="186"/>
      <c r="L64" s="187">
        <v>1</v>
      </c>
      <c r="M64" s="188">
        <v>1</v>
      </c>
      <c r="N64" s="186"/>
      <c r="O64" s="187">
        <v>1</v>
      </c>
      <c r="P64" s="188">
        <v>1</v>
      </c>
      <c r="Q64" s="186">
        <v>1</v>
      </c>
      <c r="R64" s="187">
        <v>1</v>
      </c>
      <c r="S64" s="188">
        <v>2</v>
      </c>
      <c r="T64" s="186"/>
      <c r="U64" s="187"/>
      <c r="V64" s="188">
        <v>0</v>
      </c>
      <c r="W64" s="186"/>
      <c r="X64" s="187"/>
      <c r="Y64" s="188">
        <f t="shared" si="0"/>
        <v>0</v>
      </c>
      <c r="Z64" s="186"/>
      <c r="AA64" s="187"/>
      <c r="AB64" s="188">
        <f t="shared" si="1"/>
        <v>0</v>
      </c>
      <c r="AC64" s="186"/>
      <c r="AD64" s="187"/>
      <c r="AE64" s="188">
        <f t="shared" si="2"/>
        <v>0</v>
      </c>
      <c r="AF64" s="186">
        <f t="shared" si="3"/>
        <v>1</v>
      </c>
      <c r="AG64" s="187">
        <f t="shared" si="4"/>
        <v>5</v>
      </c>
      <c r="AH64" s="195">
        <f t="shared" si="5"/>
        <v>6</v>
      </c>
    </row>
    <row r="65" spans="1:34" ht="15" customHeight="1" x14ac:dyDescent="0.2">
      <c r="A65" s="210" t="s">
        <v>99</v>
      </c>
      <c r="B65" s="189">
        <v>1</v>
      </c>
      <c r="C65" s="190">
        <v>1</v>
      </c>
      <c r="D65" s="191">
        <v>2</v>
      </c>
      <c r="E65" s="189">
        <v>1</v>
      </c>
      <c r="F65" s="190">
        <v>1</v>
      </c>
      <c r="G65" s="191">
        <v>2</v>
      </c>
      <c r="H65" s="189"/>
      <c r="I65" s="190"/>
      <c r="J65" s="191">
        <v>0</v>
      </c>
      <c r="K65" s="189">
        <v>3</v>
      </c>
      <c r="L65" s="190">
        <v>1</v>
      </c>
      <c r="M65" s="191">
        <v>4</v>
      </c>
      <c r="N65" s="189"/>
      <c r="O65" s="190"/>
      <c r="P65" s="191">
        <v>0</v>
      </c>
      <c r="Q65" s="189">
        <v>1</v>
      </c>
      <c r="R65" s="190"/>
      <c r="S65" s="191">
        <v>1</v>
      </c>
      <c r="T65" s="189"/>
      <c r="U65" s="190"/>
      <c r="V65" s="191">
        <v>0</v>
      </c>
      <c r="W65" s="189">
        <v>1</v>
      </c>
      <c r="X65" s="190">
        <v>1</v>
      </c>
      <c r="Y65" s="191">
        <f t="shared" si="0"/>
        <v>2</v>
      </c>
      <c r="Z65" s="189"/>
      <c r="AA65" s="190"/>
      <c r="AB65" s="191">
        <f t="shared" si="1"/>
        <v>0</v>
      </c>
      <c r="AC65" s="189">
        <v>2</v>
      </c>
      <c r="AD65" s="190"/>
      <c r="AE65" s="191">
        <f t="shared" si="2"/>
        <v>2</v>
      </c>
      <c r="AF65" s="189">
        <f t="shared" si="3"/>
        <v>9</v>
      </c>
      <c r="AG65" s="190">
        <f t="shared" si="4"/>
        <v>4</v>
      </c>
      <c r="AH65" s="196">
        <f t="shared" si="5"/>
        <v>13</v>
      </c>
    </row>
    <row r="66" spans="1:34" ht="15" customHeight="1" x14ac:dyDescent="0.2">
      <c r="A66" s="210" t="s">
        <v>100</v>
      </c>
      <c r="B66" s="189">
        <v>1</v>
      </c>
      <c r="C66" s="190"/>
      <c r="D66" s="191">
        <v>1</v>
      </c>
      <c r="E66" s="189">
        <v>1</v>
      </c>
      <c r="F66" s="190"/>
      <c r="G66" s="191">
        <v>1</v>
      </c>
      <c r="H66" s="189">
        <v>1</v>
      </c>
      <c r="I66" s="190"/>
      <c r="J66" s="191">
        <v>1</v>
      </c>
      <c r="K66" s="189">
        <v>1</v>
      </c>
      <c r="L66" s="190"/>
      <c r="M66" s="191">
        <v>1</v>
      </c>
      <c r="N66" s="189">
        <v>1</v>
      </c>
      <c r="O66" s="190"/>
      <c r="P66" s="191">
        <v>1</v>
      </c>
      <c r="Q66" s="189"/>
      <c r="R66" s="190"/>
      <c r="S66" s="191">
        <v>0</v>
      </c>
      <c r="T66" s="189">
        <v>2</v>
      </c>
      <c r="U66" s="190">
        <v>1</v>
      </c>
      <c r="V66" s="191">
        <v>3</v>
      </c>
      <c r="W66" s="189"/>
      <c r="X66" s="190"/>
      <c r="Y66" s="191">
        <f t="shared" si="0"/>
        <v>0</v>
      </c>
      <c r="Z66" s="189"/>
      <c r="AA66" s="190"/>
      <c r="AB66" s="191">
        <f t="shared" si="1"/>
        <v>0</v>
      </c>
      <c r="AC66" s="189"/>
      <c r="AD66" s="190"/>
      <c r="AE66" s="191">
        <f t="shared" si="2"/>
        <v>0</v>
      </c>
      <c r="AF66" s="189">
        <f t="shared" si="3"/>
        <v>7</v>
      </c>
      <c r="AG66" s="190">
        <f t="shared" si="4"/>
        <v>1</v>
      </c>
      <c r="AH66" s="196">
        <f t="shared" si="5"/>
        <v>8</v>
      </c>
    </row>
    <row r="67" spans="1:34" ht="15" customHeight="1" x14ac:dyDescent="0.2">
      <c r="A67" s="208" t="s">
        <v>101</v>
      </c>
      <c r="B67" s="192"/>
      <c r="C67" s="193"/>
      <c r="D67" s="194">
        <v>0</v>
      </c>
      <c r="E67" s="192"/>
      <c r="F67" s="193"/>
      <c r="G67" s="194">
        <v>0</v>
      </c>
      <c r="H67" s="192"/>
      <c r="I67" s="193"/>
      <c r="J67" s="194">
        <v>0</v>
      </c>
      <c r="K67" s="192"/>
      <c r="L67" s="193"/>
      <c r="M67" s="194">
        <v>0</v>
      </c>
      <c r="N67" s="192">
        <v>1</v>
      </c>
      <c r="O67" s="193"/>
      <c r="P67" s="194">
        <v>1</v>
      </c>
      <c r="Q67" s="192">
        <v>1</v>
      </c>
      <c r="R67" s="193"/>
      <c r="S67" s="194">
        <v>1</v>
      </c>
      <c r="T67" s="192">
        <v>1</v>
      </c>
      <c r="U67" s="193"/>
      <c r="V67" s="194">
        <v>1</v>
      </c>
      <c r="W67" s="192"/>
      <c r="X67" s="193"/>
      <c r="Y67" s="194">
        <f t="shared" si="0"/>
        <v>0</v>
      </c>
      <c r="Z67" s="192">
        <v>1</v>
      </c>
      <c r="AA67" s="193"/>
      <c r="AB67" s="194">
        <f t="shared" si="1"/>
        <v>1</v>
      </c>
      <c r="AC67" s="192">
        <v>2</v>
      </c>
      <c r="AD67" s="193"/>
      <c r="AE67" s="194">
        <f t="shared" si="2"/>
        <v>2</v>
      </c>
      <c r="AF67" s="192">
        <f t="shared" si="3"/>
        <v>6</v>
      </c>
      <c r="AG67" s="193">
        <f t="shared" si="4"/>
        <v>0</v>
      </c>
      <c r="AH67" s="197">
        <f t="shared" si="5"/>
        <v>6</v>
      </c>
    </row>
    <row r="68" spans="1:34" ht="15" customHeight="1" x14ac:dyDescent="0.2">
      <c r="A68" s="184" t="s">
        <v>471</v>
      </c>
      <c r="B68" s="198">
        <v>41</v>
      </c>
      <c r="C68" s="198">
        <v>2</v>
      </c>
      <c r="D68" s="199">
        <v>43</v>
      </c>
      <c r="E68" s="198">
        <v>26</v>
      </c>
      <c r="F68" s="198">
        <v>0</v>
      </c>
      <c r="G68" s="199">
        <v>26</v>
      </c>
      <c r="H68" s="198">
        <v>29</v>
      </c>
      <c r="I68" s="198">
        <v>1</v>
      </c>
      <c r="J68" s="199">
        <v>30</v>
      </c>
      <c r="K68" s="198">
        <v>21</v>
      </c>
      <c r="L68" s="198">
        <v>2</v>
      </c>
      <c r="M68" s="199">
        <v>23</v>
      </c>
      <c r="N68" s="198">
        <v>33</v>
      </c>
      <c r="O68" s="198"/>
      <c r="P68" s="199">
        <v>33</v>
      </c>
      <c r="Q68" s="198">
        <v>30</v>
      </c>
      <c r="R68" s="198"/>
      <c r="S68" s="199">
        <v>30</v>
      </c>
      <c r="T68" s="198">
        <v>35</v>
      </c>
      <c r="U68" s="198">
        <v>2</v>
      </c>
      <c r="V68" s="199">
        <v>37</v>
      </c>
      <c r="W68" s="198">
        <v>37</v>
      </c>
      <c r="X68" s="198"/>
      <c r="Y68" s="199">
        <f t="shared" si="0"/>
        <v>37</v>
      </c>
      <c r="Z68" s="198">
        <v>58</v>
      </c>
      <c r="AA68" s="198"/>
      <c r="AB68" s="199">
        <f t="shared" si="1"/>
        <v>58</v>
      </c>
      <c r="AC68" s="198">
        <v>50</v>
      </c>
      <c r="AD68" s="198">
        <v>1</v>
      </c>
      <c r="AE68" s="199">
        <f t="shared" si="2"/>
        <v>51</v>
      </c>
      <c r="AF68" s="199">
        <f t="shared" si="3"/>
        <v>360</v>
      </c>
      <c r="AG68" s="199">
        <f t="shared" si="4"/>
        <v>8</v>
      </c>
      <c r="AH68" s="411">
        <f t="shared" si="5"/>
        <v>368</v>
      </c>
    </row>
    <row r="69" spans="1:34" ht="15" customHeight="1" x14ac:dyDescent="0.2">
      <c r="A69" s="209" t="s">
        <v>102</v>
      </c>
      <c r="B69" s="186">
        <v>17</v>
      </c>
      <c r="C69" s="187"/>
      <c r="D69" s="188">
        <v>17</v>
      </c>
      <c r="E69" s="186">
        <v>13</v>
      </c>
      <c r="F69" s="187"/>
      <c r="G69" s="188">
        <v>13</v>
      </c>
      <c r="H69" s="186">
        <v>12</v>
      </c>
      <c r="I69" s="187">
        <v>1</v>
      </c>
      <c r="J69" s="188">
        <v>13</v>
      </c>
      <c r="K69" s="186">
        <v>7</v>
      </c>
      <c r="L69" s="187">
        <v>1</v>
      </c>
      <c r="M69" s="188">
        <v>8</v>
      </c>
      <c r="N69" s="186">
        <v>14</v>
      </c>
      <c r="O69" s="187"/>
      <c r="P69" s="188">
        <v>14</v>
      </c>
      <c r="Q69" s="186">
        <v>18</v>
      </c>
      <c r="R69" s="187"/>
      <c r="S69" s="188">
        <v>18</v>
      </c>
      <c r="T69" s="186">
        <v>12</v>
      </c>
      <c r="U69" s="187">
        <v>1</v>
      </c>
      <c r="V69" s="188">
        <v>13</v>
      </c>
      <c r="W69" s="186">
        <v>12</v>
      </c>
      <c r="X69" s="187"/>
      <c r="Y69" s="188">
        <f t="shared" si="0"/>
        <v>12</v>
      </c>
      <c r="Z69" s="186">
        <v>17</v>
      </c>
      <c r="AA69" s="187"/>
      <c r="AB69" s="188">
        <f t="shared" si="1"/>
        <v>17</v>
      </c>
      <c r="AC69" s="186">
        <v>22</v>
      </c>
      <c r="AD69" s="187">
        <v>1</v>
      </c>
      <c r="AE69" s="188">
        <f t="shared" si="2"/>
        <v>23</v>
      </c>
      <c r="AF69" s="186">
        <f t="shared" si="3"/>
        <v>144</v>
      </c>
      <c r="AG69" s="187">
        <f t="shared" si="4"/>
        <v>4</v>
      </c>
      <c r="AH69" s="195">
        <f t="shared" si="5"/>
        <v>148</v>
      </c>
    </row>
    <row r="70" spans="1:34" ht="15" customHeight="1" x14ac:dyDescent="0.2">
      <c r="A70" s="210" t="s">
        <v>103</v>
      </c>
      <c r="B70" s="189">
        <v>13</v>
      </c>
      <c r="C70" s="190">
        <v>1</v>
      </c>
      <c r="D70" s="191">
        <v>14</v>
      </c>
      <c r="E70" s="189">
        <v>4</v>
      </c>
      <c r="F70" s="190"/>
      <c r="G70" s="191">
        <v>4</v>
      </c>
      <c r="H70" s="189">
        <v>11</v>
      </c>
      <c r="I70" s="190"/>
      <c r="J70" s="191">
        <v>11</v>
      </c>
      <c r="K70" s="189">
        <v>8</v>
      </c>
      <c r="L70" s="190">
        <v>1</v>
      </c>
      <c r="M70" s="191">
        <v>9</v>
      </c>
      <c r="N70" s="189">
        <v>8</v>
      </c>
      <c r="O70" s="190"/>
      <c r="P70" s="191">
        <v>8</v>
      </c>
      <c r="Q70" s="189">
        <v>5</v>
      </c>
      <c r="R70" s="190"/>
      <c r="S70" s="191">
        <v>5</v>
      </c>
      <c r="T70" s="189">
        <v>12</v>
      </c>
      <c r="U70" s="190">
        <v>1</v>
      </c>
      <c r="V70" s="191">
        <v>13</v>
      </c>
      <c r="W70" s="189">
        <v>12</v>
      </c>
      <c r="X70" s="190"/>
      <c r="Y70" s="191">
        <f t="shared" si="0"/>
        <v>12</v>
      </c>
      <c r="Z70" s="189">
        <v>24</v>
      </c>
      <c r="AA70" s="190"/>
      <c r="AB70" s="191">
        <f t="shared" si="1"/>
        <v>24</v>
      </c>
      <c r="AC70" s="189">
        <v>16</v>
      </c>
      <c r="AD70" s="190"/>
      <c r="AE70" s="191">
        <f t="shared" si="2"/>
        <v>16</v>
      </c>
      <c r="AF70" s="189">
        <f t="shared" si="3"/>
        <v>113</v>
      </c>
      <c r="AG70" s="190">
        <f t="shared" si="4"/>
        <v>3</v>
      </c>
      <c r="AH70" s="196">
        <f t="shared" si="5"/>
        <v>116</v>
      </c>
    </row>
    <row r="71" spans="1:34" ht="15" customHeight="1" x14ac:dyDescent="0.2">
      <c r="A71" s="210" t="s">
        <v>104</v>
      </c>
      <c r="B71" s="189">
        <v>6</v>
      </c>
      <c r="C71" s="190"/>
      <c r="D71" s="191">
        <v>6</v>
      </c>
      <c r="E71" s="189">
        <v>7</v>
      </c>
      <c r="F71" s="190"/>
      <c r="G71" s="191">
        <v>7</v>
      </c>
      <c r="H71" s="189">
        <v>2</v>
      </c>
      <c r="I71" s="190"/>
      <c r="J71" s="191">
        <v>2</v>
      </c>
      <c r="K71" s="189">
        <v>2</v>
      </c>
      <c r="L71" s="190"/>
      <c r="M71" s="191">
        <v>2</v>
      </c>
      <c r="N71" s="189">
        <v>4</v>
      </c>
      <c r="O71" s="190"/>
      <c r="P71" s="191">
        <v>4</v>
      </c>
      <c r="Q71" s="189">
        <v>2</v>
      </c>
      <c r="R71" s="190"/>
      <c r="S71" s="191">
        <v>2</v>
      </c>
      <c r="T71" s="189">
        <v>4</v>
      </c>
      <c r="U71" s="190"/>
      <c r="V71" s="191">
        <v>4</v>
      </c>
      <c r="W71" s="189">
        <v>6</v>
      </c>
      <c r="X71" s="190"/>
      <c r="Y71" s="191">
        <f t="shared" si="0"/>
        <v>6</v>
      </c>
      <c r="Z71" s="189">
        <v>8</v>
      </c>
      <c r="AA71" s="190"/>
      <c r="AB71" s="191">
        <f t="shared" si="1"/>
        <v>8</v>
      </c>
      <c r="AC71" s="189">
        <v>3</v>
      </c>
      <c r="AD71" s="190"/>
      <c r="AE71" s="191">
        <f t="shared" si="2"/>
        <v>3</v>
      </c>
      <c r="AF71" s="189">
        <f t="shared" si="3"/>
        <v>44</v>
      </c>
      <c r="AG71" s="190">
        <f t="shared" si="4"/>
        <v>0</v>
      </c>
      <c r="AH71" s="196">
        <f t="shared" si="5"/>
        <v>44</v>
      </c>
    </row>
    <row r="72" spans="1:34" ht="15" customHeight="1" x14ac:dyDescent="0.2">
      <c r="A72" s="208" t="s">
        <v>105</v>
      </c>
      <c r="B72" s="192">
        <v>5</v>
      </c>
      <c r="C72" s="193">
        <v>1</v>
      </c>
      <c r="D72" s="194">
        <v>6</v>
      </c>
      <c r="E72" s="192">
        <v>2</v>
      </c>
      <c r="F72" s="193"/>
      <c r="G72" s="194">
        <v>2</v>
      </c>
      <c r="H72" s="192">
        <v>4</v>
      </c>
      <c r="I72" s="193"/>
      <c r="J72" s="194">
        <v>4</v>
      </c>
      <c r="K72" s="192">
        <v>4</v>
      </c>
      <c r="L72" s="193"/>
      <c r="M72" s="194">
        <v>4</v>
      </c>
      <c r="N72" s="192">
        <v>7</v>
      </c>
      <c r="O72" s="193"/>
      <c r="P72" s="194">
        <v>7</v>
      </c>
      <c r="Q72" s="192">
        <v>5</v>
      </c>
      <c r="R72" s="193"/>
      <c r="S72" s="194">
        <v>5</v>
      </c>
      <c r="T72" s="192">
        <v>7</v>
      </c>
      <c r="U72" s="193"/>
      <c r="V72" s="194">
        <v>7</v>
      </c>
      <c r="W72" s="192">
        <v>7</v>
      </c>
      <c r="X72" s="193"/>
      <c r="Y72" s="194">
        <f t="shared" si="0"/>
        <v>7</v>
      </c>
      <c r="Z72" s="192">
        <v>9</v>
      </c>
      <c r="AA72" s="193"/>
      <c r="AB72" s="194">
        <f t="shared" si="1"/>
        <v>9</v>
      </c>
      <c r="AC72" s="192">
        <v>9</v>
      </c>
      <c r="AD72" s="193"/>
      <c r="AE72" s="194">
        <f t="shared" si="2"/>
        <v>9</v>
      </c>
      <c r="AF72" s="192">
        <f t="shared" si="3"/>
        <v>59</v>
      </c>
      <c r="AG72" s="193">
        <f t="shared" si="4"/>
        <v>1</v>
      </c>
      <c r="AH72" s="197">
        <f t="shared" si="5"/>
        <v>60</v>
      </c>
    </row>
    <row r="73" spans="1:34" ht="15" customHeight="1" x14ac:dyDescent="0.2">
      <c r="A73" s="184" t="s">
        <v>281</v>
      </c>
      <c r="B73" s="198">
        <v>10</v>
      </c>
      <c r="C73" s="198">
        <v>4</v>
      </c>
      <c r="D73" s="199">
        <v>14</v>
      </c>
      <c r="E73" s="198">
        <v>8</v>
      </c>
      <c r="F73" s="198">
        <v>3</v>
      </c>
      <c r="G73" s="199">
        <v>11</v>
      </c>
      <c r="H73" s="198">
        <v>9</v>
      </c>
      <c r="I73" s="198">
        <v>3</v>
      </c>
      <c r="J73" s="199">
        <v>12</v>
      </c>
      <c r="K73" s="198">
        <v>10</v>
      </c>
      <c r="L73" s="198">
        <v>3</v>
      </c>
      <c r="M73" s="199">
        <v>13</v>
      </c>
      <c r="N73" s="198">
        <v>7</v>
      </c>
      <c r="O73" s="198">
        <v>1</v>
      </c>
      <c r="P73" s="199">
        <v>8</v>
      </c>
      <c r="Q73" s="198">
        <v>4</v>
      </c>
      <c r="R73" s="198">
        <v>2</v>
      </c>
      <c r="S73" s="199">
        <v>6</v>
      </c>
      <c r="T73" s="198">
        <v>8</v>
      </c>
      <c r="U73" s="198">
        <v>1</v>
      </c>
      <c r="V73" s="199">
        <v>9</v>
      </c>
      <c r="W73" s="198">
        <v>5</v>
      </c>
      <c r="X73" s="198">
        <v>1</v>
      </c>
      <c r="Y73" s="199">
        <f t="shared" si="0"/>
        <v>6</v>
      </c>
      <c r="Z73" s="198">
        <v>19</v>
      </c>
      <c r="AA73" s="198">
        <v>2</v>
      </c>
      <c r="AB73" s="199">
        <f t="shared" si="1"/>
        <v>21</v>
      </c>
      <c r="AC73" s="198">
        <v>10</v>
      </c>
      <c r="AD73" s="198">
        <v>1</v>
      </c>
      <c r="AE73" s="199">
        <f t="shared" si="2"/>
        <v>11</v>
      </c>
      <c r="AF73" s="199">
        <f t="shared" si="3"/>
        <v>90</v>
      </c>
      <c r="AG73" s="199">
        <f t="shared" si="4"/>
        <v>21</v>
      </c>
      <c r="AH73" s="411">
        <f t="shared" si="5"/>
        <v>111</v>
      </c>
    </row>
    <row r="74" spans="1:34" ht="15" customHeight="1" x14ac:dyDescent="0.2">
      <c r="A74" s="209" t="s">
        <v>106</v>
      </c>
      <c r="B74" s="186">
        <v>5</v>
      </c>
      <c r="C74" s="187">
        <v>1</v>
      </c>
      <c r="D74" s="188">
        <v>6</v>
      </c>
      <c r="E74" s="186">
        <v>2</v>
      </c>
      <c r="F74" s="187"/>
      <c r="G74" s="188">
        <v>2</v>
      </c>
      <c r="H74" s="186">
        <v>4</v>
      </c>
      <c r="I74" s="187">
        <v>2</v>
      </c>
      <c r="J74" s="188">
        <v>6</v>
      </c>
      <c r="K74" s="186">
        <v>5</v>
      </c>
      <c r="L74" s="187">
        <v>2</v>
      </c>
      <c r="M74" s="188">
        <v>7</v>
      </c>
      <c r="N74" s="186">
        <v>3</v>
      </c>
      <c r="O74" s="187"/>
      <c r="P74" s="188">
        <v>3</v>
      </c>
      <c r="Q74" s="186">
        <v>2</v>
      </c>
      <c r="R74" s="187">
        <v>1</v>
      </c>
      <c r="S74" s="188">
        <v>3</v>
      </c>
      <c r="T74" s="186">
        <v>1</v>
      </c>
      <c r="U74" s="187"/>
      <c r="V74" s="188">
        <v>1</v>
      </c>
      <c r="W74" s="186">
        <v>2</v>
      </c>
      <c r="X74" s="187">
        <v>1</v>
      </c>
      <c r="Y74" s="188">
        <f t="shared" si="0"/>
        <v>3</v>
      </c>
      <c r="Z74" s="186">
        <v>7</v>
      </c>
      <c r="AA74" s="187">
        <v>2</v>
      </c>
      <c r="AB74" s="188">
        <f t="shared" si="1"/>
        <v>9</v>
      </c>
      <c r="AC74" s="186">
        <v>2</v>
      </c>
      <c r="AD74" s="187"/>
      <c r="AE74" s="188">
        <f t="shared" si="2"/>
        <v>2</v>
      </c>
      <c r="AF74" s="186">
        <f t="shared" si="3"/>
        <v>33</v>
      </c>
      <c r="AG74" s="187">
        <f t="shared" si="4"/>
        <v>9</v>
      </c>
      <c r="AH74" s="195">
        <f t="shared" si="5"/>
        <v>42</v>
      </c>
    </row>
    <row r="75" spans="1:34" ht="15" customHeight="1" x14ac:dyDescent="0.2">
      <c r="A75" s="210" t="s">
        <v>107</v>
      </c>
      <c r="B75" s="189">
        <v>2</v>
      </c>
      <c r="C75" s="190">
        <v>1</v>
      </c>
      <c r="D75" s="191">
        <v>3</v>
      </c>
      <c r="E75" s="189">
        <v>2</v>
      </c>
      <c r="F75" s="190">
        <v>1</v>
      </c>
      <c r="G75" s="191">
        <v>3</v>
      </c>
      <c r="H75" s="189">
        <v>1</v>
      </c>
      <c r="I75" s="190">
        <v>1</v>
      </c>
      <c r="J75" s="191">
        <v>2</v>
      </c>
      <c r="K75" s="189">
        <v>1</v>
      </c>
      <c r="L75" s="190">
        <v>1</v>
      </c>
      <c r="M75" s="191">
        <v>2</v>
      </c>
      <c r="N75" s="189">
        <v>3</v>
      </c>
      <c r="O75" s="190"/>
      <c r="P75" s="191">
        <v>3</v>
      </c>
      <c r="Q75" s="189"/>
      <c r="R75" s="190">
        <v>1</v>
      </c>
      <c r="S75" s="191">
        <v>1</v>
      </c>
      <c r="T75" s="189">
        <v>3</v>
      </c>
      <c r="U75" s="190"/>
      <c r="V75" s="191">
        <v>3</v>
      </c>
      <c r="W75" s="189"/>
      <c r="X75" s="190"/>
      <c r="Y75" s="191">
        <f t="shared" si="0"/>
        <v>0</v>
      </c>
      <c r="Z75" s="189">
        <v>5</v>
      </c>
      <c r="AA75" s="190"/>
      <c r="AB75" s="191">
        <f t="shared" si="1"/>
        <v>5</v>
      </c>
      <c r="AC75" s="189">
        <v>4</v>
      </c>
      <c r="AD75" s="190"/>
      <c r="AE75" s="191">
        <f t="shared" si="2"/>
        <v>4</v>
      </c>
      <c r="AF75" s="189">
        <f t="shared" si="3"/>
        <v>21</v>
      </c>
      <c r="AG75" s="190">
        <f t="shared" si="4"/>
        <v>5</v>
      </c>
      <c r="AH75" s="196">
        <f t="shared" si="5"/>
        <v>26</v>
      </c>
    </row>
    <row r="76" spans="1:34" ht="15" customHeight="1" x14ac:dyDescent="0.2">
      <c r="A76" s="210" t="s">
        <v>108</v>
      </c>
      <c r="B76" s="189">
        <v>1</v>
      </c>
      <c r="C76" s="190">
        <v>1</v>
      </c>
      <c r="D76" s="191">
        <v>2</v>
      </c>
      <c r="E76" s="189">
        <v>2</v>
      </c>
      <c r="F76" s="190"/>
      <c r="G76" s="191">
        <v>2</v>
      </c>
      <c r="H76" s="189">
        <v>2</v>
      </c>
      <c r="I76" s="190"/>
      <c r="J76" s="191">
        <v>2</v>
      </c>
      <c r="K76" s="189">
        <v>1</v>
      </c>
      <c r="L76" s="190"/>
      <c r="M76" s="191">
        <v>1</v>
      </c>
      <c r="N76" s="189"/>
      <c r="O76" s="190"/>
      <c r="P76" s="191">
        <v>0</v>
      </c>
      <c r="Q76" s="189"/>
      <c r="R76" s="190"/>
      <c r="S76" s="191">
        <v>0</v>
      </c>
      <c r="T76" s="189">
        <v>2</v>
      </c>
      <c r="U76" s="190"/>
      <c r="V76" s="191">
        <v>2</v>
      </c>
      <c r="W76" s="189"/>
      <c r="X76" s="190"/>
      <c r="Y76" s="191">
        <f t="shared" ref="Y76:Y93" si="6">X76+W76</f>
        <v>0</v>
      </c>
      <c r="Z76" s="189"/>
      <c r="AA76" s="190"/>
      <c r="AB76" s="191">
        <f t="shared" ref="AB76:AB93" si="7">AA76+Z76</f>
        <v>0</v>
      </c>
      <c r="AC76" s="189">
        <v>1</v>
      </c>
      <c r="AD76" s="190"/>
      <c r="AE76" s="191">
        <f t="shared" ref="AE76:AE93" si="8">AD76+AC76</f>
        <v>1</v>
      </c>
      <c r="AF76" s="189">
        <f t="shared" ref="AF76:AF90" si="9">B76+E76+H76+K76+N76+Q76+T76+W76+Z76+AC76</f>
        <v>9</v>
      </c>
      <c r="AG76" s="190">
        <f t="shared" ref="AG76:AG90" si="10">C76+F76+I76+L76+O76+R76+U76+X76+AA76+AD76</f>
        <v>1</v>
      </c>
      <c r="AH76" s="196">
        <f t="shared" ref="AH76:AH90" si="11">D76+G76+J76+M76+P76+S76+V76+Y76+AB76+AE76</f>
        <v>10</v>
      </c>
    </row>
    <row r="77" spans="1:34" ht="15" customHeight="1" x14ac:dyDescent="0.2">
      <c r="A77" s="210" t="s">
        <v>109</v>
      </c>
      <c r="B77" s="189">
        <v>1</v>
      </c>
      <c r="C77" s="190"/>
      <c r="D77" s="191">
        <v>1</v>
      </c>
      <c r="E77" s="189">
        <v>1</v>
      </c>
      <c r="F77" s="190"/>
      <c r="G77" s="191">
        <v>1</v>
      </c>
      <c r="H77" s="189">
        <v>2</v>
      </c>
      <c r="I77" s="190"/>
      <c r="J77" s="191">
        <v>2</v>
      </c>
      <c r="K77" s="189">
        <v>2</v>
      </c>
      <c r="L77" s="190"/>
      <c r="M77" s="191">
        <v>2</v>
      </c>
      <c r="N77" s="189"/>
      <c r="O77" s="190"/>
      <c r="P77" s="191">
        <v>0</v>
      </c>
      <c r="Q77" s="189"/>
      <c r="R77" s="190"/>
      <c r="S77" s="191">
        <v>0</v>
      </c>
      <c r="T77" s="189">
        <v>1</v>
      </c>
      <c r="U77" s="190">
        <v>1</v>
      </c>
      <c r="V77" s="191">
        <v>2</v>
      </c>
      <c r="W77" s="189">
        <v>1</v>
      </c>
      <c r="X77" s="190"/>
      <c r="Y77" s="191">
        <f t="shared" si="6"/>
        <v>1</v>
      </c>
      <c r="Z77" s="189">
        <v>3</v>
      </c>
      <c r="AA77" s="190"/>
      <c r="AB77" s="191">
        <f t="shared" si="7"/>
        <v>3</v>
      </c>
      <c r="AC77" s="189">
        <v>2</v>
      </c>
      <c r="AD77" s="190">
        <v>1</v>
      </c>
      <c r="AE77" s="191">
        <f t="shared" si="8"/>
        <v>3</v>
      </c>
      <c r="AF77" s="189">
        <f t="shared" si="9"/>
        <v>13</v>
      </c>
      <c r="AG77" s="190">
        <f t="shared" si="10"/>
        <v>2</v>
      </c>
      <c r="AH77" s="196">
        <f t="shared" si="11"/>
        <v>15</v>
      </c>
    </row>
    <row r="78" spans="1:34" ht="15" customHeight="1" x14ac:dyDescent="0.2">
      <c r="A78" s="210" t="s">
        <v>110</v>
      </c>
      <c r="B78" s="189"/>
      <c r="C78" s="190"/>
      <c r="D78" s="191">
        <v>0</v>
      </c>
      <c r="E78" s="189"/>
      <c r="F78" s="190">
        <v>1</v>
      </c>
      <c r="G78" s="191">
        <v>1</v>
      </c>
      <c r="H78" s="189"/>
      <c r="I78" s="190"/>
      <c r="J78" s="191">
        <v>0</v>
      </c>
      <c r="K78" s="189"/>
      <c r="L78" s="190"/>
      <c r="M78" s="191">
        <v>0</v>
      </c>
      <c r="N78" s="189"/>
      <c r="O78" s="190"/>
      <c r="P78" s="191">
        <v>0</v>
      </c>
      <c r="Q78" s="189">
        <v>1</v>
      </c>
      <c r="R78" s="190"/>
      <c r="S78" s="191">
        <v>1</v>
      </c>
      <c r="T78" s="189"/>
      <c r="U78" s="190"/>
      <c r="V78" s="191">
        <v>0</v>
      </c>
      <c r="W78" s="189">
        <v>1</v>
      </c>
      <c r="X78" s="190"/>
      <c r="Y78" s="191">
        <f t="shared" si="6"/>
        <v>1</v>
      </c>
      <c r="Z78" s="189">
        <v>3</v>
      </c>
      <c r="AA78" s="190"/>
      <c r="AB78" s="191">
        <f t="shared" si="7"/>
        <v>3</v>
      </c>
      <c r="AC78" s="189"/>
      <c r="AD78" s="190"/>
      <c r="AE78" s="191">
        <f t="shared" si="8"/>
        <v>0</v>
      </c>
      <c r="AF78" s="189">
        <f t="shared" si="9"/>
        <v>5</v>
      </c>
      <c r="AG78" s="190">
        <f t="shared" si="10"/>
        <v>1</v>
      </c>
      <c r="AH78" s="196">
        <f t="shared" si="11"/>
        <v>6</v>
      </c>
    </row>
    <row r="79" spans="1:34" ht="15" customHeight="1" x14ac:dyDescent="0.2">
      <c r="A79" s="208" t="s">
        <v>111</v>
      </c>
      <c r="B79" s="192">
        <v>1</v>
      </c>
      <c r="C79" s="193">
        <v>1</v>
      </c>
      <c r="D79" s="194">
        <v>2</v>
      </c>
      <c r="E79" s="192">
        <v>1</v>
      </c>
      <c r="F79" s="193">
        <v>1</v>
      </c>
      <c r="G79" s="194">
        <v>2</v>
      </c>
      <c r="H79" s="192"/>
      <c r="I79" s="193"/>
      <c r="J79" s="194">
        <v>0</v>
      </c>
      <c r="K79" s="192">
        <v>1</v>
      </c>
      <c r="L79" s="193"/>
      <c r="M79" s="194">
        <v>1</v>
      </c>
      <c r="N79" s="192">
        <v>1</v>
      </c>
      <c r="O79" s="193">
        <v>1</v>
      </c>
      <c r="P79" s="194">
        <v>2</v>
      </c>
      <c r="Q79" s="192">
        <v>1</v>
      </c>
      <c r="R79" s="193"/>
      <c r="S79" s="194">
        <v>1</v>
      </c>
      <c r="T79" s="192">
        <v>1</v>
      </c>
      <c r="U79" s="193"/>
      <c r="V79" s="194">
        <v>1</v>
      </c>
      <c r="W79" s="192">
        <v>1</v>
      </c>
      <c r="X79" s="193"/>
      <c r="Y79" s="194">
        <f t="shared" si="6"/>
        <v>1</v>
      </c>
      <c r="Z79" s="192">
        <v>1</v>
      </c>
      <c r="AA79" s="193"/>
      <c r="AB79" s="194">
        <f t="shared" si="7"/>
        <v>1</v>
      </c>
      <c r="AC79" s="192">
        <v>1</v>
      </c>
      <c r="AD79" s="193"/>
      <c r="AE79" s="194">
        <f t="shared" si="8"/>
        <v>1</v>
      </c>
      <c r="AF79" s="192">
        <f t="shared" si="9"/>
        <v>9</v>
      </c>
      <c r="AG79" s="193">
        <f t="shared" si="10"/>
        <v>3</v>
      </c>
      <c r="AH79" s="197">
        <f t="shared" si="11"/>
        <v>12</v>
      </c>
    </row>
    <row r="80" spans="1:34" ht="15" customHeight="1" x14ac:dyDescent="0.2">
      <c r="A80" s="679" t="s">
        <v>130</v>
      </c>
      <c r="B80" s="680">
        <v>4</v>
      </c>
      <c r="C80" s="680">
        <v>0</v>
      </c>
      <c r="D80" s="203">
        <v>4</v>
      </c>
      <c r="E80" s="680">
        <v>1</v>
      </c>
      <c r="F80" s="680">
        <v>1</v>
      </c>
      <c r="G80" s="203">
        <v>2</v>
      </c>
      <c r="H80" s="680">
        <v>8</v>
      </c>
      <c r="I80" s="680"/>
      <c r="J80" s="203">
        <v>8</v>
      </c>
      <c r="K80" s="680">
        <v>6</v>
      </c>
      <c r="L80" s="680"/>
      <c r="M80" s="203">
        <v>6</v>
      </c>
      <c r="N80" s="680"/>
      <c r="O80" s="680"/>
      <c r="P80" s="203">
        <v>0</v>
      </c>
      <c r="Q80" s="680">
        <v>4</v>
      </c>
      <c r="R80" s="680"/>
      <c r="S80" s="203">
        <v>4</v>
      </c>
      <c r="T80" s="680">
        <v>2</v>
      </c>
      <c r="U80" s="680"/>
      <c r="V80" s="203">
        <v>2</v>
      </c>
      <c r="W80" s="680">
        <v>6</v>
      </c>
      <c r="X80" s="680"/>
      <c r="Y80" s="203">
        <f t="shared" si="6"/>
        <v>6</v>
      </c>
      <c r="Z80" s="680">
        <v>9</v>
      </c>
      <c r="AA80" s="680"/>
      <c r="AB80" s="203">
        <f t="shared" si="7"/>
        <v>9</v>
      </c>
      <c r="AC80" s="680">
        <v>8</v>
      </c>
      <c r="AD80" s="680"/>
      <c r="AE80" s="203">
        <f t="shared" si="8"/>
        <v>8</v>
      </c>
      <c r="AF80" s="203">
        <f t="shared" si="9"/>
        <v>48</v>
      </c>
      <c r="AG80" s="203">
        <f t="shared" si="10"/>
        <v>1</v>
      </c>
      <c r="AH80" s="445">
        <f t="shared" si="11"/>
        <v>49</v>
      </c>
    </row>
    <row r="81" spans="1:34" s="175" customFormat="1" ht="15" customHeight="1" x14ac:dyDescent="0.2">
      <c r="A81" s="681" t="s">
        <v>153</v>
      </c>
      <c r="B81" s="682">
        <v>4</v>
      </c>
      <c r="C81" s="682">
        <v>0</v>
      </c>
      <c r="D81" s="669">
        <v>4</v>
      </c>
      <c r="E81" s="682">
        <v>1</v>
      </c>
      <c r="F81" s="682">
        <v>1</v>
      </c>
      <c r="G81" s="669">
        <v>2</v>
      </c>
      <c r="H81" s="682">
        <v>8</v>
      </c>
      <c r="I81" s="682"/>
      <c r="J81" s="669">
        <v>8</v>
      </c>
      <c r="K81" s="682">
        <v>6</v>
      </c>
      <c r="L81" s="682"/>
      <c r="M81" s="669">
        <v>6</v>
      </c>
      <c r="N81" s="682"/>
      <c r="O81" s="682"/>
      <c r="P81" s="669">
        <v>0</v>
      </c>
      <c r="Q81" s="682">
        <v>4</v>
      </c>
      <c r="R81" s="682"/>
      <c r="S81" s="669">
        <v>4</v>
      </c>
      <c r="T81" s="682">
        <v>2</v>
      </c>
      <c r="U81" s="682"/>
      <c r="V81" s="669">
        <v>2</v>
      </c>
      <c r="W81" s="682">
        <v>5</v>
      </c>
      <c r="X81" s="682"/>
      <c r="Y81" s="669">
        <f t="shared" si="6"/>
        <v>5</v>
      </c>
      <c r="Z81" s="682">
        <v>6</v>
      </c>
      <c r="AA81" s="682"/>
      <c r="AB81" s="669">
        <f t="shared" si="7"/>
        <v>6</v>
      </c>
      <c r="AC81" s="682">
        <v>7</v>
      </c>
      <c r="AD81" s="682"/>
      <c r="AE81" s="669">
        <f t="shared" si="8"/>
        <v>7</v>
      </c>
      <c r="AF81" s="669">
        <f t="shared" si="9"/>
        <v>43</v>
      </c>
      <c r="AG81" s="669">
        <f t="shared" si="10"/>
        <v>1</v>
      </c>
      <c r="AH81" s="671">
        <f t="shared" si="11"/>
        <v>44</v>
      </c>
    </row>
    <row r="82" spans="1:34" ht="15" customHeight="1" x14ac:dyDescent="0.2">
      <c r="A82" s="209" t="s">
        <v>118</v>
      </c>
      <c r="B82" s="186"/>
      <c r="C82" s="187"/>
      <c r="D82" s="188">
        <v>0</v>
      </c>
      <c r="E82" s="186">
        <v>1</v>
      </c>
      <c r="F82" s="187"/>
      <c r="G82" s="188">
        <v>1</v>
      </c>
      <c r="H82" s="186">
        <v>4</v>
      </c>
      <c r="I82" s="187"/>
      <c r="J82" s="188">
        <v>4</v>
      </c>
      <c r="K82" s="186">
        <v>3</v>
      </c>
      <c r="L82" s="187"/>
      <c r="M82" s="188">
        <v>3</v>
      </c>
      <c r="N82" s="186"/>
      <c r="O82" s="187"/>
      <c r="P82" s="188">
        <v>0</v>
      </c>
      <c r="Q82" s="186">
        <v>3</v>
      </c>
      <c r="R82" s="187"/>
      <c r="S82" s="188">
        <v>3</v>
      </c>
      <c r="T82" s="186">
        <v>1</v>
      </c>
      <c r="U82" s="187"/>
      <c r="V82" s="188">
        <v>1</v>
      </c>
      <c r="W82" s="186">
        <v>2</v>
      </c>
      <c r="X82" s="187"/>
      <c r="Y82" s="188">
        <f t="shared" si="6"/>
        <v>2</v>
      </c>
      <c r="Z82" s="186">
        <v>1</v>
      </c>
      <c r="AA82" s="187"/>
      <c r="AB82" s="188">
        <f t="shared" si="7"/>
        <v>1</v>
      </c>
      <c r="AC82" s="186"/>
      <c r="AD82" s="187"/>
      <c r="AE82" s="188">
        <f t="shared" si="8"/>
        <v>0</v>
      </c>
      <c r="AF82" s="186">
        <f t="shared" si="9"/>
        <v>15</v>
      </c>
      <c r="AG82" s="187">
        <f t="shared" si="10"/>
        <v>0</v>
      </c>
      <c r="AH82" s="195">
        <f t="shared" si="11"/>
        <v>15</v>
      </c>
    </row>
    <row r="83" spans="1:34" ht="15" customHeight="1" x14ac:dyDescent="0.2">
      <c r="A83" s="210" t="s">
        <v>119</v>
      </c>
      <c r="B83" s="189">
        <v>4</v>
      </c>
      <c r="C83" s="190"/>
      <c r="D83" s="191">
        <v>4</v>
      </c>
      <c r="E83" s="189"/>
      <c r="F83" s="190">
        <v>1</v>
      </c>
      <c r="G83" s="191">
        <v>1</v>
      </c>
      <c r="H83" s="189">
        <v>3</v>
      </c>
      <c r="I83" s="190"/>
      <c r="J83" s="191">
        <v>3</v>
      </c>
      <c r="K83" s="189">
        <v>2</v>
      </c>
      <c r="L83" s="190"/>
      <c r="M83" s="191">
        <v>2</v>
      </c>
      <c r="N83" s="189"/>
      <c r="O83" s="190"/>
      <c r="P83" s="191">
        <v>0</v>
      </c>
      <c r="Q83" s="189">
        <v>1</v>
      </c>
      <c r="R83" s="190"/>
      <c r="S83" s="191">
        <v>1</v>
      </c>
      <c r="T83" s="189"/>
      <c r="U83" s="190"/>
      <c r="V83" s="191">
        <v>0</v>
      </c>
      <c r="W83" s="189">
        <v>3</v>
      </c>
      <c r="X83" s="190"/>
      <c r="Y83" s="191">
        <f t="shared" si="6"/>
        <v>3</v>
      </c>
      <c r="Z83" s="189">
        <v>3</v>
      </c>
      <c r="AA83" s="190"/>
      <c r="AB83" s="191">
        <f t="shared" si="7"/>
        <v>3</v>
      </c>
      <c r="AC83" s="189">
        <v>6</v>
      </c>
      <c r="AD83" s="190"/>
      <c r="AE83" s="191">
        <f t="shared" si="8"/>
        <v>6</v>
      </c>
      <c r="AF83" s="189">
        <f t="shared" si="9"/>
        <v>22</v>
      </c>
      <c r="AG83" s="190">
        <f t="shared" si="10"/>
        <v>1</v>
      </c>
      <c r="AH83" s="196">
        <f t="shared" si="11"/>
        <v>23</v>
      </c>
    </row>
    <row r="84" spans="1:34" ht="15" customHeight="1" x14ac:dyDescent="0.2">
      <c r="A84" s="674" t="s">
        <v>120</v>
      </c>
      <c r="B84" s="675"/>
      <c r="C84" s="676"/>
      <c r="D84" s="677">
        <v>0</v>
      </c>
      <c r="E84" s="675"/>
      <c r="F84" s="676"/>
      <c r="G84" s="677">
        <v>0</v>
      </c>
      <c r="H84" s="675">
        <v>1</v>
      </c>
      <c r="I84" s="676"/>
      <c r="J84" s="677">
        <v>1</v>
      </c>
      <c r="K84" s="675">
        <v>1</v>
      </c>
      <c r="L84" s="676"/>
      <c r="M84" s="677">
        <v>1</v>
      </c>
      <c r="N84" s="675"/>
      <c r="O84" s="676"/>
      <c r="P84" s="677">
        <v>0</v>
      </c>
      <c r="Q84" s="675"/>
      <c r="R84" s="676"/>
      <c r="S84" s="677">
        <v>0</v>
      </c>
      <c r="T84" s="675">
        <v>1</v>
      </c>
      <c r="U84" s="676"/>
      <c r="V84" s="677">
        <v>1</v>
      </c>
      <c r="W84" s="675"/>
      <c r="X84" s="676"/>
      <c r="Y84" s="677">
        <f t="shared" si="6"/>
        <v>0</v>
      </c>
      <c r="Z84" s="675">
        <v>2</v>
      </c>
      <c r="AA84" s="676"/>
      <c r="AB84" s="677">
        <f t="shared" si="7"/>
        <v>2</v>
      </c>
      <c r="AC84" s="675">
        <v>1</v>
      </c>
      <c r="AD84" s="676"/>
      <c r="AE84" s="677">
        <f t="shared" si="8"/>
        <v>1</v>
      </c>
      <c r="AF84" s="675">
        <f t="shared" si="9"/>
        <v>6</v>
      </c>
      <c r="AG84" s="676">
        <f t="shared" si="10"/>
        <v>0</v>
      </c>
      <c r="AH84" s="678">
        <f t="shared" si="11"/>
        <v>6</v>
      </c>
    </row>
    <row r="85" spans="1:34" ht="15" customHeight="1" x14ac:dyDescent="0.2">
      <c r="A85" s="681" t="s">
        <v>648</v>
      </c>
      <c r="B85" s="682"/>
      <c r="C85" s="682"/>
      <c r="D85" s="669"/>
      <c r="E85" s="682"/>
      <c r="F85" s="682"/>
      <c r="G85" s="669"/>
      <c r="H85" s="682"/>
      <c r="I85" s="682"/>
      <c r="J85" s="669"/>
      <c r="K85" s="682"/>
      <c r="L85" s="682"/>
      <c r="M85" s="669"/>
      <c r="N85" s="682"/>
      <c r="O85" s="682"/>
      <c r="P85" s="669"/>
      <c r="Q85" s="682"/>
      <c r="R85" s="682"/>
      <c r="S85" s="669"/>
      <c r="T85" s="682"/>
      <c r="U85" s="682"/>
      <c r="V85" s="669"/>
      <c r="W85" s="682">
        <v>1</v>
      </c>
      <c r="X85" s="682"/>
      <c r="Y85" s="669">
        <f t="shared" si="6"/>
        <v>1</v>
      </c>
      <c r="Z85" s="682">
        <v>3</v>
      </c>
      <c r="AA85" s="682"/>
      <c r="AB85" s="669">
        <f t="shared" si="7"/>
        <v>3</v>
      </c>
      <c r="AC85" s="682">
        <v>1</v>
      </c>
      <c r="AD85" s="682"/>
      <c r="AE85" s="669">
        <f t="shared" ref="AE85:AE88" si="12">AD85+AC85</f>
        <v>1</v>
      </c>
      <c r="AF85" s="669">
        <f t="shared" ref="AF85:AF88" si="13">B85+E85+H85+K85+N85+Q85+T85+W85+Z85+AC85</f>
        <v>5</v>
      </c>
      <c r="AG85" s="669">
        <f t="shared" ref="AG85:AG88" si="14">C85+F85+I85+L85+O85+R85+U85+X85+AA85+AD85</f>
        <v>0</v>
      </c>
      <c r="AH85" s="671">
        <f t="shared" ref="AH85:AH88" si="15">D85+G85+J85+M85+P85+S85+V85+Y85+AB85+AE85</f>
        <v>5</v>
      </c>
    </row>
    <row r="86" spans="1:34" ht="15" customHeight="1" x14ac:dyDescent="0.2">
      <c r="A86" s="539" t="s">
        <v>620</v>
      </c>
      <c r="B86" s="186"/>
      <c r="C86" s="187"/>
      <c r="D86" s="188"/>
      <c r="E86" s="186"/>
      <c r="F86" s="187"/>
      <c r="G86" s="188"/>
      <c r="H86" s="186"/>
      <c r="I86" s="187"/>
      <c r="J86" s="188"/>
      <c r="K86" s="186"/>
      <c r="L86" s="187"/>
      <c r="M86" s="188"/>
      <c r="N86" s="186"/>
      <c r="O86" s="187"/>
      <c r="P86" s="188"/>
      <c r="Q86" s="186"/>
      <c r="R86" s="187"/>
      <c r="S86" s="188"/>
      <c r="T86" s="186"/>
      <c r="U86" s="187"/>
      <c r="V86" s="188"/>
      <c r="W86" s="186"/>
      <c r="X86" s="187"/>
      <c r="Y86" s="188">
        <f t="shared" si="6"/>
        <v>0</v>
      </c>
      <c r="Z86" s="186"/>
      <c r="AA86" s="187"/>
      <c r="AB86" s="188">
        <f t="shared" si="7"/>
        <v>0</v>
      </c>
      <c r="AC86" s="186"/>
      <c r="AD86" s="187"/>
      <c r="AE86" s="188">
        <f t="shared" si="12"/>
        <v>0</v>
      </c>
      <c r="AF86" s="186">
        <f t="shared" si="13"/>
        <v>0</v>
      </c>
      <c r="AG86" s="187">
        <f t="shared" si="14"/>
        <v>0</v>
      </c>
      <c r="AH86" s="195">
        <f t="shared" si="15"/>
        <v>0</v>
      </c>
    </row>
    <row r="87" spans="1:34" ht="15" customHeight="1" x14ac:dyDescent="0.2">
      <c r="A87" s="540" t="s">
        <v>640</v>
      </c>
      <c r="B87" s="189"/>
      <c r="C87" s="190"/>
      <c r="D87" s="191"/>
      <c r="E87" s="189"/>
      <c r="F87" s="190"/>
      <c r="G87" s="191"/>
      <c r="H87" s="189"/>
      <c r="I87" s="190"/>
      <c r="J87" s="191"/>
      <c r="K87" s="189"/>
      <c r="L87" s="190"/>
      <c r="M87" s="191"/>
      <c r="N87" s="189"/>
      <c r="O87" s="190"/>
      <c r="P87" s="191"/>
      <c r="Q87" s="189"/>
      <c r="R87" s="190"/>
      <c r="S87" s="191"/>
      <c r="T87" s="189"/>
      <c r="U87" s="190"/>
      <c r="V87" s="191"/>
      <c r="W87" s="189">
        <v>1</v>
      </c>
      <c r="X87" s="190"/>
      <c r="Y87" s="191">
        <f t="shared" si="6"/>
        <v>1</v>
      </c>
      <c r="Z87" s="189">
        <v>1</v>
      </c>
      <c r="AA87" s="190"/>
      <c r="AB87" s="191">
        <f t="shared" si="7"/>
        <v>1</v>
      </c>
      <c r="AC87" s="189"/>
      <c r="AD87" s="190"/>
      <c r="AE87" s="191">
        <f t="shared" si="12"/>
        <v>0</v>
      </c>
      <c r="AF87" s="189">
        <f t="shared" si="13"/>
        <v>2</v>
      </c>
      <c r="AG87" s="190">
        <f t="shared" si="14"/>
        <v>0</v>
      </c>
      <c r="AH87" s="196">
        <f t="shared" si="15"/>
        <v>2</v>
      </c>
    </row>
    <row r="88" spans="1:34" ht="15" customHeight="1" x14ac:dyDescent="0.2">
      <c r="A88" s="571" t="s">
        <v>641</v>
      </c>
      <c r="B88" s="675"/>
      <c r="C88" s="676"/>
      <c r="D88" s="677"/>
      <c r="E88" s="675"/>
      <c r="F88" s="676"/>
      <c r="G88" s="677"/>
      <c r="H88" s="675"/>
      <c r="I88" s="676"/>
      <c r="J88" s="677"/>
      <c r="K88" s="675"/>
      <c r="L88" s="676"/>
      <c r="M88" s="677"/>
      <c r="N88" s="675"/>
      <c r="O88" s="676"/>
      <c r="P88" s="677"/>
      <c r="Q88" s="675"/>
      <c r="R88" s="676"/>
      <c r="S88" s="677"/>
      <c r="T88" s="675"/>
      <c r="U88" s="676"/>
      <c r="V88" s="677"/>
      <c r="W88" s="675"/>
      <c r="X88" s="676"/>
      <c r="Y88" s="677">
        <f t="shared" si="6"/>
        <v>0</v>
      </c>
      <c r="Z88" s="675">
        <v>2</v>
      </c>
      <c r="AA88" s="676"/>
      <c r="AB88" s="677">
        <f t="shared" si="7"/>
        <v>2</v>
      </c>
      <c r="AC88" s="675">
        <v>1</v>
      </c>
      <c r="AD88" s="676"/>
      <c r="AE88" s="677">
        <f t="shared" si="12"/>
        <v>1</v>
      </c>
      <c r="AF88" s="675">
        <f t="shared" si="13"/>
        <v>3</v>
      </c>
      <c r="AG88" s="676">
        <f t="shared" si="14"/>
        <v>0</v>
      </c>
      <c r="AH88" s="678">
        <f t="shared" si="15"/>
        <v>3</v>
      </c>
    </row>
    <row r="89" spans="1:34" ht="15" customHeight="1" x14ac:dyDescent="0.2">
      <c r="A89" s="185"/>
      <c r="B89" s="183"/>
      <c r="C89" s="183"/>
      <c r="D89" s="183"/>
      <c r="E89" s="183"/>
      <c r="F89" s="183"/>
      <c r="G89" s="183"/>
      <c r="H89" s="183"/>
      <c r="I89" s="183"/>
      <c r="J89" s="183">
        <v>0</v>
      </c>
      <c r="K89" s="183"/>
      <c r="L89" s="183"/>
      <c r="M89" s="183">
        <v>0</v>
      </c>
      <c r="N89" s="183"/>
      <c r="O89" s="183"/>
      <c r="P89" s="183">
        <v>0</v>
      </c>
      <c r="Q89" s="183"/>
      <c r="R89" s="183"/>
      <c r="S89" s="183">
        <v>0</v>
      </c>
      <c r="T89" s="183"/>
      <c r="U89" s="183"/>
      <c r="V89" s="183">
        <v>0</v>
      </c>
      <c r="W89" s="183"/>
      <c r="X89" s="183"/>
      <c r="Y89" s="183">
        <f t="shared" si="6"/>
        <v>0</v>
      </c>
      <c r="Z89" s="183"/>
      <c r="AA89" s="183"/>
      <c r="AB89" s="183">
        <f t="shared" si="7"/>
        <v>0</v>
      </c>
      <c r="AC89" s="183"/>
      <c r="AD89" s="183"/>
      <c r="AE89" s="183">
        <f t="shared" si="8"/>
        <v>0</v>
      </c>
      <c r="AF89" s="183">
        <f t="shared" si="9"/>
        <v>0</v>
      </c>
      <c r="AG89" s="183">
        <f t="shared" si="10"/>
        <v>0</v>
      </c>
      <c r="AH89" s="183">
        <f t="shared" si="11"/>
        <v>0</v>
      </c>
    </row>
    <row r="90" spans="1:34" x14ac:dyDescent="0.2">
      <c r="A90" s="410" t="s">
        <v>541</v>
      </c>
      <c r="B90" s="200">
        <v>186</v>
      </c>
      <c r="C90" s="200">
        <v>26</v>
      </c>
      <c r="D90" s="199">
        <v>212</v>
      </c>
      <c r="E90" s="200">
        <v>155</v>
      </c>
      <c r="F90" s="200">
        <v>20</v>
      </c>
      <c r="G90" s="199">
        <v>175</v>
      </c>
      <c r="H90" s="200">
        <v>195</v>
      </c>
      <c r="I90" s="200">
        <v>21</v>
      </c>
      <c r="J90" s="199">
        <v>216</v>
      </c>
      <c r="K90" s="200">
        <v>188</v>
      </c>
      <c r="L90" s="200">
        <v>16</v>
      </c>
      <c r="M90" s="199">
        <v>204</v>
      </c>
      <c r="N90" s="200">
        <v>140</v>
      </c>
      <c r="O90" s="200">
        <v>26</v>
      </c>
      <c r="P90" s="199">
        <v>166</v>
      </c>
      <c r="Q90" s="200">
        <v>146</v>
      </c>
      <c r="R90" s="200">
        <v>24</v>
      </c>
      <c r="S90" s="199">
        <v>170</v>
      </c>
      <c r="T90" s="200">
        <v>171</v>
      </c>
      <c r="U90" s="200">
        <v>21</v>
      </c>
      <c r="V90" s="199">
        <v>192</v>
      </c>
      <c r="W90" s="200">
        <v>187</v>
      </c>
      <c r="X90" s="200">
        <v>22</v>
      </c>
      <c r="Y90" s="199">
        <f t="shared" si="6"/>
        <v>209</v>
      </c>
      <c r="Z90" s="200">
        <v>250</v>
      </c>
      <c r="AA90" s="200">
        <v>20</v>
      </c>
      <c r="AB90" s="199">
        <f t="shared" si="7"/>
        <v>270</v>
      </c>
      <c r="AC90" s="200">
        <v>235</v>
      </c>
      <c r="AD90" s="200">
        <v>19</v>
      </c>
      <c r="AE90" s="199">
        <f t="shared" si="8"/>
        <v>254</v>
      </c>
      <c r="AF90" s="199">
        <f t="shared" si="9"/>
        <v>1853</v>
      </c>
      <c r="AG90" s="199">
        <f t="shared" si="10"/>
        <v>215</v>
      </c>
      <c r="AH90" s="411">
        <f t="shared" si="11"/>
        <v>2068</v>
      </c>
    </row>
    <row r="91" spans="1:34" x14ac:dyDescent="0.2">
      <c r="M91" s="177">
        <v>0</v>
      </c>
      <c r="P91" s="177">
        <v>0</v>
      </c>
      <c r="S91" s="177">
        <v>0</v>
      </c>
      <c r="V91" s="177">
        <v>0</v>
      </c>
      <c r="Y91" s="177">
        <f t="shared" si="6"/>
        <v>0</v>
      </c>
      <c r="AB91" s="177">
        <f t="shared" si="7"/>
        <v>0</v>
      </c>
      <c r="AE91" s="177">
        <f t="shared" si="8"/>
        <v>0</v>
      </c>
    </row>
    <row r="92" spans="1:34" ht="25.5" x14ac:dyDescent="0.2">
      <c r="A92" s="447" t="s">
        <v>401</v>
      </c>
      <c r="B92" s="200">
        <v>1129</v>
      </c>
      <c r="C92" s="200">
        <v>48</v>
      </c>
      <c r="D92" s="199">
        <v>1177</v>
      </c>
      <c r="E92" s="200">
        <v>1020</v>
      </c>
      <c r="F92" s="200">
        <v>53</v>
      </c>
      <c r="G92" s="199">
        <v>1073</v>
      </c>
      <c r="H92" s="200">
        <v>1141</v>
      </c>
      <c r="I92" s="200">
        <v>82</v>
      </c>
      <c r="J92" s="199">
        <v>1223</v>
      </c>
      <c r="K92" s="200">
        <v>1069</v>
      </c>
      <c r="L92" s="200">
        <v>43</v>
      </c>
      <c r="M92" s="199">
        <v>1112</v>
      </c>
      <c r="N92" s="200">
        <v>974</v>
      </c>
      <c r="O92" s="200">
        <v>44</v>
      </c>
      <c r="P92" s="199">
        <v>1018</v>
      </c>
      <c r="Q92" s="200">
        <v>903</v>
      </c>
      <c r="R92" s="200">
        <v>42</v>
      </c>
      <c r="S92" s="199">
        <v>945</v>
      </c>
      <c r="T92" s="200">
        <v>977</v>
      </c>
      <c r="U92" s="200">
        <v>47</v>
      </c>
      <c r="V92" s="199">
        <v>1024</v>
      </c>
      <c r="W92" s="200">
        <v>953</v>
      </c>
      <c r="X92" s="200">
        <v>54</v>
      </c>
      <c r="Y92" s="199">
        <f t="shared" si="6"/>
        <v>1007</v>
      </c>
      <c r="Z92" s="200">
        <v>1105</v>
      </c>
      <c r="AA92" s="200">
        <v>51</v>
      </c>
      <c r="AB92" s="199">
        <f t="shared" si="7"/>
        <v>1156</v>
      </c>
      <c r="AC92" s="200">
        <v>1273</v>
      </c>
      <c r="AD92" s="200">
        <v>49</v>
      </c>
      <c r="AE92" s="199">
        <f t="shared" si="8"/>
        <v>1322</v>
      </c>
      <c r="AF92" s="183"/>
      <c r="AG92" s="183"/>
      <c r="AH92" s="183"/>
    </row>
    <row r="93" spans="1:34" x14ac:dyDescent="0.2">
      <c r="A93" s="448"/>
      <c r="M93" s="177">
        <v>0</v>
      </c>
      <c r="P93" s="177">
        <v>0</v>
      </c>
      <c r="S93" s="177">
        <v>0</v>
      </c>
      <c r="V93" s="177">
        <v>0</v>
      </c>
      <c r="Y93" s="177">
        <f t="shared" si="6"/>
        <v>0</v>
      </c>
      <c r="AB93" s="177">
        <f t="shared" si="7"/>
        <v>0</v>
      </c>
      <c r="AE93" s="177">
        <f t="shared" si="8"/>
        <v>0</v>
      </c>
    </row>
    <row r="94" spans="1:34" x14ac:dyDescent="0.2">
      <c r="A94" s="447" t="s">
        <v>402</v>
      </c>
      <c r="B94" s="449">
        <v>0.16474756421612047</v>
      </c>
      <c r="C94" s="449">
        <v>0.54166666666666663</v>
      </c>
      <c r="D94" s="450">
        <v>0.18011894647408666</v>
      </c>
      <c r="E94" s="449">
        <v>0.15196078431372548</v>
      </c>
      <c r="F94" s="449">
        <v>0.37735849056603776</v>
      </c>
      <c r="G94" s="450">
        <v>0.16309412861136999</v>
      </c>
      <c r="H94" s="449">
        <v>0.17090271691498685</v>
      </c>
      <c r="I94" s="449">
        <v>0.25609756097560976</v>
      </c>
      <c r="J94" s="450">
        <v>0.17661488143908421</v>
      </c>
      <c r="K94" s="449">
        <v>0.17586529466791395</v>
      </c>
      <c r="L94" s="449">
        <v>0.37209302325581395</v>
      </c>
      <c r="M94" s="450">
        <v>0.18345323741007194</v>
      </c>
      <c r="N94" s="449">
        <v>0.14373716632443531</v>
      </c>
      <c r="O94" s="449">
        <v>0.59090909090909094</v>
      </c>
      <c r="P94" s="450">
        <v>0.16306483300589392</v>
      </c>
      <c r="Q94" s="449">
        <v>0.16168327796234774</v>
      </c>
      <c r="R94" s="449">
        <v>0.5714285714285714</v>
      </c>
      <c r="S94" s="450">
        <v>0.17989417989417988</v>
      </c>
      <c r="T94" s="449">
        <v>0.17502558853633571</v>
      </c>
      <c r="U94" s="449">
        <v>0.44680851063829785</v>
      </c>
      <c r="V94" s="450">
        <v>0.1875</v>
      </c>
      <c r="W94" s="449">
        <f t="shared" ref="W94:AB94" si="16">W90/W92</f>
        <v>0.19622245540398742</v>
      </c>
      <c r="X94" s="449">
        <f t="shared" si="16"/>
        <v>0.40740740740740738</v>
      </c>
      <c r="Y94" s="450">
        <f t="shared" si="16"/>
        <v>0.20754716981132076</v>
      </c>
      <c r="Z94" s="449">
        <f t="shared" si="16"/>
        <v>0.22624434389140272</v>
      </c>
      <c r="AA94" s="449">
        <f t="shared" si="16"/>
        <v>0.39215686274509803</v>
      </c>
      <c r="AB94" s="450">
        <f t="shared" si="16"/>
        <v>0.23356401384083045</v>
      </c>
      <c r="AC94" s="449">
        <f t="shared" ref="AC94:AE94" si="17">AC90/AC92</f>
        <v>0.18460329929300864</v>
      </c>
      <c r="AD94" s="449">
        <f t="shared" si="17"/>
        <v>0.38775510204081631</v>
      </c>
      <c r="AE94" s="450">
        <f t="shared" si="17"/>
        <v>0.19213313161875945</v>
      </c>
      <c r="AF94" s="183"/>
      <c r="AG94" s="183"/>
      <c r="AH94" s="183"/>
    </row>
    <row r="95" spans="1:34" x14ac:dyDescent="0.2">
      <c r="A95" s="180"/>
    </row>
    <row r="96" spans="1:34" x14ac:dyDescent="0.2">
      <c r="A96" s="993"/>
      <c r="B96" s="993"/>
      <c r="C96" s="993"/>
      <c r="D96" s="993"/>
      <c r="E96" s="993"/>
      <c r="F96" s="993"/>
      <c r="G96" s="993"/>
      <c r="H96" s="993"/>
      <c r="I96" s="993"/>
      <c r="J96" s="1070"/>
      <c r="K96" s="1070"/>
      <c r="L96" s="1070"/>
      <c r="M96" s="1070"/>
      <c r="N96" s="1070"/>
      <c r="O96" s="1070"/>
      <c r="P96" s="1070"/>
    </row>
    <row r="98" spans="2:34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2"/>
    </row>
  </sheetData>
  <mergeCells count="14">
    <mergeCell ref="A96:P96"/>
    <mergeCell ref="AF1:AH1"/>
    <mergeCell ref="AF8:AH8"/>
    <mergeCell ref="W8:Y8"/>
    <mergeCell ref="Z8:AB8"/>
    <mergeCell ref="A4:AH4"/>
    <mergeCell ref="T8:V8"/>
    <mergeCell ref="Q8:S8"/>
    <mergeCell ref="N8:P8"/>
    <mergeCell ref="K8:M8"/>
    <mergeCell ref="H8:J8"/>
    <mergeCell ref="E8:G8"/>
    <mergeCell ref="B8:D8"/>
    <mergeCell ref="AC8:AE8"/>
  </mergeCells>
  <pageMargins left="0.39370078740157483" right="0" top="0.59055118110236227" bottom="0.59055118110236227" header="0.51181102362204722" footer="0.51181102362204722"/>
  <pageSetup paperSize="9" scale="48" firstPageNumber="64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  <rowBreaks count="1" manualBreakCount="1">
    <brk id="49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9"/>
  <sheetViews>
    <sheetView showGridLines="0" workbookViewId="0">
      <pane xSplit="1" ySplit="6" topLeftCell="B22" activePane="bottomRight" state="frozenSplit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baseColWidth="10" defaultRowHeight="12.75" x14ac:dyDescent="0.2"/>
  <cols>
    <col min="1" max="1" width="20.6640625" customWidth="1"/>
    <col min="2" max="3" width="9.5" bestFit="1" customWidth="1"/>
    <col min="4" max="4" width="9.1640625" customWidth="1"/>
    <col min="5" max="6" width="11" bestFit="1" customWidth="1"/>
    <col min="7" max="7" width="12.1640625" bestFit="1" customWidth="1"/>
    <col min="8" max="8" width="11" customWidth="1"/>
    <col min="9" max="9" width="9.1640625" customWidth="1"/>
    <col min="10" max="10" width="11" bestFit="1" customWidth="1"/>
    <col min="11" max="15" width="10.6640625" bestFit="1" customWidth="1"/>
    <col min="16" max="16" width="9" customWidth="1"/>
    <col min="17" max="17" width="11.33203125" customWidth="1"/>
    <col min="18" max="18" width="8.5" customWidth="1"/>
  </cols>
  <sheetData>
    <row r="2" spans="1:18" ht="26.25" customHeight="1" x14ac:dyDescent="0.2">
      <c r="A2" s="1039" t="s">
        <v>478</v>
      </c>
      <c r="B2" s="1039"/>
      <c r="C2" s="1039"/>
      <c r="D2" s="103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</row>
    <row r="3" spans="1:18" x14ac:dyDescent="0.2">
      <c r="A3" s="23"/>
      <c r="B3" s="23"/>
      <c r="C3" s="23"/>
      <c r="D3" s="2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x14ac:dyDescent="0.2">
      <c r="B5" s="1081" t="s">
        <v>127</v>
      </c>
      <c r="C5" s="1081"/>
      <c r="D5" s="1056"/>
      <c r="E5" s="1060" t="s">
        <v>128</v>
      </c>
      <c r="F5" s="1060"/>
      <c r="G5" s="1060"/>
      <c r="H5" s="1060"/>
      <c r="I5" s="1060"/>
      <c r="J5" s="1060" t="s">
        <v>129</v>
      </c>
      <c r="K5" s="1060"/>
      <c r="L5" s="1060"/>
      <c r="M5" s="1060"/>
      <c r="N5" s="1060"/>
      <c r="O5" s="1060"/>
      <c r="P5" s="1060"/>
      <c r="Q5" s="1082" t="s">
        <v>153</v>
      </c>
      <c r="R5" s="1011" t="s">
        <v>66</v>
      </c>
    </row>
    <row r="6" spans="1:18" ht="28.5" customHeight="1" x14ac:dyDescent="0.2">
      <c r="A6" s="474" t="s">
        <v>398</v>
      </c>
      <c r="B6" s="483" t="s">
        <v>479</v>
      </c>
      <c r="C6" s="483" t="s">
        <v>439</v>
      </c>
      <c r="D6" s="473" t="s">
        <v>273</v>
      </c>
      <c r="E6" s="141" t="s">
        <v>464</v>
      </c>
      <c r="F6" s="141" t="s">
        <v>465</v>
      </c>
      <c r="G6" s="141" t="s">
        <v>458</v>
      </c>
      <c r="H6" s="141" t="s">
        <v>133</v>
      </c>
      <c r="I6" s="135" t="s">
        <v>211</v>
      </c>
      <c r="J6" s="141" t="s">
        <v>466</v>
      </c>
      <c r="K6" s="141" t="s">
        <v>440</v>
      </c>
      <c r="L6" s="141" t="s">
        <v>469</v>
      </c>
      <c r="M6" s="141" t="s">
        <v>470</v>
      </c>
      <c r="N6" s="141" t="s">
        <v>471</v>
      </c>
      <c r="O6" s="141" t="s">
        <v>281</v>
      </c>
      <c r="P6" s="135" t="s">
        <v>276</v>
      </c>
      <c r="Q6" s="1082"/>
      <c r="R6" s="1011"/>
    </row>
    <row r="8" spans="1:18" x14ac:dyDescent="0.2">
      <c r="A8" s="11" t="s">
        <v>185</v>
      </c>
      <c r="B8" s="67"/>
      <c r="C8" s="67"/>
      <c r="D8" s="66"/>
      <c r="E8" s="64">
        <v>2</v>
      </c>
      <c r="F8" s="62">
        <v>1</v>
      </c>
      <c r="G8" s="62"/>
      <c r="H8" s="226"/>
      <c r="I8" s="66">
        <f>SUM(E8:H8)</f>
        <v>3</v>
      </c>
      <c r="J8" s="64"/>
      <c r="K8" s="62"/>
      <c r="L8" s="62"/>
      <c r="M8" s="62">
        <v>1</v>
      </c>
      <c r="N8" s="62"/>
      <c r="O8" s="62"/>
      <c r="P8" s="158">
        <f>SUM(J8:O8)</f>
        <v>1</v>
      </c>
      <c r="Q8" s="600"/>
      <c r="R8" s="11">
        <f>Q8+P8+I8+D8</f>
        <v>4</v>
      </c>
    </row>
    <row r="9" spans="1:18" x14ac:dyDescent="0.2">
      <c r="A9" s="12" t="s">
        <v>188</v>
      </c>
      <c r="B9" s="69"/>
      <c r="C9" s="69">
        <v>1</v>
      </c>
      <c r="D9" s="68">
        <v>1</v>
      </c>
      <c r="E9" s="65"/>
      <c r="F9" s="63">
        <v>3</v>
      </c>
      <c r="G9" s="63"/>
      <c r="H9" s="227"/>
      <c r="I9" s="66">
        <f t="shared" ref="I9:I15" si="0">SUM(E9:H9)</f>
        <v>3</v>
      </c>
      <c r="J9" s="65"/>
      <c r="K9" s="63"/>
      <c r="L9" s="63"/>
      <c r="M9" s="63"/>
      <c r="N9" s="63"/>
      <c r="O9" s="63">
        <v>1</v>
      </c>
      <c r="P9" s="158">
        <f t="shared" ref="P9:P15" si="1">SUM(J9:O9)</f>
        <v>1</v>
      </c>
      <c r="Q9" s="601"/>
      <c r="R9" s="11">
        <f t="shared" ref="R9:R21" si="2">Q9+P9+I9+D9</f>
        <v>5</v>
      </c>
    </row>
    <row r="10" spans="1:18" x14ac:dyDescent="0.2">
      <c r="A10" s="12" t="s">
        <v>192</v>
      </c>
      <c r="B10" s="69"/>
      <c r="C10" s="69"/>
      <c r="D10" s="68"/>
      <c r="E10" s="65"/>
      <c r="F10" s="63"/>
      <c r="G10" s="63"/>
      <c r="H10" s="227"/>
      <c r="I10" s="66">
        <f t="shared" si="0"/>
        <v>0</v>
      </c>
      <c r="J10" s="65"/>
      <c r="K10" s="63">
        <v>1</v>
      </c>
      <c r="L10" s="63"/>
      <c r="M10" s="63"/>
      <c r="N10" s="63"/>
      <c r="O10" s="63"/>
      <c r="P10" s="158">
        <f t="shared" si="1"/>
        <v>1</v>
      </c>
      <c r="Q10" s="601"/>
      <c r="R10" s="11">
        <f t="shared" si="2"/>
        <v>1</v>
      </c>
    </row>
    <row r="11" spans="1:18" x14ac:dyDescent="0.2">
      <c r="A11" s="12" t="s">
        <v>193</v>
      </c>
      <c r="B11" s="69"/>
      <c r="C11" s="69"/>
      <c r="D11" s="68"/>
      <c r="E11" s="65">
        <v>3</v>
      </c>
      <c r="F11" s="63"/>
      <c r="G11" s="63"/>
      <c r="H11" s="227"/>
      <c r="I11" s="66">
        <f t="shared" si="0"/>
        <v>3</v>
      </c>
      <c r="J11" s="65">
        <v>2</v>
      </c>
      <c r="K11" s="63"/>
      <c r="L11" s="63"/>
      <c r="M11" s="63"/>
      <c r="N11" s="63"/>
      <c r="O11" s="63">
        <v>1</v>
      </c>
      <c r="P11" s="158">
        <f t="shared" si="1"/>
        <v>3</v>
      </c>
      <c r="Q11" s="601"/>
      <c r="R11" s="11">
        <f t="shared" si="2"/>
        <v>6</v>
      </c>
    </row>
    <row r="12" spans="1:18" x14ac:dyDescent="0.2">
      <c r="A12" s="12" t="s">
        <v>196</v>
      </c>
      <c r="B12" s="69"/>
      <c r="C12" s="69"/>
      <c r="D12" s="68"/>
      <c r="E12" s="65"/>
      <c r="F12" s="63"/>
      <c r="G12" s="63"/>
      <c r="H12" s="227"/>
      <c r="I12" s="66">
        <f t="shared" si="0"/>
        <v>0</v>
      </c>
      <c r="J12" s="65"/>
      <c r="K12" s="63"/>
      <c r="L12" s="63"/>
      <c r="M12" s="63"/>
      <c r="N12" s="63"/>
      <c r="O12" s="63">
        <v>1</v>
      </c>
      <c r="P12" s="158">
        <f t="shared" si="1"/>
        <v>1</v>
      </c>
      <c r="Q12" s="601"/>
      <c r="R12" s="11">
        <f t="shared" si="2"/>
        <v>1</v>
      </c>
    </row>
    <row r="13" spans="1:18" x14ac:dyDescent="0.2">
      <c r="A13" s="12" t="s">
        <v>201</v>
      </c>
      <c r="B13" s="69"/>
      <c r="C13" s="69">
        <v>1</v>
      </c>
      <c r="D13" s="68">
        <v>1</v>
      </c>
      <c r="E13" s="65">
        <v>3</v>
      </c>
      <c r="F13" s="63">
        <v>3</v>
      </c>
      <c r="G13" s="63">
        <v>1</v>
      </c>
      <c r="H13" s="227"/>
      <c r="I13" s="66">
        <f t="shared" si="0"/>
        <v>7</v>
      </c>
      <c r="J13" s="65">
        <v>8</v>
      </c>
      <c r="K13" s="63">
        <v>2</v>
      </c>
      <c r="L13" s="63">
        <v>1</v>
      </c>
      <c r="M13" s="63"/>
      <c r="N13" s="63">
        <v>2</v>
      </c>
      <c r="O13" s="63"/>
      <c r="P13" s="158">
        <f t="shared" si="1"/>
        <v>13</v>
      </c>
      <c r="Q13" s="601"/>
      <c r="R13" s="11">
        <f t="shared" si="2"/>
        <v>21</v>
      </c>
    </row>
    <row r="14" spans="1:18" x14ac:dyDescent="0.2">
      <c r="A14" s="12" t="s">
        <v>205</v>
      </c>
      <c r="B14" s="69"/>
      <c r="C14" s="69">
        <v>1</v>
      </c>
      <c r="D14" s="68">
        <v>1</v>
      </c>
      <c r="E14" s="65"/>
      <c r="F14" s="63"/>
      <c r="G14" s="63"/>
      <c r="H14" s="227"/>
      <c r="I14" s="66">
        <f t="shared" si="0"/>
        <v>0</v>
      </c>
      <c r="J14" s="65"/>
      <c r="K14" s="63"/>
      <c r="L14" s="63"/>
      <c r="M14" s="63"/>
      <c r="N14" s="63"/>
      <c r="O14" s="63"/>
      <c r="P14" s="158">
        <f t="shared" si="1"/>
        <v>0</v>
      </c>
      <c r="Q14" s="601"/>
      <c r="R14" s="11">
        <f t="shared" si="2"/>
        <v>1</v>
      </c>
    </row>
    <row r="15" spans="1:18" x14ac:dyDescent="0.2">
      <c r="A15" s="12" t="s">
        <v>206</v>
      </c>
      <c r="B15" s="69"/>
      <c r="C15" s="69"/>
      <c r="D15" s="68"/>
      <c r="E15" s="65"/>
      <c r="F15" s="63"/>
      <c r="G15" s="63"/>
      <c r="H15" s="227"/>
      <c r="I15" s="66">
        <f t="shared" si="0"/>
        <v>0</v>
      </c>
      <c r="J15" s="65"/>
      <c r="K15" s="63"/>
      <c r="L15" s="63">
        <v>1</v>
      </c>
      <c r="M15" s="63"/>
      <c r="N15" s="63"/>
      <c r="O15" s="63"/>
      <c r="P15" s="158">
        <f t="shared" si="1"/>
        <v>1</v>
      </c>
      <c r="Q15" s="601"/>
      <c r="R15" s="11">
        <f t="shared" si="2"/>
        <v>1</v>
      </c>
    </row>
    <row r="16" spans="1:18" x14ac:dyDescent="0.2">
      <c r="A16" s="12" t="s">
        <v>287</v>
      </c>
      <c r="B16" s="69"/>
      <c r="C16" s="69"/>
      <c r="D16" s="68"/>
      <c r="E16" s="65">
        <v>1</v>
      </c>
      <c r="F16" s="63"/>
      <c r="G16" s="63"/>
      <c r="H16" s="227"/>
      <c r="I16" s="66">
        <f t="shared" ref="I16" si="3">SUM(E16:H16)</f>
        <v>1</v>
      </c>
      <c r="J16" s="65">
        <v>1</v>
      </c>
      <c r="K16" s="63"/>
      <c r="L16" s="63"/>
      <c r="M16" s="63"/>
      <c r="N16" s="63"/>
      <c r="O16" s="63"/>
      <c r="P16" s="158">
        <f t="shared" ref="P16" si="4">SUM(J16:O16)</f>
        <v>1</v>
      </c>
      <c r="Q16" s="601"/>
      <c r="R16" s="11">
        <f t="shared" ref="R16" si="5">Q16+P16+I16+D16</f>
        <v>2</v>
      </c>
    </row>
    <row r="17" spans="1:18" ht="13.5" x14ac:dyDescent="0.25">
      <c r="A17" s="102" t="s">
        <v>293</v>
      </c>
      <c r="B17" s="102">
        <f t="shared" ref="B17:G17" si="6">SUM(B8:B15)</f>
        <v>0</v>
      </c>
      <c r="C17" s="102">
        <f t="shared" si="6"/>
        <v>3</v>
      </c>
      <c r="D17" s="110">
        <f t="shared" si="6"/>
        <v>3</v>
      </c>
      <c r="E17" s="102">
        <f t="shared" si="6"/>
        <v>8</v>
      </c>
      <c r="F17" s="102">
        <f t="shared" si="6"/>
        <v>7</v>
      </c>
      <c r="G17" s="102">
        <f t="shared" si="6"/>
        <v>1</v>
      </c>
      <c r="H17" s="102"/>
      <c r="I17" s="110">
        <f t="shared" ref="I17:P17" si="7">SUM(I8:I15)</f>
        <v>16</v>
      </c>
      <c r="J17" s="102">
        <f t="shared" si="7"/>
        <v>10</v>
      </c>
      <c r="K17" s="102">
        <f t="shared" si="7"/>
        <v>3</v>
      </c>
      <c r="L17" s="102">
        <f t="shared" si="7"/>
        <v>2</v>
      </c>
      <c r="M17" s="102">
        <f t="shared" si="7"/>
        <v>1</v>
      </c>
      <c r="N17" s="102">
        <f t="shared" si="7"/>
        <v>2</v>
      </c>
      <c r="O17" s="102">
        <f t="shared" si="7"/>
        <v>3</v>
      </c>
      <c r="P17" s="110">
        <f t="shared" si="7"/>
        <v>21</v>
      </c>
      <c r="Q17" s="438"/>
      <c r="R17" s="438">
        <f>Q17+P17+I17+D17</f>
        <v>40</v>
      </c>
    </row>
    <row r="18" spans="1:18" x14ac:dyDescent="0.2">
      <c r="A18" s="11" t="s">
        <v>204</v>
      </c>
      <c r="B18" s="67"/>
      <c r="C18" s="67"/>
      <c r="D18" s="66"/>
      <c r="E18" s="64">
        <v>1</v>
      </c>
      <c r="F18" s="62"/>
      <c r="G18" s="62"/>
      <c r="H18" s="226"/>
      <c r="I18" s="66">
        <v>1</v>
      </c>
      <c r="J18" s="64"/>
      <c r="K18" s="62"/>
      <c r="L18" s="62"/>
      <c r="M18" s="62"/>
      <c r="N18" s="62"/>
      <c r="O18" s="62"/>
      <c r="P18" s="158"/>
      <c r="Q18" s="600"/>
      <c r="R18" s="11">
        <f t="shared" si="2"/>
        <v>1</v>
      </c>
    </row>
    <row r="19" spans="1:18" x14ac:dyDescent="0.2">
      <c r="A19" s="11" t="s">
        <v>288</v>
      </c>
      <c r="B19" s="67"/>
      <c r="C19" s="67"/>
      <c r="D19" s="66"/>
      <c r="E19" s="64"/>
      <c r="F19" s="62"/>
      <c r="G19" s="62">
        <v>1</v>
      </c>
      <c r="H19" s="226"/>
      <c r="I19" s="66">
        <v>1</v>
      </c>
      <c r="J19" s="64"/>
      <c r="K19" s="62"/>
      <c r="L19" s="62"/>
      <c r="M19" s="62"/>
      <c r="N19" s="62"/>
      <c r="O19" s="62"/>
      <c r="P19" s="158"/>
      <c r="Q19" s="600"/>
      <c r="R19" s="11">
        <f t="shared" si="2"/>
        <v>1</v>
      </c>
    </row>
    <row r="20" spans="1:18" x14ac:dyDescent="0.2">
      <c r="A20" s="11" t="s">
        <v>289</v>
      </c>
      <c r="B20" s="67"/>
      <c r="C20" s="67"/>
      <c r="D20" s="66"/>
      <c r="E20" s="64"/>
      <c r="F20" s="62"/>
      <c r="G20" s="62"/>
      <c r="H20" s="226"/>
      <c r="I20" s="66"/>
      <c r="J20" s="64"/>
      <c r="K20" s="62">
        <v>1</v>
      </c>
      <c r="L20" s="62"/>
      <c r="M20" s="62"/>
      <c r="N20" s="62"/>
      <c r="O20" s="62"/>
      <c r="P20" s="158">
        <v>1</v>
      </c>
      <c r="Q20" s="600"/>
      <c r="R20" s="11">
        <f t="shared" si="2"/>
        <v>1</v>
      </c>
    </row>
    <row r="21" spans="1:18" x14ac:dyDescent="0.2">
      <c r="A21" s="11" t="s">
        <v>209</v>
      </c>
      <c r="B21" s="67"/>
      <c r="C21" s="67"/>
      <c r="D21" s="66"/>
      <c r="E21" s="64"/>
      <c r="F21" s="62">
        <v>1</v>
      </c>
      <c r="G21" s="62"/>
      <c r="H21" s="226"/>
      <c r="I21" s="66">
        <v>1</v>
      </c>
      <c r="J21" s="64"/>
      <c r="K21" s="62"/>
      <c r="L21" s="62">
        <v>1</v>
      </c>
      <c r="M21" s="62"/>
      <c r="N21" s="62"/>
      <c r="O21" s="62"/>
      <c r="P21" s="158">
        <v>1</v>
      </c>
      <c r="Q21" s="600"/>
      <c r="R21" s="11">
        <f t="shared" si="2"/>
        <v>2</v>
      </c>
    </row>
    <row r="22" spans="1:18" ht="13.5" x14ac:dyDescent="0.25">
      <c r="A22" s="436" t="s">
        <v>292</v>
      </c>
      <c r="B22" s="436"/>
      <c r="C22" s="436"/>
      <c r="D22" s="607"/>
      <c r="E22" s="216">
        <v>1</v>
      </c>
      <c r="F22" s="216">
        <v>1</v>
      </c>
      <c r="G22" s="216">
        <v>1</v>
      </c>
      <c r="H22" s="216"/>
      <c r="I22" s="221">
        <v>3</v>
      </c>
      <c r="J22" s="436"/>
      <c r="K22" s="216">
        <v>1</v>
      </c>
      <c r="L22" s="216">
        <v>1</v>
      </c>
      <c r="M22" s="436"/>
      <c r="N22" s="216"/>
      <c r="O22" s="216"/>
      <c r="P22" s="952">
        <v>3</v>
      </c>
      <c r="Q22" s="217"/>
      <c r="R22" s="438">
        <f>Q22+P22+I22+D22</f>
        <v>6</v>
      </c>
    </row>
    <row r="23" spans="1:18" x14ac:dyDescent="0.2">
      <c r="A23" s="430" t="s">
        <v>296</v>
      </c>
      <c r="B23" s="430">
        <f t="shared" ref="B23:G23" si="8">B17+B22</f>
        <v>0</v>
      </c>
      <c r="C23" s="430">
        <f t="shared" si="8"/>
        <v>3</v>
      </c>
      <c r="D23" s="255">
        <f t="shared" si="8"/>
        <v>3</v>
      </c>
      <c r="E23" s="430">
        <f t="shared" si="8"/>
        <v>9</v>
      </c>
      <c r="F23" s="430">
        <f t="shared" si="8"/>
        <v>8</v>
      </c>
      <c r="G23" s="430">
        <f t="shared" si="8"/>
        <v>2</v>
      </c>
      <c r="H23" s="430"/>
      <c r="I23" s="255">
        <f t="shared" ref="I23:R23" si="9">I17+I22</f>
        <v>19</v>
      </c>
      <c r="J23" s="430">
        <f t="shared" si="9"/>
        <v>10</v>
      </c>
      <c r="K23" s="430">
        <f t="shared" si="9"/>
        <v>4</v>
      </c>
      <c r="L23" s="430">
        <f t="shared" si="9"/>
        <v>3</v>
      </c>
      <c r="M23" s="430">
        <f t="shared" si="9"/>
        <v>1</v>
      </c>
      <c r="N23" s="430">
        <f t="shared" si="9"/>
        <v>2</v>
      </c>
      <c r="O23" s="430">
        <f t="shared" si="9"/>
        <v>3</v>
      </c>
      <c r="P23" s="255">
        <f t="shared" si="9"/>
        <v>24</v>
      </c>
      <c r="Q23" s="257">
        <f t="shared" si="9"/>
        <v>0</v>
      </c>
      <c r="R23" s="255">
        <f t="shared" si="9"/>
        <v>46</v>
      </c>
    </row>
    <row r="24" spans="1:18" x14ac:dyDescent="0.2">
      <c r="A24" t="s">
        <v>191</v>
      </c>
      <c r="B24" s="69"/>
      <c r="C24" s="69"/>
      <c r="D24" s="68"/>
      <c r="E24" s="65">
        <v>1</v>
      </c>
      <c r="F24" s="63"/>
      <c r="G24" s="63"/>
      <c r="H24" s="227"/>
      <c r="I24" s="68">
        <v>1</v>
      </c>
      <c r="J24" s="65"/>
      <c r="K24" s="63"/>
      <c r="L24" s="63"/>
      <c r="M24" s="63"/>
      <c r="N24" s="63"/>
      <c r="O24" s="63"/>
      <c r="P24" s="160"/>
      <c r="Q24" s="601"/>
      <c r="R24" s="891">
        <f t="shared" ref="R24" si="10">Q24+P24+I24+D24</f>
        <v>1</v>
      </c>
    </row>
    <row r="25" spans="1:18" x14ac:dyDescent="0.2">
      <c r="A25" s="556" t="s">
        <v>480</v>
      </c>
      <c r="B25" s="272"/>
      <c r="C25" s="272"/>
      <c r="D25" s="256"/>
      <c r="E25" s="272">
        <v>1</v>
      </c>
      <c r="F25" s="272"/>
      <c r="G25" s="272"/>
      <c r="H25" s="272"/>
      <c r="I25" s="256">
        <v>1</v>
      </c>
      <c r="J25" s="272">
        <v>1</v>
      </c>
      <c r="K25" s="272"/>
      <c r="L25" s="272"/>
      <c r="M25" s="272"/>
      <c r="N25" s="272"/>
      <c r="O25" s="272"/>
      <c r="P25" s="256">
        <v>1</v>
      </c>
      <c r="Q25" s="256"/>
      <c r="R25" s="257">
        <f>Q25+P25+I25+D25</f>
        <v>2</v>
      </c>
    </row>
    <row r="26" spans="1:18" x14ac:dyDescent="0.2">
      <c r="A26" s="1"/>
      <c r="B26" s="962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3"/>
    </row>
    <row r="27" spans="1:18" x14ac:dyDescent="0.2">
      <c r="A27" s="437" t="s">
        <v>624</v>
      </c>
      <c r="B27" s="218"/>
      <c r="C27" s="218"/>
      <c r="D27" s="222"/>
      <c r="E27" s="218"/>
      <c r="F27" s="218"/>
      <c r="G27" s="218"/>
      <c r="H27" s="218"/>
      <c r="I27" s="222"/>
      <c r="J27" s="218"/>
      <c r="K27" s="218"/>
      <c r="L27" s="218"/>
      <c r="M27" s="218"/>
      <c r="N27" s="218"/>
      <c r="O27" s="218"/>
      <c r="P27" s="222"/>
      <c r="Q27" s="222"/>
      <c r="R27" s="219">
        <f>Q27+P27+I27+D27</f>
        <v>0</v>
      </c>
    </row>
    <row r="28" spans="1:18" x14ac:dyDescent="0.2">
      <c r="A28" s="724" t="s">
        <v>324</v>
      </c>
      <c r="B28" s="69"/>
      <c r="C28" s="69"/>
      <c r="D28" s="68"/>
      <c r="E28" s="65"/>
      <c r="F28" s="63"/>
      <c r="G28" s="63"/>
      <c r="H28" s="227"/>
      <c r="I28" s="68"/>
      <c r="J28" s="65"/>
      <c r="K28" s="63"/>
      <c r="L28" s="63">
        <v>1</v>
      </c>
      <c r="M28" s="63"/>
      <c r="N28" s="63"/>
      <c r="O28" s="63"/>
      <c r="P28" s="160">
        <v>1</v>
      </c>
      <c r="Q28" s="601"/>
      <c r="R28" s="11">
        <f t="shared" ref="R28:R29" si="11">Q28+P28+I28+D28</f>
        <v>1</v>
      </c>
    </row>
    <row r="29" spans="1:18" x14ac:dyDescent="0.2">
      <c r="A29" s="811" t="s">
        <v>189</v>
      </c>
      <c r="B29" s="82"/>
      <c r="C29" s="82"/>
      <c r="D29" s="147"/>
      <c r="E29" s="146"/>
      <c r="F29" s="106"/>
      <c r="G29" s="106"/>
      <c r="H29" s="228"/>
      <c r="I29" s="147"/>
      <c r="J29" s="146"/>
      <c r="K29" s="106"/>
      <c r="L29" s="106"/>
      <c r="M29" s="106"/>
      <c r="N29" s="106">
        <v>1</v>
      </c>
      <c r="O29" s="106"/>
      <c r="P29" s="220">
        <v>1</v>
      </c>
      <c r="Q29" s="602"/>
      <c r="R29" s="812">
        <f t="shared" si="11"/>
        <v>1</v>
      </c>
    </row>
    <row r="30" spans="1:18" x14ac:dyDescent="0.2">
      <c r="A30" s="811" t="s">
        <v>598</v>
      </c>
      <c r="B30" s="82"/>
      <c r="C30" s="82"/>
      <c r="D30" s="147"/>
      <c r="E30" s="146">
        <v>1</v>
      </c>
      <c r="F30" s="106"/>
      <c r="G30" s="106"/>
      <c r="H30" s="228"/>
      <c r="I30" s="147">
        <v>1</v>
      </c>
      <c r="J30" s="146"/>
      <c r="K30" s="106"/>
      <c r="L30" s="106"/>
      <c r="M30" s="106"/>
      <c r="N30" s="106"/>
      <c r="O30" s="106"/>
      <c r="P30" s="220"/>
      <c r="Q30" s="602"/>
      <c r="R30" s="812">
        <f t="shared" ref="R30" si="12">Q30+P30+I30+D30</f>
        <v>1</v>
      </c>
    </row>
    <row r="31" spans="1:18" x14ac:dyDescent="0.2">
      <c r="A31" s="764" t="s">
        <v>294</v>
      </c>
      <c r="B31" s="764"/>
      <c r="C31" s="764"/>
      <c r="D31" s="765"/>
      <c r="E31" s="764">
        <v>1</v>
      </c>
      <c r="F31" s="764"/>
      <c r="G31" s="764"/>
      <c r="H31" s="892"/>
      <c r="I31" s="893">
        <v>1</v>
      </c>
      <c r="J31" s="764"/>
      <c r="K31" s="764"/>
      <c r="L31" s="764">
        <v>1</v>
      </c>
      <c r="M31" s="764"/>
      <c r="N31" s="764">
        <v>1</v>
      </c>
      <c r="O31" s="764"/>
      <c r="P31" s="765">
        <v>2</v>
      </c>
      <c r="Q31" s="766"/>
      <c r="R31" s="766">
        <f>Q31+P31+I31+D31</f>
        <v>3</v>
      </c>
    </row>
    <row r="32" spans="1:18" x14ac:dyDescent="0.2">
      <c r="A32" s="18"/>
      <c r="B32" s="763"/>
      <c r="C32" s="763"/>
      <c r="D32" s="573"/>
      <c r="E32" s="735"/>
      <c r="F32" s="63"/>
      <c r="G32" s="63"/>
      <c r="H32" s="227"/>
      <c r="I32" s="894"/>
      <c r="J32" s="605"/>
      <c r="K32" s="726"/>
      <c r="L32" s="726"/>
      <c r="M32" s="726"/>
      <c r="N32" s="606"/>
      <c r="O32" s="606"/>
      <c r="P32" s="573"/>
      <c r="Q32" s="603"/>
      <c r="R32" s="812">
        <f t="shared" ref="R32" si="13">Q32+P32+I32+D32</f>
        <v>0</v>
      </c>
    </row>
    <row r="33" spans="1:18" x14ac:dyDescent="0.2">
      <c r="A33" s="696" t="s">
        <v>295</v>
      </c>
      <c r="B33" s="10"/>
      <c r="C33" s="10"/>
      <c r="D33" s="111"/>
      <c r="E33" s="10"/>
      <c r="F33" s="10"/>
      <c r="G33" s="10"/>
      <c r="H33" s="10"/>
      <c r="I33" s="111"/>
      <c r="J33" s="10"/>
      <c r="K33" s="10"/>
      <c r="L33" s="10"/>
      <c r="M33" s="10"/>
      <c r="N33" s="10"/>
      <c r="O33" s="10"/>
      <c r="P33" s="111"/>
      <c r="Q33" s="111"/>
      <c r="R33" s="766">
        <f>Q33+P33+I33+D33</f>
        <v>0</v>
      </c>
    </row>
    <row r="34" spans="1:18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3.5" x14ac:dyDescent="0.25">
      <c r="A35" s="482" t="s">
        <v>290</v>
      </c>
      <c r="B35" s="484"/>
      <c r="C35" s="955">
        <v>1</v>
      </c>
      <c r="D35" s="725">
        <v>1</v>
      </c>
      <c r="E35" s="223">
        <v>2</v>
      </c>
      <c r="F35" s="224">
        <v>2</v>
      </c>
      <c r="G35" s="224"/>
      <c r="H35" s="683"/>
      <c r="I35" s="725">
        <f>SUM(E35:H35)</f>
        <v>4</v>
      </c>
      <c r="J35" s="223">
        <v>2</v>
      </c>
      <c r="K35" s="224"/>
      <c r="L35" s="224"/>
      <c r="M35" s="224"/>
      <c r="N35" s="224">
        <v>3</v>
      </c>
      <c r="O35" s="683">
        <v>1</v>
      </c>
      <c r="P35" s="953">
        <f>SUM(J35:O35)</f>
        <v>6</v>
      </c>
      <c r="Q35" s="768"/>
      <c r="R35" s="767">
        <f>Q35+P35+I35+D35</f>
        <v>11</v>
      </c>
    </row>
    <row r="37" spans="1:18" x14ac:dyDescent="0.2">
      <c r="A37" s="137" t="s">
        <v>1</v>
      </c>
      <c r="B37" s="138">
        <f t="shared" ref="B37:G37" si="14">B23+B25+B27+B31+B33+B35</f>
        <v>0</v>
      </c>
      <c r="C37" s="138">
        <f t="shared" si="14"/>
        <v>4</v>
      </c>
      <c r="D37" s="154">
        <f t="shared" si="14"/>
        <v>4</v>
      </c>
      <c r="E37" s="138">
        <f t="shared" si="14"/>
        <v>13</v>
      </c>
      <c r="F37" s="138">
        <f t="shared" si="14"/>
        <v>10</v>
      </c>
      <c r="G37" s="138">
        <f t="shared" si="14"/>
        <v>2</v>
      </c>
      <c r="H37" s="138"/>
      <c r="I37" s="154">
        <f t="shared" ref="I37:Q37" si="15">I23+I25+I27+I31+I33+I35</f>
        <v>25</v>
      </c>
      <c r="J37" s="138">
        <f t="shared" si="15"/>
        <v>13</v>
      </c>
      <c r="K37" s="138">
        <f t="shared" si="15"/>
        <v>4</v>
      </c>
      <c r="L37" s="138">
        <f t="shared" si="15"/>
        <v>4</v>
      </c>
      <c r="M37" s="138">
        <f t="shared" si="15"/>
        <v>1</v>
      </c>
      <c r="N37" s="138">
        <f t="shared" si="15"/>
        <v>6</v>
      </c>
      <c r="O37" s="138">
        <f t="shared" si="15"/>
        <v>4</v>
      </c>
      <c r="P37" s="154">
        <f t="shared" si="15"/>
        <v>33</v>
      </c>
      <c r="Q37" s="154">
        <f t="shared" si="15"/>
        <v>0</v>
      </c>
      <c r="R37" s="148">
        <f>Q37+P37+I37+D37</f>
        <v>62</v>
      </c>
    </row>
    <row r="39" spans="1:18" x14ac:dyDescent="0.2">
      <c r="A39" s="993" t="s">
        <v>749</v>
      </c>
      <c r="B39" s="993"/>
      <c r="C39" s="993"/>
      <c r="D39" s="993"/>
      <c r="E39" s="993"/>
      <c r="F39" s="993"/>
      <c r="G39" s="993"/>
      <c r="H39" s="993"/>
      <c r="I39" s="993"/>
      <c r="J39" s="1070"/>
      <c r="K39" s="1070"/>
      <c r="L39" s="1070"/>
      <c r="M39" s="1070"/>
      <c r="N39" s="1070"/>
      <c r="O39" s="1070"/>
      <c r="P39" s="1070"/>
      <c r="Q39" s="1070"/>
      <c r="R39" s="1070"/>
    </row>
  </sheetData>
  <mergeCells count="7">
    <mergeCell ref="A39:R39"/>
    <mergeCell ref="E5:I5"/>
    <mergeCell ref="J5:P5"/>
    <mergeCell ref="R5:R6"/>
    <mergeCell ref="A2:R2"/>
    <mergeCell ref="B5:D5"/>
    <mergeCell ref="Q5:Q6"/>
  </mergeCells>
  <pageMargins left="0.39370078740157483" right="0" top="0.59055118110236227" bottom="0.59055118110236227" header="0.51181102362204722" footer="0.51181102362204722"/>
  <pageSetup paperSize="9" scale="80" firstPageNumber="66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1"/>
  <sheetViews>
    <sheetView showGridLines="0" workbookViewId="0">
      <selection activeCell="G14" sqref="G14"/>
    </sheetView>
  </sheetViews>
  <sheetFormatPr baseColWidth="10" defaultRowHeight="12.75" x14ac:dyDescent="0.2"/>
  <cols>
    <col min="1" max="1" width="21.5" bestFit="1" customWidth="1"/>
    <col min="2" max="3" width="9.5" bestFit="1" customWidth="1"/>
    <col min="4" max="4" width="9.83203125" customWidth="1"/>
    <col min="5" max="8" width="10.1640625" customWidth="1"/>
    <col min="9" max="9" width="11.5" customWidth="1"/>
    <col min="10" max="15" width="10.83203125" customWidth="1"/>
    <col min="16" max="18" width="11.5" customWidth="1"/>
  </cols>
  <sheetData>
    <row r="2" spans="1:18" ht="29.25" customHeight="1" x14ac:dyDescent="0.2">
      <c r="A2" s="1039" t="s">
        <v>485</v>
      </c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</row>
    <row r="3" spans="1:18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5" spans="1:18" x14ac:dyDescent="0.2">
      <c r="B5" s="1081" t="s">
        <v>127</v>
      </c>
      <c r="C5" s="1081"/>
      <c r="D5" s="1056"/>
      <c r="E5" s="1083" t="s">
        <v>128</v>
      </c>
      <c r="F5" s="1084"/>
      <c r="G5" s="1084"/>
      <c r="H5" s="1084"/>
      <c r="I5" s="1084"/>
      <c r="J5" s="1060" t="s">
        <v>129</v>
      </c>
      <c r="K5" s="1060"/>
      <c r="L5" s="1060"/>
      <c r="M5" s="1060"/>
      <c r="N5" s="1060"/>
      <c r="O5" s="1060"/>
      <c r="P5" s="1060"/>
      <c r="Q5" s="1085" t="s">
        <v>153</v>
      </c>
      <c r="R5" s="1011" t="s">
        <v>66</v>
      </c>
    </row>
    <row r="6" spans="1:18" ht="25.5" x14ac:dyDescent="0.2">
      <c r="A6" s="474" t="s">
        <v>398</v>
      </c>
      <c r="B6" s="483" t="s">
        <v>479</v>
      </c>
      <c r="C6" s="483" t="s">
        <v>439</v>
      </c>
      <c r="D6" s="473" t="s">
        <v>273</v>
      </c>
      <c r="E6" s="141" t="s">
        <v>464</v>
      </c>
      <c r="F6" s="141" t="s">
        <v>465</v>
      </c>
      <c r="G6" s="141" t="s">
        <v>458</v>
      </c>
      <c r="H6" s="141" t="s">
        <v>133</v>
      </c>
      <c r="I6" s="135" t="s">
        <v>211</v>
      </c>
      <c r="J6" s="141" t="s">
        <v>466</v>
      </c>
      <c r="K6" s="141" t="s">
        <v>440</v>
      </c>
      <c r="L6" s="141" t="s">
        <v>469</v>
      </c>
      <c r="M6" s="141" t="s">
        <v>470</v>
      </c>
      <c r="N6" s="141" t="s">
        <v>471</v>
      </c>
      <c r="O6" s="141" t="s">
        <v>281</v>
      </c>
      <c r="P6" s="135" t="s">
        <v>276</v>
      </c>
      <c r="Q6" s="1085"/>
      <c r="R6" s="1011"/>
    </row>
    <row r="7" spans="1:18" s="4" customFormat="1" x14ac:dyDescent="0.2">
      <c r="E7" s="225"/>
      <c r="F7" s="225"/>
      <c r="G7" s="225"/>
      <c r="H7" s="225"/>
      <c r="I7" s="23"/>
      <c r="J7" s="225"/>
      <c r="K7" s="225"/>
      <c r="L7" s="225"/>
      <c r="M7" s="225"/>
      <c r="N7" s="225"/>
      <c r="O7" s="225"/>
      <c r="P7" s="23"/>
      <c r="Q7" s="23"/>
    </row>
    <row r="8" spans="1:18" x14ac:dyDescent="0.2">
      <c r="A8" s="12" t="s">
        <v>185</v>
      </c>
      <c r="B8" s="69"/>
      <c r="C8" s="69"/>
      <c r="D8" s="68"/>
      <c r="E8" s="65">
        <v>1</v>
      </c>
      <c r="F8" s="63"/>
      <c r="G8" s="63"/>
      <c r="H8" s="227"/>
      <c r="I8" s="68">
        <f>SUM(E8:H8)</f>
        <v>1</v>
      </c>
      <c r="J8" s="65"/>
      <c r="K8" s="63"/>
      <c r="L8" s="63"/>
      <c r="M8" s="63"/>
      <c r="N8" s="63"/>
      <c r="O8" s="63"/>
      <c r="P8" s="160">
        <f>SUM(J8:O8)</f>
        <v>0</v>
      </c>
      <c r="Q8" s="601"/>
      <c r="R8" s="895">
        <f t="shared" ref="R8:R16" si="0">Q8+P8+I8+D8</f>
        <v>1</v>
      </c>
    </row>
    <row r="9" spans="1:18" x14ac:dyDescent="0.2">
      <c r="A9" s="12" t="s">
        <v>188</v>
      </c>
      <c r="B9" s="69"/>
      <c r="C9" s="69">
        <v>1</v>
      </c>
      <c r="D9" s="68">
        <v>1</v>
      </c>
      <c r="E9" s="65"/>
      <c r="F9" s="63">
        <v>2</v>
      </c>
      <c r="G9" s="63"/>
      <c r="H9" s="227"/>
      <c r="I9" s="68">
        <f t="shared" ref="I9:I14" si="1">SUM(E9:H9)</f>
        <v>2</v>
      </c>
      <c r="J9" s="65"/>
      <c r="K9" s="63"/>
      <c r="L9" s="63"/>
      <c r="M9" s="63"/>
      <c r="N9" s="63"/>
      <c r="O9" s="63"/>
      <c r="P9" s="160">
        <f t="shared" ref="P9:P14" si="2">SUM(J9:O9)</f>
        <v>0</v>
      </c>
      <c r="Q9" s="601"/>
      <c r="R9" s="11">
        <f t="shared" si="0"/>
        <v>3</v>
      </c>
    </row>
    <row r="10" spans="1:18" x14ac:dyDescent="0.2">
      <c r="A10" s="12" t="s">
        <v>193</v>
      </c>
      <c r="B10" s="69"/>
      <c r="C10" s="69"/>
      <c r="D10" s="68"/>
      <c r="E10" s="65"/>
      <c r="F10" s="63"/>
      <c r="G10" s="63"/>
      <c r="H10" s="227"/>
      <c r="I10" s="68">
        <f t="shared" si="1"/>
        <v>0</v>
      </c>
      <c r="J10" s="65">
        <v>1</v>
      </c>
      <c r="K10" s="63"/>
      <c r="L10" s="63"/>
      <c r="M10" s="63"/>
      <c r="N10" s="63"/>
      <c r="O10" s="63"/>
      <c r="P10" s="160">
        <f t="shared" si="2"/>
        <v>1</v>
      </c>
      <c r="Q10" s="601"/>
      <c r="R10" s="11">
        <f t="shared" si="0"/>
        <v>1</v>
      </c>
    </row>
    <row r="11" spans="1:18" x14ac:dyDescent="0.2">
      <c r="A11" s="12" t="s">
        <v>201</v>
      </c>
      <c r="B11" s="69"/>
      <c r="C11" s="69"/>
      <c r="D11" s="68"/>
      <c r="E11" s="65">
        <v>1</v>
      </c>
      <c r="F11" s="63">
        <v>1</v>
      </c>
      <c r="G11" s="63"/>
      <c r="H11" s="227"/>
      <c r="I11" s="68">
        <f t="shared" si="1"/>
        <v>2</v>
      </c>
      <c r="J11" s="65">
        <v>1</v>
      </c>
      <c r="K11" s="63">
        <v>1</v>
      </c>
      <c r="L11" s="63"/>
      <c r="M11" s="63"/>
      <c r="N11" s="63"/>
      <c r="O11" s="63"/>
      <c r="P11" s="160">
        <f t="shared" si="2"/>
        <v>2</v>
      </c>
      <c r="Q11" s="601"/>
      <c r="R11" s="11">
        <f t="shared" si="0"/>
        <v>4</v>
      </c>
    </row>
    <row r="12" spans="1:18" x14ac:dyDescent="0.2">
      <c r="A12" s="12" t="s">
        <v>205</v>
      </c>
      <c r="B12" s="69"/>
      <c r="C12" s="69">
        <v>1</v>
      </c>
      <c r="D12" s="68">
        <v>1</v>
      </c>
      <c r="E12" s="65"/>
      <c r="F12" s="63"/>
      <c r="G12" s="63"/>
      <c r="H12" s="227"/>
      <c r="I12" s="68">
        <f t="shared" si="1"/>
        <v>0</v>
      </c>
      <c r="J12" s="65"/>
      <c r="K12" s="63"/>
      <c r="L12" s="63"/>
      <c r="M12" s="63"/>
      <c r="N12" s="63"/>
      <c r="O12" s="63"/>
      <c r="P12" s="160">
        <f t="shared" si="2"/>
        <v>0</v>
      </c>
      <c r="Q12" s="601"/>
      <c r="R12" s="11"/>
    </row>
    <row r="13" spans="1:18" x14ac:dyDescent="0.2">
      <c r="A13" s="12" t="s">
        <v>206</v>
      </c>
      <c r="B13" s="69"/>
      <c r="C13" s="69"/>
      <c r="D13" s="68"/>
      <c r="E13" s="65"/>
      <c r="F13" s="63"/>
      <c r="G13" s="63"/>
      <c r="H13" s="227"/>
      <c r="I13" s="68">
        <f t="shared" si="1"/>
        <v>0</v>
      </c>
      <c r="J13" s="65"/>
      <c r="K13" s="63"/>
      <c r="L13" s="63">
        <v>1</v>
      </c>
      <c r="M13" s="63"/>
      <c r="N13" s="63"/>
      <c r="O13" s="63"/>
      <c r="P13" s="160">
        <f t="shared" si="2"/>
        <v>1</v>
      </c>
      <c r="Q13" s="601"/>
      <c r="R13" s="11"/>
    </row>
    <row r="14" spans="1:18" x14ac:dyDescent="0.2">
      <c r="A14" s="12" t="s">
        <v>287</v>
      </c>
      <c r="B14" s="69"/>
      <c r="C14" s="69"/>
      <c r="D14" s="68"/>
      <c r="E14" s="65">
        <v>1</v>
      </c>
      <c r="F14" s="63"/>
      <c r="G14" s="63"/>
      <c r="H14" s="227"/>
      <c r="I14" s="68">
        <f t="shared" si="1"/>
        <v>1</v>
      </c>
      <c r="J14" s="65"/>
      <c r="K14" s="63"/>
      <c r="L14" s="63"/>
      <c r="M14" s="63"/>
      <c r="N14" s="63"/>
      <c r="O14" s="63"/>
      <c r="P14" s="160">
        <f t="shared" si="2"/>
        <v>0</v>
      </c>
      <c r="Q14" s="601"/>
      <c r="R14" s="11">
        <f t="shared" si="0"/>
        <v>1</v>
      </c>
    </row>
    <row r="15" spans="1:18" ht="13.5" x14ac:dyDescent="0.25">
      <c r="A15" s="102" t="s">
        <v>293</v>
      </c>
      <c r="B15" s="102">
        <f t="shared" ref="B15:G15" si="3">SUM(B8:B14)</f>
        <v>0</v>
      </c>
      <c r="C15" s="102">
        <f t="shared" si="3"/>
        <v>2</v>
      </c>
      <c r="D15" s="110">
        <f t="shared" si="3"/>
        <v>2</v>
      </c>
      <c r="E15" s="102">
        <f t="shared" si="3"/>
        <v>3</v>
      </c>
      <c r="F15" s="102">
        <f t="shared" si="3"/>
        <v>3</v>
      </c>
      <c r="G15" s="102">
        <f t="shared" si="3"/>
        <v>0</v>
      </c>
      <c r="H15" s="102"/>
      <c r="I15" s="110">
        <f t="shared" ref="I15:P15" si="4">SUM(I8:I14)</f>
        <v>6</v>
      </c>
      <c r="J15" s="102">
        <f t="shared" si="4"/>
        <v>2</v>
      </c>
      <c r="K15" s="102">
        <f t="shared" si="4"/>
        <v>1</v>
      </c>
      <c r="L15" s="102">
        <f t="shared" si="4"/>
        <v>1</v>
      </c>
      <c r="M15" s="102">
        <f t="shared" si="4"/>
        <v>0</v>
      </c>
      <c r="N15" s="102">
        <f t="shared" si="4"/>
        <v>0</v>
      </c>
      <c r="O15" s="102">
        <f t="shared" si="4"/>
        <v>0</v>
      </c>
      <c r="P15" s="110">
        <f t="shared" si="4"/>
        <v>4</v>
      </c>
      <c r="Q15" s="215"/>
      <c r="R15" s="438">
        <f>Q15+P15+I15+D15</f>
        <v>12</v>
      </c>
    </row>
    <row r="16" spans="1:18" x14ac:dyDescent="0.2">
      <c r="A16" s="11" t="s">
        <v>204</v>
      </c>
      <c r="B16" s="67"/>
      <c r="C16" s="67"/>
      <c r="D16" s="66"/>
      <c r="E16" s="64">
        <v>1</v>
      </c>
      <c r="F16" s="62"/>
      <c r="G16" s="62"/>
      <c r="H16" s="226"/>
      <c r="I16" s="66">
        <v>1</v>
      </c>
      <c r="J16" s="64"/>
      <c r="K16" s="62"/>
      <c r="L16" s="62"/>
      <c r="M16" s="62"/>
      <c r="N16" s="62"/>
      <c r="O16" s="62"/>
      <c r="P16" s="158"/>
      <c r="Q16" s="600"/>
      <c r="R16" s="11">
        <f t="shared" si="0"/>
        <v>1</v>
      </c>
    </row>
    <row r="17" spans="1:18" x14ac:dyDescent="0.2">
      <c r="A17" s="11" t="s">
        <v>209</v>
      </c>
      <c r="B17" s="67"/>
      <c r="C17" s="67"/>
      <c r="D17" s="66"/>
      <c r="E17" s="64"/>
      <c r="F17" s="62"/>
      <c r="G17" s="62"/>
      <c r="H17" s="226"/>
      <c r="I17" s="66"/>
      <c r="J17" s="64"/>
      <c r="K17" s="62"/>
      <c r="L17" s="62">
        <v>1</v>
      </c>
      <c r="M17" s="62"/>
      <c r="N17" s="62"/>
      <c r="O17" s="62"/>
      <c r="P17" s="158">
        <v>1</v>
      </c>
      <c r="Q17" s="600"/>
      <c r="R17" s="11">
        <f t="shared" ref="R17" si="5">Q17+P17+I17+D17</f>
        <v>1</v>
      </c>
    </row>
    <row r="18" spans="1:18" ht="13.5" x14ac:dyDescent="0.25">
      <c r="A18" s="436" t="s">
        <v>292</v>
      </c>
      <c r="B18" s="436"/>
      <c r="C18" s="436"/>
      <c r="D18" s="607"/>
      <c r="E18" s="216">
        <v>1</v>
      </c>
      <c r="F18" s="216"/>
      <c r="G18" s="216"/>
      <c r="H18" s="216"/>
      <c r="I18" s="221">
        <v>1</v>
      </c>
      <c r="J18" s="216"/>
      <c r="K18" s="216"/>
      <c r="L18" s="216">
        <v>1</v>
      </c>
      <c r="M18" s="216"/>
      <c r="N18" s="216"/>
      <c r="O18" s="216"/>
      <c r="P18" s="221">
        <v>1</v>
      </c>
      <c r="Q18" s="217"/>
      <c r="R18" s="438">
        <f>Q18+P18+I18+D18</f>
        <v>2</v>
      </c>
    </row>
    <row r="19" spans="1:18" x14ac:dyDescent="0.2">
      <c r="A19" s="430" t="s">
        <v>296</v>
      </c>
      <c r="B19" s="430">
        <f t="shared" ref="B19:G19" si="6">B15+B18</f>
        <v>0</v>
      </c>
      <c r="C19" s="430">
        <f t="shared" si="6"/>
        <v>2</v>
      </c>
      <c r="D19" s="255">
        <f t="shared" si="6"/>
        <v>2</v>
      </c>
      <c r="E19" s="430">
        <f t="shared" si="6"/>
        <v>4</v>
      </c>
      <c r="F19" s="430">
        <f t="shared" si="6"/>
        <v>3</v>
      </c>
      <c r="G19" s="430">
        <f t="shared" si="6"/>
        <v>0</v>
      </c>
      <c r="H19" s="430"/>
      <c r="I19" s="255">
        <f t="shared" ref="I19:P19" si="7">I15+I18</f>
        <v>7</v>
      </c>
      <c r="J19" s="430">
        <f t="shared" si="7"/>
        <v>2</v>
      </c>
      <c r="K19" s="430">
        <f t="shared" si="7"/>
        <v>1</v>
      </c>
      <c r="L19" s="430">
        <f t="shared" si="7"/>
        <v>2</v>
      </c>
      <c r="M19" s="430">
        <f t="shared" si="7"/>
        <v>0</v>
      </c>
      <c r="N19" s="430">
        <f t="shared" si="7"/>
        <v>0</v>
      </c>
      <c r="O19" s="430">
        <f t="shared" si="7"/>
        <v>0</v>
      </c>
      <c r="P19" s="255">
        <f t="shared" si="7"/>
        <v>5</v>
      </c>
      <c r="Q19" s="257"/>
      <c r="R19" s="255">
        <f>R15+R18</f>
        <v>14</v>
      </c>
    </row>
    <row r="20" spans="1:18" x14ac:dyDescent="0.2">
      <c r="A20" s="883"/>
      <c r="B20" s="884"/>
      <c r="C20" s="884"/>
      <c r="D20" s="885"/>
      <c r="E20" s="886"/>
      <c r="F20" s="887"/>
      <c r="G20" s="887"/>
      <c r="H20" s="888"/>
      <c r="I20" s="885"/>
      <c r="J20" s="886"/>
      <c r="K20" s="887"/>
      <c r="L20" s="887"/>
      <c r="M20" s="887"/>
      <c r="N20" s="887"/>
      <c r="O20" s="887"/>
      <c r="P20" s="889"/>
      <c r="Q20" s="890"/>
      <c r="R20" s="11"/>
    </row>
    <row r="21" spans="1:18" x14ac:dyDescent="0.2">
      <c r="A21" s="696" t="s">
        <v>480</v>
      </c>
      <c r="B21" s="10"/>
      <c r="C21" s="10"/>
      <c r="D21" s="111"/>
      <c r="E21" s="10"/>
      <c r="F21" s="10"/>
      <c r="G21" s="10"/>
      <c r="H21" s="10"/>
      <c r="I21" s="111"/>
      <c r="J21" s="10"/>
      <c r="K21" s="10"/>
      <c r="L21" s="10"/>
      <c r="M21" s="10"/>
      <c r="N21" s="10"/>
      <c r="O21" s="10"/>
      <c r="P21" s="111"/>
      <c r="Q21" s="111"/>
      <c r="R21" s="219">
        <f>Q21+P21+I21+D21</f>
        <v>0</v>
      </c>
    </row>
    <row r="22" spans="1:18" x14ac:dyDescent="0.2">
      <c r="A22" s="811"/>
      <c r="B22" s="835"/>
      <c r="C22" s="835"/>
      <c r="D22" s="836"/>
      <c r="E22" s="837"/>
      <c r="F22" s="838"/>
      <c r="G22" s="838"/>
      <c r="H22" s="839"/>
      <c r="I22" s="836"/>
      <c r="J22" s="837"/>
      <c r="K22" s="838"/>
      <c r="L22" s="838"/>
      <c r="M22" s="838"/>
      <c r="N22" s="838"/>
      <c r="O22" s="838"/>
      <c r="P22" s="840"/>
      <c r="Q22" s="841"/>
      <c r="R22" s="11"/>
    </row>
    <row r="23" spans="1:18" x14ac:dyDescent="0.2">
      <c r="A23" s="834" t="s">
        <v>624</v>
      </c>
      <c r="B23" s="834"/>
      <c r="C23" s="834"/>
      <c r="D23" s="335"/>
      <c r="E23" s="834"/>
      <c r="F23" s="834"/>
      <c r="G23" s="834"/>
      <c r="H23" s="834"/>
      <c r="I23" s="335"/>
      <c r="J23" s="834"/>
      <c r="K23" s="834"/>
      <c r="L23" s="834"/>
      <c r="M23" s="834"/>
      <c r="N23" s="834"/>
      <c r="O23" s="834"/>
      <c r="P23" s="335"/>
      <c r="Q23" s="335"/>
      <c r="R23" s="335">
        <f t="shared" ref="R23:R25" si="8">Q23+P23+I23+D23</f>
        <v>0</v>
      </c>
    </row>
    <row r="24" spans="1:18" x14ac:dyDescent="0.2">
      <c r="A24" s="954"/>
      <c r="B24" s="69"/>
      <c r="C24" s="69"/>
      <c r="D24" s="68"/>
      <c r="E24" s="65"/>
      <c r="F24" s="63"/>
      <c r="G24" s="63"/>
      <c r="H24" s="227"/>
      <c r="I24" s="68"/>
      <c r="J24" s="65"/>
      <c r="K24" s="63"/>
      <c r="L24" s="63"/>
      <c r="M24" s="63"/>
      <c r="N24" s="63"/>
      <c r="O24" s="63"/>
      <c r="P24" s="160"/>
      <c r="Q24" s="601"/>
      <c r="R24" s="11"/>
    </row>
    <row r="25" spans="1:18" x14ac:dyDescent="0.2">
      <c r="A25" s="764" t="s">
        <v>294</v>
      </c>
      <c r="B25" s="764"/>
      <c r="C25" s="764"/>
      <c r="D25" s="765"/>
      <c r="E25" s="764"/>
      <c r="F25" s="764"/>
      <c r="G25" s="764"/>
      <c r="H25" s="764"/>
      <c r="I25" s="765"/>
      <c r="J25" s="764"/>
      <c r="K25" s="764"/>
      <c r="L25" s="764"/>
      <c r="M25" s="764"/>
      <c r="N25" s="764"/>
      <c r="O25" s="764"/>
      <c r="P25" s="765"/>
      <c r="Q25" s="766"/>
      <c r="R25" s="335">
        <f t="shared" si="8"/>
        <v>0</v>
      </c>
    </row>
    <row r="26" spans="1:18" x14ac:dyDescent="0.2">
      <c r="A26" s="18"/>
      <c r="B26" s="763"/>
      <c r="C26" s="763"/>
      <c r="D26" s="573"/>
      <c r="E26" s="735"/>
      <c r="F26" s="63"/>
      <c r="G26" s="63"/>
      <c r="H26" s="227"/>
      <c r="I26" s="762"/>
      <c r="J26" s="605"/>
      <c r="K26" s="726"/>
      <c r="L26" s="726"/>
      <c r="M26" s="726"/>
      <c r="N26" s="606"/>
      <c r="O26" s="606"/>
      <c r="P26" s="573"/>
      <c r="Q26" s="603"/>
      <c r="R26" s="11"/>
    </row>
    <row r="27" spans="1:18" x14ac:dyDescent="0.2">
      <c r="A27" s="696" t="s">
        <v>295</v>
      </c>
      <c r="B27" s="10"/>
      <c r="C27" s="10"/>
      <c r="D27" s="111"/>
      <c r="E27" s="10"/>
      <c r="F27" s="10"/>
      <c r="G27" s="10"/>
      <c r="H27" s="10"/>
      <c r="I27" s="111"/>
      <c r="J27" s="10"/>
      <c r="K27" s="10"/>
      <c r="L27" s="10"/>
      <c r="M27" s="10"/>
      <c r="N27" s="10"/>
      <c r="O27" s="10"/>
      <c r="P27" s="111"/>
      <c r="Q27" s="111"/>
      <c r="R27" s="766"/>
    </row>
    <row r="28" spans="1:18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3.5" x14ac:dyDescent="0.25">
      <c r="A29" s="482" t="s">
        <v>290</v>
      </c>
      <c r="B29" s="484"/>
      <c r="C29" s="955">
        <v>1</v>
      </c>
      <c r="D29" s="725">
        <v>1</v>
      </c>
      <c r="E29" s="223">
        <v>1</v>
      </c>
      <c r="F29" s="224">
        <v>1</v>
      </c>
      <c r="G29" s="224"/>
      <c r="H29" s="683"/>
      <c r="I29" s="725">
        <v>2</v>
      </c>
      <c r="J29" s="223"/>
      <c r="K29" s="224"/>
      <c r="L29" s="224"/>
      <c r="M29" s="224"/>
      <c r="N29" s="224">
        <v>1</v>
      </c>
      <c r="O29" s="683">
        <v>1</v>
      </c>
      <c r="P29" s="953">
        <v>2</v>
      </c>
      <c r="Q29" s="768"/>
      <c r="R29" s="767">
        <f>Q29+P29+I29+D29</f>
        <v>5</v>
      </c>
    </row>
    <row r="31" spans="1:18" x14ac:dyDescent="0.2">
      <c r="A31" s="137" t="s">
        <v>1</v>
      </c>
      <c r="B31" s="138">
        <f t="shared" ref="B31:G31" si="9">B19+B21+B23+B25+B27+B29</f>
        <v>0</v>
      </c>
      <c r="C31" s="138">
        <f t="shared" si="9"/>
        <v>3</v>
      </c>
      <c r="D31" s="154">
        <f t="shared" si="9"/>
        <v>3</v>
      </c>
      <c r="E31" s="138">
        <f t="shared" si="9"/>
        <v>5</v>
      </c>
      <c r="F31" s="138">
        <f t="shared" si="9"/>
        <v>4</v>
      </c>
      <c r="G31" s="138">
        <f t="shared" si="9"/>
        <v>0</v>
      </c>
      <c r="H31" s="138"/>
      <c r="I31" s="154">
        <f t="shared" ref="I31:P31" si="10">I19+I21+I23+I25+I27+I29</f>
        <v>9</v>
      </c>
      <c r="J31" s="138">
        <f t="shared" si="10"/>
        <v>2</v>
      </c>
      <c r="K31" s="138">
        <f t="shared" si="10"/>
        <v>1</v>
      </c>
      <c r="L31" s="138">
        <f t="shared" si="10"/>
        <v>2</v>
      </c>
      <c r="M31" s="138">
        <f t="shared" si="10"/>
        <v>0</v>
      </c>
      <c r="N31" s="138">
        <f t="shared" si="10"/>
        <v>1</v>
      </c>
      <c r="O31" s="138">
        <f t="shared" si="10"/>
        <v>1</v>
      </c>
      <c r="P31" s="154">
        <f t="shared" si="10"/>
        <v>7</v>
      </c>
      <c r="Q31" s="608"/>
      <c r="R31" s="148">
        <f>Q31+P31+I31+D31</f>
        <v>19</v>
      </c>
    </row>
  </sheetData>
  <mergeCells count="6">
    <mergeCell ref="E5:I5"/>
    <mergeCell ref="R5:R6"/>
    <mergeCell ref="J5:P5"/>
    <mergeCell ref="A2:R2"/>
    <mergeCell ref="B5:D5"/>
    <mergeCell ref="Q5:Q6"/>
  </mergeCells>
  <pageMargins left="0.39370078740157483" right="0" top="0.59055118110236227" bottom="0.59055118110236227" header="0.51181102362204722" footer="0.51181102362204722"/>
  <pageSetup paperSize="9" scale="78" firstPageNumber="67" fitToHeight="0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"/>
  <sheetViews>
    <sheetView showGridLines="0" showZeros="0" zoomScaleNormal="100" workbookViewId="0">
      <selection activeCell="G14" sqref="G14"/>
    </sheetView>
  </sheetViews>
  <sheetFormatPr baseColWidth="10" defaultColWidth="13.33203125" defaultRowHeight="12.75" x14ac:dyDescent="0.2"/>
  <cols>
    <col min="1" max="1" width="28.6640625" style="229" bestFit="1" customWidth="1"/>
    <col min="2" max="6" width="10.1640625" style="229" customWidth="1"/>
    <col min="7" max="7" width="10.1640625" style="230" customWidth="1"/>
    <col min="8" max="11" width="10.1640625" style="229" customWidth="1"/>
    <col min="12" max="16384" width="13.33203125" style="229"/>
  </cols>
  <sheetData>
    <row r="1" spans="1:11" s="232" customFormat="1" ht="15.75" customHeight="1" x14ac:dyDescent="0.2">
      <c r="A1" s="231"/>
      <c r="B1" s="231"/>
      <c r="C1" s="231"/>
      <c r="D1" s="231"/>
      <c r="E1" s="231"/>
      <c r="F1" s="231"/>
      <c r="G1" s="231"/>
      <c r="H1" s="231"/>
    </row>
    <row r="2" spans="1:11" s="232" customFormat="1" ht="15.75" customHeight="1" x14ac:dyDescent="0.2">
      <c r="A2" s="231"/>
      <c r="B2" s="231"/>
      <c r="C2" s="231"/>
      <c r="D2" s="231"/>
      <c r="E2" s="231"/>
      <c r="F2" s="1086"/>
      <c r="G2" s="1086"/>
      <c r="H2" s="231"/>
    </row>
    <row r="3" spans="1:11" s="232" customFormat="1" ht="38.25" customHeight="1" x14ac:dyDescent="0.2">
      <c r="A3" s="1087" t="s">
        <v>473</v>
      </c>
      <c r="B3" s="1087"/>
      <c r="C3" s="1087"/>
      <c r="D3" s="1087"/>
      <c r="E3" s="1087"/>
      <c r="F3" s="1087"/>
      <c r="G3" s="1087"/>
      <c r="H3" s="1087"/>
      <c r="I3" s="1087"/>
      <c r="J3" s="1087"/>
      <c r="K3" s="1087"/>
    </row>
    <row r="4" spans="1:11" s="232" customFormat="1" ht="15.75" customHeight="1" x14ac:dyDescent="0.2">
      <c r="A4" s="231"/>
      <c r="B4" s="231"/>
      <c r="C4" s="231"/>
      <c r="D4" s="231"/>
      <c r="E4" s="231"/>
      <c r="F4" s="231"/>
      <c r="G4" s="231"/>
      <c r="H4" s="231"/>
    </row>
    <row r="5" spans="1:11" s="233" customFormat="1" ht="15.75" customHeight="1" x14ac:dyDescent="0.2">
      <c r="A5" s="454" t="s">
        <v>411</v>
      </c>
      <c r="B5" s="453">
        <v>2014</v>
      </c>
      <c r="C5" s="453">
        <v>2015</v>
      </c>
      <c r="D5" s="453">
        <v>2016</v>
      </c>
      <c r="E5" s="453">
        <v>2017</v>
      </c>
      <c r="F5" s="453">
        <v>2018</v>
      </c>
      <c r="G5" s="453">
        <v>2019</v>
      </c>
      <c r="H5" s="453">
        <v>2020</v>
      </c>
      <c r="I5" s="453">
        <v>2021</v>
      </c>
      <c r="J5" s="453">
        <v>2022</v>
      </c>
      <c r="K5" s="453">
        <v>2023</v>
      </c>
    </row>
    <row r="6" spans="1:11" s="241" customFormat="1" ht="15.7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0"/>
      <c r="K6" s="240"/>
    </row>
    <row r="7" spans="1:11" ht="15.75" customHeight="1" x14ac:dyDescent="0.2">
      <c r="A7" s="769" t="s">
        <v>185</v>
      </c>
      <c r="B7" s="243">
        <v>11</v>
      </c>
      <c r="C7" s="243">
        <v>8</v>
      </c>
      <c r="D7" s="243">
        <v>9</v>
      </c>
      <c r="E7" s="243">
        <v>7</v>
      </c>
      <c r="F7" s="243">
        <v>3</v>
      </c>
      <c r="G7" s="243">
        <v>7</v>
      </c>
      <c r="H7" s="243">
        <v>3</v>
      </c>
      <c r="I7" s="243">
        <v>6</v>
      </c>
      <c r="J7" s="243">
        <v>9</v>
      </c>
      <c r="K7" s="243">
        <v>5</v>
      </c>
    </row>
    <row r="8" spans="1:11" ht="15.75" customHeight="1" x14ac:dyDescent="0.2">
      <c r="A8" s="770" t="s">
        <v>187</v>
      </c>
      <c r="B8" s="244">
        <v>1</v>
      </c>
      <c r="C8" s="244">
        <v>2</v>
      </c>
      <c r="D8" s="244"/>
      <c r="E8" s="244"/>
      <c r="F8" s="244"/>
      <c r="G8" s="244">
        <v>1</v>
      </c>
      <c r="H8" s="244"/>
      <c r="I8" s="244"/>
      <c r="J8" s="244"/>
      <c r="K8" s="243"/>
    </row>
    <row r="9" spans="1:11" ht="15.75" customHeight="1" x14ac:dyDescent="0.2">
      <c r="A9" s="770" t="s">
        <v>188</v>
      </c>
      <c r="B9" s="244">
        <v>7</v>
      </c>
      <c r="C9" s="244">
        <v>11</v>
      </c>
      <c r="D9" s="244">
        <v>6</v>
      </c>
      <c r="E9" s="244">
        <v>7</v>
      </c>
      <c r="F9" s="244">
        <v>2</v>
      </c>
      <c r="G9" s="244">
        <v>3</v>
      </c>
      <c r="H9" s="244">
        <v>7</v>
      </c>
      <c r="I9" s="244">
        <v>6</v>
      </c>
      <c r="J9" s="244">
        <v>7</v>
      </c>
      <c r="K9" s="243">
        <v>6</v>
      </c>
    </row>
    <row r="10" spans="1:11" ht="15.75" customHeight="1" x14ac:dyDescent="0.2">
      <c r="A10" s="770" t="s">
        <v>412</v>
      </c>
      <c r="B10" s="244">
        <v>1</v>
      </c>
      <c r="C10" s="244"/>
      <c r="D10" s="244">
        <v>4</v>
      </c>
      <c r="E10" s="244"/>
      <c r="F10" s="244"/>
      <c r="G10" s="244"/>
      <c r="H10" s="244"/>
      <c r="I10" s="244"/>
      <c r="J10" s="244">
        <v>3</v>
      </c>
      <c r="K10" s="243">
        <v>2</v>
      </c>
    </row>
    <row r="11" spans="1:11" ht="15.75" customHeight="1" x14ac:dyDescent="0.2">
      <c r="A11" s="770" t="s">
        <v>649</v>
      </c>
      <c r="B11" s="244"/>
      <c r="C11" s="244"/>
      <c r="D11" s="244"/>
      <c r="E11" s="244"/>
      <c r="F11" s="244"/>
      <c r="G11" s="244"/>
      <c r="H11" s="244"/>
      <c r="I11" s="244">
        <v>1</v>
      </c>
      <c r="J11" s="244"/>
      <c r="K11" s="243">
        <v>1</v>
      </c>
    </row>
    <row r="12" spans="1:11" ht="15.75" customHeight="1" x14ac:dyDescent="0.2">
      <c r="A12" s="771" t="s">
        <v>304</v>
      </c>
      <c r="B12" s="244">
        <v>1</v>
      </c>
      <c r="C12" s="244"/>
      <c r="D12" s="244"/>
      <c r="E12" s="244"/>
      <c r="F12" s="244"/>
      <c r="G12" s="244"/>
      <c r="H12" s="244"/>
      <c r="I12" s="244">
        <v>1</v>
      </c>
      <c r="J12" s="244"/>
      <c r="K12" s="243">
        <v>1</v>
      </c>
    </row>
    <row r="13" spans="1:11" ht="15.75" customHeight="1" x14ac:dyDescent="0.2">
      <c r="A13" s="772" t="s">
        <v>192</v>
      </c>
      <c r="B13" s="244"/>
      <c r="C13" s="244">
        <v>1</v>
      </c>
      <c r="D13" s="244"/>
      <c r="E13" s="244">
        <v>1</v>
      </c>
      <c r="F13" s="244"/>
      <c r="G13" s="244">
        <v>1</v>
      </c>
      <c r="H13" s="244"/>
      <c r="I13" s="244"/>
      <c r="J13" s="244"/>
      <c r="K13" s="243"/>
    </row>
    <row r="14" spans="1:11" ht="15" customHeight="1" x14ac:dyDescent="0.2">
      <c r="A14" s="772" t="s">
        <v>193</v>
      </c>
      <c r="B14" s="244">
        <v>10</v>
      </c>
      <c r="C14" s="244">
        <v>10</v>
      </c>
      <c r="D14" s="244">
        <v>8</v>
      </c>
      <c r="E14" s="244">
        <v>9</v>
      </c>
      <c r="F14" s="244">
        <v>12</v>
      </c>
      <c r="G14" s="244">
        <v>7</v>
      </c>
      <c r="H14" s="244">
        <v>9</v>
      </c>
      <c r="I14" s="244">
        <v>5</v>
      </c>
      <c r="J14" s="244">
        <v>13</v>
      </c>
      <c r="K14" s="243">
        <v>8</v>
      </c>
    </row>
    <row r="15" spans="1:11" ht="15" customHeight="1" x14ac:dyDescent="0.2">
      <c r="A15" s="772" t="s">
        <v>195</v>
      </c>
      <c r="B15" s="244"/>
      <c r="C15" s="244"/>
      <c r="D15" s="244">
        <v>1</v>
      </c>
      <c r="E15" s="244"/>
      <c r="F15" s="244"/>
      <c r="G15" s="244"/>
      <c r="H15" s="244">
        <v>1</v>
      </c>
      <c r="I15" s="244"/>
      <c r="J15" s="244"/>
      <c r="K15" s="243"/>
    </row>
    <row r="16" spans="1:11" ht="15" customHeight="1" x14ac:dyDescent="0.2">
      <c r="A16" s="772" t="s">
        <v>196</v>
      </c>
      <c r="B16" s="244">
        <v>5</v>
      </c>
      <c r="C16" s="244">
        <v>5</v>
      </c>
      <c r="D16" s="244">
        <v>12</v>
      </c>
      <c r="E16" s="244">
        <v>3</v>
      </c>
      <c r="F16" s="244">
        <v>1</v>
      </c>
      <c r="G16" s="244">
        <v>5</v>
      </c>
      <c r="H16" s="244">
        <v>2</v>
      </c>
      <c r="I16" s="244">
        <v>5</v>
      </c>
      <c r="J16" s="244">
        <v>2</v>
      </c>
      <c r="K16" s="243">
        <v>6</v>
      </c>
    </row>
    <row r="17" spans="1:11" ht="15" customHeight="1" x14ac:dyDescent="0.2">
      <c r="A17" s="772" t="s">
        <v>197</v>
      </c>
      <c r="B17" s="244"/>
      <c r="C17" s="244"/>
      <c r="D17" s="244"/>
      <c r="E17" s="244"/>
      <c r="F17" s="244">
        <v>1</v>
      </c>
      <c r="G17" s="244"/>
      <c r="H17" s="244"/>
      <c r="I17" s="244"/>
      <c r="J17" s="244">
        <v>1</v>
      </c>
      <c r="K17" s="243"/>
    </row>
    <row r="18" spans="1:11" ht="15" customHeight="1" x14ac:dyDescent="0.2">
      <c r="A18" s="772" t="s">
        <v>199</v>
      </c>
      <c r="B18" s="244">
        <v>1</v>
      </c>
      <c r="C18" s="244"/>
      <c r="D18" s="244">
        <v>1</v>
      </c>
      <c r="E18" s="244">
        <v>1</v>
      </c>
      <c r="F18" s="244">
        <v>2</v>
      </c>
      <c r="G18" s="244"/>
      <c r="H18" s="244">
        <v>1</v>
      </c>
      <c r="I18" s="244"/>
      <c r="J18" s="244">
        <v>1</v>
      </c>
      <c r="K18" s="243"/>
    </row>
    <row r="19" spans="1:11" ht="15" customHeight="1" x14ac:dyDescent="0.2">
      <c r="A19" s="772" t="s">
        <v>201</v>
      </c>
      <c r="B19" s="244">
        <v>39</v>
      </c>
      <c r="C19" s="244">
        <v>26</v>
      </c>
      <c r="D19" s="244">
        <v>48</v>
      </c>
      <c r="E19" s="244">
        <v>33</v>
      </c>
      <c r="F19" s="244">
        <v>24</v>
      </c>
      <c r="G19" s="244">
        <v>17</v>
      </c>
      <c r="H19" s="244">
        <v>28</v>
      </c>
      <c r="I19" s="244">
        <v>18</v>
      </c>
      <c r="J19" s="244">
        <v>27</v>
      </c>
      <c r="K19" s="243">
        <v>35</v>
      </c>
    </row>
    <row r="20" spans="1:11" ht="15" customHeight="1" x14ac:dyDescent="0.2">
      <c r="A20" s="770" t="s">
        <v>413</v>
      </c>
      <c r="B20" s="244"/>
      <c r="C20" s="244"/>
      <c r="D20" s="244"/>
      <c r="E20" s="244">
        <v>1</v>
      </c>
      <c r="F20" s="244"/>
      <c r="G20" s="244"/>
      <c r="H20" s="244"/>
      <c r="I20" s="244"/>
      <c r="J20" s="244"/>
      <c r="K20" s="243">
        <v>1</v>
      </c>
    </row>
    <row r="21" spans="1:11" ht="15" customHeight="1" x14ac:dyDescent="0.2">
      <c r="A21" s="772" t="s">
        <v>203</v>
      </c>
      <c r="B21" s="244"/>
      <c r="C21" s="244">
        <v>1</v>
      </c>
      <c r="D21" s="244"/>
      <c r="E21" s="244"/>
      <c r="F21" s="244"/>
      <c r="G21" s="244"/>
      <c r="H21" s="244"/>
      <c r="I21" s="244"/>
      <c r="J21" s="244"/>
      <c r="K21" s="243"/>
    </row>
    <row r="22" spans="1:11" ht="15" customHeight="1" x14ac:dyDescent="0.2">
      <c r="A22" s="772" t="s">
        <v>205</v>
      </c>
      <c r="B22" s="244"/>
      <c r="C22" s="244">
        <v>1</v>
      </c>
      <c r="D22" s="244"/>
      <c r="E22" s="244">
        <v>4</v>
      </c>
      <c r="F22" s="244"/>
      <c r="G22" s="244">
        <v>2</v>
      </c>
      <c r="H22" s="244"/>
      <c r="I22" s="244">
        <v>1</v>
      </c>
      <c r="J22" s="244">
        <v>1</v>
      </c>
      <c r="K22" s="243"/>
    </row>
    <row r="23" spans="1:11" ht="15" customHeight="1" x14ac:dyDescent="0.2">
      <c r="A23" s="772" t="s">
        <v>409</v>
      </c>
      <c r="B23" s="244">
        <v>2</v>
      </c>
      <c r="C23" s="244">
        <v>1</v>
      </c>
      <c r="D23" s="244">
        <v>2</v>
      </c>
      <c r="E23" s="244">
        <v>1</v>
      </c>
      <c r="F23" s="244">
        <v>1</v>
      </c>
      <c r="G23" s="244"/>
      <c r="H23" s="244"/>
      <c r="I23" s="244"/>
      <c r="J23" s="244">
        <v>2</v>
      </c>
      <c r="K23" s="243"/>
    </row>
    <row r="24" spans="1:11" s="234" customFormat="1" ht="15" customHeight="1" x14ac:dyDescent="0.2">
      <c r="A24" s="773" t="s">
        <v>206</v>
      </c>
      <c r="B24" s="244"/>
      <c r="C24" s="244">
        <v>5</v>
      </c>
      <c r="D24" s="244"/>
      <c r="E24" s="244">
        <v>2</v>
      </c>
      <c r="F24" s="244"/>
      <c r="G24" s="244"/>
      <c r="H24" s="244"/>
      <c r="I24" s="244">
        <v>1</v>
      </c>
      <c r="J24" s="244">
        <v>5</v>
      </c>
      <c r="K24" s="243">
        <v>5</v>
      </c>
    </row>
    <row r="25" spans="1:11" ht="15" customHeight="1" x14ac:dyDescent="0.2">
      <c r="A25" s="772" t="s">
        <v>306</v>
      </c>
      <c r="B25" s="244"/>
      <c r="C25" s="244">
        <v>1</v>
      </c>
      <c r="D25" s="244"/>
      <c r="E25" s="244"/>
      <c r="F25" s="244">
        <v>1</v>
      </c>
      <c r="G25" s="244"/>
      <c r="H25" s="244">
        <v>1</v>
      </c>
      <c r="I25" s="244">
        <v>1</v>
      </c>
      <c r="J25" s="244"/>
      <c r="K25" s="243"/>
    </row>
    <row r="26" spans="1:11" ht="15" customHeight="1" x14ac:dyDescent="0.2">
      <c r="A26" s="770" t="s">
        <v>287</v>
      </c>
      <c r="B26" s="244">
        <v>7</v>
      </c>
      <c r="C26" s="244">
        <v>2</v>
      </c>
      <c r="D26" s="244">
        <v>6</v>
      </c>
      <c r="E26" s="244">
        <v>3</v>
      </c>
      <c r="F26" s="244">
        <v>5</v>
      </c>
      <c r="G26" s="244">
        <v>1</v>
      </c>
      <c r="H26" s="244"/>
      <c r="I26" s="244">
        <v>3</v>
      </c>
      <c r="J26" s="244"/>
      <c r="K26" s="243">
        <v>1</v>
      </c>
    </row>
    <row r="27" spans="1:11" ht="15" customHeight="1" x14ac:dyDescent="0.2">
      <c r="A27" s="772" t="s">
        <v>288</v>
      </c>
      <c r="B27" s="244">
        <v>1</v>
      </c>
      <c r="C27" s="244">
        <v>3</v>
      </c>
      <c r="D27" s="244">
        <v>2</v>
      </c>
      <c r="E27" s="244">
        <v>2</v>
      </c>
      <c r="F27" s="244">
        <v>1</v>
      </c>
      <c r="G27" s="244">
        <v>4</v>
      </c>
      <c r="H27" s="245"/>
      <c r="I27" s="245"/>
      <c r="J27" s="245"/>
      <c r="K27" s="245"/>
    </row>
    <row r="28" spans="1:11" ht="15" customHeight="1" x14ac:dyDescent="0.2">
      <c r="A28" s="772" t="s">
        <v>414</v>
      </c>
      <c r="B28" s="244"/>
      <c r="C28" s="244"/>
      <c r="D28" s="244"/>
      <c r="E28" s="244"/>
      <c r="F28" s="244">
        <v>1</v>
      </c>
      <c r="G28" s="244"/>
      <c r="H28" s="244"/>
      <c r="I28" s="244">
        <v>1</v>
      </c>
      <c r="J28" s="244"/>
      <c r="K28" s="243">
        <v>1</v>
      </c>
    </row>
    <row r="29" spans="1:11" ht="15" customHeight="1" x14ac:dyDescent="0.2">
      <c r="A29" s="774" t="s">
        <v>208</v>
      </c>
      <c r="B29" s="242"/>
      <c r="C29" s="242">
        <v>1</v>
      </c>
      <c r="D29" s="242">
        <v>1</v>
      </c>
      <c r="E29" s="242"/>
      <c r="F29" s="242"/>
      <c r="G29" s="242">
        <v>2</v>
      </c>
      <c r="H29" s="242"/>
      <c r="I29" s="242"/>
      <c r="J29" s="242"/>
      <c r="K29" s="243"/>
    </row>
    <row r="30" spans="1:11" ht="13.5" x14ac:dyDescent="0.2">
      <c r="A30" s="489" t="s">
        <v>291</v>
      </c>
      <c r="B30" s="490">
        <v>86</v>
      </c>
      <c r="C30" s="490">
        <v>78</v>
      </c>
      <c r="D30" s="490">
        <v>100</v>
      </c>
      <c r="E30" s="490">
        <v>74</v>
      </c>
      <c r="F30" s="490">
        <f t="shared" ref="F30:K30" si="0">SUM(F7:F29)</f>
        <v>54</v>
      </c>
      <c r="G30" s="490">
        <f t="shared" si="0"/>
        <v>50</v>
      </c>
      <c r="H30" s="490">
        <f t="shared" si="0"/>
        <v>52</v>
      </c>
      <c r="I30" s="490">
        <f t="shared" si="0"/>
        <v>49</v>
      </c>
      <c r="J30" s="490">
        <f t="shared" si="0"/>
        <v>71</v>
      </c>
      <c r="K30" s="490">
        <f t="shared" si="0"/>
        <v>72</v>
      </c>
    </row>
    <row r="31" spans="1:11" s="230" customFormat="1" ht="15" customHeight="1" x14ac:dyDescent="0.2">
      <c r="A31" s="775" t="s">
        <v>415</v>
      </c>
      <c r="B31" s="243"/>
      <c r="C31" s="243"/>
      <c r="D31" s="243"/>
      <c r="E31" s="243"/>
      <c r="F31" s="243"/>
      <c r="G31" s="243"/>
      <c r="H31" s="243">
        <v>1</v>
      </c>
      <c r="I31" s="243"/>
      <c r="J31" s="243"/>
      <c r="K31" s="243"/>
    </row>
    <row r="32" spans="1:11" s="230" customFormat="1" ht="15" customHeight="1" x14ac:dyDescent="0.2">
      <c r="A32" s="775" t="s">
        <v>738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>
        <v>1</v>
      </c>
    </row>
    <row r="33" spans="1:11" s="230" customFormat="1" ht="15" customHeight="1" x14ac:dyDescent="0.2">
      <c r="A33" s="776" t="s">
        <v>416</v>
      </c>
      <c r="B33" s="244">
        <v>1</v>
      </c>
      <c r="C33" s="244"/>
      <c r="D33" s="244"/>
      <c r="E33" s="244"/>
      <c r="F33" s="244"/>
      <c r="G33" s="244"/>
      <c r="H33" s="244"/>
      <c r="I33" s="244"/>
      <c r="J33" s="244"/>
      <c r="K33" s="243">
        <v>1</v>
      </c>
    </row>
    <row r="34" spans="1:11" s="230" customFormat="1" ht="15" customHeight="1" x14ac:dyDescent="0.2">
      <c r="A34" s="776" t="s">
        <v>627</v>
      </c>
      <c r="B34" s="244"/>
      <c r="C34" s="244"/>
      <c r="D34" s="244"/>
      <c r="E34" s="244"/>
      <c r="F34" s="244"/>
      <c r="G34" s="244"/>
      <c r="H34" s="244">
        <v>1</v>
      </c>
      <c r="I34" s="244"/>
      <c r="J34" s="244">
        <v>1</v>
      </c>
      <c r="K34" s="243"/>
    </row>
    <row r="35" spans="1:11" s="230" customFormat="1" ht="15" customHeight="1" x14ac:dyDescent="0.2">
      <c r="A35" s="776" t="s">
        <v>417</v>
      </c>
      <c r="B35" s="244">
        <v>1</v>
      </c>
      <c r="C35" s="244"/>
      <c r="D35" s="244"/>
      <c r="E35" s="244">
        <v>1</v>
      </c>
      <c r="F35" s="244"/>
      <c r="G35" s="244"/>
      <c r="H35" s="244"/>
      <c r="I35" s="244"/>
      <c r="J35" s="244"/>
      <c r="K35" s="243"/>
    </row>
    <row r="36" spans="1:11" s="230" customFormat="1" ht="15" customHeight="1" x14ac:dyDescent="0.2">
      <c r="A36" s="778" t="s">
        <v>204</v>
      </c>
      <c r="B36" s="244"/>
      <c r="C36" s="244">
        <v>1</v>
      </c>
      <c r="D36" s="244"/>
      <c r="E36" s="244"/>
      <c r="F36" s="244"/>
      <c r="G36" s="244"/>
      <c r="H36" s="244"/>
      <c r="I36" s="244"/>
      <c r="J36" s="244"/>
      <c r="K36" s="243"/>
    </row>
    <row r="37" spans="1:11" s="230" customFormat="1" ht="15" customHeight="1" x14ac:dyDescent="0.2">
      <c r="A37" s="772" t="s">
        <v>288</v>
      </c>
      <c r="B37" s="245"/>
      <c r="C37" s="245"/>
      <c r="D37" s="245"/>
      <c r="E37" s="245"/>
      <c r="F37" s="245"/>
      <c r="G37" s="245"/>
      <c r="H37" s="244">
        <v>4</v>
      </c>
      <c r="I37" s="244"/>
      <c r="J37" s="244">
        <v>2</v>
      </c>
      <c r="K37" s="243">
        <v>1</v>
      </c>
    </row>
    <row r="38" spans="1:11" s="230" customFormat="1" ht="15" customHeight="1" x14ac:dyDescent="0.2">
      <c r="A38" s="776" t="s">
        <v>289</v>
      </c>
      <c r="B38" s="244">
        <v>4</v>
      </c>
      <c r="C38" s="244">
        <v>5</v>
      </c>
      <c r="D38" s="244">
        <v>2</v>
      </c>
      <c r="E38" s="244">
        <v>2</v>
      </c>
      <c r="F38" s="244">
        <v>1</v>
      </c>
      <c r="G38" s="244">
        <v>5</v>
      </c>
      <c r="H38" s="244">
        <v>2</v>
      </c>
      <c r="I38" s="244">
        <v>1</v>
      </c>
      <c r="J38" s="244">
        <v>1</v>
      </c>
      <c r="K38" s="243">
        <v>2</v>
      </c>
    </row>
    <row r="39" spans="1:11" ht="15" customHeight="1" x14ac:dyDescent="0.2">
      <c r="A39" s="813" t="s">
        <v>305</v>
      </c>
      <c r="B39" s="243"/>
      <c r="C39" s="243"/>
      <c r="D39" s="243"/>
      <c r="E39" s="243"/>
      <c r="F39" s="243"/>
      <c r="G39" s="243">
        <v>1</v>
      </c>
      <c r="H39" s="243">
        <v>1</v>
      </c>
      <c r="I39" s="243">
        <v>2</v>
      </c>
      <c r="J39" s="243"/>
      <c r="K39" s="243"/>
    </row>
    <row r="40" spans="1:11" ht="15" customHeight="1" x14ac:dyDescent="0.2">
      <c r="A40" s="776" t="s">
        <v>209</v>
      </c>
      <c r="B40" s="244">
        <v>2</v>
      </c>
      <c r="C40" s="244">
        <v>1</v>
      </c>
      <c r="D40" s="244"/>
      <c r="E40" s="244">
        <v>6</v>
      </c>
      <c r="F40" s="244">
        <v>3</v>
      </c>
      <c r="G40" s="244">
        <v>1</v>
      </c>
      <c r="H40" s="244"/>
      <c r="I40" s="244"/>
      <c r="J40" s="244">
        <v>3</v>
      </c>
      <c r="K40" s="243">
        <v>4</v>
      </c>
    </row>
    <row r="41" spans="1:11" ht="15" customHeight="1" x14ac:dyDescent="0.2">
      <c r="A41" s="779" t="s">
        <v>307</v>
      </c>
      <c r="B41" s="242">
        <v>2</v>
      </c>
      <c r="C41" s="242">
        <v>1</v>
      </c>
      <c r="D41" s="242">
        <v>3</v>
      </c>
      <c r="E41" s="242"/>
      <c r="F41" s="242"/>
      <c r="G41" s="242">
        <v>2</v>
      </c>
      <c r="H41" s="242">
        <v>1</v>
      </c>
      <c r="I41" s="242">
        <v>1</v>
      </c>
      <c r="J41" s="242">
        <v>1</v>
      </c>
      <c r="K41" s="243"/>
    </row>
    <row r="42" spans="1:11" ht="15" customHeight="1" x14ac:dyDescent="0.2">
      <c r="A42" s="485" t="s">
        <v>297</v>
      </c>
      <c r="B42" s="491">
        <v>10</v>
      </c>
      <c r="C42" s="491">
        <v>8</v>
      </c>
      <c r="D42" s="491">
        <v>5</v>
      </c>
      <c r="E42" s="491">
        <v>9</v>
      </c>
      <c r="F42" s="491">
        <f t="shared" ref="F42:K42" si="1">SUM(F31:F41)</f>
        <v>4</v>
      </c>
      <c r="G42" s="491">
        <f t="shared" si="1"/>
        <v>9</v>
      </c>
      <c r="H42" s="491">
        <f t="shared" si="1"/>
        <v>10</v>
      </c>
      <c r="I42" s="491">
        <f t="shared" si="1"/>
        <v>4</v>
      </c>
      <c r="J42" s="491">
        <f t="shared" si="1"/>
        <v>8</v>
      </c>
      <c r="K42" s="491">
        <f t="shared" si="1"/>
        <v>9</v>
      </c>
    </row>
    <row r="43" spans="1:11" ht="15" customHeight="1" x14ac:dyDescent="0.2">
      <c r="A43" s="492" t="s">
        <v>298</v>
      </c>
      <c r="B43" s="493">
        <v>96</v>
      </c>
      <c r="C43" s="493">
        <v>86</v>
      </c>
      <c r="D43" s="493">
        <v>105</v>
      </c>
      <c r="E43" s="493">
        <v>83</v>
      </c>
      <c r="F43" s="493">
        <f t="shared" ref="F43:K43" si="2">F30+F42</f>
        <v>58</v>
      </c>
      <c r="G43" s="493">
        <f t="shared" si="2"/>
        <v>59</v>
      </c>
      <c r="H43" s="493">
        <f t="shared" si="2"/>
        <v>62</v>
      </c>
      <c r="I43" s="493">
        <f t="shared" si="2"/>
        <v>53</v>
      </c>
      <c r="J43" s="493">
        <f t="shared" si="2"/>
        <v>79</v>
      </c>
      <c r="K43" s="493">
        <f t="shared" si="2"/>
        <v>81</v>
      </c>
    </row>
    <row r="44" spans="1:11" ht="15" customHeight="1" x14ac:dyDescent="0.2">
      <c r="A44" s="780" t="s">
        <v>562</v>
      </c>
      <c r="B44" s="243"/>
      <c r="C44" s="243"/>
      <c r="D44" s="243"/>
      <c r="E44" s="243"/>
      <c r="F44" s="243">
        <v>1</v>
      </c>
      <c r="G44" s="243"/>
      <c r="H44" s="243"/>
      <c r="I44" s="243"/>
      <c r="J44" s="243"/>
      <c r="K44" s="243"/>
    </row>
    <row r="45" spans="1:11" ht="15" customHeight="1" x14ac:dyDescent="0.2">
      <c r="A45" s="778" t="s">
        <v>418</v>
      </c>
      <c r="B45" s="244"/>
      <c r="C45" s="244"/>
      <c r="D45" s="244"/>
      <c r="E45" s="244"/>
      <c r="F45" s="244">
        <v>1</v>
      </c>
      <c r="G45" s="244"/>
      <c r="H45" s="244"/>
      <c r="I45" s="244">
        <v>1</v>
      </c>
      <c r="J45" s="244"/>
      <c r="K45" s="243"/>
    </row>
    <row r="46" spans="1:11" ht="15" customHeight="1" x14ac:dyDescent="0.2">
      <c r="A46" s="778" t="s">
        <v>191</v>
      </c>
      <c r="B46" s="244">
        <v>8</v>
      </c>
      <c r="C46" s="244">
        <v>6</v>
      </c>
      <c r="D46" s="244">
        <v>9</v>
      </c>
      <c r="E46" s="244">
        <v>11</v>
      </c>
      <c r="F46" s="244">
        <v>3</v>
      </c>
      <c r="G46" s="244">
        <v>3</v>
      </c>
      <c r="H46" s="244">
        <v>3</v>
      </c>
      <c r="I46" s="244">
        <v>7</v>
      </c>
      <c r="J46" s="244">
        <v>12</v>
      </c>
      <c r="K46" s="243">
        <v>5</v>
      </c>
    </row>
    <row r="47" spans="1:11" ht="15" customHeight="1" x14ac:dyDescent="0.2">
      <c r="A47" s="778" t="s">
        <v>420</v>
      </c>
      <c r="B47" s="244"/>
      <c r="C47" s="244"/>
      <c r="D47" s="244">
        <v>1</v>
      </c>
      <c r="E47" s="244"/>
      <c r="F47" s="244"/>
      <c r="G47" s="244"/>
      <c r="H47" s="244"/>
      <c r="I47" s="244"/>
      <c r="J47" s="244"/>
      <c r="K47" s="243"/>
    </row>
    <row r="48" spans="1:11" ht="15" customHeight="1" x14ac:dyDescent="0.2">
      <c r="A48" s="778" t="s">
        <v>419</v>
      </c>
      <c r="B48" s="244"/>
      <c r="C48" s="244"/>
      <c r="D48" s="244"/>
      <c r="E48" s="244">
        <v>2</v>
      </c>
      <c r="F48" s="244"/>
      <c r="G48" s="244"/>
      <c r="H48" s="244">
        <v>2</v>
      </c>
      <c r="I48" s="244">
        <v>1</v>
      </c>
      <c r="J48" s="244">
        <v>1</v>
      </c>
      <c r="K48" s="243"/>
    </row>
    <row r="49" spans="1:11" s="234" customFormat="1" ht="15" customHeight="1" x14ac:dyDescent="0.2">
      <c r="A49" s="778" t="s">
        <v>198</v>
      </c>
      <c r="B49" s="244">
        <v>1</v>
      </c>
      <c r="C49" s="244"/>
      <c r="D49" s="244"/>
      <c r="E49" s="244">
        <v>1</v>
      </c>
      <c r="F49" s="244">
        <v>2</v>
      </c>
      <c r="G49" s="244"/>
      <c r="H49" s="244"/>
      <c r="I49" s="244"/>
      <c r="J49" s="244">
        <v>3</v>
      </c>
      <c r="K49" s="243">
        <v>2</v>
      </c>
    </row>
    <row r="50" spans="1:11" s="234" customFormat="1" ht="15" customHeight="1" x14ac:dyDescent="0.2">
      <c r="A50" s="778" t="s">
        <v>703</v>
      </c>
      <c r="B50" s="244"/>
      <c r="C50" s="244"/>
      <c r="D50" s="244"/>
      <c r="E50" s="244"/>
      <c r="F50" s="244"/>
      <c r="G50" s="244"/>
      <c r="H50" s="244"/>
      <c r="I50" s="244"/>
      <c r="J50" s="244">
        <v>1</v>
      </c>
      <c r="K50" s="243"/>
    </row>
    <row r="51" spans="1:11" ht="15" customHeight="1" x14ac:dyDescent="0.2">
      <c r="A51" s="778" t="s">
        <v>308</v>
      </c>
      <c r="B51" s="244">
        <v>1</v>
      </c>
      <c r="C51" s="244">
        <v>2</v>
      </c>
      <c r="D51" s="244">
        <v>1</v>
      </c>
      <c r="E51" s="244">
        <v>2</v>
      </c>
      <c r="F51" s="244"/>
      <c r="G51" s="244">
        <v>1</v>
      </c>
      <c r="H51" s="244">
        <v>2</v>
      </c>
      <c r="I51" s="244">
        <v>3</v>
      </c>
      <c r="J51" s="244">
        <v>4</v>
      </c>
      <c r="K51" s="243">
        <v>3</v>
      </c>
    </row>
    <row r="52" spans="1:11" ht="15" customHeight="1" x14ac:dyDescent="0.2">
      <c r="A52" s="781" t="s">
        <v>200</v>
      </c>
      <c r="B52" s="242"/>
      <c r="C52" s="242">
        <v>1</v>
      </c>
      <c r="D52" s="242"/>
      <c r="E52" s="242"/>
      <c r="F52" s="242"/>
      <c r="G52" s="242">
        <v>1</v>
      </c>
      <c r="H52" s="242"/>
      <c r="I52" s="242">
        <v>1</v>
      </c>
      <c r="J52" s="242"/>
      <c r="K52" s="243"/>
    </row>
    <row r="53" spans="1:11" ht="15" customHeight="1" x14ac:dyDescent="0.2">
      <c r="A53" s="778" t="s">
        <v>202</v>
      </c>
      <c r="B53" s="244"/>
      <c r="C53" s="244">
        <v>2</v>
      </c>
      <c r="D53" s="244">
        <v>1</v>
      </c>
      <c r="E53" s="244">
        <v>1</v>
      </c>
      <c r="F53" s="244"/>
      <c r="G53" s="244">
        <v>1</v>
      </c>
      <c r="H53" s="244">
        <v>3</v>
      </c>
      <c r="I53" s="244">
        <v>1</v>
      </c>
      <c r="J53" s="244">
        <v>1</v>
      </c>
      <c r="K53" s="243"/>
    </row>
    <row r="54" spans="1:11" ht="15" customHeight="1" x14ac:dyDescent="0.2">
      <c r="A54" s="778" t="s">
        <v>309</v>
      </c>
      <c r="B54" s="244">
        <v>4</v>
      </c>
      <c r="C54" s="244">
        <v>2</v>
      </c>
      <c r="D54" s="244">
        <v>2</v>
      </c>
      <c r="E54" s="244">
        <v>5</v>
      </c>
      <c r="F54" s="244">
        <v>1</v>
      </c>
      <c r="G54" s="244">
        <v>1</v>
      </c>
      <c r="H54" s="244">
        <v>4</v>
      </c>
      <c r="I54" s="244">
        <v>7</v>
      </c>
      <c r="J54" s="244"/>
      <c r="K54" s="243">
        <v>9</v>
      </c>
    </row>
    <row r="55" spans="1:11" ht="15" customHeight="1" x14ac:dyDescent="0.2">
      <c r="A55" s="778" t="s">
        <v>704</v>
      </c>
      <c r="B55" s="244"/>
      <c r="C55" s="244"/>
      <c r="D55" s="244"/>
      <c r="E55" s="244"/>
      <c r="F55" s="244"/>
      <c r="G55" s="244"/>
      <c r="H55" s="244"/>
      <c r="I55" s="244"/>
      <c r="J55" s="244">
        <v>1</v>
      </c>
      <c r="K55" s="243"/>
    </row>
    <row r="56" spans="1:11" ht="15" customHeight="1" x14ac:dyDescent="0.2">
      <c r="A56" s="778" t="s">
        <v>310</v>
      </c>
      <c r="B56" s="244">
        <v>1</v>
      </c>
      <c r="C56" s="244"/>
      <c r="D56" s="244"/>
      <c r="E56" s="244"/>
      <c r="F56" s="244"/>
      <c r="G56" s="244"/>
      <c r="H56" s="244"/>
      <c r="I56" s="244"/>
      <c r="J56" s="244"/>
      <c r="K56" s="243">
        <v>2</v>
      </c>
    </row>
    <row r="57" spans="1:11" ht="15" customHeight="1" x14ac:dyDescent="0.2">
      <c r="A57" s="778" t="s">
        <v>421</v>
      </c>
      <c r="B57" s="244"/>
      <c r="C57" s="244"/>
      <c r="D57" s="244">
        <v>1</v>
      </c>
      <c r="E57" s="244"/>
      <c r="F57" s="244"/>
      <c r="G57" s="244"/>
      <c r="H57" s="244"/>
      <c r="I57" s="244"/>
      <c r="J57" s="244"/>
      <c r="K57" s="243"/>
    </row>
    <row r="58" spans="1:11" ht="15" customHeight="1" x14ac:dyDescent="0.2">
      <c r="A58" s="778" t="s">
        <v>207</v>
      </c>
      <c r="B58" s="244"/>
      <c r="C58" s="244"/>
      <c r="D58" s="244"/>
      <c r="E58" s="244">
        <v>1</v>
      </c>
      <c r="F58" s="244"/>
      <c r="G58" s="244"/>
      <c r="H58" s="244"/>
      <c r="I58" s="244"/>
      <c r="J58" s="244"/>
      <c r="K58" s="243"/>
    </row>
    <row r="59" spans="1:11" ht="15" customHeight="1" x14ac:dyDescent="0.2">
      <c r="A59" s="786" t="s">
        <v>563</v>
      </c>
      <c r="B59" s="244"/>
      <c r="C59" s="244"/>
      <c r="D59" s="244"/>
      <c r="E59" s="244"/>
      <c r="F59" s="244">
        <v>1</v>
      </c>
      <c r="G59" s="244"/>
      <c r="H59" s="244"/>
      <c r="I59" s="244"/>
      <c r="J59" s="244"/>
      <c r="K59" s="243"/>
    </row>
    <row r="60" spans="1:11" ht="15" customHeight="1" x14ac:dyDescent="0.2">
      <c r="A60" s="778" t="s">
        <v>311</v>
      </c>
      <c r="B60" s="244">
        <v>3</v>
      </c>
      <c r="C60" s="244">
        <v>2</v>
      </c>
      <c r="D60" s="244">
        <v>2</v>
      </c>
      <c r="E60" s="244">
        <v>1</v>
      </c>
      <c r="F60" s="244"/>
      <c r="G60" s="244"/>
      <c r="H60" s="244">
        <v>2</v>
      </c>
      <c r="I60" s="244">
        <v>1</v>
      </c>
      <c r="J60" s="244">
        <v>1</v>
      </c>
      <c r="K60" s="243">
        <v>1</v>
      </c>
    </row>
    <row r="61" spans="1:11" ht="15" customHeight="1" x14ac:dyDescent="0.2">
      <c r="A61" s="777" t="s">
        <v>422</v>
      </c>
      <c r="B61" s="244"/>
      <c r="C61" s="244"/>
      <c r="D61" s="244"/>
      <c r="E61" s="244"/>
      <c r="F61" s="244"/>
      <c r="G61" s="244"/>
      <c r="H61" s="244"/>
      <c r="I61" s="244"/>
      <c r="J61" s="244">
        <v>1</v>
      </c>
      <c r="K61" s="243"/>
    </row>
    <row r="62" spans="1:11" ht="15" customHeight="1" x14ac:dyDescent="0.2">
      <c r="A62" s="786" t="s">
        <v>650</v>
      </c>
      <c r="B62" s="244"/>
      <c r="C62" s="244"/>
      <c r="D62" s="244"/>
      <c r="E62" s="244"/>
      <c r="F62" s="244"/>
      <c r="G62" s="244"/>
      <c r="H62" s="244"/>
      <c r="I62" s="244">
        <v>1</v>
      </c>
      <c r="J62" s="244"/>
      <c r="K62" s="243"/>
    </row>
    <row r="63" spans="1:11" ht="15" customHeight="1" x14ac:dyDescent="0.2">
      <c r="A63" s="778" t="s">
        <v>407</v>
      </c>
      <c r="B63" s="244"/>
      <c r="C63" s="244"/>
      <c r="D63" s="244"/>
      <c r="E63" s="244">
        <v>1</v>
      </c>
      <c r="F63" s="244"/>
      <c r="G63" s="244">
        <v>1</v>
      </c>
      <c r="H63" s="244"/>
      <c r="I63" s="244"/>
      <c r="J63" s="244"/>
      <c r="K63" s="243"/>
    </row>
    <row r="64" spans="1:11" ht="15" customHeight="1" x14ac:dyDescent="0.2">
      <c r="A64" s="778" t="s">
        <v>312</v>
      </c>
      <c r="B64" s="244"/>
      <c r="C64" s="244"/>
      <c r="D64" s="244"/>
      <c r="E64" s="244">
        <v>2</v>
      </c>
      <c r="F64" s="244">
        <v>3</v>
      </c>
      <c r="G64" s="244">
        <v>3</v>
      </c>
      <c r="H64" s="244">
        <v>1</v>
      </c>
      <c r="I64" s="244">
        <v>1</v>
      </c>
      <c r="J64" s="244">
        <v>1</v>
      </c>
      <c r="K64" s="243"/>
    </row>
    <row r="65" spans="1:11" ht="15" customHeight="1" x14ac:dyDescent="0.2">
      <c r="A65" s="782" t="s">
        <v>599</v>
      </c>
      <c r="B65" s="242">
        <v>5</v>
      </c>
      <c r="C65" s="242">
        <v>1</v>
      </c>
      <c r="D65" s="242">
        <v>2</v>
      </c>
      <c r="E65" s="242">
        <v>4</v>
      </c>
      <c r="F65" s="242">
        <v>2</v>
      </c>
      <c r="G65" s="242">
        <v>4</v>
      </c>
      <c r="H65" s="242">
        <v>1</v>
      </c>
      <c r="I65" s="242"/>
      <c r="J65" s="242">
        <v>6</v>
      </c>
      <c r="K65" s="243">
        <v>3</v>
      </c>
    </row>
    <row r="66" spans="1:11" ht="15" customHeight="1" x14ac:dyDescent="0.2">
      <c r="A66" s="494" t="s">
        <v>299</v>
      </c>
      <c r="B66" s="495">
        <v>23</v>
      </c>
      <c r="C66" s="495">
        <v>16</v>
      </c>
      <c r="D66" s="495">
        <v>19</v>
      </c>
      <c r="E66" s="495">
        <v>31</v>
      </c>
      <c r="F66" s="495">
        <f t="shared" ref="F66:K66" si="3">SUM(F44:F65)</f>
        <v>14</v>
      </c>
      <c r="G66" s="495">
        <f t="shared" si="3"/>
        <v>15</v>
      </c>
      <c r="H66" s="495">
        <f t="shared" si="3"/>
        <v>18</v>
      </c>
      <c r="I66" s="495">
        <f t="shared" si="3"/>
        <v>24</v>
      </c>
      <c r="J66" s="495">
        <f t="shared" si="3"/>
        <v>32</v>
      </c>
      <c r="K66" s="495">
        <f t="shared" si="3"/>
        <v>25</v>
      </c>
    </row>
    <row r="67" spans="1:11" ht="15" customHeight="1" x14ac:dyDescent="0.2">
      <c r="A67" s="776" t="s">
        <v>321</v>
      </c>
      <c r="B67" s="244">
        <v>14</v>
      </c>
      <c r="C67" s="244">
        <v>6</v>
      </c>
      <c r="D67" s="244">
        <v>4</v>
      </c>
      <c r="E67" s="244">
        <v>3</v>
      </c>
      <c r="F67" s="244">
        <v>3</v>
      </c>
      <c r="G67" s="244">
        <v>5</v>
      </c>
      <c r="H67" s="244">
        <v>11</v>
      </c>
      <c r="I67" s="244">
        <v>9</v>
      </c>
      <c r="J67" s="244">
        <v>14</v>
      </c>
      <c r="K67" s="243">
        <v>14</v>
      </c>
    </row>
    <row r="68" spans="1:11" ht="15" customHeight="1" x14ac:dyDescent="0.2">
      <c r="A68" s="778" t="s">
        <v>313</v>
      </c>
      <c r="B68" s="244"/>
      <c r="C68" s="244">
        <v>2</v>
      </c>
      <c r="D68" s="244"/>
      <c r="E68" s="244"/>
      <c r="F68" s="244">
        <v>2</v>
      </c>
      <c r="G68" s="244"/>
      <c r="H68" s="244"/>
      <c r="I68" s="244"/>
      <c r="J68" s="244"/>
      <c r="K68" s="243"/>
    </row>
    <row r="69" spans="1:11" s="234" customFormat="1" ht="15" customHeight="1" x14ac:dyDescent="0.2">
      <c r="A69" s="778" t="s">
        <v>314</v>
      </c>
      <c r="B69" s="244">
        <v>1</v>
      </c>
      <c r="C69" s="244">
        <v>1</v>
      </c>
      <c r="D69" s="244">
        <v>1</v>
      </c>
      <c r="E69" s="244">
        <v>2</v>
      </c>
      <c r="F69" s="244"/>
      <c r="G69" s="244">
        <v>2</v>
      </c>
      <c r="H69" s="244">
        <v>1</v>
      </c>
      <c r="I69" s="244"/>
      <c r="J69" s="244">
        <v>2</v>
      </c>
      <c r="K69" s="243">
        <v>2</v>
      </c>
    </row>
    <row r="70" spans="1:11" s="234" customFormat="1" ht="15" customHeight="1" x14ac:dyDescent="0.2">
      <c r="A70" s="778" t="s">
        <v>739</v>
      </c>
      <c r="B70" s="244"/>
      <c r="C70" s="244"/>
      <c r="D70" s="244"/>
      <c r="E70" s="244"/>
      <c r="F70" s="244"/>
      <c r="G70" s="244"/>
      <c r="H70" s="244"/>
      <c r="I70" s="244"/>
      <c r="J70" s="244"/>
      <c r="K70" s="243">
        <v>1</v>
      </c>
    </row>
    <row r="71" spans="1:11" ht="15" customHeight="1" x14ac:dyDescent="0.2">
      <c r="A71" s="778" t="s">
        <v>423</v>
      </c>
      <c r="B71" s="244"/>
      <c r="C71" s="244"/>
      <c r="D71" s="244">
        <v>1</v>
      </c>
      <c r="E71" s="244"/>
      <c r="F71" s="244">
        <v>1</v>
      </c>
      <c r="G71" s="244"/>
      <c r="H71" s="244"/>
      <c r="I71" s="244"/>
      <c r="J71" s="244"/>
      <c r="K71" s="243">
        <v>1</v>
      </c>
    </row>
    <row r="72" spans="1:11" ht="15" customHeight="1" x14ac:dyDescent="0.2">
      <c r="A72" s="778" t="s">
        <v>315</v>
      </c>
      <c r="B72" s="244">
        <v>1</v>
      </c>
      <c r="C72" s="244"/>
      <c r="D72" s="244"/>
      <c r="E72" s="244"/>
      <c r="F72" s="244"/>
      <c r="G72" s="244"/>
      <c r="H72" s="244"/>
      <c r="I72" s="244"/>
      <c r="J72" s="244"/>
      <c r="K72" s="243"/>
    </row>
    <row r="73" spans="1:11" ht="15" customHeight="1" x14ac:dyDescent="0.2">
      <c r="A73" s="778" t="s">
        <v>316</v>
      </c>
      <c r="B73" s="244">
        <v>2</v>
      </c>
      <c r="C73" s="244"/>
      <c r="D73" s="244">
        <v>2</v>
      </c>
      <c r="E73" s="244"/>
      <c r="F73" s="244"/>
      <c r="G73" s="244"/>
      <c r="H73" s="244"/>
      <c r="I73" s="244"/>
      <c r="J73" s="244"/>
      <c r="K73" s="243"/>
    </row>
    <row r="74" spans="1:11" ht="15" customHeight="1" x14ac:dyDescent="0.2">
      <c r="A74" s="778" t="s">
        <v>626</v>
      </c>
      <c r="B74" s="244"/>
      <c r="C74" s="244"/>
      <c r="D74" s="244"/>
      <c r="E74" s="244"/>
      <c r="F74" s="244"/>
      <c r="G74" s="244"/>
      <c r="H74" s="244">
        <v>1</v>
      </c>
      <c r="I74" s="244"/>
      <c r="J74" s="244"/>
      <c r="K74" s="243"/>
    </row>
    <row r="75" spans="1:11" ht="15" customHeight="1" x14ac:dyDescent="0.2">
      <c r="A75" s="778" t="s">
        <v>317</v>
      </c>
      <c r="B75" s="244">
        <v>1</v>
      </c>
      <c r="C75" s="244"/>
      <c r="D75" s="244">
        <v>1</v>
      </c>
      <c r="E75" s="244">
        <v>1</v>
      </c>
      <c r="F75" s="244"/>
      <c r="G75" s="244"/>
      <c r="H75" s="244">
        <v>1</v>
      </c>
      <c r="I75" s="244">
        <v>3</v>
      </c>
      <c r="J75" s="244">
        <v>1</v>
      </c>
      <c r="K75" s="243"/>
    </row>
    <row r="76" spans="1:11" ht="15" customHeight="1" x14ac:dyDescent="0.2">
      <c r="A76" s="778" t="s">
        <v>318</v>
      </c>
      <c r="B76" s="244"/>
      <c r="C76" s="244"/>
      <c r="D76" s="244"/>
      <c r="E76" s="244"/>
      <c r="F76" s="244"/>
      <c r="G76" s="244"/>
      <c r="H76" s="244"/>
      <c r="I76" s="244">
        <v>1</v>
      </c>
      <c r="J76" s="244"/>
      <c r="K76" s="243">
        <v>1</v>
      </c>
    </row>
    <row r="77" spans="1:11" ht="15" customHeight="1" x14ac:dyDescent="0.2">
      <c r="A77" s="776" t="s">
        <v>322</v>
      </c>
      <c r="B77" s="244">
        <v>5</v>
      </c>
      <c r="C77" s="244">
        <v>1</v>
      </c>
      <c r="D77" s="244">
        <v>3</v>
      </c>
      <c r="E77" s="244">
        <v>2</v>
      </c>
      <c r="F77" s="244">
        <v>1</v>
      </c>
      <c r="G77" s="244">
        <v>3</v>
      </c>
      <c r="H77" s="244">
        <v>3</v>
      </c>
      <c r="I77" s="244">
        <v>4</v>
      </c>
      <c r="J77" s="244">
        <v>12</v>
      </c>
      <c r="K77" s="243">
        <v>21</v>
      </c>
    </row>
    <row r="78" spans="1:11" ht="15" customHeight="1" x14ac:dyDescent="0.2">
      <c r="A78" s="778" t="s">
        <v>424</v>
      </c>
      <c r="B78" s="244">
        <v>1</v>
      </c>
      <c r="C78" s="244"/>
      <c r="D78" s="244">
        <v>1</v>
      </c>
      <c r="E78" s="244"/>
      <c r="F78" s="244"/>
      <c r="G78" s="244">
        <v>1</v>
      </c>
      <c r="H78" s="244"/>
      <c r="I78" s="244"/>
      <c r="J78" s="244">
        <v>1</v>
      </c>
      <c r="K78" s="243">
        <v>1</v>
      </c>
    </row>
    <row r="79" spans="1:11" ht="15" customHeight="1" x14ac:dyDescent="0.2">
      <c r="A79" s="778" t="s">
        <v>425</v>
      </c>
      <c r="B79" s="244">
        <v>1</v>
      </c>
      <c r="C79" s="244"/>
      <c r="D79" s="244"/>
      <c r="E79" s="244"/>
      <c r="F79" s="244"/>
      <c r="G79" s="244"/>
      <c r="H79" s="244"/>
      <c r="I79" s="244"/>
      <c r="J79" s="244">
        <v>1</v>
      </c>
      <c r="K79" s="243"/>
    </row>
    <row r="80" spans="1:11" ht="15" customHeight="1" x14ac:dyDescent="0.2">
      <c r="A80" s="778" t="s">
        <v>319</v>
      </c>
      <c r="B80" s="244"/>
      <c r="C80" s="244"/>
      <c r="D80" s="244"/>
      <c r="E80" s="244"/>
      <c r="F80" s="244"/>
      <c r="G80" s="244"/>
      <c r="H80" s="244"/>
      <c r="I80" s="244">
        <v>1</v>
      </c>
      <c r="J80" s="244"/>
      <c r="K80" s="243">
        <v>2</v>
      </c>
    </row>
    <row r="81" spans="1:11" ht="15" customHeight="1" x14ac:dyDescent="0.2">
      <c r="A81" s="778" t="s">
        <v>320</v>
      </c>
      <c r="B81" s="244">
        <v>4</v>
      </c>
      <c r="C81" s="244"/>
      <c r="D81" s="244">
        <v>2</v>
      </c>
      <c r="E81" s="244"/>
      <c r="F81" s="244">
        <v>1</v>
      </c>
      <c r="G81" s="244"/>
      <c r="H81" s="244">
        <v>1</v>
      </c>
      <c r="I81" s="244">
        <v>2</v>
      </c>
      <c r="J81" s="244"/>
      <c r="K81" s="243">
        <v>2</v>
      </c>
    </row>
    <row r="82" spans="1:11" ht="15" customHeight="1" x14ac:dyDescent="0.2">
      <c r="A82" s="771" t="s">
        <v>426</v>
      </c>
      <c r="B82" s="729"/>
      <c r="C82" s="729"/>
      <c r="D82" s="729">
        <v>1</v>
      </c>
      <c r="E82" s="730"/>
      <c r="F82" s="730">
        <v>1</v>
      </c>
      <c r="G82" s="730"/>
      <c r="H82" s="730"/>
      <c r="I82" s="730"/>
      <c r="J82" s="730"/>
      <c r="K82" s="243">
        <v>1</v>
      </c>
    </row>
    <row r="83" spans="1:11" ht="15" customHeight="1" x14ac:dyDescent="0.2">
      <c r="A83" s="774" t="s">
        <v>323</v>
      </c>
      <c r="B83" s="731">
        <v>11</v>
      </c>
      <c r="C83" s="731">
        <v>7</v>
      </c>
      <c r="D83" s="731">
        <v>4</v>
      </c>
      <c r="E83" s="732">
        <v>12</v>
      </c>
      <c r="F83" s="732">
        <v>8</v>
      </c>
      <c r="G83" s="732">
        <v>11</v>
      </c>
      <c r="H83" s="732">
        <v>10</v>
      </c>
      <c r="I83" s="732">
        <v>9</v>
      </c>
      <c r="J83" s="732">
        <v>17</v>
      </c>
      <c r="K83" s="243">
        <v>15</v>
      </c>
    </row>
    <row r="84" spans="1:11" ht="15" customHeight="1" x14ac:dyDescent="0.2">
      <c r="A84" s="496" t="s">
        <v>300</v>
      </c>
      <c r="B84" s="486">
        <v>41</v>
      </c>
      <c r="C84" s="486">
        <v>17</v>
      </c>
      <c r="D84" s="486">
        <v>20</v>
      </c>
      <c r="E84" s="486">
        <v>20</v>
      </c>
      <c r="F84" s="486">
        <f t="shared" ref="F84:K84" si="4">SUM(F67:F83)</f>
        <v>17</v>
      </c>
      <c r="G84" s="486">
        <f t="shared" si="4"/>
        <v>22</v>
      </c>
      <c r="H84" s="486">
        <f t="shared" si="4"/>
        <v>28</v>
      </c>
      <c r="I84" s="486">
        <f t="shared" si="4"/>
        <v>29</v>
      </c>
      <c r="J84" s="486">
        <f t="shared" si="4"/>
        <v>48</v>
      </c>
      <c r="K84" s="486">
        <f t="shared" si="4"/>
        <v>61</v>
      </c>
    </row>
    <row r="85" spans="1:11" ht="15" customHeight="1" x14ac:dyDescent="0.2">
      <c r="A85" s="769" t="s">
        <v>190</v>
      </c>
      <c r="B85" s="727">
        <v>2</v>
      </c>
      <c r="C85" s="727">
        <v>4</v>
      </c>
      <c r="D85" s="727">
        <v>2</v>
      </c>
      <c r="E85" s="728">
        <v>3</v>
      </c>
      <c r="F85" s="728">
        <v>1</v>
      </c>
      <c r="G85" s="728"/>
      <c r="H85" s="728"/>
      <c r="I85" s="728">
        <v>3</v>
      </c>
      <c r="J85" s="728">
        <v>2</v>
      </c>
      <c r="K85" s="243">
        <v>2</v>
      </c>
    </row>
    <row r="86" spans="1:11" ht="15" customHeight="1" x14ac:dyDescent="0.2">
      <c r="A86" s="774" t="s">
        <v>194</v>
      </c>
      <c r="B86" s="731"/>
      <c r="C86" s="731">
        <v>2</v>
      </c>
      <c r="D86" s="731">
        <v>2</v>
      </c>
      <c r="E86" s="732">
        <v>5</v>
      </c>
      <c r="F86" s="732">
        <v>2</v>
      </c>
      <c r="G86" s="732">
        <v>3</v>
      </c>
      <c r="H86" s="732">
        <v>2</v>
      </c>
      <c r="I86" s="732">
        <v>1</v>
      </c>
      <c r="J86" s="732">
        <v>3</v>
      </c>
      <c r="K86" s="243">
        <v>2</v>
      </c>
    </row>
    <row r="87" spans="1:11" ht="15" customHeight="1" x14ac:dyDescent="0.2">
      <c r="A87" s="770" t="s">
        <v>324</v>
      </c>
      <c r="B87" s="244"/>
      <c r="C87" s="244"/>
      <c r="D87" s="244">
        <v>2</v>
      </c>
      <c r="E87" s="244">
        <v>2</v>
      </c>
      <c r="F87" s="244"/>
      <c r="G87" s="244"/>
      <c r="H87" s="244"/>
      <c r="I87" s="244"/>
      <c r="J87" s="244">
        <v>4</v>
      </c>
      <c r="K87" s="243">
        <v>1</v>
      </c>
    </row>
    <row r="88" spans="1:11" ht="15" customHeight="1" x14ac:dyDescent="0.2">
      <c r="A88" s="770" t="s">
        <v>325</v>
      </c>
      <c r="B88" s="244"/>
      <c r="C88" s="244"/>
      <c r="D88" s="244"/>
      <c r="E88" s="244"/>
      <c r="F88" s="244"/>
      <c r="G88" s="244"/>
      <c r="H88" s="244"/>
      <c r="I88" s="244"/>
      <c r="J88" s="244"/>
      <c r="K88" s="243">
        <v>1</v>
      </c>
    </row>
    <row r="89" spans="1:11" ht="15" customHeight="1" x14ac:dyDescent="0.2">
      <c r="A89" s="770" t="s">
        <v>189</v>
      </c>
      <c r="B89" s="244">
        <v>5</v>
      </c>
      <c r="C89" s="244">
        <v>4</v>
      </c>
      <c r="D89" s="244">
        <v>7</v>
      </c>
      <c r="E89" s="244">
        <v>3</v>
      </c>
      <c r="F89" s="244">
        <v>3</v>
      </c>
      <c r="G89" s="244">
        <v>5</v>
      </c>
      <c r="H89" s="244">
        <v>3</v>
      </c>
      <c r="I89" s="244">
        <v>6</v>
      </c>
      <c r="J89" s="244">
        <v>9</v>
      </c>
      <c r="K89" s="243">
        <v>5</v>
      </c>
    </row>
    <row r="90" spans="1:11" ht="15" customHeight="1" x14ac:dyDescent="0.2">
      <c r="A90" s="770" t="s">
        <v>326</v>
      </c>
      <c r="B90" s="244">
        <v>1</v>
      </c>
      <c r="C90" s="244">
        <v>1</v>
      </c>
      <c r="D90" s="244"/>
      <c r="E90" s="244">
        <v>1</v>
      </c>
      <c r="F90" s="244"/>
      <c r="G90" s="244"/>
      <c r="H90" s="244"/>
      <c r="I90" s="244">
        <v>2</v>
      </c>
      <c r="J90" s="244">
        <v>1</v>
      </c>
      <c r="K90" s="243"/>
    </row>
    <row r="91" spans="1:11" ht="15" customHeight="1" x14ac:dyDescent="0.2">
      <c r="A91" s="770" t="s">
        <v>327</v>
      </c>
      <c r="B91" s="244">
        <v>1</v>
      </c>
      <c r="C91" s="244">
        <v>2</v>
      </c>
      <c r="D91" s="244">
        <v>1</v>
      </c>
      <c r="E91" s="244">
        <v>4</v>
      </c>
      <c r="F91" s="244">
        <v>3</v>
      </c>
      <c r="G91" s="244">
        <v>1</v>
      </c>
      <c r="H91" s="244"/>
      <c r="I91" s="244">
        <v>1</v>
      </c>
      <c r="J91" s="244">
        <v>1</v>
      </c>
      <c r="K91" s="243">
        <v>1</v>
      </c>
    </row>
    <row r="92" spans="1:11" ht="15" customHeight="1" x14ac:dyDescent="0.2">
      <c r="A92" s="842" t="s">
        <v>625</v>
      </c>
      <c r="B92" s="244"/>
      <c r="C92" s="244"/>
      <c r="D92" s="244"/>
      <c r="E92" s="244"/>
      <c r="F92" s="244"/>
      <c r="G92" s="244"/>
      <c r="H92" s="244">
        <v>1</v>
      </c>
      <c r="I92" s="244"/>
      <c r="J92" s="244">
        <v>2</v>
      </c>
      <c r="K92" s="243">
        <v>2</v>
      </c>
    </row>
    <row r="93" spans="1:11" s="230" customFormat="1" ht="15" customHeight="1" x14ac:dyDescent="0.2">
      <c r="A93" s="770" t="s">
        <v>427</v>
      </c>
      <c r="B93" s="244"/>
      <c r="C93" s="244">
        <v>1</v>
      </c>
      <c r="D93" s="244">
        <v>1</v>
      </c>
      <c r="E93" s="244">
        <v>1</v>
      </c>
      <c r="F93" s="244">
        <v>1</v>
      </c>
      <c r="G93" s="244">
        <v>1</v>
      </c>
      <c r="H93" s="244"/>
      <c r="I93" s="244"/>
      <c r="J93" s="244"/>
      <c r="K93" s="243"/>
    </row>
    <row r="94" spans="1:11" s="230" customFormat="1" ht="15" customHeight="1" x14ac:dyDescent="0.2">
      <c r="A94" s="770" t="s">
        <v>328</v>
      </c>
      <c r="B94" s="244"/>
      <c r="C94" s="244"/>
      <c r="D94" s="244"/>
      <c r="E94" s="244"/>
      <c r="F94" s="244"/>
      <c r="G94" s="244"/>
      <c r="H94" s="244"/>
      <c r="I94" s="244"/>
      <c r="J94" s="244"/>
      <c r="K94" s="243"/>
    </row>
    <row r="95" spans="1:11" s="230" customFormat="1" ht="15" customHeight="1" x14ac:dyDescent="0.2">
      <c r="A95" s="770" t="s">
        <v>428</v>
      </c>
      <c r="B95" s="244">
        <v>5</v>
      </c>
      <c r="C95" s="244">
        <v>2</v>
      </c>
      <c r="D95" s="244">
        <v>4</v>
      </c>
      <c r="E95" s="244">
        <v>1</v>
      </c>
      <c r="F95" s="244"/>
      <c r="G95" s="244">
        <v>1</v>
      </c>
      <c r="H95" s="244"/>
      <c r="I95" s="244">
        <v>2</v>
      </c>
      <c r="J95" s="244">
        <v>1</v>
      </c>
      <c r="K95" s="243">
        <v>1</v>
      </c>
    </row>
    <row r="96" spans="1:11" s="230" customFormat="1" ht="15" customHeight="1" x14ac:dyDescent="0.2">
      <c r="A96" s="770" t="s">
        <v>429</v>
      </c>
      <c r="B96" s="244"/>
      <c r="C96" s="244"/>
      <c r="D96" s="244"/>
      <c r="E96" s="244">
        <v>1</v>
      </c>
      <c r="F96" s="244"/>
      <c r="G96" s="244"/>
      <c r="H96" s="244"/>
      <c r="I96" s="244">
        <v>1</v>
      </c>
      <c r="J96" s="244">
        <v>1</v>
      </c>
      <c r="K96" s="243">
        <v>1</v>
      </c>
    </row>
    <row r="97" spans="1:11" s="230" customFormat="1" ht="15" customHeight="1" x14ac:dyDescent="0.2">
      <c r="A97" s="774" t="s">
        <v>408</v>
      </c>
      <c r="B97" s="242">
        <v>1</v>
      </c>
      <c r="C97" s="242">
        <v>1</v>
      </c>
      <c r="D97" s="242"/>
      <c r="E97" s="242">
        <v>1</v>
      </c>
      <c r="F97" s="242"/>
      <c r="G97" s="242"/>
      <c r="H97" s="242"/>
      <c r="I97" s="242"/>
      <c r="J97" s="242">
        <v>1</v>
      </c>
      <c r="K97" s="243"/>
    </row>
    <row r="98" spans="1:11" s="230" customFormat="1" ht="15" customHeight="1" x14ac:dyDescent="0.2">
      <c r="A98" s="497" t="s">
        <v>301</v>
      </c>
      <c r="B98" s="486">
        <v>15</v>
      </c>
      <c r="C98" s="486">
        <v>17</v>
      </c>
      <c r="D98" s="486">
        <v>19</v>
      </c>
      <c r="E98" s="486">
        <v>22</v>
      </c>
      <c r="F98" s="486">
        <f t="shared" ref="F98:K98" si="5">SUM(F85:F97)</f>
        <v>10</v>
      </c>
      <c r="G98" s="486">
        <f t="shared" si="5"/>
        <v>11</v>
      </c>
      <c r="H98" s="486">
        <f t="shared" si="5"/>
        <v>6</v>
      </c>
      <c r="I98" s="486">
        <f t="shared" si="5"/>
        <v>16</v>
      </c>
      <c r="J98" s="486">
        <f t="shared" si="5"/>
        <v>25</v>
      </c>
      <c r="K98" s="486">
        <f t="shared" si="5"/>
        <v>16</v>
      </c>
    </row>
    <row r="99" spans="1:11" s="230" customFormat="1" ht="15" customHeight="1" x14ac:dyDescent="0.2">
      <c r="A99" s="783" t="s">
        <v>186</v>
      </c>
      <c r="B99" s="246"/>
      <c r="C99" s="246"/>
      <c r="D99" s="246"/>
      <c r="E99" s="246"/>
      <c r="F99" s="246">
        <v>1</v>
      </c>
      <c r="G99" s="246"/>
      <c r="H99" s="246"/>
      <c r="I99" s="246"/>
      <c r="J99" s="246"/>
      <c r="K99" s="246"/>
    </row>
    <row r="100" spans="1:11" s="230" customFormat="1" ht="15" customHeight="1" x14ac:dyDescent="0.2">
      <c r="A100" s="784" t="s">
        <v>561</v>
      </c>
      <c r="B100" s="242"/>
      <c r="C100" s="242"/>
      <c r="D100" s="242"/>
      <c r="E100" s="242"/>
      <c r="F100" s="242">
        <v>1</v>
      </c>
      <c r="G100" s="242"/>
      <c r="H100" s="242"/>
      <c r="I100" s="242"/>
      <c r="J100" s="242"/>
      <c r="K100" s="242"/>
    </row>
    <row r="101" spans="1:11" s="230" customFormat="1" x14ac:dyDescent="0.2">
      <c r="A101" s="498" t="s">
        <v>302</v>
      </c>
      <c r="B101" s="487"/>
      <c r="C101" s="487"/>
      <c r="D101" s="487"/>
      <c r="E101" s="487"/>
      <c r="F101" s="487">
        <v>2</v>
      </c>
      <c r="G101" s="487"/>
      <c r="H101" s="487"/>
      <c r="I101" s="487"/>
      <c r="J101" s="487"/>
      <c r="K101" s="487"/>
    </row>
    <row r="102" spans="1:11" x14ac:dyDescent="0.2">
      <c r="A102" s="235"/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</row>
    <row r="103" spans="1:11" x14ac:dyDescent="0.2">
      <c r="A103" s="785" t="s">
        <v>290</v>
      </c>
      <c r="B103" s="248">
        <v>11</v>
      </c>
      <c r="C103" s="248">
        <v>19</v>
      </c>
      <c r="D103" s="248">
        <v>32</v>
      </c>
      <c r="E103" s="248">
        <v>32</v>
      </c>
      <c r="F103" s="248">
        <v>39</v>
      </c>
      <c r="G103" s="248">
        <v>39</v>
      </c>
      <c r="H103" s="248">
        <v>57</v>
      </c>
      <c r="I103" s="248">
        <v>65</v>
      </c>
      <c r="J103" s="248">
        <v>66</v>
      </c>
      <c r="K103" s="248">
        <v>52</v>
      </c>
    </row>
    <row r="104" spans="1:11" x14ac:dyDescent="0.2">
      <c r="A104" s="235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</row>
    <row r="105" spans="1:11" x14ac:dyDescent="0.2">
      <c r="A105" s="499" t="s">
        <v>303</v>
      </c>
      <c r="B105" s="488">
        <v>186</v>
      </c>
      <c r="C105" s="488">
        <v>155</v>
      </c>
      <c r="D105" s="488">
        <v>195</v>
      </c>
      <c r="E105" s="488">
        <v>188</v>
      </c>
      <c r="F105" s="488">
        <f t="shared" ref="F105:K105" si="6">F43+F66+F84+F98+F101+F103</f>
        <v>140</v>
      </c>
      <c r="G105" s="488">
        <f t="shared" si="6"/>
        <v>146</v>
      </c>
      <c r="H105" s="488">
        <f t="shared" si="6"/>
        <v>171</v>
      </c>
      <c r="I105" s="488">
        <f t="shared" si="6"/>
        <v>187</v>
      </c>
      <c r="J105" s="488">
        <f t="shared" si="6"/>
        <v>250</v>
      </c>
      <c r="K105" s="488">
        <f t="shared" si="6"/>
        <v>235</v>
      </c>
    </row>
    <row r="106" spans="1:11" x14ac:dyDescent="0.2">
      <c r="B106" s="237"/>
      <c r="C106" s="237"/>
      <c r="D106" s="237"/>
      <c r="E106" s="237"/>
      <c r="F106" s="237"/>
      <c r="G106" s="236"/>
    </row>
    <row r="107" spans="1:11" s="235" customFormat="1" x14ac:dyDescent="0.2">
      <c r="A107" s="238"/>
      <c r="B107" s="238"/>
      <c r="C107" s="238"/>
      <c r="D107" s="238"/>
      <c r="E107" s="238"/>
      <c r="F107" s="238"/>
      <c r="G107" s="230"/>
      <c r="I107" s="229"/>
      <c r="J107" s="229"/>
      <c r="K107" s="229"/>
    </row>
    <row r="111" spans="1:11" x14ac:dyDescent="0.2">
      <c r="G111" s="229"/>
    </row>
    <row r="112" spans="1:11" ht="12" customHeight="1" x14ac:dyDescent="0.2">
      <c r="G112" s="229"/>
    </row>
    <row r="113" spans="2:7" x14ac:dyDescent="0.2">
      <c r="G113" s="229"/>
    </row>
    <row r="114" spans="2:7" x14ac:dyDescent="0.2">
      <c r="G114" s="229"/>
    </row>
    <row r="115" spans="2:7" x14ac:dyDescent="0.2">
      <c r="G115" s="229"/>
    </row>
    <row r="116" spans="2:7" x14ac:dyDescent="0.2">
      <c r="G116" s="229"/>
    </row>
    <row r="117" spans="2:7" x14ac:dyDescent="0.2">
      <c r="G117" s="229"/>
    </row>
    <row r="118" spans="2:7" x14ac:dyDescent="0.2">
      <c r="G118" s="229"/>
    </row>
    <row r="119" spans="2:7" x14ac:dyDescent="0.2">
      <c r="B119" s="230"/>
      <c r="C119" s="230"/>
      <c r="D119" s="230"/>
      <c r="E119" s="230"/>
      <c r="F119" s="230"/>
      <c r="G119" s="229"/>
    </row>
    <row r="120" spans="2:7" x14ac:dyDescent="0.2">
      <c r="B120" s="230"/>
      <c r="C120" s="230"/>
      <c r="D120" s="230"/>
      <c r="E120" s="230"/>
      <c r="F120" s="230"/>
      <c r="G120" s="229"/>
    </row>
    <row r="121" spans="2:7" x14ac:dyDescent="0.2">
      <c r="B121" s="230"/>
      <c r="C121" s="230"/>
      <c r="D121" s="230"/>
      <c r="E121" s="230"/>
      <c r="F121" s="230"/>
      <c r="G121" s="229"/>
    </row>
    <row r="122" spans="2:7" x14ac:dyDescent="0.2">
      <c r="B122" s="230"/>
      <c r="C122" s="230"/>
      <c r="D122" s="230"/>
      <c r="E122" s="230"/>
      <c r="F122" s="230"/>
      <c r="G122" s="229"/>
    </row>
    <row r="123" spans="2:7" x14ac:dyDescent="0.2">
      <c r="B123" s="230"/>
      <c r="C123" s="230"/>
      <c r="D123" s="230"/>
      <c r="E123" s="230"/>
      <c r="F123" s="230"/>
      <c r="G123" s="229"/>
    </row>
    <row r="124" spans="2:7" x14ac:dyDescent="0.2">
      <c r="B124" s="230"/>
      <c r="C124" s="230"/>
      <c r="D124" s="230"/>
      <c r="E124" s="230"/>
      <c r="F124" s="230"/>
      <c r="G124" s="229"/>
    </row>
    <row r="125" spans="2:7" x14ac:dyDescent="0.2">
      <c r="B125" s="230"/>
      <c r="C125" s="230"/>
      <c r="D125" s="230"/>
      <c r="E125" s="230"/>
      <c r="F125" s="230"/>
      <c r="G125" s="229"/>
    </row>
    <row r="126" spans="2:7" x14ac:dyDescent="0.2">
      <c r="B126" s="230"/>
      <c r="C126" s="230"/>
      <c r="D126" s="230"/>
      <c r="E126" s="230"/>
      <c r="F126" s="230"/>
      <c r="G126" s="229"/>
    </row>
    <row r="127" spans="2:7" x14ac:dyDescent="0.2">
      <c r="B127" s="230"/>
      <c r="C127" s="230"/>
      <c r="D127" s="230"/>
      <c r="E127" s="230"/>
      <c r="F127" s="230"/>
      <c r="G127" s="229"/>
    </row>
    <row r="128" spans="2:7" x14ac:dyDescent="0.2">
      <c r="B128" s="230"/>
      <c r="C128" s="230"/>
      <c r="D128" s="230"/>
      <c r="E128" s="230"/>
      <c r="F128" s="230"/>
      <c r="G128" s="229"/>
    </row>
    <row r="129" spans="1:11" x14ac:dyDescent="0.2">
      <c r="B129" s="230"/>
      <c r="C129" s="230"/>
      <c r="D129" s="230"/>
      <c r="E129" s="230"/>
      <c r="F129" s="230"/>
      <c r="G129" s="229"/>
    </row>
    <row r="130" spans="1:11" x14ac:dyDescent="0.2">
      <c r="B130" s="230"/>
      <c r="C130" s="230"/>
      <c r="D130" s="230"/>
      <c r="E130" s="230"/>
      <c r="F130" s="230"/>
      <c r="G130" s="229"/>
    </row>
    <row r="131" spans="1:11" x14ac:dyDescent="0.2">
      <c r="B131" s="230"/>
      <c r="C131" s="230"/>
      <c r="D131" s="230"/>
      <c r="E131" s="230"/>
      <c r="F131" s="230"/>
      <c r="G131" s="229"/>
    </row>
    <row r="132" spans="1:11" x14ac:dyDescent="0.2">
      <c r="B132" s="230"/>
      <c r="C132" s="230"/>
      <c r="D132" s="230"/>
      <c r="E132" s="230"/>
      <c r="F132" s="230"/>
      <c r="G132" s="229"/>
    </row>
    <row r="133" spans="1:11" x14ac:dyDescent="0.2">
      <c r="B133" s="230"/>
      <c r="C133" s="230"/>
      <c r="D133" s="230"/>
      <c r="E133" s="230"/>
      <c r="F133" s="230"/>
      <c r="G133" s="229"/>
    </row>
    <row r="134" spans="1:11" x14ac:dyDescent="0.2">
      <c r="B134" s="230"/>
      <c r="C134" s="230"/>
      <c r="D134" s="230"/>
      <c r="E134" s="230"/>
      <c r="F134" s="230"/>
      <c r="G134" s="229"/>
    </row>
    <row r="135" spans="1:11" x14ac:dyDescent="0.2">
      <c r="B135" s="230"/>
      <c r="C135" s="230"/>
      <c r="D135" s="230"/>
      <c r="E135" s="230"/>
      <c r="F135" s="230"/>
      <c r="G135" s="229"/>
    </row>
    <row r="136" spans="1:11" x14ac:dyDescent="0.2">
      <c r="B136" s="230"/>
      <c r="C136" s="230"/>
      <c r="D136" s="230"/>
      <c r="E136" s="230"/>
      <c r="F136" s="230"/>
    </row>
    <row r="137" spans="1:11" x14ac:dyDescent="0.2">
      <c r="B137" s="230"/>
      <c r="C137" s="230"/>
      <c r="D137" s="230"/>
      <c r="E137" s="230"/>
      <c r="F137" s="230"/>
    </row>
    <row r="138" spans="1:11" x14ac:dyDescent="0.2">
      <c r="B138" s="230"/>
      <c r="C138" s="230"/>
      <c r="D138" s="230"/>
      <c r="E138" s="230"/>
      <c r="F138" s="230"/>
    </row>
    <row r="139" spans="1:11" x14ac:dyDescent="0.2">
      <c r="B139" s="230"/>
      <c r="C139" s="230"/>
      <c r="D139" s="230"/>
      <c r="E139" s="230"/>
      <c r="F139" s="230"/>
    </row>
    <row r="140" spans="1:11" s="230" customFormat="1" x14ac:dyDescent="0.2">
      <c r="A140" s="229"/>
      <c r="H140" s="229"/>
      <c r="I140" s="229"/>
      <c r="J140" s="229"/>
      <c r="K140" s="229"/>
    </row>
    <row r="141" spans="1:11" s="230" customFormat="1" x14ac:dyDescent="0.2">
      <c r="A141" s="229"/>
      <c r="H141" s="229"/>
      <c r="I141" s="229"/>
      <c r="J141" s="229"/>
      <c r="K141" s="229"/>
    </row>
    <row r="142" spans="1:11" s="230" customFormat="1" x14ac:dyDescent="0.2">
      <c r="A142" s="229"/>
      <c r="H142" s="229"/>
      <c r="I142" s="229"/>
      <c r="J142" s="229"/>
      <c r="K142" s="229"/>
    </row>
    <row r="143" spans="1:11" s="230" customFormat="1" x14ac:dyDescent="0.2">
      <c r="A143" s="229"/>
      <c r="H143" s="229"/>
      <c r="I143" s="229"/>
      <c r="J143" s="229"/>
      <c r="K143" s="229"/>
    </row>
  </sheetData>
  <sortState ref="A32:K41">
    <sortCondition ref="A32"/>
  </sortState>
  <mergeCells count="2">
    <mergeCell ref="F2:G2"/>
    <mergeCell ref="A3:K3"/>
  </mergeCells>
  <pageMargins left="0.39370078740157483" right="0" top="0.59055118110236227" bottom="0.59055118110236227" header="0.51181102362204722" footer="0.51181102362204722"/>
  <pageSetup paperSize="9" scale="84" firstPageNumber="68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rowBreaks count="3" manualBreakCount="3">
    <brk id="43" max="10" man="1"/>
    <brk id="84" max="10" man="1"/>
    <brk id="11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zoomScaleNormal="100" workbookViewId="0">
      <pane xSplit="1" ySplit="5" topLeftCell="B6" activePane="bottomRight" state="frozenSplit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baseColWidth="10" defaultRowHeight="12.75" x14ac:dyDescent="0.2"/>
  <cols>
    <col min="1" max="1" width="21.5" bestFit="1" customWidth="1"/>
    <col min="2" max="18" width="10.1640625" customWidth="1"/>
    <col min="19" max="19" width="11.1640625" customWidth="1"/>
    <col min="20" max="20" width="10.1640625" customWidth="1"/>
  </cols>
  <sheetData>
    <row r="2" spans="1:20" ht="12" customHeight="1" x14ac:dyDescent="0.2">
      <c r="A2" s="1019" t="s">
        <v>484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19"/>
      <c r="P2" s="1019"/>
      <c r="Q2" s="1019"/>
      <c r="R2" s="1019"/>
      <c r="S2" s="1019"/>
      <c r="T2" s="1019"/>
    </row>
    <row r="4" spans="1:20" x14ac:dyDescent="0.2">
      <c r="B4" s="1083" t="s">
        <v>150</v>
      </c>
      <c r="C4" s="1084"/>
      <c r="D4" s="1084"/>
      <c r="E4" s="1060" t="s">
        <v>151</v>
      </c>
      <c r="F4" s="1060"/>
      <c r="G4" s="1060"/>
      <c r="H4" s="1060"/>
      <c r="I4" s="1060"/>
      <c r="J4" s="1060" t="s">
        <v>152</v>
      </c>
      <c r="K4" s="1060"/>
      <c r="L4" s="1060"/>
      <c r="M4" s="1060"/>
      <c r="N4" s="1060"/>
      <c r="O4" s="1060"/>
      <c r="P4" s="1060"/>
      <c r="Q4" s="1088" t="s">
        <v>130</v>
      </c>
      <c r="R4" s="997"/>
      <c r="S4" s="1089"/>
      <c r="T4" s="1059" t="s">
        <v>66</v>
      </c>
    </row>
    <row r="5" spans="1:20" s="49" customFormat="1" ht="21.75" customHeight="1" x14ac:dyDescent="0.2">
      <c r="A5" s="413"/>
      <c r="B5" s="502" t="s">
        <v>479</v>
      </c>
      <c r="C5" s="502" t="s">
        <v>439</v>
      </c>
      <c r="D5" s="263" t="s">
        <v>273</v>
      </c>
      <c r="E5" s="502" t="s">
        <v>464</v>
      </c>
      <c r="F5" s="502" t="s">
        <v>465</v>
      </c>
      <c r="G5" s="502" t="s">
        <v>458</v>
      </c>
      <c r="H5" s="685" t="s">
        <v>133</v>
      </c>
      <c r="I5" s="263" t="s">
        <v>211</v>
      </c>
      <c r="J5" s="502" t="s">
        <v>466</v>
      </c>
      <c r="K5" s="502" t="s">
        <v>440</v>
      </c>
      <c r="L5" s="502" t="s">
        <v>469</v>
      </c>
      <c r="M5" s="502" t="s">
        <v>470</v>
      </c>
      <c r="N5" s="502" t="s">
        <v>471</v>
      </c>
      <c r="O5" s="502" t="s">
        <v>281</v>
      </c>
      <c r="P5" s="263" t="s">
        <v>276</v>
      </c>
      <c r="Q5" s="502" t="s">
        <v>153</v>
      </c>
      <c r="R5" s="907" t="s">
        <v>651</v>
      </c>
      <c r="S5" s="263" t="s">
        <v>652</v>
      </c>
      <c r="T5" s="1059"/>
    </row>
    <row r="6" spans="1:20" x14ac:dyDescent="0.2">
      <c r="A6" s="295" t="s">
        <v>398</v>
      </c>
    </row>
    <row r="7" spans="1:20" x14ac:dyDescent="0.2">
      <c r="A7" s="11" t="s">
        <v>185</v>
      </c>
      <c r="B7" s="64">
        <v>1</v>
      </c>
      <c r="C7" s="62"/>
      <c r="D7" s="66">
        <v>1</v>
      </c>
      <c r="E7" s="64"/>
      <c r="F7" s="62"/>
      <c r="G7" s="226">
        <v>1</v>
      </c>
      <c r="H7" s="226"/>
      <c r="I7" s="66">
        <f>SUM(E7:H7)</f>
        <v>1</v>
      </c>
      <c r="J7" s="64">
        <v>2</v>
      </c>
      <c r="K7" s="62"/>
      <c r="L7" s="62"/>
      <c r="M7" s="62"/>
      <c r="N7" s="62">
        <v>1</v>
      </c>
      <c r="O7" s="62"/>
      <c r="P7" s="66">
        <f>SUM(J7:O7)</f>
        <v>3</v>
      </c>
      <c r="Q7" s="896"/>
      <c r="R7" s="62"/>
      <c r="S7" s="66"/>
      <c r="T7" s="11">
        <f>S7+P7+I7+D7</f>
        <v>5</v>
      </c>
    </row>
    <row r="8" spans="1:20" x14ac:dyDescent="0.2">
      <c r="A8" s="12" t="s">
        <v>188</v>
      </c>
      <c r="B8" s="65"/>
      <c r="C8" s="63"/>
      <c r="D8" s="68"/>
      <c r="E8" s="65">
        <v>2</v>
      </c>
      <c r="F8" s="63"/>
      <c r="G8" s="227">
        <v>1</v>
      </c>
      <c r="H8" s="227">
        <v>1</v>
      </c>
      <c r="I8" s="68">
        <f>SUM(E8:H8)</f>
        <v>4</v>
      </c>
      <c r="J8" s="65">
        <v>1</v>
      </c>
      <c r="K8" s="63">
        <v>1</v>
      </c>
      <c r="L8" s="63"/>
      <c r="M8" s="63"/>
      <c r="N8" s="63"/>
      <c r="O8" s="63"/>
      <c r="P8" s="66">
        <f t="shared" ref="P8:P18" si="0">SUM(J8:O8)</f>
        <v>2</v>
      </c>
      <c r="Q8" s="897"/>
      <c r="R8" s="63"/>
      <c r="S8" s="68"/>
      <c r="T8" s="11">
        <f>S8+P8+I8+D8</f>
        <v>6</v>
      </c>
    </row>
    <row r="9" spans="1:20" x14ac:dyDescent="0.2">
      <c r="A9" s="12" t="s">
        <v>412</v>
      </c>
      <c r="B9" s="65">
        <v>1</v>
      </c>
      <c r="C9" s="63"/>
      <c r="D9" s="68">
        <v>1</v>
      </c>
      <c r="E9" s="65"/>
      <c r="F9" s="63"/>
      <c r="G9" s="227"/>
      <c r="H9" s="227"/>
      <c r="I9" s="68">
        <f t="shared" ref="I9:I18" si="1">SUM(E9:H9)</f>
        <v>0</v>
      </c>
      <c r="J9" s="65">
        <v>1</v>
      </c>
      <c r="K9" s="63"/>
      <c r="L9" s="63"/>
      <c r="M9" s="63"/>
      <c r="N9" s="63"/>
      <c r="O9" s="63"/>
      <c r="P9" s="66">
        <f t="shared" si="0"/>
        <v>1</v>
      </c>
      <c r="Q9" s="897"/>
      <c r="R9" s="63"/>
      <c r="S9" s="68"/>
      <c r="T9" s="11">
        <f t="shared" ref="T9:T15" si="2">S9+P9+I9+D9</f>
        <v>2</v>
      </c>
    </row>
    <row r="10" spans="1:20" x14ac:dyDescent="0.2">
      <c r="A10" s="12" t="s">
        <v>649</v>
      </c>
      <c r="B10" s="65"/>
      <c r="C10" s="63"/>
      <c r="D10" s="68"/>
      <c r="E10" s="65"/>
      <c r="F10" s="63">
        <v>1</v>
      </c>
      <c r="G10" s="227"/>
      <c r="H10" s="227"/>
      <c r="I10" s="68">
        <f t="shared" si="1"/>
        <v>1</v>
      </c>
      <c r="J10" s="65"/>
      <c r="K10" s="63"/>
      <c r="L10" s="63"/>
      <c r="M10" s="63"/>
      <c r="N10" s="63"/>
      <c r="O10" s="63"/>
      <c r="P10" s="66">
        <f t="shared" si="0"/>
        <v>0</v>
      </c>
      <c r="Q10" s="897"/>
      <c r="R10" s="63"/>
      <c r="S10" s="68"/>
      <c r="T10" s="11">
        <f t="shared" si="2"/>
        <v>1</v>
      </c>
    </row>
    <row r="11" spans="1:20" x14ac:dyDescent="0.2">
      <c r="A11" s="12" t="s">
        <v>304</v>
      </c>
      <c r="B11" s="65"/>
      <c r="C11" s="63"/>
      <c r="D11" s="68"/>
      <c r="E11" s="65"/>
      <c r="F11" s="63"/>
      <c r="G11" s="227"/>
      <c r="H11" s="227"/>
      <c r="I11" s="68">
        <f t="shared" si="1"/>
        <v>0</v>
      </c>
      <c r="J11" s="65"/>
      <c r="K11" s="63"/>
      <c r="L11" s="63"/>
      <c r="M11" s="63"/>
      <c r="N11" s="63"/>
      <c r="O11" s="63">
        <v>1</v>
      </c>
      <c r="P11" s="66">
        <f t="shared" si="0"/>
        <v>1</v>
      </c>
      <c r="Q11" s="897"/>
      <c r="R11" s="63"/>
      <c r="S11" s="68"/>
      <c r="T11" s="11">
        <f t="shared" si="2"/>
        <v>1</v>
      </c>
    </row>
    <row r="12" spans="1:20" x14ac:dyDescent="0.2">
      <c r="A12" s="12" t="s">
        <v>193</v>
      </c>
      <c r="B12" s="65"/>
      <c r="C12" s="63"/>
      <c r="D12" s="68"/>
      <c r="E12" s="65">
        <v>4</v>
      </c>
      <c r="F12" s="63"/>
      <c r="G12" s="227"/>
      <c r="H12" s="227"/>
      <c r="I12" s="68">
        <f t="shared" si="1"/>
        <v>4</v>
      </c>
      <c r="J12" s="65">
        <v>2</v>
      </c>
      <c r="K12" s="63"/>
      <c r="L12" s="63"/>
      <c r="M12" s="63"/>
      <c r="N12" s="63">
        <v>2</v>
      </c>
      <c r="O12" s="63"/>
      <c r="P12" s="66">
        <f t="shared" si="0"/>
        <v>4</v>
      </c>
      <c r="Q12" s="897"/>
      <c r="R12" s="63"/>
      <c r="S12" s="68"/>
      <c r="T12" s="11">
        <f t="shared" si="2"/>
        <v>8</v>
      </c>
    </row>
    <row r="13" spans="1:20" x14ac:dyDescent="0.2">
      <c r="A13" s="12" t="s">
        <v>196</v>
      </c>
      <c r="B13" s="65">
        <v>1</v>
      </c>
      <c r="C13" s="63">
        <v>1</v>
      </c>
      <c r="D13" s="68">
        <v>2</v>
      </c>
      <c r="E13" s="65">
        <v>1</v>
      </c>
      <c r="F13" s="63">
        <v>1</v>
      </c>
      <c r="G13" s="227"/>
      <c r="H13" s="227"/>
      <c r="I13" s="68">
        <f t="shared" si="1"/>
        <v>2</v>
      </c>
      <c r="J13" s="65">
        <v>1</v>
      </c>
      <c r="K13" s="63"/>
      <c r="L13" s="63"/>
      <c r="M13" s="63"/>
      <c r="N13" s="63"/>
      <c r="O13" s="63">
        <v>1</v>
      </c>
      <c r="P13" s="66">
        <f t="shared" si="0"/>
        <v>2</v>
      </c>
      <c r="Q13" s="897"/>
      <c r="R13" s="63"/>
      <c r="S13" s="68"/>
      <c r="T13" s="11">
        <f t="shared" si="2"/>
        <v>6</v>
      </c>
    </row>
    <row r="14" spans="1:20" x14ac:dyDescent="0.2">
      <c r="A14" s="12" t="s">
        <v>201</v>
      </c>
      <c r="B14" s="65"/>
      <c r="C14" s="63">
        <v>1</v>
      </c>
      <c r="D14" s="68">
        <v>1</v>
      </c>
      <c r="E14" s="65">
        <v>5</v>
      </c>
      <c r="F14" s="63">
        <v>12</v>
      </c>
      <c r="G14" s="227">
        <v>1</v>
      </c>
      <c r="H14" s="227"/>
      <c r="I14" s="68">
        <f t="shared" si="1"/>
        <v>18</v>
      </c>
      <c r="J14" s="65">
        <v>8</v>
      </c>
      <c r="K14" s="63">
        <v>3</v>
      </c>
      <c r="L14" s="63">
        <v>2</v>
      </c>
      <c r="M14" s="63"/>
      <c r="N14" s="63">
        <v>2</v>
      </c>
      <c r="O14" s="63">
        <v>1</v>
      </c>
      <c r="P14" s="66">
        <f t="shared" si="0"/>
        <v>16</v>
      </c>
      <c r="Q14" s="897"/>
      <c r="R14" s="63"/>
      <c r="S14" s="68"/>
      <c r="T14" s="11">
        <f t="shared" si="2"/>
        <v>35</v>
      </c>
    </row>
    <row r="15" spans="1:20" x14ac:dyDescent="0.2">
      <c r="A15" s="12" t="s">
        <v>413</v>
      </c>
      <c r="B15" s="65"/>
      <c r="C15" s="63"/>
      <c r="D15" s="68"/>
      <c r="E15" s="65"/>
      <c r="F15" s="63">
        <v>1</v>
      </c>
      <c r="G15" s="227"/>
      <c r="H15" s="227"/>
      <c r="I15" s="68">
        <f t="shared" si="1"/>
        <v>1</v>
      </c>
      <c r="J15" s="65"/>
      <c r="K15" s="63"/>
      <c r="L15" s="63"/>
      <c r="M15" s="63"/>
      <c r="N15" s="63"/>
      <c r="O15" s="63"/>
      <c r="P15" s="66">
        <f t="shared" si="0"/>
        <v>0</v>
      </c>
      <c r="Q15" s="897"/>
      <c r="R15" s="63"/>
      <c r="S15" s="68"/>
      <c r="T15" s="11">
        <f t="shared" si="2"/>
        <v>1</v>
      </c>
    </row>
    <row r="16" spans="1:20" x14ac:dyDescent="0.2">
      <c r="A16" s="772" t="s">
        <v>206</v>
      </c>
      <c r="B16" s="65">
        <v>1</v>
      </c>
      <c r="C16" s="63"/>
      <c r="D16" s="68">
        <v>1</v>
      </c>
      <c r="E16" s="65"/>
      <c r="F16" s="63">
        <v>1</v>
      </c>
      <c r="G16" s="227"/>
      <c r="H16" s="227"/>
      <c r="I16" s="68">
        <f t="shared" si="1"/>
        <v>1</v>
      </c>
      <c r="J16" s="65">
        <v>1</v>
      </c>
      <c r="K16" s="63"/>
      <c r="L16" s="63"/>
      <c r="M16" s="63"/>
      <c r="N16" s="63">
        <v>2</v>
      </c>
      <c r="O16" s="63"/>
      <c r="P16" s="66">
        <f t="shared" si="0"/>
        <v>3</v>
      </c>
      <c r="Q16" s="897"/>
      <c r="R16" s="63"/>
      <c r="S16" s="68"/>
      <c r="T16" s="11">
        <f t="shared" ref="T16:T17" si="3">S16+P16+I16+D16</f>
        <v>5</v>
      </c>
    </row>
    <row r="17" spans="1:20" x14ac:dyDescent="0.2">
      <c r="A17" s="772" t="s">
        <v>287</v>
      </c>
      <c r="B17" s="65"/>
      <c r="C17" s="63"/>
      <c r="D17" s="68"/>
      <c r="E17" s="65"/>
      <c r="F17" s="63"/>
      <c r="G17" s="227"/>
      <c r="H17" s="227"/>
      <c r="I17" s="68">
        <f t="shared" si="1"/>
        <v>0</v>
      </c>
      <c r="J17" s="65">
        <v>1</v>
      </c>
      <c r="K17" s="63"/>
      <c r="L17" s="63"/>
      <c r="M17" s="63"/>
      <c r="N17" s="63"/>
      <c r="O17" s="63"/>
      <c r="P17" s="66">
        <f t="shared" si="0"/>
        <v>1</v>
      </c>
      <c r="Q17" s="897"/>
      <c r="R17" s="63"/>
      <c r="S17" s="68"/>
      <c r="T17" s="11">
        <f t="shared" si="3"/>
        <v>1</v>
      </c>
    </row>
    <row r="18" spans="1:20" x14ac:dyDescent="0.2">
      <c r="A18" s="772" t="s">
        <v>414</v>
      </c>
      <c r="B18" s="65"/>
      <c r="C18" s="63"/>
      <c r="D18" s="68"/>
      <c r="E18" s="65"/>
      <c r="F18" s="63"/>
      <c r="G18" s="227"/>
      <c r="H18" s="227"/>
      <c r="I18" s="68">
        <f t="shared" si="1"/>
        <v>0</v>
      </c>
      <c r="J18" s="65"/>
      <c r="K18" s="63">
        <v>1</v>
      </c>
      <c r="L18" s="63"/>
      <c r="M18" s="63"/>
      <c r="N18" s="63"/>
      <c r="O18" s="63"/>
      <c r="P18" s="66">
        <f t="shared" si="0"/>
        <v>1</v>
      </c>
      <c r="Q18" s="897"/>
      <c r="R18" s="63"/>
      <c r="S18" s="68"/>
      <c r="T18" s="11">
        <f t="shared" ref="T18" si="4">S18+P18+I18+D18</f>
        <v>1</v>
      </c>
    </row>
    <row r="19" spans="1:20" x14ac:dyDescent="0.2">
      <c r="A19" s="500" t="s">
        <v>293</v>
      </c>
      <c r="B19" s="253">
        <f t="shared" ref="B19:S19" si="5">SUM(B7:B18)</f>
        <v>4</v>
      </c>
      <c r="C19" s="253">
        <f t="shared" si="5"/>
        <v>2</v>
      </c>
      <c r="D19" s="111">
        <f t="shared" si="5"/>
        <v>6</v>
      </c>
      <c r="E19" s="253">
        <f t="shared" si="5"/>
        <v>12</v>
      </c>
      <c r="F19" s="253">
        <f t="shared" si="5"/>
        <v>16</v>
      </c>
      <c r="G19" s="253">
        <f t="shared" si="5"/>
        <v>3</v>
      </c>
      <c r="H19" s="253">
        <f t="shared" si="5"/>
        <v>1</v>
      </c>
      <c r="I19" s="111">
        <f t="shared" si="5"/>
        <v>32</v>
      </c>
      <c r="J19" s="253">
        <f t="shared" si="5"/>
        <v>17</v>
      </c>
      <c r="K19" s="253">
        <f t="shared" si="5"/>
        <v>5</v>
      </c>
      <c r="L19" s="253">
        <f t="shared" si="5"/>
        <v>2</v>
      </c>
      <c r="M19" s="253">
        <f t="shared" si="5"/>
        <v>0</v>
      </c>
      <c r="N19" s="253">
        <f t="shared" si="5"/>
        <v>7</v>
      </c>
      <c r="O19" s="253">
        <f t="shared" si="5"/>
        <v>3</v>
      </c>
      <c r="P19" s="902">
        <f t="shared" si="5"/>
        <v>34</v>
      </c>
      <c r="Q19" s="253">
        <f t="shared" si="5"/>
        <v>0</v>
      </c>
      <c r="R19" s="253">
        <f t="shared" si="5"/>
        <v>0</v>
      </c>
      <c r="S19" s="111">
        <f t="shared" si="5"/>
        <v>0</v>
      </c>
      <c r="T19" s="148">
        <f>S19+P19+I19+D19</f>
        <v>72</v>
      </c>
    </row>
    <row r="20" spans="1:20" x14ac:dyDescent="0.2">
      <c r="A20" s="13" t="s">
        <v>738</v>
      </c>
      <c r="B20" s="65"/>
      <c r="C20" s="63"/>
      <c r="D20" s="68"/>
      <c r="E20" s="65"/>
      <c r="F20" s="68"/>
      <c r="G20" s="227"/>
      <c r="H20" s="227"/>
      <c r="I20" s="68"/>
      <c r="J20" s="65"/>
      <c r="K20" s="63"/>
      <c r="L20" s="63"/>
      <c r="M20" s="63"/>
      <c r="N20" s="63"/>
      <c r="O20" s="63">
        <v>1</v>
      </c>
      <c r="P20" s="68">
        <v>1</v>
      </c>
      <c r="Q20" s="897"/>
      <c r="R20" s="63"/>
      <c r="S20" s="68"/>
      <c r="T20" s="11">
        <f>S20+P20+I20+D20</f>
        <v>1</v>
      </c>
    </row>
    <row r="21" spans="1:20" x14ac:dyDescent="0.2">
      <c r="A21" s="13" t="s">
        <v>416</v>
      </c>
      <c r="B21" s="146"/>
      <c r="C21" s="106"/>
      <c r="D21" s="147"/>
      <c r="E21" s="146"/>
      <c r="F21" s="147"/>
      <c r="G21" s="228"/>
      <c r="H21" s="228"/>
      <c r="I21" s="147"/>
      <c r="J21" s="146">
        <v>1</v>
      </c>
      <c r="K21" s="106"/>
      <c r="L21" s="106"/>
      <c r="M21" s="106"/>
      <c r="N21" s="106"/>
      <c r="O21" s="106"/>
      <c r="P21" s="147">
        <v>1</v>
      </c>
      <c r="Q21" s="898"/>
      <c r="R21" s="106"/>
      <c r="S21" s="68"/>
      <c r="T21" s="11">
        <f>S21+P21+I21+D21</f>
        <v>1</v>
      </c>
    </row>
    <row r="22" spans="1:20" x14ac:dyDescent="0.2">
      <c r="A22" s="13" t="s">
        <v>288</v>
      </c>
      <c r="B22" s="146"/>
      <c r="C22" s="106"/>
      <c r="D22" s="147"/>
      <c r="E22" s="146">
        <v>1</v>
      </c>
      <c r="F22" s="147"/>
      <c r="G22" s="228"/>
      <c r="H22" s="228"/>
      <c r="I22" s="147">
        <v>1</v>
      </c>
      <c r="J22" s="146"/>
      <c r="K22" s="106"/>
      <c r="L22" s="106"/>
      <c r="M22" s="106"/>
      <c r="N22" s="106"/>
      <c r="O22" s="106"/>
      <c r="P22" s="147"/>
      <c r="Q22" s="898"/>
      <c r="R22" s="106"/>
      <c r="S22" s="68"/>
      <c r="T22" s="11">
        <f>S22+P22+I22+D22</f>
        <v>1</v>
      </c>
    </row>
    <row r="23" spans="1:20" x14ac:dyDescent="0.2">
      <c r="A23" s="13" t="s">
        <v>289</v>
      </c>
      <c r="B23" s="146"/>
      <c r="C23" s="106"/>
      <c r="D23" s="147"/>
      <c r="E23" s="146">
        <v>1</v>
      </c>
      <c r="F23" s="147"/>
      <c r="G23" s="228"/>
      <c r="H23" s="228"/>
      <c r="I23" s="147">
        <v>1</v>
      </c>
      <c r="J23" s="146"/>
      <c r="K23" s="106">
        <v>1</v>
      </c>
      <c r="L23" s="106"/>
      <c r="M23" s="106"/>
      <c r="N23" s="106"/>
      <c r="O23" s="106"/>
      <c r="P23" s="147">
        <v>1</v>
      </c>
      <c r="Q23" s="898"/>
      <c r="R23" s="106"/>
      <c r="S23" s="68"/>
      <c r="T23" s="11">
        <f>S23+P23+I23+D23</f>
        <v>2</v>
      </c>
    </row>
    <row r="24" spans="1:20" x14ac:dyDescent="0.2">
      <c r="A24" s="13" t="s">
        <v>209</v>
      </c>
      <c r="B24" s="146"/>
      <c r="C24" s="106">
        <v>1</v>
      </c>
      <c r="D24" s="147">
        <v>1</v>
      </c>
      <c r="E24" s="146">
        <v>2</v>
      </c>
      <c r="F24" s="147">
        <v>1</v>
      </c>
      <c r="G24" s="228"/>
      <c r="H24" s="228"/>
      <c r="I24" s="147">
        <v>3</v>
      </c>
      <c r="J24" s="146"/>
      <c r="K24" s="106"/>
      <c r="L24" s="106"/>
      <c r="M24" s="106"/>
      <c r="N24" s="106"/>
      <c r="O24" s="106"/>
      <c r="P24" s="147"/>
      <c r="Q24" s="898"/>
      <c r="R24" s="106"/>
      <c r="S24" s="68"/>
      <c r="T24" s="11">
        <f t="shared" ref="T24" si="6">S24+P24+I24+D24</f>
        <v>4</v>
      </c>
    </row>
    <row r="25" spans="1:20" ht="13.5" x14ac:dyDescent="0.25">
      <c r="A25" s="436" t="s">
        <v>564</v>
      </c>
      <c r="B25" s="254">
        <f t="shared" ref="B25:G25" si="7">SUM(B20:B24)</f>
        <v>0</v>
      </c>
      <c r="C25" s="254">
        <f t="shared" si="7"/>
        <v>1</v>
      </c>
      <c r="D25" s="255">
        <f t="shared" si="7"/>
        <v>1</v>
      </c>
      <c r="E25" s="254">
        <f t="shared" si="7"/>
        <v>4</v>
      </c>
      <c r="F25" s="254">
        <f t="shared" si="7"/>
        <v>1</v>
      </c>
      <c r="G25" s="254">
        <f t="shared" si="7"/>
        <v>0</v>
      </c>
      <c r="H25" s="254"/>
      <c r="I25" s="255">
        <f t="shared" ref="I25:S25" si="8">SUM(I20:I24)</f>
        <v>5</v>
      </c>
      <c r="J25" s="254">
        <f t="shared" si="8"/>
        <v>1</v>
      </c>
      <c r="K25" s="254">
        <f t="shared" si="8"/>
        <v>1</v>
      </c>
      <c r="L25" s="254">
        <f t="shared" si="8"/>
        <v>0</v>
      </c>
      <c r="M25" s="254">
        <f t="shared" si="8"/>
        <v>0</v>
      </c>
      <c r="N25" s="254">
        <f t="shared" si="8"/>
        <v>0</v>
      </c>
      <c r="O25" s="254">
        <f t="shared" si="8"/>
        <v>1</v>
      </c>
      <c r="P25" s="903">
        <f t="shared" si="8"/>
        <v>3</v>
      </c>
      <c r="Q25" s="899">
        <f t="shared" si="8"/>
        <v>0</v>
      </c>
      <c r="R25" s="254">
        <f t="shared" si="8"/>
        <v>0</v>
      </c>
      <c r="S25" s="255">
        <f t="shared" si="8"/>
        <v>0</v>
      </c>
      <c r="T25" s="148">
        <f>S25+P25+I25+D25</f>
        <v>9</v>
      </c>
    </row>
    <row r="26" spans="1:20" x14ac:dyDescent="0.2">
      <c r="A26" s="218" t="s">
        <v>296</v>
      </c>
      <c r="B26" s="259">
        <f t="shared" ref="B26:H26" si="9">B19+B25</f>
        <v>4</v>
      </c>
      <c r="C26" s="259">
        <f t="shared" si="9"/>
        <v>3</v>
      </c>
      <c r="D26" s="222">
        <f t="shared" si="9"/>
        <v>7</v>
      </c>
      <c r="E26" s="259">
        <f t="shared" si="9"/>
        <v>16</v>
      </c>
      <c r="F26" s="259">
        <f t="shared" si="9"/>
        <v>17</v>
      </c>
      <c r="G26" s="259">
        <f t="shared" si="9"/>
        <v>3</v>
      </c>
      <c r="H26" s="259">
        <f t="shared" si="9"/>
        <v>1</v>
      </c>
      <c r="I26" s="222">
        <f t="shared" ref="I26:T26" si="10">I19+I25</f>
        <v>37</v>
      </c>
      <c r="J26" s="259">
        <f t="shared" si="10"/>
        <v>18</v>
      </c>
      <c r="K26" s="259">
        <f t="shared" si="10"/>
        <v>6</v>
      </c>
      <c r="L26" s="259">
        <f t="shared" si="10"/>
        <v>2</v>
      </c>
      <c r="M26" s="259">
        <f t="shared" si="10"/>
        <v>0</v>
      </c>
      <c r="N26" s="259">
        <f t="shared" si="10"/>
        <v>7</v>
      </c>
      <c r="O26" s="259">
        <f t="shared" si="10"/>
        <v>4</v>
      </c>
      <c r="P26" s="904">
        <f t="shared" si="10"/>
        <v>37</v>
      </c>
      <c r="Q26" s="900">
        <f t="shared" si="10"/>
        <v>0</v>
      </c>
      <c r="R26" s="259">
        <f t="shared" si="10"/>
        <v>0</v>
      </c>
      <c r="S26" s="222">
        <f t="shared" si="10"/>
        <v>0</v>
      </c>
      <c r="T26" s="222">
        <f t="shared" si="10"/>
        <v>81</v>
      </c>
    </row>
    <row r="27" spans="1:20" x14ac:dyDescent="0.2">
      <c r="A27" s="11" t="s">
        <v>191</v>
      </c>
      <c r="B27" s="64"/>
      <c r="C27" s="62">
        <v>1</v>
      </c>
      <c r="D27" s="68">
        <v>1</v>
      </c>
      <c r="E27" s="64"/>
      <c r="F27" s="66"/>
      <c r="G27" s="226"/>
      <c r="H27" s="226"/>
      <c r="I27" s="66"/>
      <c r="J27" s="64">
        <v>1</v>
      </c>
      <c r="K27" s="62"/>
      <c r="L27" s="62"/>
      <c r="M27" s="62">
        <v>1</v>
      </c>
      <c r="N27" s="62">
        <v>2</v>
      </c>
      <c r="O27" s="62"/>
      <c r="P27" s="66">
        <f t="shared" ref="P27:P55" si="11">SUM(J27:O27)</f>
        <v>4</v>
      </c>
      <c r="Q27" s="896"/>
      <c r="R27" s="62"/>
      <c r="S27" s="68"/>
      <c r="T27" s="11">
        <f t="shared" ref="T27:T49" si="12">S27+P27+I27+D27</f>
        <v>5</v>
      </c>
    </row>
    <row r="28" spans="1:20" x14ac:dyDescent="0.2">
      <c r="A28" s="11" t="s">
        <v>198</v>
      </c>
      <c r="B28" s="64"/>
      <c r="C28" s="62"/>
      <c r="D28" s="68"/>
      <c r="E28" s="64"/>
      <c r="F28" s="226"/>
      <c r="G28" s="226"/>
      <c r="H28" s="226"/>
      <c r="I28" s="66"/>
      <c r="J28" s="64">
        <v>1</v>
      </c>
      <c r="K28" s="62"/>
      <c r="L28" s="62"/>
      <c r="M28" s="62"/>
      <c r="N28" s="62">
        <v>1</v>
      </c>
      <c r="O28" s="62"/>
      <c r="P28" s="66">
        <f t="shared" si="11"/>
        <v>2</v>
      </c>
      <c r="Q28" s="896"/>
      <c r="R28" s="62"/>
      <c r="S28" s="68"/>
      <c r="T28" s="11">
        <f t="shared" si="12"/>
        <v>2</v>
      </c>
    </row>
    <row r="29" spans="1:20" x14ac:dyDescent="0.2">
      <c r="A29" s="11" t="s">
        <v>308</v>
      </c>
      <c r="B29" s="64"/>
      <c r="C29" s="62"/>
      <c r="D29" s="68"/>
      <c r="E29" s="64"/>
      <c r="F29" s="226"/>
      <c r="G29" s="226"/>
      <c r="H29" s="226"/>
      <c r="I29" s="66"/>
      <c r="J29" s="64">
        <v>1</v>
      </c>
      <c r="K29" s="62"/>
      <c r="L29" s="62"/>
      <c r="M29" s="62">
        <v>1</v>
      </c>
      <c r="N29" s="62">
        <v>1</v>
      </c>
      <c r="O29" s="62"/>
      <c r="P29" s="66">
        <f t="shared" si="11"/>
        <v>3</v>
      </c>
      <c r="Q29" s="896"/>
      <c r="R29" s="62"/>
      <c r="S29" s="68"/>
      <c r="T29" s="11">
        <f t="shared" si="12"/>
        <v>3</v>
      </c>
    </row>
    <row r="30" spans="1:20" x14ac:dyDescent="0.2">
      <c r="A30" s="11" t="s">
        <v>309</v>
      </c>
      <c r="B30" s="64"/>
      <c r="C30" s="62">
        <v>1</v>
      </c>
      <c r="D30" s="68">
        <v>1</v>
      </c>
      <c r="E30" s="64"/>
      <c r="F30" s="226"/>
      <c r="G30" s="226"/>
      <c r="H30" s="226"/>
      <c r="I30" s="66"/>
      <c r="J30" s="64">
        <v>1</v>
      </c>
      <c r="K30" s="62"/>
      <c r="L30" s="62"/>
      <c r="M30" s="62">
        <v>1</v>
      </c>
      <c r="N30" s="62">
        <v>2</v>
      </c>
      <c r="O30" s="62">
        <v>2</v>
      </c>
      <c r="P30" s="66">
        <f t="shared" si="11"/>
        <v>6</v>
      </c>
      <c r="Q30" s="896">
        <v>2</v>
      </c>
      <c r="R30" s="62"/>
      <c r="S30" s="68">
        <v>2</v>
      </c>
      <c r="T30" s="11">
        <f t="shared" si="12"/>
        <v>9</v>
      </c>
    </row>
    <row r="31" spans="1:20" x14ac:dyDescent="0.2">
      <c r="A31" s="11" t="s">
        <v>310</v>
      </c>
      <c r="B31" s="64"/>
      <c r="C31" s="62"/>
      <c r="D31" s="68"/>
      <c r="E31" s="64"/>
      <c r="F31" s="226"/>
      <c r="G31" s="226"/>
      <c r="H31" s="226"/>
      <c r="I31" s="66"/>
      <c r="J31" s="64"/>
      <c r="K31" s="62"/>
      <c r="L31" s="62">
        <v>1</v>
      </c>
      <c r="M31" s="62"/>
      <c r="N31" s="62"/>
      <c r="O31" s="62"/>
      <c r="P31" s="66">
        <f t="shared" si="11"/>
        <v>1</v>
      </c>
      <c r="Q31" s="896">
        <v>1</v>
      </c>
      <c r="R31" s="62"/>
      <c r="S31" s="68">
        <v>1</v>
      </c>
      <c r="T31" s="11">
        <f t="shared" si="12"/>
        <v>2</v>
      </c>
    </row>
    <row r="32" spans="1:20" x14ac:dyDescent="0.2">
      <c r="A32" s="12" t="s">
        <v>311</v>
      </c>
      <c r="B32" s="65"/>
      <c r="C32" s="63"/>
      <c r="D32" s="68"/>
      <c r="E32" s="65">
        <v>1</v>
      </c>
      <c r="F32" s="63"/>
      <c r="G32" s="227"/>
      <c r="H32" s="227"/>
      <c r="I32" s="68">
        <v>1</v>
      </c>
      <c r="J32" s="65"/>
      <c r="K32" s="63"/>
      <c r="L32" s="63"/>
      <c r="M32" s="63"/>
      <c r="N32" s="63"/>
      <c r="O32" s="63"/>
      <c r="P32" s="66">
        <f t="shared" si="11"/>
        <v>0</v>
      </c>
      <c r="Q32" s="897"/>
      <c r="R32" s="63"/>
      <c r="S32" s="68"/>
      <c r="T32" s="11">
        <f t="shared" si="12"/>
        <v>1</v>
      </c>
    </row>
    <row r="33" spans="1:20" x14ac:dyDescent="0.2">
      <c r="A33" s="11" t="s">
        <v>599</v>
      </c>
      <c r="B33" s="64"/>
      <c r="C33" s="62"/>
      <c r="D33" s="68"/>
      <c r="E33" s="64"/>
      <c r="F33" s="66"/>
      <c r="G33" s="226"/>
      <c r="H33" s="226"/>
      <c r="I33" s="66"/>
      <c r="J33" s="64"/>
      <c r="K33" s="62"/>
      <c r="L33" s="62"/>
      <c r="M33" s="62"/>
      <c r="N33" s="62">
        <v>3</v>
      </c>
      <c r="O33" s="62"/>
      <c r="P33" s="66">
        <f t="shared" si="11"/>
        <v>3</v>
      </c>
      <c r="Q33" s="896"/>
      <c r="R33" s="62"/>
      <c r="S33" s="68"/>
      <c r="T33" s="11">
        <f t="shared" si="12"/>
        <v>3</v>
      </c>
    </row>
    <row r="34" spans="1:20" x14ac:dyDescent="0.2">
      <c r="A34" s="218" t="s">
        <v>216</v>
      </c>
      <c r="B34" s="259">
        <f t="shared" ref="B34:G34" si="13">SUM(B27:B33)</f>
        <v>0</v>
      </c>
      <c r="C34" s="259">
        <f t="shared" si="13"/>
        <v>2</v>
      </c>
      <c r="D34" s="222">
        <f t="shared" si="13"/>
        <v>2</v>
      </c>
      <c r="E34" s="259">
        <f t="shared" si="13"/>
        <v>1</v>
      </c>
      <c r="F34" s="259">
        <f t="shared" si="13"/>
        <v>0</v>
      </c>
      <c r="G34" s="259">
        <f t="shared" si="13"/>
        <v>0</v>
      </c>
      <c r="H34" s="259"/>
      <c r="I34" s="222">
        <f t="shared" ref="I34:S34" si="14">SUM(I27:I33)</f>
        <v>1</v>
      </c>
      <c r="J34" s="259">
        <f t="shared" si="14"/>
        <v>4</v>
      </c>
      <c r="K34" s="259">
        <f t="shared" si="14"/>
        <v>0</v>
      </c>
      <c r="L34" s="259">
        <f t="shared" si="14"/>
        <v>1</v>
      </c>
      <c r="M34" s="259">
        <f t="shared" si="14"/>
        <v>3</v>
      </c>
      <c r="N34" s="259">
        <f t="shared" si="14"/>
        <v>9</v>
      </c>
      <c r="O34" s="259">
        <f t="shared" si="14"/>
        <v>2</v>
      </c>
      <c r="P34" s="222">
        <f t="shared" si="14"/>
        <v>19</v>
      </c>
      <c r="Q34" s="259">
        <f t="shared" si="14"/>
        <v>3</v>
      </c>
      <c r="R34" s="259">
        <f t="shared" si="14"/>
        <v>0</v>
      </c>
      <c r="S34" s="222">
        <f t="shared" si="14"/>
        <v>3</v>
      </c>
      <c r="T34" s="257">
        <f>S34+P34+I34+D34</f>
        <v>25</v>
      </c>
    </row>
    <row r="35" spans="1:20" x14ac:dyDescent="0.2">
      <c r="A35" s="12" t="s">
        <v>321</v>
      </c>
      <c r="B35" s="65"/>
      <c r="C35" s="63">
        <v>2</v>
      </c>
      <c r="D35" s="68">
        <v>2</v>
      </c>
      <c r="E35" s="65">
        <v>1</v>
      </c>
      <c r="F35" s="68"/>
      <c r="G35" s="227"/>
      <c r="H35" s="227"/>
      <c r="I35" s="68">
        <v>1</v>
      </c>
      <c r="J35" s="65">
        <v>4</v>
      </c>
      <c r="K35" s="63"/>
      <c r="L35" s="63">
        <v>1</v>
      </c>
      <c r="M35" s="63"/>
      <c r="N35" s="63">
        <v>4</v>
      </c>
      <c r="O35" s="63">
        <v>2</v>
      </c>
      <c r="P35" s="66">
        <f t="shared" si="11"/>
        <v>11</v>
      </c>
      <c r="Q35" s="897"/>
      <c r="R35" s="63"/>
      <c r="S35" s="68"/>
      <c r="T35" s="11">
        <f t="shared" si="12"/>
        <v>14</v>
      </c>
    </row>
    <row r="36" spans="1:20" x14ac:dyDescent="0.2">
      <c r="A36" s="12" t="s">
        <v>314</v>
      </c>
      <c r="B36" s="65">
        <v>1</v>
      </c>
      <c r="C36" s="63"/>
      <c r="D36" s="68">
        <v>1</v>
      </c>
      <c r="E36" s="65"/>
      <c r="F36" s="68"/>
      <c r="G36" s="227"/>
      <c r="H36" s="227"/>
      <c r="I36" s="68"/>
      <c r="J36" s="65"/>
      <c r="K36" s="63"/>
      <c r="L36" s="63"/>
      <c r="M36" s="63"/>
      <c r="N36" s="63"/>
      <c r="O36" s="63"/>
      <c r="P36" s="66">
        <f t="shared" si="11"/>
        <v>0</v>
      </c>
      <c r="Q36" s="897">
        <v>1</v>
      </c>
      <c r="R36" s="63"/>
      <c r="S36" s="68">
        <v>1</v>
      </c>
      <c r="T36" s="11">
        <f t="shared" si="12"/>
        <v>2</v>
      </c>
    </row>
    <row r="37" spans="1:20" x14ac:dyDescent="0.2">
      <c r="A37" s="12" t="s">
        <v>739</v>
      </c>
      <c r="B37" s="65"/>
      <c r="C37" s="63"/>
      <c r="D37" s="68"/>
      <c r="E37" s="65"/>
      <c r="F37" s="68"/>
      <c r="G37" s="227"/>
      <c r="H37" s="227"/>
      <c r="I37" s="68"/>
      <c r="J37" s="65"/>
      <c r="K37" s="63"/>
      <c r="L37" s="63"/>
      <c r="M37" s="63"/>
      <c r="N37" s="63"/>
      <c r="O37" s="63"/>
      <c r="P37" s="66">
        <f t="shared" si="11"/>
        <v>0</v>
      </c>
      <c r="Q37" s="897">
        <v>1</v>
      </c>
      <c r="R37" s="63"/>
      <c r="S37" s="68">
        <v>1</v>
      </c>
      <c r="T37" s="11">
        <f t="shared" si="12"/>
        <v>1</v>
      </c>
    </row>
    <row r="38" spans="1:20" x14ac:dyDescent="0.2">
      <c r="A38" s="12" t="s">
        <v>740</v>
      </c>
      <c r="B38" s="65"/>
      <c r="C38" s="63"/>
      <c r="D38" s="68"/>
      <c r="E38" s="65"/>
      <c r="F38" s="68"/>
      <c r="G38" s="227"/>
      <c r="H38" s="227"/>
      <c r="I38" s="68"/>
      <c r="J38" s="65"/>
      <c r="K38" s="63"/>
      <c r="L38" s="63"/>
      <c r="M38" s="63"/>
      <c r="N38" s="63">
        <v>1</v>
      </c>
      <c r="O38" s="63"/>
      <c r="P38" s="66">
        <f t="shared" si="11"/>
        <v>1</v>
      </c>
      <c r="Q38" s="897"/>
      <c r="R38" s="63"/>
      <c r="S38" s="68"/>
      <c r="T38" s="11">
        <f t="shared" si="12"/>
        <v>1</v>
      </c>
    </row>
    <row r="39" spans="1:20" x14ac:dyDescent="0.2">
      <c r="A39" s="12" t="s">
        <v>318</v>
      </c>
      <c r="B39" s="65"/>
      <c r="C39" s="63"/>
      <c r="D39" s="68"/>
      <c r="E39" s="65"/>
      <c r="F39" s="68"/>
      <c r="G39" s="227"/>
      <c r="H39" s="227"/>
      <c r="I39" s="68"/>
      <c r="J39" s="65">
        <v>1</v>
      </c>
      <c r="K39" s="63"/>
      <c r="L39" s="63"/>
      <c r="M39" s="63"/>
      <c r="N39" s="63"/>
      <c r="O39" s="63"/>
      <c r="P39" s="66">
        <f t="shared" si="11"/>
        <v>1</v>
      </c>
      <c r="Q39" s="897"/>
      <c r="R39" s="63"/>
      <c r="S39" s="68"/>
      <c r="T39" s="11">
        <f t="shared" si="12"/>
        <v>1</v>
      </c>
    </row>
    <row r="40" spans="1:20" x14ac:dyDescent="0.2">
      <c r="A40" s="12" t="s">
        <v>322</v>
      </c>
      <c r="B40" s="65"/>
      <c r="C40" s="63">
        <v>6</v>
      </c>
      <c r="D40" s="68">
        <v>6</v>
      </c>
      <c r="E40" s="65">
        <v>1</v>
      </c>
      <c r="F40" s="68"/>
      <c r="G40" s="227">
        <v>2</v>
      </c>
      <c r="H40" s="227"/>
      <c r="I40" s="68">
        <v>3</v>
      </c>
      <c r="J40" s="65">
        <v>7</v>
      </c>
      <c r="K40" s="63">
        <v>1</v>
      </c>
      <c r="L40" s="63"/>
      <c r="M40" s="63"/>
      <c r="N40" s="63">
        <v>4</v>
      </c>
      <c r="O40" s="63"/>
      <c r="P40" s="66">
        <f t="shared" si="11"/>
        <v>12</v>
      </c>
      <c r="Q40" s="897"/>
      <c r="R40" s="63"/>
      <c r="S40" s="68"/>
      <c r="T40" s="11"/>
    </row>
    <row r="41" spans="1:20" x14ac:dyDescent="0.2">
      <c r="A41" s="12" t="s">
        <v>424</v>
      </c>
      <c r="B41" s="65"/>
      <c r="C41" s="63">
        <v>1</v>
      </c>
      <c r="D41" s="68">
        <v>1</v>
      </c>
      <c r="E41" s="65"/>
      <c r="F41" s="68"/>
      <c r="G41" s="227"/>
      <c r="H41" s="227"/>
      <c r="I41" s="68"/>
      <c r="J41" s="65"/>
      <c r="K41" s="63"/>
      <c r="L41" s="63"/>
      <c r="M41" s="63"/>
      <c r="N41" s="63"/>
      <c r="O41" s="63"/>
      <c r="P41" s="66">
        <f t="shared" si="11"/>
        <v>0</v>
      </c>
      <c r="Q41" s="897"/>
      <c r="R41" s="63"/>
      <c r="S41" s="68"/>
      <c r="T41" s="11"/>
    </row>
    <row r="42" spans="1:20" x14ac:dyDescent="0.2">
      <c r="A42" s="12" t="s">
        <v>319</v>
      </c>
      <c r="B42" s="65"/>
      <c r="C42" s="63"/>
      <c r="D42" s="68"/>
      <c r="E42" s="65"/>
      <c r="F42" s="68"/>
      <c r="G42" s="227"/>
      <c r="H42" s="227"/>
      <c r="I42" s="68"/>
      <c r="J42" s="65"/>
      <c r="K42" s="63"/>
      <c r="L42" s="63"/>
      <c r="M42" s="63"/>
      <c r="N42" s="63">
        <v>2</v>
      </c>
      <c r="O42" s="63"/>
      <c r="P42" s="66">
        <f t="shared" si="11"/>
        <v>2</v>
      </c>
      <c r="Q42" s="897"/>
      <c r="R42" s="63"/>
      <c r="S42" s="68"/>
      <c r="T42" s="11"/>
    </row>
    <row r="43" spans="1:20" x14ac:dyDescent="0.2">
      <c r="A43" s="12" t="s">
        <v>320</v>
      </c>
      <c r="B43" s="65"/>
      <c r="C43" s="63"/>
      <c r="D43" s="68"/>
      <c r="E43" s="65"/>
      <c r="F43" s="68"/>
      <c r="G43" s="227"/>
      <c r="H43" s="227"/>
      <c r="I43" s="68"/>
      <c r="J43" s="65"/>
      <c r="K43" s="63"/>
      <c r="L43" s="63">
        <v>1</v>
      </c>
      <c r="M43" s="63"/>
      <c r="N43" s="63"/>
      <c r="O43" s="63">
        <v>1</v>
      </c>
      <c r="P43" s="66">
        <f t="shared" si="11"/>
        <v>2</v>
      </c>
      <c r="Q43" s="897"/>
      <c r="R43" s="63"/>
      <c r="S43" s="68"/>
      <c r="T43" s="11"/>
    </row>
    <row r="44" spans="1:20" x14ac:dyDescent="0.2">
      <c r="A44" s="12" t="s">
        <v>426</v>
      </c>
      <c r="B44" s="65"/>
      <c r="C44" s="63"/>
      <c r="D44" s="68"/>
      <c r="E44" s="65"/>
      <c r="F44" s="68"/>
      <c r="G44" s="227">
        <v>1</v>
      </c>
      <c r="H44" s="227"/>
      <c r="I44" s="68">
        <v>1</v>
      </c>
      <c r="J44" s="65"/>
      <c r="K44" s="63"/>
      <c r="L44" s="63"/>
      <c r="M44" s="63"/>
      <c r="N44" s="63"/>
      <c r="O44" s="63"/>
      <c r="P44" s="66">
        <f t="shared" si="11"/>
        <v>0</v>
      </c>
      <c r="Q44" s="897"/>
      <c r="R44" s="63"/>
      <c r="S44" s="68"/>
      <c r="T44" s="11">
        <f t="shared" ref="T44:T45" si="15">S44+P44+I44+D44</f>
        <v>1</v>
      </c>
    </row>
    <row r="45" spans="1:20" x14ac:dyDescent="0.2">
      <c r="A45" s="12" t="s">
        <v>323</v>
      </c>
      <c r="B45" s="65"/>
      <c r="C45" s="63">
        <v>3</v>
      </c>
      <c r="D45" s="68">
        <v>3</v>
      </c>
      <c r="E45" s="65"/>
      <c r="F45" s="68"/>
      <c r="G45" s="227">
        <v>1</v>
      </c>
      <c r="H45" s="227"/>
      <c r="I45" s="68">
        <v>1</v>
      </c>
      <c r="J45" s="65">
        <v>5</v>
      </c>
      <c r="K45" s="63"/>
      <c r="L45" s="63"/>
      <c r="M45" s="63"/>
      <c r="N45" s="63">
        <v>6</v>
      </c>
      <c r="O45" s="63"/>
      <c r="P45" s="66">
        <f t="shared" si="11"/>
        <v>11</v>
      </c>
      <c r="Q45" s="897"/>
      <c r="R45" s="63"/>
      <c r="S45" s="68"/>
      <c r="T45" s="11">
        <f t="shared" si="15"/>
        <v>15</v>
      </c>
    </row>
    <row r="46" spans="1:20" x14ac:dyDescent="0.2">
      <c r="A46" s="218" t="s">
        <v>436</v>
      </c>
      <c r="B46" s="501">
        <f t="shared" ref="B46:G46" si="16">SUM(B35:B45)</f>
        <v>1</v>
      </c>
      <c r="C46" s="501">
        <f t="shared" si="16"/>
        <v>12</v>
      </c>
      <c r="D46" s="255">
        <f t="shared" si="16"/>
        <v>13</v>
      </c>
      <c r="E46" s="501">
        <f t="shared" si="16"/>
        <v>2</v>
      </c>
      <c r="F46" s="501">
        <f t="shared" si="16"/>
        <v>0</v>
      </c>
      <c r="G46" s="501">
        <f t="shared" si="16"/>
        <v>4</v>
      </c>
      <c r="H46" s="501"/>
      <c r="I46" s="255">
        <f t="shared" ref="I46:S46" si="17">SUM(I35:I45)</f>
        <v>6</v>
      </c>
      <c r="J46" s="501">
        <f t="shared" si="17"/>
        <v>17</v>
      </c>
      <c r="K46" s="501">
        <f t="shared" si="17"/>
        <v>1</v>
      </c>
      <c r="L46" s="501">
        <f t="shared" si="17"/>
        <v>2</v>
      </c>
      <c r="M46" s="501">
        <f t="shared" si="17"/>
        <v>0</v>
      </c>
      <c r="N46" s="501">
        <f t="shared" si="17"/>
        <v>17</v>
      </c>
      <c r="O46" s="501">
        <f t="shared" si="17"/>
        <v>3</v>
      </c>
      <c r="P46" s="903">
        <f t="shared" si="17"/>
        <v>40</v>
      </c>
      <c r="Q46" s="901">
        <f t="shared" si="17"/>
        <v>2</v>
      </c>
      <c r="R46" s="901">
        <f t="shared" si="17"/>
        <v>0</v>
      </c>
      <c r="S46" s="255">
        <f t="shared" si="17"/>
        <v>2</v>
      </c>
      <c r="T46" s="257">
        <f>S46+P46+I46+D46</f>
        <v>61</v>
      </c>
    </row>
    <row r="47" spans="1:20" x14ac:dyDescent="0.2">
      <c r="A47" s="12" t="s">
        <v>324</v>
      </c>
      <c r="B47" s="65"/>
      <c r="C47" s="63"/>
      <c r="D47" s="68"/>
      <c r="E47" s="65"/>
      <c r="F47" s="68"/>
      <c r="G47" s="227"/>
      <c r="H47" s="227"/>
      <c r="I47" s="68"/>
      <c r="J47" s="65"/>
      <c r="K47" s="63"/>
      <c r="L47" s="63"/>
      <c r="M47" s="63"/>
      <c r="N47" s="63">
        <v>1</v>
      </c>
      <c r="O47" s="63"/>
      <c r="P47" s="66">
        <f t="shared" si="11"/>
        <v>1</v>
      </c>
      <c r="Q47" s="897"/>
      <c r="R47" s="63"/>
      <c r="S47" s="68"/>
      <c r="T47" s="11">
        <f t="shared" si="12"/>
        <v>1</v>
      </c>
    </row>
    <row r="48" spans="1:20" x14ac:dyDescent="0.2">
      <c r="A48" s="13" t="s">
        <v>325</v>
      </c>
      <c r="B48" s="146"/>
      <c r="C48" s="106"/>
      <c r="D48" s="147"/>
      <c r="E48" s="146"/>
      <c r="F48" s="147">
        <v>1</v>
      </c>
      <c r="G48" s="228"/>
      <c r="H48" s="228"/>
      <c r="I48" s="147">
        <v>1</v>
      </c>
      <c r="J48" s="146"/>
      <c r="K48" s="106"/>
      <c r="L48" s="106"/>
      <c r="M48" s="106"/>
      <c r="N48" s="106"/>
      <c r="O48" s="106"/>
      <c r="P48" s="66">
        <f t="shared" si="11"/>
        <v>0</v>
      </c>
      <c r="Q48" s="898"/>
      <c r="R48" s="106"/>
      <c r="S48" s="147"/>
      <c r="T48" s="11">
        <f t="shared" si="12"/>
        <v>1</v>
      </c>
    </row>
    <row r="49" spans="1:20" x14ac:dyDescent="0.2">
      <c r="A49" s="13" t="s">
        <v>189</v>
      </c>
      <c r="B49" s="146"/>
      <c r="C49" s="106"/>
      <c r="D49" s="147"/>
      <c r="E49" s="146"/>
      <c r="F49" s="147"/>
      <c r="G49" s="228"/>
      <c r="H49" s="228"/>
      <c r="I49" s="147"/>
      <c r="J49" s="146"/>
      <c r="K49" s="106">
        <v>1</v>
      </c>
      <c r="L49" s="106"/>
      <c r="M49" s="106"/>
      <c r="N49" s="106">
        <v>3</v>
      </c>
      <c r="O49" s="106"/>
      <c r="P49" s="66">
        <f t="shared" si="11"/>
        <v>4</v>
      </c>
      <c r="Q49" s="898"/>
      <c r="R49" s="106">
        <v>1</v>
      </c>
      <c r="S49" s="147">
        <v>1</v>
      </c>
      <c r="T49" s="11">
        <f t="shared" si="12"/>
        <v>5</v>
      </c>
    </row>
    <row r="50" spans="1:20" x14ac:dyDescent="0.2">
      <c r="A50" s="13" t="s">
        <v>190</v>
      </c>
      <c r="B50" s="146"/>
      <c r="C50" s="106"/>
      <c r="D50" s="147"/>
      <c r="E50" s="146">
        <v>2</v>
      </c>
      <c r="F50" s="147"/>
      <c r="G50" s="228"/>
      <c r="H50" s="228"/>
      <c r="I50" s="147">
        <v>2</v>
      </c>
      <c r="J50" s="146"/>
      <c r="K50" s="106"/>
      <c r="L50" s="106"/>
      <c r="M50" s="106"/>
      <c r="N50" s="106"/>
      <c r="O50" s="106"/>
      <c r="P50" s="66">
        <f t="shared" si="11"/>
        <v>0</v>
      </c>
      <c r="Q50" s="898"/>
      <c r="R50" s="106"/>
      <c r="S50" s="147"/>
      <c r="T50" s="11">
        <f t="shared" ref="T50:T53" si="18">S50+P50+I50+D50</f>
        <v>2</v>
      </c>
    </row>
    <row r="51" spans="1:20" x14ac:dyDescent="0.2">
      <c r="A51" s="13" t="s">
        <v>327</v>
      </c>
      <c r="B51" s="146"/>
      <c r="C51" s="106"/>
      <c r="D51" s="147"/>
      <c r="E51" s="146"/>
      <c r="F51" s="147"/>
      <c r="G51" s="228"/>
      <c r="H51" s="228"/>
      <c r="I51" s="147"/>
      <c r="J51" s="146"/>
      <c r="K51" s="106"/>
      <c r="L51" s="106"/>
      <c r="M51" s="106">
        <v>1</v>
      </c>
      <c r="N51" s="106"/>
      <c r="O51" s="106"/>
      <c r="P51" s="66">
        <f t="shared" si="11"/>
        <v>1</v>
      </c>
      <c r="Q51" s="898"/>
      <c r="R51" s="106"/>
      <c r="S51" s="147"/>
      <c r="T51" s="11">
        <f t="shared" si="18"/>
        <v>1</v>
      </c>
    </row>
    <row r="52" spans="1:20" x14ac:dyDescent="0.2">
      <c r="A52" s="13" t="s">
        <v>625</v>
      </c>
      <c r="B52" s="146"/>
      <c r="C52" s="106"/>
      <c r="D52" s="147"/>
      <c r="E52" s="146"/>
      <c r="F52" s="147"/>
      <c r="G52" s="228"/>
      <c r="H52" s="228"/>
      <c r="I52" s="147"/>
      <c r="J52" s="146">
        <v>1</v>
      </c>
      <c r="K52" s="106"/>
      <c r="L52" s="106"/>
      <c r="M52" s="106"/>
      <c r="N52" s="106">
        <v>1</v>
      </c>
      <c r="O52" s="106"/>
      <c r="P52" s="66">
        <f t="shared" si="11"/>
        <v>2</v>
      </c>
      <c r="Q52" s="898"/>
      <c r="R52" s="106"/>
      <c r="S52" s="147"/>
      <c r="T52" s="11">
        <f t="shared" si="18"/>
        <v>2</v>
      </c>
    </row>
    <row r="53" spans="1:20" x14ac:dyDescent="0.2">
      <c r="A53" s="13" t="s">
        <v>598</v>
      </c>
      <c r="B53" s="146"/>
      <c r="C53" s="106">
        <v>1</v>
      </c>
      <c r="D53" s="147">
        <v>1</v>
      </c>
      <c r="E53" s="146"/>
      <c r="F53" s="147"/>
      <c r="G53" s="228"/>
      <c r="H53" s="228"/>
      <c r="I53" s="147"/>
      <c r="J53" s="146"/>
      <c r="K53" s="106"/>
      <c r="L53" s="106"/>
      <c r="M53" s="106"/>
      <c r="N53" s="106"/>
      <c r="O53" s="106">
        <v>1</v>
      </c>
      <c r="P53" s="66">
        <f t="shared" si="11"/>
        <v>1</v>
      </c>
      <c r="Q53" s="898"/>
      <c r="R53" s="106"/>
      <c r="S53" s="147"/>
      <c r="T53" s="11">
        <f t="shared" si="18"/>
        <v>2</v>
      </c>
    </row>
    <row r="54" spans="1:20" x14ac:dyDescent="0.2">
      <c r="A54" s="13" t="s">
        <v>428</v>
      </c>
      <c r="B54" s="146"/>
      <c r="C54" s="106"/>
      <c r="D54" s="147"/>
      <c r="E54" s="146"/>
      <c r="F54" s="147"/>
      <c r="G54" s="228"/>
      <c r="H54" s="228"/>
      <c r="I54" s="147"/>
      <c r="J54" s="146"/>
      <c r="K54" s="106"/>
      <c r="L54" s="106"/>
      <c r="M54" s="106"/>
      <c r="N54" s="106">
        <v>1</v>
      </c>
      <c r="O54" s="106"/>
      <c r="P54" s="66">
        <f t="shared" si="11"/>
        <v>1</v>
      </c>
      <c r="Q54" s="898"/>
      <c r="R54" s="106"/>
      <c r="S54" s="147"/>
      <c r="T54" s="11">
        <f t="shared" ref="T54:T55" si="19">S54+P54+I54+D54</f>
        <v>1</v>
      </c>
    </row>
    <row r="55" spans="1:20" x14ac:dyDescent="0.2">
      <c r="A55" s="13" t="s">
        <v>429</v>
      </c>
      <c r="B55" s="146"/>
      <c r="C55" s="106"/>
      <c r="D55" s="147"/>
      <c r="E55" s="146"/>
      <c r="F55" s="147"/>
      <c r="G55" s="228"/>
      <c r="H55" s="228"/>
      <c r="I55" s="147"/>
      <c r="J55" s="146"/>
      <c r="K55" s="106"/>
      <c r="L55" s="106"/>
      <c r="M55" s="106"/>
      <c r="N55" s="106">
        <v>1</v>
      </c>
      <c r="O55" s="106"/>
      <c r="P55" s="66">
        <f t="shared" si="11"/>
        <v>1</v>
      </c>
      <c r="Q55" s="898"/>
      <c r="R55" s="106"/>
      <c r="S55" s="147"/>
      <c r="T55" s="11">
        <f t="shared" si="19"/>
        <v>1</v>
      </c>
    </row>
    <row r="56" spans="1:20" x14ac:dyDescent="0.2">
      <c r="A56" s="218" t="s">
        <v>294</v>
      </c>
      <c r="B56" s="259">
        <f t="shared" ref="B56:R56" si="20">SUM(B47:B55)</f>
        <v>0</v>
      </c>
      <c r="C56" s="259">
        <f t="shared" si="20"/>
        <v>1</v>
      </c>
      <c r="D56" s="222">
        <f t="shared" si="20"/>
        <v>1</v>
      </c>
      <c r="E56" s="259">
        <f t="shared" si="20"/>
        <v>2</v>
      </c>
      <c r="F56" s="259">
        <f t="shared" si="20"/>
        <v>1</v>
      </c>
      <c r="G56" s="259">
        <f t="shared" si="20"/>
        <v>0</v>
      </c>
      <c r="H56" s="259">
        <f t="shared" si="20"/>
        <v>0</v>
      </c>
      <c r="I56" s="222">
        <f t="shared" si="20"/>
        <v>3</v>
      </c>
      <c r="J56" s="259">
        <f t="shared" si="20"/>
        <v>1</v>
      </c>
      <c r="K56" s="259">
        <f t="shared" si="20"/>
        <v>1</v>
      </c>
      <c r="L56" s="259">
        <f t="shared" si="20"/>
        <v>0</v>
      </c>
      <c r="M56" s="259">
        <f t="shared" si="20"/>
        <v>1</v>
      </c>
      <c r="N56" s="259">
        <f t="shared" si="20"/>
        <v>7</v>
      </c>
      <c r="O56" s="259">
        <f t="shared" si="20"/>
        <v>1</v>
      </c>
      <c r="P56" s="222">
        <f t="shared" si="20"/>
        <v>11</v>
      </c>
      <c r="Q56" s="259">
        <f t="shared" si="20"/>
        <v>0</v>
      </c>
      <c r="R56" s="259">
        <f t="shared" si="20"/>
        <v>1</v>
      </c>
      <c r="S56" s="222">
        <v>1</v>
      </c>
      <c r="T56" s="257">
        <f>S56+P56+I56+D56</f>
        <v>16</v>
      </c>
    </row>
    <row r="57" spans="1:20" s="4" customFormat="1" x14ac:dyDescent="0.2">
      <c r="A57" s="574"/>
      <c r="B57" s="64"/>
      <c r="C57" s="62"/>
      <c r="D57" s="66"/>
      <c r="E57" s="64"/>
      <c r="F57" s="66"/>
      <c r="G57" s="226"/>
      <c r="H57" s="226"/>
      <c r="I57" s="66"/>
      <c r="J57" s="64"/>
      <c r="K57" s="62"/>
      <c r="L57" s="62"/>
      <c r="M57" s="62"/>
      <c r="N57" s="62"/>
      <c r="O57" s="62"/>
      <c r="P57" s="66"/>
      <c r="Q57" s="896"/>
      <c r="R57" s="62"/>
      <c r="S57" s="66"/>
      <c r="T57" s="13"/>
    </row>
    <row r="58" spans="1:20" s="4" customFormat="1" x14ac:dyDescent="0.2">
      <c r="A58" s="218" t="s">
        <v>295</v>
      </c>
      <c r="B58" s="259"/>
      <c r="C58" s="259"/>
      <c r="D58" s="222"/>
      <c r="E58" s="259"/>
      <c r="F58" s="259"/>
      <c r="G58" s="259"/>
      <c r="H58" s="259"/>
      <c r="I58" s="222"/>
      <c r="J58" s="259"/>
      <c r="K58" s="259"/>
      <c r="L58" s="259"/>
      <c r="M58" s="259"/>
      <c r="N58" s="259"/>
      <c r="O58" s="259"/>
      <c r="P58" s="904"/>
      <c r="Q58" s="900"/>
      <c r="R58" s="259"/>
      <c r="S58" s="222"/>
      <c r="T58" s="257"/>
    </row>
    <row r="59" spans="1:20" x14ac:dyDescent="0.2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">
      <c r="A60" s="604" t="s">
        <v>290</v>
      </c>
      <c r="B60" s="578">
        <v>2</v>
      </c>
      <c r="C60" s="578">
        <v>5</v>
      </c>
      <c r="D60" s="579">
        <v>7</v>
      </c>
      <c r="E60" s="578">
        <v>13</v>
      </c>
      <c r="F60" s="578">
        <v>5</v>
      </c>
      <c r="G60" s="578"/>
      <c r="H60" s="578"/>
      <c r="I60" s="579">
        <f>SUM(E60:G60)</f>
        <v>18</v>
      </c>
      <c r="J60" s="578">
        <v>12</v>
      </c>
      <c r="K60" s="578">
        <v>3</v>
      </c>
      <c r="L60" s="578"/>
      <c r="M60" s="578"/>
      <c r="N60" s="578">
        <v>10</v>
      </c>
      <c r="O60" s="578"/>
      <c r="P60" s="579">
        <f>SUM(J60:O60)</f>
        <v>25</v>
      </c>
      <c r="Q60" s="578">
        <v>2</v>
      </c>
      <c r="R60" s="578"/>
      <c r="S60" s="906">
        <v>2</v>
      </c>
      <c r="T60" s="905">
        <f>S60+P60+I60+D60</f>
        <v>52</v>
      </c>
    </row>
    <row r="61" spans="1:20" x14ac:dyDescent="0.2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">
      <c r="A62" s="172" t="s">
        <v>1</v>
      </c>
      <c r="B62" s="97">
        <f t="shared" ref="B62:H62" si="21">B26+B34+B46+B56+B58+B60</f>
        <v>7</v>
      </c>
      <c r="C62" s="97">
        <f t="shared" si="21"/>
        <v>23</v>
      </c>
      <c r="D62" s="111">
        <f t="shared" si="21"/>
        <v>30</v>
      </c>
      <c r="E62" s="97">
        <f t="shared" si="21"/>
        <v>34</v>
      </c>
      <c r="F62" s="97">
        <f t="shared" si="21"/>
        <v>23</v>
      </c>
      <c r="G62" s="97">
        <f t="shared" si="21"/>
        <v>7</v>
      </c>
      <c r="H62" s="97">
        <f t="shared" si="21"/>
        <v>1</v>
      </c>
      <c r="I62" s="111">
        <f t="shared" ref="I62:S62" si="22">I26+I34+I46+I56+I58+I60</f>
        <v>65</v>
      </c>
      <c r="J62" s="97">
        <f t="shared" si="22"/>
        <v>52</v>
      </c>
      <c r="K62" s="97">
        <f t="shared" si="22"/>
        <v>11</v>
      </c>
      <c r="L62" s="97">
        <f t="shared" si="22"/>
        <v>5</v>
      </c>
      <c r="M62" s="97">
        <f t="shared" si="22"/>
        <v>4</v>
      </c>
      <c r="N62" s="97">
        <f t="shared" si="22"/>
        <v>50</v>
      </c>
      <c r="O62" s="97">
        <f t="shared" si="22"/>
        <v>10</v>
      </c>
      <c r="P62" s="111">
        <f t="shared" si="22"/>
        <v>132</v>
      </c>
      <c r="Q62" s="97">
        <f t="shared" si="22"/>
        <v>7</v>
      </c>
      <c r="R62" s="97">
        <f t="shared" si="22"/>
        <v>1</v>
      </c>
      <c r="S62" s="111">
        <f t="shared" si="22"/>
        <v>8</v>
      </c>
      <c r="T62" s="905">
        <f>S62+P62+I62+D62</f>
        <v>235</v>
      </c>
    </row>
    <row r="66" spans="1:20" x14ac:dyDescent="0.2">
      <c r="A66" s="810"/>
      <c r="B66" s="735"/>
      <c r="C66" s="735"/>
      <c r="E66" s="735"/>
      <c r="F66" s="735"/>
      <c r="G66" s="735"/>
      <c r="J66" s="735"/>
      <c r="K66" s="735"/>
      <c r="L66" s="735"/>
      <c r="M66" s="735"/>
      <c r="N66" s="735"/>
      <c r="O66" s="735"/>
      <c r="S66" s="735"/>
      <c r="T66" s="735"/>
    </row>
  </sheetData>
  <mergeCells count="6">
    <mergeCell ref="A2:T2"/>
    <mergeCell ref="B4:D4"/>
    <mergeCell ref="E4:I4"/>
    <mergeCell ref="J4:P4"/>
    <mergeCell ref="T4:T5"/>
    <mergeCell ref="Q4:S4"/>
  </mergeCells>
  <pageMargins left="0.39370078740157483" right="0" top="0.59055118110236227" bottom="0.59055118110236227" header="0.51181102362204722" footer="0.51181102362204722"/>
  <pageSetup paperSize="9" scale="60" firstPageNumber="71" orientation="landscape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798"/>
  <sheetViews>
    <sheetView showGridLines="0" showZeros="0" zoomScale="80" zoomScaleNormal="80" workbookViewId="0">
      <selection activeCell="G14" sqref="G14"/>
    </sheetView>
  </sheetViews>
  <sheetFormatPr baseColWidth="10" defaultColWidth="12" defaultRowHeight="12.75" x14ac:dyDescent="0.2"/>
  <cols>
    <col min="1" max="1" width="11" style="297" customWidth="1"/>
    <col min="2" max="9" width="13.33203125" style="297" customWidth="1"/>
    <col min="10" max="10" width="11.83203125" style="297" customWidth="1"/>
    <col min="11" max="16384" width="12" style="297"/>
  </cols>
  <sheetData>
    <row r="1" spans="2:8" ht="18" customHeight="1" x14ac:dyDescent="0.2">
      <c r="B1" s="296"/>
      <c r="C1" s="296"/>
      <c r="D1" s="296"/>
    </row>
    <row r="2" spans="2:8" x14ac:dyDescent="0.2">
      <c r="B2" s="508"/>
      <c r="C2" s="508"/>
      <c r="D2" s="508"/>
    </row>
    <row r="3" spans="2:8" x14ac:dyDescent="0.2">
      <c r="B3" s="508"/>
      <c r="C3" s="508"/>
      <c r="D3" s="508"/>
    </row>
    <row r="4" spans="2:8" x14ac:dyDescent="0.2">
      <c r="B4" s="508"/>
      <c r="C4" s="508"/>
      <c r="D4" s="508"/>
    </row>
    <row r="5" spans="2:8" x14ac:dyDescent="0.2">
      <c r="B5" s="508"/>
      <c r="C5" s="508"/>
      <c r="D5" s="508"/>
      <c r="G5" s="508"/>
      <c r="H5" s="508"/>
    </row>
    <row r="6" spans="2:8" x14ac:dyDescent="0.2">
      <c r="B6" s="508"/>
      <c r="C6" s="508"/>
      <c r="D6" s="508"/>
    </row>
    <row r="7" spans="2:8" x14ac:dyDescent="0.2">
      <c r="B7" s="508"/>
      <c r="C7" s="508"/>
      <c r="D7" s="508"/>
    </row>
    <row r="8" spans="2:8" x14ac:dyDescent="0.2">
      <c r="B8" s="508"/>
      <c r="C8" s="508"/>
      <c r="D8" s="508"/>
    </row>
    <row r="9" spans="2:8" x14ac:dyDescent="0.2">
      <c r="B9" s="508"/>
      <c r="C9" s="508"/>
      <c r="D9" s="508"/>
    </row>
    <row r="10" spans="2:8" x14ac:dyDescent="0.2">
      <c r="B10" s="508"/>
      <c r="C10" s="508"/>
      <c r="D10" s="508"/>
    </row>
    <row r="11" spans="2:8" x14ac:dyDescent="0.2">
      <c r="B11" s="508"/>
      <c r="C11" s="508"/>
      <c r="D11" s="508"/>
    </row>
    <row r="12" spans="2:8" x14ac:dyDescent="0.2">
      <c r="B12" s="508"/>
      <c r="C12" s="508"/>
      <c r="D12" s="508"/>
    </row>
    <row r="13" spans="2:8" x14ac:dyDescent="0.2">
      <c r="B13" s="508"/>
      <c r="C13" s="508"/>
      <c r="D13" s="508"/>
    </row>
    <row r="14" spans="2:8" x14ac:dyDescent="0.2">
      <c r="B14" s="508"/>
      <c r="C14" s="508"/>
      <c r="D14" s="508"/>
    </row>
    <row r="15" spans="2:8" x14ac:dyDescent="0.2">
      <c r="B15" s="508"/>
      <c r="C15" s="508"/>
      <c r="D15" s="508"/>
    </row>
    <row r="16" spans="2:8" x14ac:dyDescent="0.2">
      <c r="B16" s="508"/>
      <c r="C16" s="508"/>
      <c r="D16" s="508"/>
    </row>
    <row r="17" spans="2:9" x14ac:dyDescent="0.2">
      <c r="B17" s="508"/>
      <c r="C17" s="508"/>
      <c r="D17" s="508"/>
    </row>
    <row r="18" spans="2:9" x14ac:dyDescent="0.2">
      <c r="B18" s="508"/>
      <c r="C18" s="508"/>
      <c r="D18" s="508"/>
    </row>
    <row r="19" spans="2:9" x14ac:dyDescent="0.2">
      <c r="B19" s="508"/>
      <c r="C19" s="508"/>
      <c r="D19" s="508"/>
    </row>
    <row r="20" spans="2:9" x14ac:dyDescent="0.2">
      <c r="B20" s="508"/>
      <c r="C20" s="508"/>
      <c r="D20" s="508"/>
    </row>
    <row r="21" spans="2:9" x14ac:dyDescent="0.2">
      <c r="B21" s="508"/>
      <c r="C21" s="508"/>
      <c r="D21" s="508"/>
    </row>
    <row r="22" spans="2:9" x14ac:dyDescent="0.2">
      <c r="B22" s="508"/>
      <c r="C22" s="508"/>
      <c r="D22" s="508"/>
    </row>
    <row r="23" spans="2:9" x14ac:dyDescent="0.2">
      <c r="B23" s="508"/>
      <c r="C23" s="508"/>
      <c r="D23" s="508"/>
    </row>
    <row r="24" spans="2:9" x14ac:dyDescent="0.2">
      <c r="B24" s="508"/>
      <c r="C24" s="508"/>
      <c r="D24" s="508"/>
    </row>
    <row r="25" spans="2:9" x14ac:dyDescent="0.2">
      <c r="B25" s="508"/>
      <c r="C25" s="508"/>
      <c r="D25" s="508"/>
    </row>
    <row r="26" spans="2:9" x14ac:dyDescent="0.2">
      <c r="B26" s="508"/>
      <c r="C26" s="508"/>
      <c r="D26" s="508"/>
    </row>
    <row r="27" spans="2:9" ht="13.5" thickBot="1" x14ac:dyDescent="0.25">
      <c r="B27" s="508"/>
      <c r="C27" s="508"/>
      <c r="D27" s="508"/>
    </row>
    <row r="28" spans="2:9" ht="19.5" customHeight="1" thickTop="1" x14ac:dyDescent="0.2">
      <c r="B28" s="510" t="s">
        <v>441</v>
      </c>
      <c r="C28" s="511"/>
      <c r="D28" s="512"/>
      <c r="E28" s="511"/>
      <c r="F28" s="511"/>
      <c r="G28" s="511"/>
      <c r="H28" s="511"/>
      <c r="I28" s="513"/>
    </row>
    <row r="29" spans="2:9" ht="19.5" customHeight="1" thickBot="1" x14ac:dyDescent="0.3">
      <c r="B29" s="983" t="s">
        <v>442</v>
      </c>
      <c r="C29" s="984"/>
      <c r="D29" s="984"/>
      <c r="E29" s="985"/>
      <c r="F29" s="985"/>
      <c r="G29" s="985"/>
      <c r="H29" s="985"/>
      <c r="I29" s="986"/>
    </row>
    <row r="30" spans="2:9" ht="13.5" thickTop="1" x14ac:dyDescent="0.2">
      <c r="B30" s="508"/>
      <c r="C30" s="508"/>
      <c r="D30" s="508"/>
    </row>
    <row r="31" spans="2:9" x14ac:dyDescent="0.2">
      <c r="B31" s="508"/>
      <c r="C31" s="508"/>
      <c r="D31" s="508"/>
    </row>
    <row r="32" spans="2:9" x14ac:dyDescent="0.2">
      <c r="B32" s="508"/>
      <c r="C32" s="508"/>
      <c r="D32" s="508"/>
    </row>
    <row r="33" spans="2:10" ht="15.75" x14ac:dyDescent="0.2">
      <c r="B33" s="302" t="s">
        <v>712</v>
      </c>
      <c r="C33" s="303"/>
      <c r="D33" s="303"/>
      <c r="E33" s="304"/>
      <c r="F33" s="304"/>
      <c r="G33" s="304"/>
      <c r="H33" s="304"/>
      <c r="I33" s="304"/>
    </row>
    <row r="34" spans="2:10" x14ac:dyDescent="0.2">
      <c r="B34" s="508"/>
      <c r="C34" s="508"/>
      <c r="D34" s="508"/>
    </row>
    <row r="35" spans="2:10" x14ac:dyDescent="0.2">
      <c r="B35" s="508"/>
      <c r="C35" s="508"/>
      <c r="D35" s="508"/>
    </row>
    <row r="36" spans="2:10" ht="15.75" x14ac:dyDescent="0.25">
      <c r="B36" s="508"/>
      <c r="C36" s="508"/>
      <c r="D36" s="508"/>
      <c r="E36" s="305"/>
    </row>
    <row r="37" spans="2:10" x14ac:dyDescent="0.2">
      <c r="B37" s="508"/>
      <c r="C37" s="306"/>
      <c r="D37" s="508"/>
    </row>
    <row r="38" spans="2:10" x14ac:dyDescent="0.2">
      <c r="B38" s="508"/>
      <c r="C38" s="306"/>
      <c r="D38" s="508"/>
    </row>
    <row r="39" spans="2:10" x14ac:dyDescent="0.2">
      <c r="B39" s="508"/>
      <c r="C39" s="306"/>
      <c r="D39" s="508"/>
    </row>
    <row r="40" spans="2:10" x14ac:dyDescent="0.2">
      <c r="B40" s="508"/>
      <c r="C40" s="508"/>
      <c r="D40" s="508"/>
    </row>
    <row r="41" spans="2:10" x14ac:dyDescent="0.2">
      <c r="B41" s="508"/>
      <c r="C41" s="508"/>
      <c r="D41" s="508"/>
    </row>
    <row r="42" spans="2:10" x14ac:dyDescent="0.2">
      <c r="B42" s="508"/>
      <c r="C42" s="508"/>
      <c r="D42" s="508"/>
    </row>
    <row r="43" spans="2:10" x14ac:dyDescent="0.2">
      <c r="B43" s="508"/>
      <c r="C43" s="508"/>
      <c r="D43" s="508"/>
    </row>
    <row r="44" spans="2:10" x14ac:dyDescent="0.2">
      <c r="B44" s="508"/>
      <c r="C44" s="508"/>
      <c r="D44" s="508"/>
    </row>
    <row r="45" spans="2:10" x14ac:dyDescent="0.2">
      <c r="B45" s="508"/>
      <c r="C45" s="508"/>
      <c r="D45" s="508"/>
    </row>
    <row r="46" spans="2:10" x14ac:dyDescent="0.2">
      <c r="B46" s="508"/>
      <c r="C46" s="508"/>
      <c r="D46" s="508"/>
    </row>
    <row r="47" spans="2:10" x14ac:dyDescent="0.2">
      <c r="B47" s="965" t="s">
        <v>607</v>
      </c>
      <c r="C47" s="965"/>
      <c r="D47" s="965"/>
      <c r="E47" s="965"/>
      <c r="F47" s="965"/>
      <c r="G47" s="965"/>
      <c r="H47" s="965"/>
      <c r="I47" s="965"/>
      <c r="J47" s="965"/>
    </row>
    <row r="48" spans="2:10" x14ac:dyDescent="0.2">
      <c r="B48" s="988" t="s">
        <v>355</v>
      </c>
      <c r="C48" s="988"/>
      <c r="D48" s="988"/>
      <c r="E48" s="988"/>
      <c r="F48" s="988"/>
      <c r="G48" s="988"/>
      <c r="H48" s="988"/>
      <c r="I48" s="988"/>
      <c r="J48" s="503"/>
    </row>
    <row r="49" spans="1:10" ht="16.5" customHeight="1" x14ac:dyDescent="0.2">
      <c r="B49" s="977" t="s">
        <v>580</v>
      </c>
      <c r="C49" s="977"/>
      <c r="D49" s="977"/>
      <c r="E49" s="977"/>
      <c r="F49" s="977"/>
      <c r="G49" s="977"/>
      <c r="H49" s="977"/>
      <c r="I49" s="977"/>
    </row>
    <row r="50" spans="1:10" ht="16.5" customHeight="1" x14ac:dyDescent="0.2">
      <c r="B50" s="977" t="s">
        <v>579</v>
      </c>
      <c r="C50" s="977"/>
      <c r="D50" s="977"/>
      <c r="E50" s="977"/>
      <c r="F50" s="977"/>
      <c r="G50" s="977"/>
      <c r="H50" s="977"/>
      <c r="I50" s="977"/>
      <c r="J50" s="504"/>
    </row>
    <row r="51" spans="1:10" ht="16.5" customHeight="1" x14ac:dyDescent="0.2">
      <c r="B51" s="978" t="s">
        <v>356</v>
      </c>
      <c r="C51" s="978"/>
      <c r="D51" s="978"/>
      <c r="E51" s="978"/>
      <c r="F51" s="978"/>
      <c r="G51" s="978"/>
      <c r="H51" s="978"/>
      <c r="I51" s="978"/>
      <c r="J51" s="505"/>
    </row>
    <row r="52" spans="1:10" x14ac:dyDescent="0.2">
      <c r="B52" s="508"/>
      <c r="C52" s="310"/>
      <c r="D52" s="310"/>
    </row>
    <row r="53" spans="1:10" x14ac:dyDescent="0.2">
      <c r="A53" s="1090"/>
      <c r="B53" s="1090"/>
      <c r="C53" s="1090"/>
      <c r="D53" s="1090"/>
      <c r="I53" s="318"/>
    </row>
    <row r="54" spans="1:10" x14ac:dyDescent="0.2">
      <c r="B54" s="508"/>
      <c r="C54" s="310"/>
      <c r="D54" s="310"/>
    </row>
    <row r="55" spans="1:10" x14ac:dyDescent="0.2">
      <c r="B55" s="311"/>
      <c r="C55" s="310"/>
      <c r="D55" s="310"/>
      <c r="I55" s="317"/>
    </row>
    <row r="56" spans="1:10" x14ac:dyDescent="0.2">
      <c r="B56" s="310"/>
      <c r="C56" s="310"/>
      <c r="D56" s="310"/>
    </row>
    <row r="57" spans="1:10" x14ac:dyDescent="0.2">
      <c r="B57" s="508"/>
      <c r="C57" s="310"/>
      <c r="D57" s="310"/>
    </row>
    <row r="58" spans="1:10" x14ac:dyDescent="0.2">
      <c r="B58" s="310"/>
      <c r="C58" s="310"/>
      <c r="D58" s="310"/>
    </row>
    <row r="59" spans="1:10" x14ac:dyDescent="0.2">
      <c r="B59" s="310"/>
      <c r="C59" s="310"/>
      <c r="D59" s="310"/>
    </row>
    <row r="60" spans="1:10" x14ac:dyDescent="0.2">
      <c r="B60" s="310"/>
      <c r="C60" s="310"/>
      <c r="D60" s="310"/>
    </row>
    <row r="61" spans="1:10" x14ac:dyDescent="0.2">
      <c r="B61" s="310"/>
      <c r="C61" s="310"/>
      <c r="D61" s="310"/>
    </row>
    <row r="62" spans="1:10" x14ac:dyDescent="0.2">
      <c r="B62" s="310"/>
      <c r="C62" s="310"/>
      <c r="D62" s="310"/>
    </row>
    <row r="63" spans="1:10" x14ac:dyDescent="0.2">
      <c r="B63" s="310"/>
      <c r="C63" s="310"/>
      <c r="D63" s="310"/>
    </row>
    <row r="64" spans="1:10" x14ac:dyDescent="0.2">
      <c r="B64" s="310"/>
      <c r="C64" s="310"/>
      <c r="D64" s="310"/>
    </row>
    <row r="65" spans="2:4" x14ac:dyDescent="0.2">
      <c r="B65" s="310"/>
      <c r="C65" s="310"/>
      <c r="D65" s="310"/>
    </row>
    <row r="66" spans="2:4" x14ac:dyDescent="0.2">
      <c r="B66" s="310"/>
      <c r="C66" s="310"/>
      <c r="D66" s="310"/>
    </row>
    <row r="67" spans="2:4" x14ac:dyDescent="0.2">
      <c r="B67" s="310"/>
      <c r="C67" s="310"/>
      <c r="D67" s="310"/>
    </row>
    <row r="68" spans="2:4" x14ac:dyDescent="0.2">
      <c r="B68" s="310"/>
      <c r="C68" s="310"/>
      <c r="D68" s="310"/>
    </row>
    <row r="69" spans="2:4" x14ac:dyDescent="0.2">
      <c r="B69" s="310"/>
      <c r="C69" s="310"/>
      <c r="D69" s="310"/>
    </row>
    <row r="70" spans="2:4" x14ac:dyDescent="0.2">
      <c r="B70" s="310"/>
      <c r="C70" s="310"/>
      <c r="D70" s="310"/>
    </row>
    <row r="71" spans="2:4" x14ac:dyDescent="0.2">
      <c r="B71" s="310"/>
      <c r="C71" s="310"/>
      <c r="D71" s="310"/>
    </row>
    <row r="72" spans="2:4" x14ac:dyDescent="0.2">
      <c r="B72" s="310"/>
      <c r="C72" s="310"/>
      <c r="D72" s="310"/>
    </row>
    <row r="73" spans="2:4" x14ac:dyDescent="0.2">
      <c r="B73" s="310"/>
      <c r="C73" s="310"/>
      <c r="D73" s="310"/>
    </row>
    <row r="74" spans="2:4" x14ac:dyDescent="0.2">
      <c r="B74" s="310"/>
      <c r="C74" s="310"/>
      <c r="D74" s="310"/>
    </row>
    <row r="75" spans="2:4" x14ac:dyDescent="0.2">
      <c r="B75" s="310"/>
      <c r="C75" s="310"/>
      <c r="D75" s="310"/>
    </row>
    <row r="76" spans="2:4" x14ac:dyDescent="0.2">
      <c r="B76" s="310"/>
      <c r="C76" s="310"/>
      <c r="D76" s="310"/>
    </row>
    <row r="77" spans="2:4" x14ac:dyDescent="0.2">
      <c r="B77" s="310"/>
      <c r="C77" s="310"/>
      <c r="D77" s="310"/>
    </row>
    <row r="78" spans="2:4" x14ac:dyDescent="0.2">
      <c r="B78" s="310"/>
      <c r="C78" s="310"/>
      <c r="D78" s="310"/>
    </row>
    <row r="79" spans="2:4" x14ac:dyDescent="0.2">
      <c r="B79" s="310"/>
      <c r="C79" s="310"/>
      <c r="D79" s="310"/>
    </row>
    <row r="80" spans="2:4" x14ac:dyDescent="0.2">
      <c r="B80" s="310"/>
      <c r="C80" s="310"/>
      <c r="D80" s="310"/>
    </row>
    <row r="81" spans="2:4" x14ac:dyDescent="0.2">
      <c r="B81" s="310"/>
      <c r="C81" s="310"/>
      <c r="D81" s="310"/>
    </row>
    <row r="82" spans="2:4" x14ac:dyDescent="0.2">
      <c r="B82" s="310"/>
      <c r="C82" s="310"/>
      <c r="D82" s="310"/>
    </row>
    <row r="83" spans="2:4" x14ac:dyDescent="0.2">
      <c r="B83" s="310"/>
      <c r="C83" s="310"/>
      <c r="D83" s="310"/>
    </row>
    <row r="84" spans="2:4" x14ac:dyDescent="0.2">
      <c r="B84" s="310"/>
      <c r="C84" s="310"/>
      <c r="D84" s="310"/>
    </row>
    <row r="85" spans="2:4" x14ac:dyDescent="0.2">
      <c r="B85" s="310"/>
      <c r="C85" s="310"/>
      <c r="D85" s="310"/>
    </row>
    <row r="86" spans="2:4" x14ac:dyDescent="0.2">
      <c r="B86" s="310"/>
      <c r="C86" s="310"/>
      <c r="D86" s="310"/>
    </row>
    <row r="87" spans="2:4" x14ac:dyDescent="0.2">
      <c r="B87" s="310"/>
      <c r="C87" s="310"/>
      <c r="D87" s="310"/>
    </row>
    <row r="88" spans="2:4" x14ac:dyDescent="0.2">
      <c r="B88" s="310"/>
      <c r="C88" s="310"/>
      <c r="D88" s="310"/>
    </row>
    <row r="89" spans="2:4" x14ac:dyDescent="0.2">
      <c r="B89" s="310"/>
      <c r="C89" s="310"/>
      <c r="D89" s="310"/>
    </row>
    <row r="90" spans="2:4" x14ac:dyDescent="0.2">
      <c r="B90" s="310"/>
      <c r="C90" s="310"/>
      <c r="D90" s="310"/>
    </row>
    <row r="91" spans="2:4" x14ac:dyDescent="0.2">
      <c r="B91" s="310"/>
      <c r="C91" s="310"/>
      <c r="D91" s="310"/>
    </row>
    <row r="92" spans="2:4" x14ac:dyDescent="0.2">
      <c r="B92" s="310"/>
      <c r="C92" s="310"/>
      <c r="D92" s="310"/>
    </row>
    <row r="93" spans="2:4" x14ac:dyDescent="0.2">
      <c r="B93" s="310"/>
      <c r="C93" s="310"/>
      <c r="D93" s="310"/>
    </row>
    <row r="94" spans="2:4" x14ac:dyDescent="0.2">
      <c r="B94" s="310"/>
      <c r="C94" s="310"/>
      <c r="D94" s="310"/>
    </row>
    <row r="95" spans="2:4" x14ac:dyDescent="0.2">
      <c r="B95" s="310"/>
      <c r="C95" s="310"/>
      <c r="D95" s="310"/>
    </row>
    <row r="96" spans="2:4" x14ac:dyDescent="0.2">
      <c r="B96" s="310"/>
      <c r="C96" s="310"/>
      <c r="D96" s="310"/>
    </row>
    <row r="97" spans="2:4" x14ac:dyDescent="0.2">
      <c r="B97" s="310"/>
      <c r="C97" s="310"/>
      <c r="D97" s="310"/>
    </row>
    <row r="98" spans="2:4" x14ac:dyDescent="0.2">
      <c r="B98" s="310"/>
      <c r="C98" s="310"/>
      <c r="D98" s="310"/>
    </row>
    <row r="99" spans="2:4" x14ac:dyDescent="0.2">
      <c r="B99" s="310"/>
      <c r="C99" s="310"/>
      <c r="D99" s="310"/>
    </row>
    <row r="100" spans="2:4" x14ac:dyDescent="0.2">
      <c r="B100" s="310"/>
      <c r="C100" s="310"/>
      <c r="D100" s="310"/>
    </row>
    <row r="101" spans="2:4" x14ac:dyDescent="0.2">
      <c r="B101" s="310"/>
      <c r="C101" s="310"/>
      <c r="D101" s="310"/>
    </row>
    <row r="102" spans="2:4" x14ac:dyDescent="0.2">
      <c r="B102" s="310"/>
      <c r="C102" s="310"/>
      <c r="D102" s="310"/>
    </row>
    <row r="103" spans="2:4" x14ac:dyDescent="0.2">
      <c r="B103" s="310"/>
      <c r="C103" s="310"/>
      <c r="D103" s="310"/>
    </row>
    <row r="104" spans="2:4" x14ac:dyDescent="0.2">
      <c r="B104" s="310"/>
      <c r="C104" s="310"/>
      <c r="D104" s="310"/>
    </row>
    <row r="105" spans="2:4" x14ac:dyDescent="0.2">
      <c r="B105" s="310"/>
      <c r="C105" s="310"/>
      <c r="D105" s="310"/>
    </row>
    <row r="106" spans="2:4" x14ac:dyDescent="0.2">
      <c r="B106" s="310"/>
      <c r="C106" s="310"/>
      <c r="D106" s="310"/>
    </row>
    <row r="107" spans="2:4" x14ac:dyDescent="0.2">
      <c r="B107" s="310"/>
      <c r="C107" s="310"/>
      <c r="D107" s="310"/>
    </row>
    <row r="108" spans="2:4" x14ac:dyDescent="0.2">
      <c r="B108" s="310"/>
      <c r="C108" s="310"/>
      <c r="D108" s="310"/>
    </row>
    <row r="109" spans="2:4" x14ac:dyDescent="0.2">
      <c r="B109" s="310"/>
      <c r="C109" s="310"/>
      <c r="D109" s="310"/>
    </row>
    <row r="110" spans="2:4" x14ac:dyDescent="0.2">
      <c r="B110" s="310"/>
      <c r="C110" s="310"/>
      <c r="D110" s="310"/>
    </row>
    <row r="111" spans="2:4" x14ac:dyDescent="0.2">
      <c r="B111" s="310"/>
      <c r="C111" s="310"/>
      <c r="D111" s="310"/>
    </row>
    <row r="112" spans="2:4" x14ac:dyDescent="0.2">
      <c r="B112" s="310"/>
      <c r="C112" s="310"/>
      <c r="D112" s="310"/>
    </row>
    <row r="113" spans="2:4" x14ac:dyDescent="0.2">
      <c r="B113" s="310"/>
      <c r="C113" s="310"/>
      <c r="D113" s="310"/>
    </row>
    <row r="114" spans="2:4" x14ac:dyDescent="0.2">
      <c r="B114" s="310"/>
      <c r="C114" s="310"/>
      <c r="D114" s="310"/>
    </row>
    <row r="115" spans="2:4" x14ac:dyDescent="0.2">
      <c r="B115" s="310"/>
      <c r="C115" s="310"/>
      <c r="D115" s="310"/>
    </row>
    <row r="116" spans="2:4" x14ac:dyDescent="0.2">
      <c r="B116" s="310"/>
      <c r="C116" s="310"/>
      <c r="D116" s="310"/>
    </row>
    <row r="117" spans="2:4" x14ac:dyDescent="0.2">
      <c r="B117" s="310"/>
      <c r="C117" s="310"/>
      <c r="D117" s="310"/>
    </row>
    <row r="118" spans="2:4" x14ac:dyDescent="0.2">
      <c r="B118" s="310"/>
      <c r="C118" s="310"/>
      <c r="D118" s="310"/>
    </row>
    <row r="119" spans="2:4" x14ac:dyDescent="0.2">
      <c r="B119" s="310"/>
      <c r="C119" s="310"/>
      <c r="D119" s="310"/>
    </row>
    <row r="120" spans="2:4" x14ac:dyDescent="0.2">
      <c r="B120" s="310"/>
      <c r="C120" s="310"/>
      <c r="D120" s="310"/>
    </row>
    <row r="121" spans="2:4" x14ac:dyDescent="0.2">
      <c r="B121" s="310"/>
      <c r="C121" s="310"/>
      <c r="D121" s="310"/>
    </row>
    <row r="122" spans="2:4" x14ac:dyDescent="0.2">
      <c r="B122" s="310"/>
      <c r="C122" s="310"/>
      <c r="D122" s="310"/>
    </row>
    <row r="123" spans="2:4" x14ac:dyDescent="0.2">
      <c r="B123" s="310"/>
      <c r="C123" s="310"/>
      <c r="D123" s="310"/>
    </row>
    <row r="124" spans="2:4" x14ac:dyDescent="0.2">
      <c r="B124" s="310"/>
      <c r="C124" s="310"/>
      <c r="D124" s="310"/>
    </row>
    <row r="125" spans="2:4" x14ac:dyDescent="0.2">
      <c r="B125" s="310"/>
      <c r="C125" s="310"/>
      <c r="D125" s="310"/>
    </row>
    <row r="126" spans="2:4" x14ac:dyDescent="0.2">
      <c r="B126" s="310"/>
      <c r="C126" s="310"/>
      <c r="D126" s="310"/>
    </row>
    <row r="127" spans="2:4" x14ac:dyDescent="0.2">
      <c r="B127" s="310"/>
      <c r="C127" s="310"/>
      <c r="D127" s="310"/>
    </row>
    <row r="128" spans="2:4" x14ac:dyDescent="0.2">
      <c r="B128" s="310"/>
      <c r="C128" s="310"/>
      <c r="D128" s="310"/>
    </row>
    <row r="129" spans="2:4" x14ac:dyDescent="0.2">
      <c r="B129" s="310"/>
      <c r="C129" s="310"/>
      <c r="D129" s="310"/>
    </row>
    <row r="130" spans="2:4" x14ac:dyDescent="0.2">
      <c r="B130" s="310"/>
      <c r="C130" s="310"/>
      <c r="D130" s="310"/>
    </row>
    <row r="131" spans="2:4" x14ac:dyDescent="0.2">
      <c r="B131" s="310"/>
      <c r="C131" s="310"/>
      <c r="D131" s="310"/>
    </row>
    <row r="132" spans="2:4" x14ac:dyDescent="0.2">
      <c r="B132" s="310"/>
      <c r="C132" s="310"/>
      <c r="D132" s="310"/>
    </row>
    <row r="133" spans="2:4" x14ac:dyDescent="0.2">
      <c r="B133" s="310"/>
      <c r="C133" s="310"/>
      <c r="D133" s="310"/>
    </row>
    <row r="134" spans="2:4" x14ac:dyDescent="0.2">
      <c r="B134" s="310"/>
      <c r="C134" s="310"/>
      <c r="D134" s="310"/>
    </row>
    <row r="135" spans="2:4" x14ac:dyDescent="0.2">
      <c r="B135" s="310"/>
      <c r="C135" s="310"/>
      <c r="D135" s="310"/>
    </row>
    <row r="136" spans="2:4" x14ac:dyDescent="0.2">
      <c r="B136" s="310"/>
      <c r="C136" s="310"/>
      <c r="D136" s="310"/>
    </row>
    <row r="137" spans="2:4" x14ac:dyDescent="0.2">
      <c r="B137" s="310"/>
      <c r="C137" s="310"/>
      <c r="D137" s="310"/>
    </row>
    <row r="138" spans="2:4" x14ac:dyDescent="0.2">
      <c r="B138" s="310"/>
      <c r="C138" s="310"/>
      <c r="D138" s="310"/>
    </row>
    <row r="139" spans="2:4" x14ac:dyDescent="0.2">
      <c r="B139" s="310"/>
      <c r="C139" s="310"/>
      <c r="D139" s="310"/>
    </row>
    <row r="140" spans="2:4" x14ac:dyDescent="0.2">
      <c r="B140" s="310"/>
      <c r="C140" s="310"/>
      <c r="D140" s="310"/>
    </row>
    <row r="141" spans="2:4" x14ac:dyDescent="0.2">
      <c r="B141" s="310"/>
      <c r="C141" s="310"/>
      <c r="D141" s="310"/>
    </row>
    <row r="142" spans="2:4" x14ac:dyDescent="0.2">
      <c r="B142" s="310"/>
      <c r="C142" s="310"/>
      <c r="D142" s="310"/>
    </row>
    <row r="143" spans="2:4" x14ac:dyDescent="0.2">
      <c r="B143" s="310"/>
      <c r="C143" s="310"/>
      <c r="D143" s="310"/>
    </row>
    <row r="144" spans="2:4" x14ac:dyDescent="0.2">
      <c r="B144" s="310"/>
      <c r="C144" s="310"/>
      <c r="D144" s="310"/>
    </row>
    <row r="145" spans="2:4" x14ac:dyDescent="0.2">
      <c r="B145" s="310"/>
      <c r="C145" s="310"/>
      <c r="D145" s="310"/>
    </row>
    <row r="146" spans="2:4" x14ac:dyDescent="0.2">
      <c r="B146" s="310"/>
      <c r="C146" s="310"/>
      <c r="D146" s="310"/>
    </row>
    <row r="147" spans="2:4" x14ac:dyDescent="0.2">
      <c r="B147" s="310"/>
      <c r="C147" s="310"/>
      <c r="D147" s="310"/>
    </row>
    <row r="148" spans="2:4" x14ac:dyDescent="0.2">
      <c r="B148" s="310"/>
      <c r="C148" s="310"/>
      <c r="D148" s="310"/>
    </row>
    <row r="149" spans="2:4" x14ac:dyDescent="0.2">
      <c r="B149" s="310"/>
      <c r="C149" s="310"/>
      <c r="D149" s="310"/>
    </row>
    <row r="150" spans="2:4" x14ac:dyDescent="0.2">
      <c r="B150" s="310"/>
      <c r="C150" s="310"/>
      <c r="D150" s="310"/>
    </row>
    <row r="151" spans="2:4" x14ac:dyDescent="0.2">
      <c r="B151" s="310"/>
      <c r="C151" s="310"/>
      <c r="D151" s="310"/>
    </row>
    <row r="152" spans="2:4" x14ac:dyDescent="0.2">
      <c r="B152" s="310"/>
      <c r="C152" s="310"/>
      <c r="D152" s="310"/>
    </row>
    <row r="153" spans="2:4" x14ac:dyDescent="0.2">
      <c r="B153" s="310"/>
      <c r="C153" s="310"/>
      <c r="D153" s="310"/>
    </row>
    <row r="154" spans="2:4" x14ac:dyDescent="0.2">
      <c r="B154" s="310"/>
      <c r="C154" s="310"/>
      <c r="D154" s="310"/>
    </row>
    <row r="155" spans="2:4" x14ac:dyDescent="0.2">
      <c r="B155" s="310"/>
      <c r="C155" s="310"/>
      <c r="D155" s="310"/>
    </row>
    <row r="156" spans="2:4" x14ac:dyDescent="0.2">
      <c r="B156" s="310"/>
      <c r="C156" s="310"/>
      <c r="D156" s="310"/>
    </row>
    <row r="157" spans="2:4" x14ac:dyDescent="0.2">
      <c r="B157" s="310"/>
      <c r="C157" s="310"/>
      <c r="D157" s="310"/>
    </row>
    <row r="158" spans="2:4" x14ac:dyDescent="0.2">
      <c r="B158" s="310"/>
      <c r="C158" s="310"/>
      <c r="D158" s="310"/>
    </row>
    <row r="159" spans="2:4" x14ac:dyDescent="0.2">
      <c r="B159" s="310"/>
      <c r="C159" s="310"/>
      <c r="D159" s="310"/>
    </row>
    <row r="160" spans="2:4" x14ac:dyDescent="0.2">
      <c r="B160" s="310"/>
      <c r="C160" s="310"/>
      <c r="D160" s="310"/>
    </row>
    <row r="161" spans="2:4" x14ac:dyDescent="0.2">
      <c r="B161" s="310"/>
      <c r="C161" s="310"/>
      <c r="D161" s="310"/>
    </row>
    <row r="162" spans="2:4" x14ac:dyDescent="0.2">
      <c r="B162" s="310"/>
      <c r="C162" s="310"/>
      <c r="D162" s="310"/>
    </row>
    <row r="163" spans="2:4" x14ac:dyDescent="0.2">
      <c r="B163" s="310"/>
      <c r="C163" s="310"/>
      <c r="D163" s="310"/>
    </row>
    <row r="164" spans="2:4" x14ac:dyDescent="0.2">
      <c r="B164" s="310"/>
      <c r="C164" s="310"/>
      <c r="D164" s="310"/>
    </row>
    <row r="165" spans="2:4" x14ac:dyDescent="0.2">
      <c r="B165" s="310"/>
      <c r="C165" s="310"/>
      <c r="D165" s="310"/>
    </row>
    <row r="166" spans="2:4" x14ac:dyDescent="0.2">
      <c r="B166" s="310"/>
      <c r="C166" s="310"/>
      <c r="D166" s="310"/>
    </row>
    <row r="167" spans="2:4" x14ac:dyDescent="0.2">
      <c r="B167" s="310"/>
      <c r="C167" s="310"/>
      <c r="D167" s="310"/>
    </row>
    <row r="168" spans="2:4" x14ac:dyDescent="0.2">
      <c r="B168" s="310"/>
      <c r="C168" s="310"/>
      <c r="D168" s="310"/>
    </row>
    <row r="169" spans="2:4" x14ac:dyDescent="0.2">
      <c r="B169" s="310"/>
      <c r="C169" s="310"/>
      <c r="D169" s="310"/>
    </row>
    <row r="170" spans="2:4" x14ac:dyDescent="0.2">
      <c r="B170" s="310"/>
      <c r="C170" s="310"/>
      <c r="D170" s="310"/>
    </row>
    <row r="171" spans="2:4" x14ac:dyDescent="0.2">
      <c r="B171" s="310"/>
      <c r="C171" s="310"/>
      <c r="D171" s="310"/>
    </row>
    <row r="172" spans="2:4" x14ac:dyDescent="0.2">
      <c r="B172" s="310"/>
      <c r="C172" s="310"/>
      <c r="D172" s="310"/>
    </row>
    <row r="173" spans="2:4" x14ac:dyDescent="0.2">
      <c r="B173" s="310"/>
      <c r="C173" s="310"/>
      <c r="D173" s="310"/>
    </row>
    <row r="174" spans="2:4" x14ac:dyDescent="0.2">
      <c r="B174" s="310"/>
      <c r="C174" s="310"/>
      <c r="D174" s="310"/>
    </row>
    <row r="175" spans="2:4" x14ac:dyDescent="0.2">
      <c r="B175" s="310"/>
      <c r="C175" s="310"/>
      <c r="D175" s="310"/>
    </row>
    <row r="176" spans="2:4" x14ac:dyDescent="0.2">
      <c r="B176" s="310"/>
      <c r="C176" s="310"/>
      <c r="D176" s="310"/>
    </row>
    <row r="177" spans="2:4" x14ac:dyDescent="0.2">
      <c r="B177" s="310"/>
      <c r="C177" s="310"/>
      <c r="D177" s="310"/>
    </row>
    <row r="178" spans="2:4" x14ac:dyDescent="0.2">
      <c r="B178" s="310"/>
      <c r="C178" s="310"/>
      <c r="D178" s="310"/>
    </row>
    <row r="179" spans="2:4" x14ac:dyDescent="0.2">
      <c r="B179" s="310"/>
      <c r="C179" s="310"/>
      <c r="D179" s="310"/>
    </row>
    <row r="180" spans="2:4" x14ac:dyDescent="0.2">
      <c r="B180" s="310"/>
      <c r="C180" s="310"/>
      <c r="D180" s="310"/>
    </row>
    <row r="181" spans="2:4" x14ac:dyDescent="0.2">
      <c r="B181" s="310"/>
      <c r="C181" s="310"/>
      <c r="D181" s="310"/>
    </row>
    <row r="182" spans="2:4" x14ac:dyDescent="0.2">
      <c r="B182" s="310"/>
      <c r="C182" s="310"/>
      <c r="D182" s="310"/>
    </row>
    <row r="183" spans="2:4" x14ac:dyDescent="0.2">
      <c r="B183" s="310"/>
      <c r="C183" s="310"/>
      <c r="D183" s="310"/>
    </row>
    <row r="184" spans="2:4" x14ac:dyDescent="0.2">
      <c r="B184" s="310"/>
      <c r="C184" s="310"/>
      <c r="D184" s="310"/>
    </row>
    <row r="185" spans="2:4" x14ac:dyDescent="0.2">
      <c r="B185" s="310"/>
      <c r="C185" s="310"/>
      <c r="D185" s="310"/>
    </row>
    <row r="186" spans="2:4" x14ac:dyDescent="0.2">
      <c r="B186" s="310"/>
      <c r="C186" s="310"/>
      <c r="D186" s="310"/>
    </row>
    <row r="187" spans="2:4" x14ac:dyDescent="0.2">
      <c r="B187" s="310"/>
      <c r="C187" s="310"/>
      <c r="D187" s="310"/>
    </row>
    <row r="188" spans="2:4" x14ac:dyDescent="0.2">
      <c r="B188" s="310"/>
      <c r="C188" s="310"/>
      <c r="D188" s="310"/>
    </row>
    <row r="189" spans="2:4" x14ac:dyDescent="0.2">
      <c r="B189" s="310"/>
      <c r="C189" s="310"/>
      <c r="D189" s="310"/>
    </row>
    <row r="190" spans="2:4" x14ac:dyDescent="0.2">
      <c r="B190" s="310"/>
      <c r="C190" s="310"/>
      <c r="D190" s="310"/>
    </row>
    <row r="191" spans="2:4" x14ac:dyDescent="0.2">
      <c r="B191" s="310"/>
      <c r="C191" s="310"/>
      <c r="D191" s="310"/>
    </row>
    <row r="192" spans="2:4" x14ac:dyDescent="0.2">
      <c r="B192" s="310"/>
      <c r="C192" s="310"/>
      <c r="D192" s="310"/>
    </row>
    <row r="193" spans="2:4" x14ac:dyDescent="0.2">
      <c r="B193" s="310"/>
      <c r="C193" s="310"/>
      <c r="D193" s="310"/>
    </row>
    <row r="194" spans="2:4" x14ac:dyDescent="0.2">
      <c r="B194" s="310"/>
      <c r="C194" s="310"/>
      <c r="D194" s="310"/>
    </row>
    <row r="195" spans="2:4" x14ac:dyDescent="0.2">
      <c r="B195" s="310"/>
      <c r="C195" s="310"/>
      <c r="D195" s="310"/>
    </row>
    <row r="196" spans="2:4" x14ac:dyDescent="0.2">
      <c r="B196" s="310"/>
      <c r="C196" s="310"/>
      <c r="D196" s="310"/>
    </row>
    <row r="197" spans="2:4" x14ac:dyDescent="0.2">
      <c r="B197" s="310"/>
      <c r="C197" s="310"/>
      <c r="D197" s="310"/>
    </row>
    <row r="198" spans="2:4" x14ac:dyDescent="0.2">
      <c r="B198" s="310"/>
      <c r="C198" s="310"/>
      <c r="D198" s="310"/>
    </row>
    <row r="199" spans="2:4" x14ac:dyDescent="0.2">
      <c r="B199" s="310"/>
      <c r="C199" s="310"/>
      <c r="D199" s="310"/>
    </row>
    <row r="200" spans="2:4" x14ac:dyDescent="0.2">
      <c r="B200" s="310"/>
      <c r="C200" s="310"/>
      <c r="D200" s="310"/>
    </row>
    <row r="201" spans="2:4" x14ac:dyDescent="0.2">
      <c r="B201" s="310"/>
      <c r="C201" s="310"/>
      <c r="D201" s="310"/>
    </row>
    <row r="202" spans="2:4" x14ac:dyDescent="0.2">
      <c r="B202" s="310"/>
      <c r="C202" s="310"/>
      <c r="D202" s="310"/>
    </row>
    <row r="203" spans="2:4" x14ac:dyDescent="0.2">
      <c r="B203" s="310"/>
      <c r="C203" s="310"/>
      <c r="D203" s="310"/>
    </row>
    <row r="204" spans="2:4" x14ac:dyDescent="0.2">
      <c r="B204" s="310"/>
      <c r="C204" s="310"/>
      <c r="D204" s="310"/>
    </row>
    <row r="205" spans="2:4" x14ac:dyDescent="0.2">
      <c r="B205" s="310"/>
      <c r="C205" s="310"/>
      <c r="D205" s="310"/>
    </row>
    <row r="206" spans="2:4" x14ac:dyDescent="0.2">
      <c r="B206" s="310"/>
      <c r="C206" s="310"/>
      <c r="D206" s="310"/>
    </row>
    <row r="207" spans="2:4" x14ac:dyDescent="0.2">
      <c r="B207" s="310"/>
      <c r="C207" s="310"/>
      <c r="D207" s="310"/>
    </row>
    <row r="208" spans="2:4" x14ac:dyDescent="0.2">
      <c r="B208" s="310"/>
      <c r="C208" s="310"/>
      <c r="D208" s="310"/>
    </row>
    <row r="209" spans="2:4" x14ac:dyDescent="0.2">
      <c r="B209" s="310"/>
      <c r="C209" s="310"/>
      <c r="D209" s="310"/>
    </row>
    <row r="210" spans="2:4" x14ac:dyDescent="0.2">
      <c r="B210" s="310"/>
      <c r="C210" s="310"/>
      <c r="D210" s="310"/>
    </row>
    <row r="211" spans="2:4" x14ac:dyDescent="0.2">
      <c r="B211" s="310"/>
      <c r="C211" s="310"/>
      <c r="D211" s="310"/>
    </row>
    <row r="212" spans="2:4" x14ac:dyDescent="0.2">
      <c r="B212" s="310"/>
      <c r="C212" s="310"/>
      <c r="D212" s="310"/>
    </row>
    <row r="213" spans="2:4" x14ac:dyDescent="0.2">
      <c r="B213" s="310"/>
      <c r="C213" s="310"/>
      <c r="D213" s="310"/>
    </row>
    <row r="214" spans="2:4" x14ac:dyDescent="0.2">
      <c r="B214" s="310"/>
      <c r="C214" s="310"/>
      <c r="D214" s="310"/>
    </row>
    <row r="215" spans="2:4" x14ac:dyDescent="0.2">
      <c r="B215" s="310"/>
      <c r="C215" s="310"/>
      <c r="D215" s="310"/>
    </row>
    <row r="216" spans="2:4" x14ac:dyDescent="0.2">
      <c r="B216" s="310"/>
      <c r="C216" s="310"/>
      <c r="D216" s="310"/>
    </row>
    <row r="217" spans="2:4" x14ac:dyDescent="0.2">
      <c r="B217" s="310"/>
      <c r="C217" s="310"/>
      <c r="D217" s="310"/>
    </row>
    <row r="218" spans="2:4" x14ac:dyDescent="0.2">
      <c r="B218" s="310"/>
      <c r="C218" s="310"/>
      <c r="D218" s="310"/>
    </row>
    <row r="219" spans="2:4" x14ac:dyDescent="0.2">
      <c r="B219" s="310"/>
      <c r="C219" s="310"/>
      <c r="D219" s="310"/>
    </row>
    <row r="220" spans="2:4" x14ac:dyDescent="0.2">
      <c r="B220" s="310"/>
      <c r="C220" s="310"/>
      <c r="D220" s="310"/>
    </row>
    <row r="221" spans="2:4" x14ac:dyDescent="0.2">
      <c r="B221" s="310"/>
      <c r="C221" s="310"/>
      <c r="D221" s="310"/>
    </row>
    <row r="222" spans="2:4" x14ac:dyDescent="0.2">
      <c r="B222" s="310"/>
      <c r="C222" s="310"/>
      <c r="D222" s="310"/>
    </row>
    <row r="223" spans="2:4" x14ac:dyDescent="0.2">
      <c r="B223" s="310"/>
      <c r="C223" s="310"/>
      <c r="D223" s="310"/>
    </row>
    <row r="224" spans="2:4" x14ac:dyDescent="0.2">
      <c r="B224" s="310"/>
      <c r="C224" s="310"/>
      <c r="D224" s="310"/>
    </row>
    <row r="225" spans="2:4" x14ac:dyDescent="0.2">
      <c r="B225" s="310"/>
      <c r="C225" s="310"/>
      <c r="D225" s="310"/>
    </row>
    <row r="226" spans="2:4" x14ac:dyDescent="0.2">
      <c r="B226" s="310"/>
      <c r="C226" s="310"/>
      <c r="D226" s="310"/>
    </row>
    <row r="227" spans="2:4" x14ac:dyDescent="0.2">
      <c r="B227" s="310"/>
      <c r="C227" s="310"/>
      <c r="D227" s="310"/>
    </row>
    <row r="228" spans="2:4" x14ac:dyDescent="0.2">
      <c r="B228" s="310"/>
      <c r="C228" s="310"/>
      <c r="D228" s="310"/>
    </row>
    <row r="229" spans="2:4" x14ac:dyDescent="0.2">
      <c r="B229" s="310"/>
      <c r="C229" s="310"/>
      <c r="D229" s="310"/>
    </row>
    <row r="230" spans="2:4" x14ac:dyDescent="0.2">
      <c r="B230" s="310"/>
      <c r="C230" s="310"/>
      <c r="D230" s="310"/>
    </row>
    <row r="231" spans="2:4" x14ac:dyDescent="0.2">
      <c r="B231" s="310"/>
      <c r="C231" s="310"/>
      <c r="D231" s="310"/>
    </row>
    <row r="232" spans="2:4" x14ac:dyDescent="0.2">
      <c r="B232" s="310"/>
      <c r="C232" s="310"/>
      <c r="D232" s="310"/>
    </row>
    <row r="233" spans="2:4" x14ac:dyDescent="0.2">
      <c r="B233" s="310"/>
      <c r="C233" s="310"/>
      <c r="D233" s="310"/>
    </row>
    <row r="234" spans="2:4" x14ac:dyDescent="0.2">
      <c r="B234" s="310"/>
      <c r="C234" s="310"/>
      <c r="D234" s="310"/>
    </row>
    <row r="235" spans="2:4" x14ac:dyDescent="0.2">
      <c r="B235" s="310"/>
      <c r="C235" s="310"/>
      <c r="D235" s="310"/>
    </row>
    <row r="236" spans="2:4" x14ac:dyDescent="0.2">
      <c r="B236" s="310"/>
      <c r="C236" s="310"/>
      <c r="D236" s="310"/>
    </row>
    <row r="237" spans="2:4" x14ac:dyDescent="0.2">
      <c r="B237" s="310"/>
      <c r="C237" s="310"/>
      <c r="D237" s="310"/>
    </row>
    <row r="238" spans="2:4" x14ac:dyDescent="0.2">
      <c r="B238" s="310"/>
      <c r="C238" s="310"/>
      <c r="D238" s="310"/>
    </row>
    <row r="239" spans="2:4" x14ac:dyDescent="0.2">
      <c r="B239" s="310"/>
      <c r="C239" s="310"/>
      <c r="D239" s="310"/>
    </row>
    <row r="240" spans="2:4" x14ac:dyDescent="0.2">
      <c r="B240" s="310"/>
      <c r="C240" s="310"/>
      <c r="D240" s="310"/>
    </row>
    <row r="241" spans="2:4" x14ac:dyDescent="0.2">
      <c r="B241" s="310"/>
      <c r="C241" s="310"/>
      <c r="D241" s="310"/>
    </row>
    <row r="242" spans="2:4" x14ac:dyDescent="0.2">
      <c r="B242" s="310"/>
      <c r="C242" s="310"/>
      <c r="D242" s="310"/>
    </row>
    <row r="243" spans="2:4" x14ac:dyDescent="0.2">
      <c r="B243" s="310"/>
      <c r="C243" s="310"/>
      <c r="D243" s="310"/>
    </row>
    <row r="244" spans="2:4" x14ac:dyDescent="0.2">
      <c r="B244" s="310"/>
      <c r="C244" s="310"/>
      <c r="D244" s="310"/>
    </row>
    <row r="245" spans="2:4" x14ac:dyDescent="0.2">
      <c r="B245" s="310"/>
      <c r="C245" s="310"/>
      <c r="D245" s="310"/>
    </row>
    <row r="246" spans="2:4" x14ac:dyDescent="0.2">
      <c r="B246" s="310"/>
      <c r="C246" s="310"/>
      <c r="D246" s="310"/>
    </row>
    <row r="247" spans="2:4" x14ac:dyDescent="0.2">
      <c r="B247" s="310"/>
      <c r="C247" s="310"/>
      <c r="D247" s="310"/>
    </row>
    <row r="248" spans="2:4" x14ac:dyDescent="0.2">
      <c r="B248" s="310"/>
      <c r="C248" s="310"/>
      <c r="D248" s="310"/>
    </row>
    <row r="249" spans="2:4" x14ac:dyDescent="0.2">
      <c r="B249" s="310"/>
      <c r="C249" s="310"/>
      <c r="D249" s="310"/>
    </row>
    <row r="250" spans="2:4" x14ac:dyDescent="0.2">
      <c r="B250" s="310"/>
      <c r="C250" s="310"/>
      <c r="D250" s="310"/>
    </row>
    <row r="251" spans="2:4" x14ac:dyDescent="0.2">
      <c r="B251" s="310"/>
      <c r="C251" s="310"/>
      <c r="D251" s="310"/>
    </row>
    <row r="252" spans="2:4" x14ac:dyDescent="0.2">
      <c r="B252" s="310"/>
      <c r="C252" s="310"/>
      <c r="D252" s="310"/>
    </row>
    <row r="253" spans="2:4" x14ac:dyDescent="0.2">
      <c r="B253" s="310"/>
      <c r="C253" s="310"/>
      <c r="D253" s="310"/>
    </row>
    <row r="254" spans="2:4" x14ac:dyDescent="0.2">
      <c r="B254" s="310"/>
      <c r="C254" s="310"/>
      <c r="D254" s="310"/>
    </row>
    <row r="255" spans="2:4" x14ac:dyDescent="0.2">
      <c r="B255" s="310"/>
      <c r="C255" s="310"/>
      <c r="D255" s="310"/>
    </row>
    <row r="256" spans="2:4" x14ac:dyDescent="0.2">
      <c r="B256" s="310"/>
      <c r="C256" s="310"/>
      <c r="D256" s="310"/>
    </row>
    <row r="257" spans="2:4" x14ac:dyDescent="0.2">
      <c r="B257" s="310"/>
      <c r="C257" s="310"/>
      <c r="D257" s="310"/>
    </row>
    <row r="258" spans="2:4" x14ac:dyDescent="0.2">
      <c r="B258" s="310"/>
      <c r="C258" s="310"/>
      <c r="D258" s="310"/>
    </row>
    <row r="259" spans="2:4" x14ac:dyDescent="0.2">
      <c r="B259" s="310"/>
      <c r="C259" s="310"/>
      <c r="D259" s="310"/>
    </row>
    <row r="260" spans="2:4" x14ac:dyDescent="0.2">
      <c r="B260" s="310"/>
      <c r="C260" s="310"/>
      <c r="D260" s="310"/>
    </row>
    <row r="261" spans="2:4" x14ac:dyDescent="0.2">
      <c r="B261" s="310"/>
      <c r="C261" s="310"/>
      <c r="D261" s="310"/>
    </row>
    <row r="262" spans="2:4" x14ac:dyDescent="0.2">
      <c r="B262" s="310"/>
      <c r="C262" s="310"/>
      <c r="D262" s="310"/>
    </row>
    <row r="263" spans="2:4" x14ac:dyDescent="0.2">
      <c r="B263" s="310"/>
      <c r="C263" s="310"/>
      <c r="D263" s="310"/>
    </row>
    <row r="264" spans="2:4" x14ac:dyDescent="0.2">
      <c r="B264" s="310"/>
      <c r="C264" s="310"/>
      <c r="D264" s="310"/>
    </row>
    <row r="265" spans="2:4" x14ac:dyDescent="0.2">
      <c r="B265" s="310"/>
      <c r="C265" s="310"/>
      <c r="D265" s="310"/>
    </row>
    <row r="266" spans="2:4" x14ac:dyDescent="0.2">
      <c r="B266" s="310"/>
      <c r="C266" s="310"/>
      <c r="D266" s="310"/>
    </row>
    <row r="267" spans="2:4" x14ac:dyDescent="0.2">
      <c r="B267" s="310"/>
      <c r="C267" s="310"/>
      <c r="D267" s="310"/>
    </row>
    <row r="268" spans="2:4" x14ac:dyDescent="0.2">
      <c r="B268" s="310"/>
      <c r="C268" s="310"/>
      <c r="D268" s="310"/>
    </row>
    <row r="269" spans="2:4" x14ac:dyDescent="0.2">
      <c r="B269" s="310"/>
      <c r="C269" s="310"/>
      <c r="D269" s="310"/>
    </row>
    <row r="270" spans="2:4" x14ac:dyDescent="0.2">
      <c r="B270" s="310"/>
      <c r="C270" s="310"/>
      <c r="D270" s="310"/>
    </row>
    <row r="271" spans="2:4" x14ac:dyDescent="0.2">
      <c r="B271" s="310"/>
      <c r="C271" s="310"/>
      <c r="D271" s="310"/>
    </row>
    <row r="272" spans="2:4" x14ac:dyDescent="0.2">
      <c r="B272" s="310"/>
      <c r="C272" s="310"/>
      <c r="D272" s="310"/>
    </row>
    <row r="273" spans="2:4" x14ac:dyDescent="0.2">
      <c r="B273" s="310"/>
      <c r="C273" s="310"/>
      <c r="D273" s="310"/>
    </row>
    <row r="274" spans="2:4" x14ac:dyDescent="0.2">
      <c r="B274" s="310"/>
      <c r="C274" s="310"/>
      <c r="D274" s="310"/>
    </row>
    <row r="275" spans="2:4" x14ac:dyDescent="0.2">
      <c r="B275" s="310"/>
      <c r="C275" s="310"/>
      <c r="D275" s="310"/>
    </row>
    <row r="276" spans="2:4" x14ac:dyDescent="0.2">
      <c r="B276" s="310"/>
      <c r="C276" s="310"/>
      <c r="D276" s="310"/>
    </row>
    <row r="277" spans="2:4" x14ac:dyDescent="0.2">
      <c r="B277" s="310"/>
      <c r="C277" s="310"/>
      <c r="D277" s="310"/>
    </row>
    <row r="278" spans="2:4" x14ac:dyDescent="0.2">
      <c r="B278" s="310"/>
      <c r="C278" s="310"/>
      <c r="D278" s="310"/>
    </row>
    <row r="279" spans="2:4" x14ac:dyDescent="0.2">
      <c r="B279" s="310"/>
      <c r="C279" s="310"/>
      <c r="D279" s="310"/>
    </row>
    <row r="280" spans="2:4" x14ac:dyDescent="0.2">
      <c r="B280" s="310"/>
      <c r="C280" s="310"/>
      <c r="D280" s="310"/>
    </row>
    <row r="281" spans="2:4" x14ac:dyDescent="0.2">
      <c r="B281" s="310"/>
      <c r="C281" s="310"/>
      <c r="D281" s="310"/>
    </row>
    <row r="282" spans="2:4" x14ac:dyDescent="0.2">
      <c r="B282" s="310"/>
      <c r="C282" s="310"/>
      <c r="D282" s="310"/>
    </row>
    <row r="283" spans="2:4" x14ac:dyDescent="0.2">
      <c r="B283" s="310"/>
      <c r="C283" s="310"/>
      <c r="D283" s="310"/>
    </row>
    <row r="284" spans="2:4" x14ac:dyDescent="0.2">
      <c r="B284" s="310"/>
      <c r="C284" s="310"/>
      <c r="D284" s="310"/>
    </row>
    <row r="285" spans="2:4" x14ac:dyDescent="0.2">
      <c r="B285" s="310"/>
      <c r="C285" s="310"/>
      <c r="D285" s="310"/>
    </row>
    <row r="286" spans="2:4" x14ac:dyDescent="0.2">
      <c r="B286" s="310"/>
      <c r="C286" s="310"/>
      <c r="D286" s="310"/>
    </row>
    <row r="287" spans="2:4" x14ac:dyDescent="0.2">
      <c r="B287" s="310"/>
      <c r="C287" s="310"/>
      <c r="D287" s="310"/>
    </row>
    <row r="288" spans="2:4" x14ac:dyDescent="0.2">
      <c r="B288" s="310"/>
      <c r="C288" s="310"/>
      <c r="D288" s="310"/>
    </row>
    <row r="289" spans="2:4" x14ac:dyDescent="0.2">
      <c r="B289" s="310"/>
      <c r="C289" s="310"/>
      <c r="D289" s="310"/>
    </row>
    <row r="290" spans="2:4" x14ac:dyDescent="0.2">
      <c r="B290" s="310"/>
      <c r="C290" s="310"/>
      <c r="D290" s="310"/>
    </row>
    <row r="291" spans="2:4" x14ac:dyDescent="0.2">
      <c r="B291" s="310"/>
      <c r="C291" s="310"/>
      <c r="D291" s="310"/>
    </row>
    <row r="292" spans="2:4" x14ac:dyDescent="0.2">
      <c r="B292" s="310"/>
      <c r="C292" s="310"/>
      <c r="D292" s="310"/>
    </row>
    <row r="293" spans="2:4" x14ac:dyDescent="0.2">
      <c r="B293" s="310"/>
      <c r="C293" s="310"/>
      <c r="D293" s="310"/>
    </row>
    <row r="294" spans="2:4" x14ac:dyDescent="0.2">
      <c r="B294" s="310"/>
      <c r="C294" s="310"/>
      <c r="D294" s="310"/>
    </row>
    <row r="295" spans="2:4" x14ac:dyDescent="0.2">
      <c r="B295" s="310"/>
      <c r="C295" s="310"/>
      <c r="D295" s="310"/>
    </row>
    <row r="296" spans="2:4" x14ac:dyDescent="0.2">
      <c r="B296" s="310"/>
      <c r="C296" s="310"/>
      <c r="D296" s="310"/>
    </row>
    <row r="297" spans="2:4" x14ac:dyDescent="0.2">
      <c r="B297" s="310"/>
      <c r="C297" s="310"/>
      <c r="D297" s="310"/>
    </row>
    <row r="298" spans="2:4" x14ac:dyDescent="0.2">
      <c r="B298" s="310"/>
      <c r="C298" s="310"/>
      <c r="D298" s="310"/>
    </row>
    <row r="299" spans="2:4" x14ac:dyDescent="0.2">
      <c r="B299" s="310"/>
      <c r="C299" s="310"/>
      <c r="D299" s="310"/>
    </row>
    <row r="300" spans="2:4" x14ac:dyDescent="0.2">
      <c r="B300" s="310"/>
      <c r="C300" s="310"/>
      <c r="D300" s="310"/>
    </row>
    <row r="301" spans="2:4" x14ac:dyDescent="0.2">
      <c r="B301" s="310"/>
      <c r="C301" s="310"/>
      <c r="D301" s="310"/>
    </row>
    <row r="302" spans="2:4" x14ac:dyDescent="0.2">
      <c r="B302" s="310"/>
      <c r="C302" s="310"/>
      <c r="D302" s="310"/>
    </row>
    <row r="303" spans="2:4" x14ac:dyDescent="0.2">
      <c r="B303" s="310"/>
      <c r="C303" s="310"/>
      <c r="D303" s="310"/>
    </row>
    <row r="304" spans="2:4" x14ac:dyDescent="0.2">
      <c r="B304" s="310"/>
      <c r="C304" s="310"/>
      <c r="D304" s="310"/>
    </row>
    <row r="305" spans="2:4" x14ac:dyDescent="0.2">
      <c r="B305" s="310"/>
      <c r="C305" s="310"/>
      <c r="D305" s="310"/>
    </row>
    <row r="306" spans="2:4" x14ac:dyDescent="0.2">
      <c r="B306" s="310"/>
      <c r="C306" s="310"/>
      <c r="D306" s="310"/>
    </row>
    <row r="307" spans="2:4" x14ac:dyDescent="0.2">
      <c r="B307" s="310"/>
      <c r="C307" s="310"/>
      <c r="D307" s="310"/>
    </row>
    <row r="308" spans="2:4" x14ac:dyDescent="0.2">
      <c r="B308" s="310"/>
      <c r="C308" s="310"/>
      <c r="D308" s="310"/>
    </row>
    <row r="309" spans="2:4" x14ac:dyDescent="0.2">
      <c r="B309" s="310"/>
      <c r="C309" s="310"/>
      <c r="D309" s="310"/>
    </row>
    <row r="310" spans="2:4" x14ac:dyDescent="0.2">
      <c r="B310" s="310"/>
      <c r="C310" s="310"/>
      <c r="D310" s="310"/>
    </row>
    <row r="311" spans="2:4" x14ac:dyDescent="0.2">
      <c r="B311" s="310"/>
      <c r="C311" s="310"/>
      <c r="D311" s="310"/>
    </row>
    <row r="312" spans="2:4" x14ac:dyDescent="0.2">
      <c r="B312" s="310"/>
      <c r="C312" s="310"/>
      <c r="D312" s="310"/>
    </row>
    <row r="313" spans="2:4" x14ac:dyDescent="0.2">
      <c r="B313" s="310"/>
      <c r="C313" s="310"/>
      <c r="D313" s="310"/>
    </row>
    <row r="314" spans="2:4" x14ac:dyDescent="0.2">
      <c r="B314" s="310"/>
      <c r="C314" s="310"/>
      <c r="D314" s="310"/>
    </row>
    <row r="315" spans="2:4" x14ac:dyDescent="0.2">
      <c r="B315" s="310"/>
      <c r="C315" s="310"/>
      <c r="D315" s="310"/>
    </row>
    <row r="316" spans="2:4" x14ac:dyDescent="0.2">
      <c r="B316" s="310"/>
      <c r="C316" s="310"/>
      <c r="D316" s="310"/>
    </row>
    <row r="317" spans="2:4" x14ac:dyDescent="0.2">
      <c r="B317" s="310"/>
      <c r="C317" s="310"/>
      <c r="D317" s="310"/>
    </row>
    <row r="318" spans="2:4" x14ac:dyDescent="0.2">
      <c r="B318" s="310"/>
      <c r="C318" s="310"/>
      <c r="D318" s="310"/>
    </row>
    <row r="319" spans="2:4" x14ac:dyDescent="0.2">
      <c r="B319" s="310"/>
      <c r="C319" s="310"/>
      <c r="D319" s="310"/>
    </row>
    <row r="320" spans="2:4" x14ac:dyDescent="0.2">
      <c r="B320" s="310"/>
      <c r="C320" s="310"/>
      <c r="D320" s="310"/>
    </row>
    <row r="321" spans="2:4" x14ac:dyDescent="0.2">
      <c r="B321" s="310"/>
      <c r="C321" s="310"/>
      <c r="D321" s="310"/>
    </row>
    <row r="322" spans="2:4" x14ac:dyDescent="0.2">
      <c r="B322" s="310"/>
      <c r="C322" s="310"/>
      <c r="D322" s="310"/>
    </row>
    <row r="323" spans="2:4" x14ac:dyDescent="0.2">
      <c r="B323" s="310"/>
      <c r="C323" s="310"/>
      <c r="D323" s="310"/>
    </row>
    <row r="324" spans="2:4" x14ac:dyDescent="0.2">
      <c r="B324" s="310"/>
      <c r="C324" s="310"/>
      <c r="D324" s="310"/>
    </row>
    <row r="325" spans="2:4" x14ac:dyDescent="0.2">
      <c r="B325" s="310"/>
      <c r="C325" s="310"/>
      <c r="D325" s="310"/>
    </row>
    <row r="326" spans="2:4" x14ac:dyDescent="0.2">
      <c r="B326" s="310"/>
      <c r="C326" s="310"/>
      <c r="D326" s="310"/>
    </row>
    <row r="327" spans="2:4" x14ac:dyDescent="0.2">
      <c r="B327" s="310"/>
      <c r="C327" s="310"/>
      <c r="D327" s="310"/>
    </row>
    <row r="328" spans="2:4" x14ac:dyDescent="0.2">
      <c r="B328" s="310"/>
      <c r="C328" s="310"/>
      <c r="D328" s="310"/>
    </row>
    <row r="329" spans="2:4" x14ac:dyDescent="0.2">
      <c r="B329" s="310"/>
      <c r="C329" s="310"/>
      <c r="D329" s="310"/>
    </row>
    <row r="330" spans="2:4" x14ac:dyDescent="0.2">
      <c r="B330" s="310"/>
      <c r="C330" s="310"/>
      <c r="D330" s="310"/>
    </row>
    <row r="331" spans="2:4" x14ac:dyDescent="0.2">
      <c r="B331" s="310"/>
      <c r="C331" s="310"/>
      <c r="D331" s="310"/>
    </row>
    <row r="332" spans="2:4" x14ac:dyDescent="0.2">
      <c r="B332" s="310"/>
      <c r="C332" s="310"/>
      <c r="D332" s="310"/>
    </row>
    <row r="333" spans="2:4" x14ac:dyDescent="0.2">
      <c r="B333" s="310"/>
      <c r="C333" s="310"/>
      <c r="D333" s="310"/>
    </row>
    <row r="334" spans="2:4" x14ac:dyDescent="0.2">
      <c r="B334" s="310"/>
      <c r="C334" s="310"/>
      <c r="D334" s="310"/>
    </row>
    <row r="335" spans="2:4" x14ac:dyDescent="0.2">
      <c r="B335" s="310"/>
      <c r="C335" s="310"/>
      <c r="D335" s="310"/>
    </row>
    <row r="336" spans="2:4" x14ac:dyDescent="0.2">
      <c r="B336" s="310"/>
      <c r="C336" s="310"/>
      <c r="D336" s="310"/>
    </row>
    <row r="337" spans="2:4" x14ac:dyDescent="0.2">
      <c r="B337" s="310"/>
      <c r="C337" s="310"/>
      <c r="D337" s="310"/>
    </row>
    <row r="338" spans="2:4" x14ac:dyDescent="0.2">
      <c r="B338" s="310"/>
      <c r="C338" s="310"/>
      <c r="D338" s="310"/>
    </row>
    <row r="339" spans="2:4" x14ac:dyDescent="0.2">
      <c r="B339" s="310"/>
      <c r="C339" s="310"/>
      <c r="D339" s="310"/>
    </row>
    <row r="340" spans="2:4" x14ac:dyDescent="0.2">
      <c r="B340" s="310"/>
      <c r="C340" s="310"/>
      <c r="D340" s="310"/>
    </row>
    <row r="341" spans="2:4" x14ac:dyDescent="0.2">
      <c r="B341" s="310"/>
      <c r="C341" s="310"/>
      <c r="D341" s="310"/>
    </row>
    <row r="342" spans="2:4" x14ac:dyDescent="0.2">
      <c r="B342" s="310"/>
      <c r="C342" s="310"/>
      <c r="D342" s="310"/>
    </row>
    <row r="343" spans="2:4" x14ac:dyDescent="0.2">
      <c r="B343" s="310"/>
      <c r="C343" s="310"/>
      <c r="D343" s="310"/>
    </row>
    <row r="344" spans="2:4" x14ac:dyDescent="0.2">
      <c r="B344" s="310"/>
      <c r="C344" s="310"/>
      <c r="D344" s="310"/>
    </row>
    <row r="345" spans="2:4" x14ac:dyDescent="0.2">
      <c r="B345" s="310"/>
      <c r="C345" s="310"/>
      <c r="D345" s="310"/>
    </row>
    <row r="346" spans="2:4" x14ac:dyDescent="0.2">
      <c r="B346" s="310"/>
      <c r="C346" s="310"/>
      <c r="D346" s="310"/>
    </row>
    <row r="347" spans="2:4" x14ac:dyDescent="0.2">
      <c r="B347" s="310"/>
      <c r="C347" s="310"/>
      <c r="D347" s="310"/>
    </row>
    <row r="348" spans="2:4" x14ac:dyDescent="0.2">
      <c r="B348" s="310"/>
      <c r="C348" s="310"/>
      <c r="D348" s="310"/>
    </row>
    <row r="349" spans="2:4" x14ac:dyDescent="0.2">
      <c r="B349" s="310"/>
      <c r="C349" s="310"/>
      <c r="D349" s="310"/>
    </row>
    <row r="350" spans="2:4" x14ac:dyDescent="0.2">
      <c r="B350" s="310"/>
      <c r="C350" s="310"/>
      <c r="D350" s="310"/>
    </row>
    <row r="351" spans="2:4" x14ac:dyDescent="0.2">
      <c r="B351" s="310"/>
      <c r="C351" s="310"/>
      <c r="D351" s="310"/>
    </row>
    <row r="352" spans="2:4" x14ac:dyDescent="0.2">
      <c r="B352" s="310"/>
      <c r="C352" s="310"/>
      <c r="D352" s="310"/>
    </row>
    <row r="353" spans="2:4" x14ac:dyDescent="0.2">
      <c r="B353" s="310"/>
      <c r="C353" s="310"/>
      <c r="D353" s="310"/>
    </row>
    <row r="354" spans="2:4" x14ac:dyDescent="0.2">
      <c r="B354" s="310"/>
      <c r="C354" s="310"/>
      <c r="D354" s="310"/>
    </row>
    <row r="355" spans="2:4" x14ac:dyDescent="0.2">
      <c r="B355" s="310"/>
      <c r="C355" s="310"/>
      <c r="D355" s="310"/>
    </row>
    <row r="356" spans="2:4" x14ac:dyDescent="0.2">
      <c r="B356" s="310"/>
      <c r="C356" s="310"/>
      <c r="D356" s="310"/>
    </row>
    <row r="357" spans="2:4" x14ac:dyDescent="0.2">
      <c r="B357" s="310"/>
      <c r="C357" s="310"/>
      <c r="D357" s="310"/>
    </row>
    <row r="358" spans="2:4" x14ac:dyDescent="0.2">
      <c r="B358" s="310"/>
      <c r="C358" s="310"/>
      <c r="D358" s="310"/>
    </row>
    <row r="359" spans="2:4" x14ac:dyDescent="0.2">
      <c r="B359" s="310"/>
      <c r="C359" s="310"/>
      <c r="D359" s="310"/>
    </row>
    <row r="360" spans="2:4" x14ac:dyDescent="0.2">
      <c r="B360" s="310"/>
      <c r="C360" s="310"/>
      <c r="D360" s="310"/>
    </row>
    <row r="361" spans="2:4" x14ac:dyDescent="0.2">
      <c r="B361" s="310"/>
      <c r="C361" s="310"/>
      <c r="D361" s="310"/>
    </row>
    <row r="362" spans="2:4" x14ac:dyDescent="0.2">
      <c r="B362" s="310"/>
      <c r="C362" s="310"/>
      <c r="D362" s="310"/>
    </row>
    <row r="363" spans="2:4" x14ac:dyDescent="0.2">
      <c r="B363" s="310"/>
      <c r="C363" s="310"/>
      <c r="D363" s="310"/>
    </row>
    <row r="364" spans="2:4" x14ac:dyDescent="0.2">
      <c r="B364" s="310"/>
      <c r="C364" s="310"/>
      <c r="D364" s="310"/>
    </row>
    <row r="365" spans="2:4" x14ac:dyDescent="0.2">
      <c r="B365" s="310"/>
      <c r="C365" s="310"/>
      <c r="D365" s="310"/>
    </row>
    <row r="366" spans="2:4" x14ac:dyDescent="0.2">
      <c r="B366" s="310"/>
      <c r="C366" s="310"/>
      <c r="D366" s="310"/>
    </row>
    <row r="367" spans="2:4" x14ac:dyDescent="0.2">
      <c r="B367" s="310"/>
      <c r="C367" s="310"/>
      <c r="D367" s="310"/>
    </row>
    <row r="368" spans="2:4" x14ac:dyDescent="0.2">
      <c r="B368" s="310"/>
      <c r="C368" s="310"/>
      <c r="D368" s="310"/>
    </row>
    <row r="369" spans="2:4" x14ac:dyDescent="0.2">
      <c r="B369" s="310"/>
      <c r="C369" s="310"/>
      <c r="D369" s="310"/>
    </row>
    <row r="370" spans="2:4" x14ac:dyDescent="0.2">
      <c r="B370" s="310"/>
      <c r="C370" s="310"/>
      <c r="D370" s="310"/>
    </row>
    <row r="371" spans="2:4" x14ac:dyDescent="0.2">
      <c r="B371" s="310"/>
      <c r="C371" s="310"/>
      <c r="D371" s="310"/>
    </row>
    <row r="372" spans="2:4" x14ac:dyDescent="0.2">
      <c r="B372" s="310"/>
      <c r="C372" s="310"/>
      <c r="D372" s="310"/>
    </row>
    <row r="373" spans="2:4" x14ac:dyDescent="0.2">
      <c r="B373" s="310"/>
      <c r="C373" s="310"/>
      <c r="D373" s="310"/>
    </row>
    <row r="374" spans="2:4" x14ac:dyDescent="0.2">
      <c r="B374" s="310"/>
      <c r="C374" s="310"/>
      <c r="D374" s="310"/>
    </row>
    <row r="375" spans="2:4" x14ac:dyDescent="0.2">
      <c r="B375" s="310"/>
      <c r="C375" s="310"/>
      <c r="D375" s="310"/>
    </row>
    <row r="376" spans="2:4" x14ac:dyDescent="0.2">
      <c r="B376" s="310"/>
      <c r="C376" s="310"/>
      <c r="D376" s="310"/>
    </row>
    <row r="377" spans="2:4" x14ac:dyDescent="0.2">
      <c r="B377" s="310"/>
      <c r="C377" s="310"/>
      <c r="D377" s="310"/>
    </row>
    <row r="378" spans="2:4" x14ac:dyDescent="0.2">
      <c r="B378" s="310"/>
      <c r="C378" s="310"/>
      <c r="D378" s="310"/>
    </row>
    <row r="379" spans="2:4" x14ac:dyDescent="0.2">
      <c r="B379" s="310"/>
      <c r="C379" s="310"/>
      <c r="D379" s="310"/>
    </row>
    <row r="380" spans="2:4" x14ac:dyDescent="0.2">
      <c r="B380" s="310"/>
      <c r="C380" s="310"/>
      <c r="D380" s="310"/>
    </row>
    <row r="381" spans="2:4" x14ac:dyDescent="0.2">
      <c r="B381" s="310"/>
      <c r="C381" s="310"/>
      <c r="D381" s="310"/>
    </row>
    <row r="382" spans="2:4" x14ac:dyDescent="0.2">
      <c r="B382" s="310"/>
      <c r="C382" s="310"/>
      <c r="D382" s="310"/>
    </row>
    <row r="383" spans="2:4" x14ac:dyDescent="0.2">
      <c r="B383" s="310"/>
      <c r="C383" s="310"/>
      <c r="D383" s="310"/>
    </row>
    <row r="384" spans="2:4" x14ac:dyDescent="0.2">
      <c r="B384" s="310"/>
      <c r="C384" s="310"/>
      <c r="D384" s="310"/>
    </row>
    <row r="385" spans="2:4" x14ac:dyDescent="0.2">
      <c r="B385" s="310"/>
      <c r="C385" s="310"/>
      <c r="D385" s="310"/>
    </row>
    <row r="386" spans="2:4" x14ac:dyDescent="0.2">
      <c r="B386" s="310"/>
      <c r="C386" s="310"/>
      <c r="D386" s="310"/>
    </row>
    <row r="387" spans="2:4" x14ac:dyDescent="0.2">
      <c r="B387" s="310"/>
      <c r="C387" s="310"/>
      <c r="D387" s="310"/>
    </row>
    <row r="388" spans="2:4" x14ac:dyDescent="0.2">
      <c r="B388" s="310"/>
      <c r="C388" s="310"/>
      <c r="D388" s="310"/>
    </row>
    <row r="389" spans="2:4" x14ac:dyDescent="0.2">
      <c r="B389" s="310"/>
      <c r="C389" s="310"/>
      <c r="D389" s="310"/>
    </row>
    <row r="390" spans="2:4" x14ac:dyDescent="0.2">
      <c r="B390" s="310"/>
      <c r="C390" s="310"/>
      <c r="D390" s="310"/>
    </row>
    <row r="391" spans="2:4" x14ac:dyDescent="0.2">
      <c r="B391" s="310"/>
      <c r="C391" s="310"/>
      <c r="D391" s="310"/>
    </row>
    <row r="392" spans="2:4" x14ac:dyDescent="0.2">
      <c r="B392" s="310"/>
      <c r="C392" s="310"/>
      <c r="D392" s="310"/>
    </row>
    <row r="393" spans="2:4" x14ac:dyDescent="0.2">
      <c r="B393" s="310"/>
      <c r="C393" s="310"/>
      <c r="D393" s="310"/>
    </row>
    <row r="394" spans="2:4" x14ac:dyDescent="0.2">
      <c r="B394" s="310"/>
      <c r="C394" s="310"/>
      <c r="D394" s="310"/>
    </row>
    <row r="395" spans="2:4" x14ac:dyDescent="0.2">
      <c r="B395" s="310"/>
      <c r="C395" s="310"/>
      <c r="D395" s="310"/>
    </row>
    <row r="396" spans="2:4" x14ac:dyDescent="0.2">
      <c r="B396" s="310"/>
      <c r="C396" s="310"/>
      <c r="D396" s="310"/>
    </row>
    <row r="397" spans="2:4" x14ac:dyDescent="0.2">
      <c r="B397" s="310"/>
      <c r="C397" s="310"/>
      <c r="D397" s="310"/>
    </row>
    <row r="398" spans="2:4" x14ac:dyDescent="0.2">
      <c r="B398" s="310"/>
      <c r="C398" s="310"/>
      <c r="D398" s="310"/>
    </row>
    <row r="399" spans="2:4" x14ac:dyDescent="0.2">
      <c r="B399" s="310"/>
      <c r="C399" s="310"/>
      <c r="D399" s="310"/>
    </row>
    <row r="400" spans="2:4" x14ac:dyDescent="0.2">
      <c r="B400" s="310"/>
      <c r="C400" s="310"/>
      <c r="D400" s="310"/>
    </row>
    <row r="401" spans="2:4" x14ac:dyDescent="0.2">
      <c r="B401" s="310"/>
      <c r="C401" s="310"/>
      <c r="D401" s="310"/>
    </row>
    <row r="402" spans="2:4" x14ac:dyDescent="0.2">
      <c r="B402" s="310"/>
      <c r="C402" s="310"/>
      <c r="D402" s="310"/>
    </row>
    <row r="403" spans="2:4" x14ac:dyDescent="0.2">
      <c r="B403" s="310"/>
      <c r="C403" s="310"/>
      <c r="D403" s="310"/>
    </row>
    <row r="404" spans="2:4" x14ac:dyDescent="0.2">
      <c r="B404" s="310"/>
      <c r="C404" s="310"/>
      <c r="D404" s="310"/>
    </row>
    <row r="405" spans="2:4" x14ac:dyDescent="0.2">
      <c r="B405" s="310"/>
      <c r="C405" s="310"/>
      <c r="D405" s="310"/>
    </row>
    <row r="406" spans="2:4" x14ac:dyDescent="0.2">
      <c r="B406" s="310"/>
      <c r="C406" s="310"/>
      <c r="D406" s="310"/>
    </row>
    <row r="407" spans="2:4" x14ac:dyDescent="0.2">
      <c r="B407" s="310"/>
      <c r="C407" s="310"/>
      <c r="D407" s="310"/>
    </row>
    <row r="408" spans="2:4" x14ac:dyDescent="0.2">
      <c r="B408" s="310"/>
      <c r="C408" s="310"/>
      <c r="D408" s="310"/>
    </row>
    <row r="409" spans="2:4" x14ac:dyDescent="0.2">
      <c r="B409" s="310"/>
      <c r="C409" s="310"/>
      <c r="D409" s="310"/>
    </row>
    <row r="410" spans="2:4" x14ac:dyDescent="0.2">
      <c r="B410" s="310"/>
      <c r="C410" s="310"/>
      <c r="D410" s="310"/>
    </row>
    <row r="411" spans="2:4" x14ac:dyDescent="0.2">
      <c r="B411" s="310"/>
      <c r="C411" s="310"/>
      <c r="D411" s="310"/>
    </row>
    <row r="412" spans="2:4" x14ac:dyDescent="0.2">
      <c r="B412" s="310"/>
      <c r="C412" s="310"/>
      <c r="D412" s="310"/>
    </row>
    <row r="413" spans="2:4" x14ac:dyDescent="0.2">
      <c r="B413" s="310"/>
      <c r="C413" s="310"/>
      <c r="D413" s="310"/>
    </row>
    <row r="414" spans="2:4" x14ac:dyDescent="0.2">
      <c r="B414" s="310"/>
      <c r="C414" s="310"/>
      <c r="D414" s="310"/>
    </row>
    <row r="415" spans="2:4" x14ac:dyDescent="0.2">
      <c r="B415" s="310"/>
      <c r="C415" s="310"/>
      <c r="D415" s="310"/>
    </row>
    <row r="416" spans="2:4" x14ac:dyDescent="0.2">
      <c r="B416" s="310"/>
      <c r="C416" s="310"/>
      <c r="D416" s="310"/>
    </row>
    <row r="417" spans="2:4" x14ac:dyDescent="0.2">
      <c r="B417" s="310"/>
      <c r="C417" s="310"/>
      <c r="D417" s="310"/>
    </row>
    <row r="418" spans="2:4" x14ac:dyDescent="0.2">
      <c r="B418" s="310"/>
      <c r="C418" s="310"/>
      <c r="D418" s="310"/>
    </row>
    <row r="419" spans="2:4" x14ac:dyDescent="0.2">
      <c r="B419" s="310"/>
      <c r="C419" s="310"/>
      <c r="D419" s="310"/>
    </row>
    <row r="420" spans="2:4" x14ac:dyDescent="0.2">
      <c r="B420" s="310"/>
      <c r="C420" s="310"/>
      <c r="D420" s="310"/>
    </row>
    <row r="421" spans="2:4" x14ac:dyDescent="0.2">
      <c r="B421" s="310"/>
      <c r="C421" s="310"/>
      <c r="D421" s="310"/>
    </row>
    <row r="422" spans="2:4" x14ac:dyDescent="0.2">
      <c r="B422" s="310"/>
      <c r="C422" s="310"/>
      <c r="D422" s="310"/>
    </row>
    <row r="423" spans="2:4" x14ac:dyDescent="0.2">
      <c r="B423" s="310"/>
      <c r="C423" s="310"/>
      <c r="D423" s="310"/>
    </row>
    <row r="424" spans="2:4" x14ac:dyDescent="0.2">
      <c r="B424" s="310"/>
      <c r="C424" s="310"/>
      <c r="D424" s="310"/>
    </row>
    <row r="425" spans="2:4" x14ac:dyDescent="0.2">
      <c r="B425" s="310"/>
      <c r="C425" s="310"/>
      <c r="D425" s="310"/>
    </row>
    <row r="426" spans="2:4" x14ac:dyDescent="0.2">
      <c r="B426" s="310"/>
      <c r="C426" s="310"/>
      <c r="D426" s="310"/>
    </row>
    <row r="427" spans="2:4" x14ac:dyDescent="0.2">
      <c r="B427" s="310"/>
      <c r="C427" s="310"/>
      <c r="D427" s="310"/>
    </row>
    <row r="428" spans="2:4" x14ac:dyDescent="0.2">
      <c r="B428" s="310"/>
      <c r="C428" s="310"/>
      <c r="D428" s="310"/>
    </row>
    <row r="429" spans="2:4" x14ac:dyDescent="0.2">
      <c r="B429" s="310"/>
      <c r="C429" s="310"/>
      <c r="D429" s="310"/>
    </row>
    <row r="430" spans="2:4" x14ac:dyDescent="0.2">
      <c r="B430" s="310"/>
      <c r="C430" s="310"/>
      <c r="D430" s="310"/>
    </row>
    <row r="431" spans="2:4" x14ac:dyDescent="0.2">
      <c r="B431" s="310"/>
      <c r="C431" s="310"/>
      <c r="D431" s="310"/>
    </row>
    <row r="432" spans="2:4" x14ac:dyDescent="0.2">
      <c r="B432" s="310"/>
      <c r="C432" s="310"/>
      <c r="D432" s="310"/>
    </row>
    <row r="433" spans="2:4" x14ac:dyDescent="0.2">
      <c r="B433" s="310"/>
      <c r="C433" s="310"/>
      <c r="D433" s="310"/>
    </row>
    <row r="434" spans="2:4" x14ac:dyDescent="0.2">
      <c r="B434" s="310"/>
      <c r="C434" s="310"/>
      <c r="D434" s="310"/>
    </row>
    <row r="435" spans="2:4" x14ac:dyDescent="0.2">
      <c r="B435" s="310"/>
      <c r="C435" s="310"/>
      <c r="D435" s="310"/>
    </row>
    <row r="436" spans="2:4" x14ac:dyDescent="0.2">
      <c r="B436" s="310"/>
      <c r="C436" s="310"/>
      <c r="D436" s="310"/>
    </row>
    <row r="437" spans="2:4" x14ac:dyDescent="0.2">
      <c r="B437" s="310"/>
      <c r="C437" s="310"/>
      <c r="D437" s="310"/>
    </row>
    <row r="438" spans="2:4" x14ac:dyDescent="0.2">
      <c r="B438" s="310"/>
      <c r="C438" s="310"/>
      <c r="D438" s="310"/>
    </row>
    <row r="439" spans="2:4" x14ac:dyDescent="0.2">
      <c r="B439" s="310"/>
      <c r="C439" s="310"/>
      <c r="D439" s="310"/>
    </row>
    <row r="440" spans="2:4" x14ac:dyDescent="0.2">
      <c r="B440" s="310"/>
      <c r="C440" s="310"/>
      <c r="D440" s="310"/>
    </row>
    <row r="441" spans="2:4" x14ac:dyDescent="0.2">
      <c r="B441" s="310"/>
      <c r="C441" s="310"/>
      <c r="D441" s="310"/>
    </row>
    <row r="442" spans="2:4" x14ac:dyDescent="0.2">
      <c r="B442" s="310"/>
      <c r="C442" s="310"/>
      <c r="D442" s="310"/>
    </row>
    <row r="443" spans="2:4" x14ac:dyDescent="0.2">
      <c r="B443" s="310"/>
      <c r="C443" s="310"/>
      <c r="D443" s="310"/>
    </row>
    <row r="444" spans="2:4" x14ac:dyDescent="0.2">
      <c r="B444" s="310"/>
      <c r="C444" s="310"/>
      <c r="D444" s="310"/>
    </row>
    <row r="445" spans="2:4" x14ac:dyDescent="0.2">
      <c r="B445" s="310"/>
      <c r="C445" s="310"/>
      <c r="D445" s="310"/>
    </row>
    <row r="446" spans="2:4" x14ac:dyDescent="0.2">
      <c r="B446" s="310"/>
      <c r="C446" s="310"/>
      <c r="D446" s="310"/>
    </row>
    <row r="447" spans="2:4" x14ac:dyDescent="0.2">
      <c r="B447" s="310"/>
      <c r="C447" s="310"/>
      <c r="D447" s="310"/>
    </row>
    <row r="448" spans="2:4" x14ac:dyDescent="0.2">
      <c r="B448" s="310"/>
      <c r="C448" s="310"/>
      <c r="D448" s="310"/>
    </row>
    <row r="449" spans="2:4" x14ac:dyDescent="0.2">
      <c r="B449" s="310"/>
      <c r="C449" s="310"/>
      <c r="D449" s="310"/>
    </row>
    <row r="450" spans="2:4" x14ac:dyDescent="0.2">
      <c r="B450" s="310"/>
      <c r="C450" s="310"/>
      <c r="D450" s="310"/>
    </row>
    <row r="451" spans="2:4" x14ac:dyDescent="0.2">
      <c r="B451" s="310"/>
      <c r="C451" s="310"/>
      <c r="D451" s="310"/>
    </row>
    <row r="452" spans="2:4" x14ac:dyDescent="0.2">
      <c r="B452" s="310"/>
      <c r="C452" s="310"/>
      <c r="D452" s="310"/>
    </row>
    <row r="453" spans="2:4" x14ac:dyDescent="0.2">
      <c r="B453" s="310"/>
      <c r="C453" s="310"/>
      <c r="D453" s="310"/>
    </row>
    <row r="454" spans="2:4" x14ac:dyDescent="0.2">
      <c r="B454" s="310"/>
      <c r="C454" s="310"/>
      <c r="D454" s="310"/>
    </row>
    <row r="455" spans="2:4" x14ac:dyDescent="0.2">
      <c r="B455" s="310"/>
      <c r="C455" s="310"/>
      <c r="D455" s="310"/>
    </row>
    <row r="456" spans="2:4" x14ac:dyDescent="0.2">
      <c r="B456" s="310"/>
      <c r="C456" s="310"/>
      <c r="D456" s="310"/>
    </row>
    <row r="457" spans="2:4" x14ac:dyDescent="0.2">
      <c r="B457" s="310"/>
      <c r="C457" s="310"/>
      <c r="D457" s="310"/>
    </row>
    <row r="458" spans="2:4" x14ac:dyDescent="0.2">
      <c r="B458" s="310"/>
      <c r="C458" s="310"/>
      <c r="D458" s="310"/>
    </row>
    <row r="459" spans="2:4" x14ac:dyDescent="0.2">
      <c r="B459" s="310"/>
      <c r="C459" s="310"/>
      <c r="D459" s="310"/>
    </row>
    <row r="460" spans="2:4" x14ac:dyDescent="0.2">
      <c r="B460" s="310"/>
      <c r="C460" s="310"/>
      <c r="D460" s="310"/>
    </row>
    <row r="461" spans="2:4" x14ac:dyDescent="0.2">
      <c r="B461" s="310"/>
      <c r="C461" s="310"/>
      <c r="D461" s="310"/>
    </row>
    <row r="462" spans="2:4" x14ac:dyDescent="0.2">
      <c r="B462" s="310"/>
      <c r="C462" s="310"/>
      <c r="D462" s="310"/>
    </row>
    <row r="463" spans="2:4" x14ac:dyDescent="0.2">
      <c r="B463" s="310"/>
      <c r="C463" s="310"/>
      <c r="D463" s="310"/>
    </row>
    <row r="464" spans="2:4" x14ac:dyDescent="0.2">
      <c r="B464" s="310"/>
      <c r="C464" s="310"/>
      <c r="D464" s="310"/>
    </row>
    <row r="465" spans="2:4" x14ac:dyDescent="0.2">
      <c r="B465" s="310"/>
      <c r="C465" s="310"/>
      <c r="D465" s="310"/>
    </row>
    <row r="466" spans="2:4" x14ac:dyDescent="0.2">
      <c r="B466" s="310"/>
      <c r="C466" s="310"/>
      <c r="D466" s="310"/>
    </row>
    <row r="467" spans="2:4" x14ac:dyDescent="0.2">
      <c r="B467" s="310"/>
      <c r="C467" s="310"/>
      <c r="D467" s="310"/>
    </row>
    <row r="468" spans="2:4" x14ac:dyDescent="0.2">
      <c r="B468" s="310"/>
      <c r="C468" s="310"/>
      <c r="D468" s="310"/>
    </row>
    <row r="469" spans="2:4" x14ac:dyDescent="0.2">
      <c r="B469" s="310"/>
      <c r="C469" s="310"/>
      <c r="D469" s="310"/>
    </row>
    <row r="470" spans="2:4" x14ac:dyDescent="0.2">
      <c r="B470" s="310"/>
      <c r="C470" s="310"/>
      <c r="D470" s="310"/>
    </row>
    <row r="471" spans="2:4" x14ac:dyDescent="0.2">
      <c r="B471" s="310"/>
      <c r="C471" s="310"/>
      <c r="D471" s="310"/>
    </row>
    <row r="472" spans="2:4" x14ac:dyDescent="0.2">
      <c r="B472" s="310"/>
      <c r="C472" s="310"/>
      <c r="D472" s="310"/>
    </row>
    <row r="473" spans="2:4" x14ac:dyDescent="0.2">
      <c r="B473" s="310"/>
      <c r="C473" s="310"/>
      <c r="D473" s="310"/>
    </row>
    <row r="474" spans="2:4" x14ac:dyDescent="0.2">
      <c r="B474" s="310"/>
      <c r="C474" s="310"/>
      <c r="D474" s="310"/>
    </row>
    <row r="475" spans="2:4" x14ac:dyDescent="0.2">
      <c r="B475" s="310"/>
      <c r="C475" s="310"/>
      <c r="D475" s="310"/>
    </row>
    <row r="476" spans="2:4" x14ac:dyDescent="0.2">
      <c r="B476" s="310"/>
      <c r="C476" s="310"/>
      <c r="D476" s="310"/>
    </row>
    <row r="477" spans="2:4" x14ac:dyDescent="0.2">
      <c r="B477" s="310"/>
      <c r="C477" s="310"/>
      <c r="D477" s="310"/>
    </row>
    <row r="478" spans="2:4" x14ac:dyDescent="0.2">
      <c r="B478" s="310"/>
      <c r="C478" s="310"/>
      <c r="D478" s="310"/>
    </row>
    <row r="479" spans="2:4" x14ac:dyDescent="0.2">
      <c r="B479" s="310"/>
      <c r="C479" s="310"/>
      <c r="D479" s="310"/>
    </row>
    <row r="480" spans="2:4" x14ac:dyDescent="0.2">
      <c r="B480" s="310"/>
      <c r="C480" s="310"/>
      <c r="D480" s="310"/>
    </row>
    <row r="481" spans="2:4" x14ac:dyDescent="0.2">
      <c r="B481" s="310"/>
      <c r="C481" s="310"/>
      <c r="D481" s="310"/>
    </row>
    <row r="482" spans="2:4" x14ac:dyDescent="0.2">
      <c r="B482" s="310"/>
      <c r="C482" s="310"/>
      <c r="D482" s="310"/>
    </row>
    <row r="483" spans="2:4" x14ac:dyDescent="0.2">
      <c r="B483" s="310"/>
      <c r="C483" s="310"/>
      <c r="D483" s="310"/>
    </row>
    <row r="484" spans="2:4" x14ac:dyDescent="0.2">
      <c r="B484" s="310"/>
      <c r="C484" s="310"/>
      <c r="D484" s="310"/>
    </row>
    <row r="485" spans="2:4" x14ac:dyDescent="0.2">
      <c r="B485" s="310"/>
      <c r="C485" s="310"/>
      <c r="D485" s="310"/>
    </row>
    <row r="486" spans="2:4" x14ac:dyDescent="0.2">
      <c r="B486" s="310"/>
      <c r="C486" s="310"/>
      <c r="D486" s="310"/>
    </row>
    <row r="487" spans="2:4" x14ac:dyDescent="0.2">
      <c r="B487" s="310"/>
      <c r="C487" s="310"/>
      <c r="D487" s="310"/>
    </row>
    <row r="488" spans="2:4" x14ac:dyDescent="0.2">
      <c r="B488" s="310"/>
      <c r="C488" s="310"/>
      <c r="D488" s="310"/>
    </row>
    <row r="489" spans="2:4" x14ac:dyDescent="0.2">
      <c r="B489" s="310"/>
      <c r="C489" s="310"/>
      <c r="D489" s="310"/>
    </row>
    <row r="490" spans="2:4" x14ac:dyDescent="0.2">
      <c r="B490" s="310"/>
      <c r="C490" s="310"/>
      <c r="D490" s="310"/>
    </row>
    <row r="491" spans="2:4" x14ac:dyDescent="0.2">
      <c r="B491" s="310"/>
      <c r="C491" s="310"/>
      <c r="D491" s="310"/>
    </row>
    <row r="492" spans="2:4" x14ac:dyDescent="0.2">
      <c r="B492" s="310"/>
      <c r="C492" s="310"/>
      <c r="D492" s="310"/>
    </row>
    <row r="493" spans="2:4" x14ac:dyDescent="0.2">
      <c r="B493" s="310"/>
      <c r="C493" s="310"/>
      <c r="D493" s="310"/>
    </row>
    <row r="494" spans="2:4" x14ac:dyDescent="0.2">
      <c r="B494" s="310"/>
      <c r="C494" s="310"/>
      <c r="D494" s="310"/>
    </row>
    <row r="495" spans="2:4" x14ac:dyDescent="0.2">
      <c r="B495" s="310"/>
      <c r="C495" s="310"/>
      <c r="D495" s="310"/>
    </row>
    <row r="496" spans="2:4" x14ac:dyDescent="0.2">
      <c r="B496" s="310"/>
      <c r="C496" s="310"/>
      <c r="D496" s="310"/>
    </row>
    <row r="497" spans="2:4" x14ac:dyDescent="0.2">
      <c r="B497" s="310"/>
      <c r="C497" s="310"/>
      <c r="D497" s="310"/>
    </row>
    <row r="498" spans="2:4" x14ac:dyDescent="0.2">
      <c r="B498" s="310"/>
      <c r="C498" s="310"/>
      <c r="D498" s="310"/>
    </row>
    <row r="499" spans="2:4" x14ac:dyDescent="0.2">
      <c r="B499" s="310"/>
      <c r="C499" s="310"/>
      <c r="D499" s="310"/>
    </row>
    <row r="500" spans="2:4" x14ac:dyDescent="0.2">
      <c r="B500" s="310"/>
      <c r="C500" s="310"/>
      <c r="D500" s="310"/>
    </row>
    <row r="501" spans="2:4" x14ac:dyDescent="0.2">
      <c r="B501" s="310"/>
      <c r="C501" s="310"/>
      <c r="D501" s="310"/>
    </row>
    <row r="502" spans="2:4" x14ac:dyDescent="0.2">
      <c r="B502" s="310"/>
      <c r="C502" s="310"/>
      <c r="D502" s="310"/>
    </row>
    <row r="503" spans="2:4" x14ac:dyDescent="0.2">
      <c r="B503" s="310"/>
      <c r="C503" s="310"/>
      <c r="D503" s="310"/>
    </row>
    <row r="504" spans="2:4" x14ac:dyDescent="0.2">
      <c r="B504" s="310"/>
      <c r="C504" s="310"/>
      <c r="D504" s="310"/>
    </row>
    <row r="505" spans="2:4" x14ac:dyDescent="0.2">
      <c r="B505" s="310"/>
      <c r="C505" s="310"/>
      <c r="D505" s="310"/>
    </row>
    <row r="506" spans="2:4" x14ac:dyDescent="0.2">
      <c r="B506" s="310"/>
      <c r="C506" s="310"/>
      <c r="D506" s="310"/>
    </row>
    <row r="507" spans="2:4" x14ac:dyDescent="0.2">
      <c r="B507" s="310"/>
      <c r="C507" s="310"/>
      <c r="D507" s="310"/>
    </row>
    <row r="508" spans="2:4" x14ac:dyDescent="0.2">
      <c r="B508" s="310"/>
      <c r="C508" s="310"/>
      <c r="D508" s="310"/>
    </row>
    <row r="509" spans="2:4" x14ac:dyDescent="0.2">
      <c r="B509" s="310"/>
      <c r="C509" s="310"/>
      <c r="D509" s="310"/>
    </row>
    <row r="510" spans="2:4" x14ac:dyDescent="0.2">
      <c r="B510" s="310"/>
      <c r="C510" s="310"/>
      <c r="D510" s="310"/>
    </row>
    <row r="511" spans="2:4" x14ac:dyDescent="0.2">
      <c r="B511" s="310"/>
      <c r="C511" s="310"/>
      <c r="D511" s="310"/>
    </row>
    <row r="512" spans="2:4" x14ac:dyDescent="0.2">
      <c r="B512" s="310"/>
      <c r="C512" s="310"/>
      <c r="D512" s="310"/>
    </row>
    <row r="513" spans="2:4" x14ac:dyDescent="0.2">
      <c r="B513" s="310"/>
      <c r="C513" s="310"/>
      <c r="D513" s="310"/>
    </row>
    <row r="514" spans="2:4" x14ac:dyDescent="0.2">
      <c r="B514" s="310"/>
      <c r="C514" s="310"/>
      <c r="D514" s="310"/>
    </row>
    <row r="515" spans="2:4" x14ac:dyDescent="0.2">
      <c r="B515" s="310"/>
      <c r="C515" s="310"/>
      <c r="D515" s="310"/>
    </row>
    <row r="516" spans="2:4" x14ac:dyDescent="0.2">
      <c r="B516" s="310"/>
      <c r="C516" s="310"/>
      <c r="D516" s="310"/>
    </row>
    <row r="517" spans="2:4" x14ac:dyDescent="0.2">
      <c r="B517" s="310"/>
      <c r="C517" s="310"/>
      <c r="D517" s="310"/>
    </row>
    <row r="518" spans="2:4" x14ac:dyDescent="0.2">
      <c r="B518" s="310"/>
      <c r="C518" s="310"/>
      <c r="D518" s="310"/>
    </row>
    <row r="519" spans="2:4" x14ac:dyDescent="0.2">
      <c r="B519" s="310"/>
      <c r="C519" s="310"/>
      <c r="D519" s="310"/>
    </row>
    <row r="520" spans="2:4" x14ac:dyDescent="0.2">
      <c r="B520" s="310"/>
      <c r="C520" s="310"/>
      <c r="D520" s="310"/>
    </row>
    <row r="521" spans="2:4" x14ac:dyDescent="0.2">
      <c r="B521" s="310"/>
      <c r="C521" s="310"/>
      <c r="D521" s="310"/>
    </row>
    <row r="522" spans="2:4" x14ac:dyDescent="0.2">
      <c r="B522" s="310"/>
      <c r="C522" s="310"/>
      <c r="D522" s="310"/>
    </row>
    <row r="523" spans="2:4" x14ac:dyDescent="0.2">
      <c r="B523" s="310"/>
      <c r="C523" s="310"/>
      <c r="D523" s="310"/>
    </row>
    <row r="524" spans="2:4" x14ac:dyDescent="0.2">
      <c r="B524" s="310"/>
      <c r="C524" s="310"/>
      <c r="D524" s="310"/>
    </row>
    <row r="525" spans="2:4" x14ac:dyDescent="0.2">
      <c r="B525" s="310"/>
      <c r="C525" s="310"/>
      <c r="D525" s="310"/>
    </row>
    <row r="526" spans="2:4" x14ac:dyDescent="0.2">
      <c r="B526" s="310"/>
      <c r="C526" s="310"/>
      <c r="D526" s="310"/>
    </row>
    <row r="527" spans="2:4" x14ac:dyDescent="0.2">
      <c r="B527" s="310"/>
      <c r="C527" s="310"/>
      <c r="D527" s="310"/>
    </row>
    <row r="528" spans="2:4" x14ac:dyDescent="0.2">
      <c r="B528" s="310"/>
      <c r="C528" s="310"/>
      <c r="D528" s="310"/>
    </row>
    <row r="529" spans="2:4" x14ac:dyDescent="0.2">
      <c r="B529" s="310"/>
      <c r="C529" s="310"/>
      <c r="D529" s="310"/>
    </row>
    <row r="530" spans="2:4" x14ac:dyDescent="0.2">
      <c r="B530" s="310"/>
      <c r="C530" s="310"/>
      <c r="D530" s="310"/>
    </row>
    <row r="531" spans="2:4" x14ac:dyDescent="0.2">
      <c r="B531" s="310"/>
      <c r="C531" s="310"/>
      <c r="D531" s="310"/>
    </row>
    <row r="532" spans="2:4" x14ac:dyDescent="0.2">
      <c r="B532" s="310"/>
      <c r="C532" s="310"/>
      <c r="D532" s="310"/>
    </row>
    <row r="533" spans="2:4" x14ac:dyDescent="0.2">
      <c r="B533" s="310"/>
      <c r="C533" s="310"/>
      <c r="D533" s="310"/>
    </row>
    <row r="534" spans="2:4" x14ac:dyDescent="0.2">
      <c r="B534" s="310"/>
      <c r="C534" s="310"/>
      <c r="D534" s="310"/>
    </row>
    <row r="535" spans="2:4" x14ac:dyDescent="0.2">
      <c r="B535" s="310"/>
      <c r="C535" s="310"/>
      <c r="D535" s="310"/>
    </row>
    <row r="536" spans="2:4" x14ac:dyDescent="0.2">
      <c r="B536" s="310"/>
      <c r="C536" s="310"/>
      <c r="D536" s="310"/>
    </row>
    <row r="537" spans="2:4" x14ac:dyDescent="0.2">
      <c r="B537" s="310"/>
      <c r="C537" s="310"/>
      <c r="D537" s="310"/>
    </row>
    <row r="538" spans="2:4" x14ac:dyDescent="0.2">
      <c r="B538" s="310"/>
      <c r="C538" s="310"/>
      <c r="D538" s="310"/>
    </row>
    <row r="539" spans="2:4" x14ac:dyDescent="0.2">
      <c r="B539" s="310"/>
      <c r="C539" s="310"/>
      <c r="D539" s="310"/>
    </row>
    <row r="540" spans="2:4" x14ac:dyDescent="0.2">
      <c r="B540" s="310"/>
      <c r="C540" s="310"/>
      <c r="D540" s="310"/>
    </row>
    <row r="541" spans="2:4" x14ac:dyDescent="0.2">
      <c r="B541" s="310"/>
      <c r="C541" s="310"/>
      <c r="D541" s="310"/>
    </row>
    <row r="542" spans="2:4" x14ac:dyDescent="0.2">
      <c r="B542" s="310"/>
      <c r="C542" s="310"/>
      <c r="D542" s="310"/>
    </row>
    <row r="543" spans="2:4" x14ac:dyDescent="0.2">
      <c r="B543" s="310"/>
      <c r="C543" s="310"/>
      <c r="D543" s="310"/>
    </row>
    <row r="544" spans="2:4" x14ac:dyDescent="0.2">
      <c r="B544" s="310"/>
      <c r="C544" s="310"/>
      <c r="D544" s="310"/>
    </row>
    <row r="545" spans="2:4" x14ac:dyDescent="0.2">
      <c r="B545" s="310"/>
      <c r="C545" s="310"/>
      <c r="D545" s="310"/>
    </row>
    <row r="546" spans="2:4" x14ac:dyDescent="0.2">
      <c r="B546" s="310"/>
      <c r="C546" s="310"/>
      <c r="D546" s="310"/>
    </row>
    <row r="547" spans="2:4" x14ac:dyDescent="0.2">
      <c r="B547" s="310"/>
      <c r="C547" s="310"/>
      <c r="D547" s="310"/>
    </row>
    <row r="548" spans="2:4" x14ac:dyDescent="0.2">
      <c r="B548" s="310"/>
      <c r="C548" s="310"/>
      <c r="D548" s="310"/>
    </row>
    <row r="549" spans="2:4" x14ac:dyDescent="0.2">
      <c r="B549" s="310"/>
      <c r="C549" s="310"/>
      <c r="D549" s="310"/>
    </row>
    <row r="550" spans="2:4" x14ac:dyDescent="0.2">
      <c r="B550" s="310"/>
      <c r="C550" s="310"/>
      <c r="D550" s="310"/>
    </row>
    <row r="551" spans="2:4" x14ac:dyDescent="0.2">
      <c r="B551" s="310"/>
      <c r="C551" s="310"/>
      <c r="D551" s="310"/>
    </row>
    <row r="552" spans="2:4" x14ac:dyDescent="0.2">
      <c r="B552" s="310"/>
      <c r="C552" s="310"/>
      <c r="D552" s="310"/>
    </row>
    <row r="553" spans="2:4" x14ac:dyDescent="0.2">
      <c r="B553" s="310"/>
      <c r="C553" s="310"/>
      <c r="D553" s="310"/>
    </row>
    <row r="554" spans="2:4" x14ac:dyDescent="0.2">
      <c r="B554" s="310"/>
      <c r="C554" s="310"/>
      <c r="D554" s="310"/>
    </row>
    <row r="555" spans="2:4" x14ac:dyDescent="0.2">
      <c r="B555" s="310"/>
      <c r="C555" s="310"/>
      <c r="D555" s="310"/>
    </row>
    <row r="556" spans="2:4" x14ac:dyDescent="0.2">
      <c r="B556" s="310"/>
      <c r="C556" s="310"/>
      <c r="D556" s="310"/>
    </row>
    <row r="557" spans="2:4" x14ac:dyDescent="0.2">
      <c r="B557" s="310"/>
      <c r="C557" s="310"/>
      <c r="D557" s="310"/>
    </row>
    <row r="558" spans="2:4" x14ac:dyDescent="0.2">
      <c r="B558" s="310"/>
      <c r="C558" s="310"/>
      <c r="D558" s="310"/>
    </row>
    <row r="559" spans="2:4" x14ac:dyDescent="0.2">
      <c r="B559" s="310"/>
      <c r="C559" s="310"/>
      <c r="D559" s="310"/>
    </row>
    <row r="560" spans="2:4" x14ac:dyDescent="0.2">
      <c r="B560" s="310"/>
      <c r="C560" s="310"/>
      <c r="D560" s="310"/>
    </row>
    <row r="561" spans="2:4" x14ac:dyDescent="0.2">
      <c r="B561" s="310"/>
      <c r="C561" s="310"/>
      <c r="D561" s="310"/>
    </row>
    <row r="562" spans="2:4" x14ac:dyDescent="0.2">
      <c r="B562" s="310"/>
      <c r="C562" s="310"/>
      <c r="D562" s="310"/>
    </row>
    <row r="563" spans="2:4" x14ac:dyDescent="0.2">
      <c r="B563" s="310"/>
      <c r="C563" s="310"/>
      <c r="D563" s="310"/>
    </row>
    <row r="564" spans="2:4" x14ac:dyDescent="0.2">
      <c r="B564" s="310"/>
      <c r="C564" s="310"/>
      <c r="D564" s="310"/>
    </row>
    <row r="565" spans="2:4" x14ac:dyDescent="0.2">
      <c r="B565" s="310"/>
      <c r="C565" s="310"/>
      <c r="D565" s="310"/>
    </row>
    <row r="566" spans="2:4" x14ac:dyDescent="0.2">
      <c r="B566" s="310"/>
      <c r="C566" s="310"/>
      <c r="D566" s="310"/>
    </row>
    <row r="567" spans="2:4" x14ac:dyDescent="0.2">
      <c r="B567" s="310"/>
      <c r="C567" s="310"/>
      <c r="D567" s="310"/>
    </row>
    <row r="568" spans="2:4" x14ac:dyDescent="0.2">
      <c r="B568" s="310"/>
      <c r="C568" s="310"/>
      <c r="D568" s="310"/>
    </row>
    <row r="569" spans="2:4" x14ac:dyDescent="0.2">
      <c r="B569" s="310"/>
      <c r="C569" s="310"/>
      <c r="D569" s="310"/>
    </row>
    <row r="570" spans="2:4" x14ac:dyDescent="0.2">
      <c r="B570" s="310"/>
      <c r="C570" s="310"/>
      <c r="D570" s="310"/>
    </row>
    <row r="571" spans="2:4" x14ac:dyDescent="0.2">
      <c r="B571" s="310"/>
      <c r="C571" s="310"/>
      <c r="D571" s="310"/>
    </row>
    <row r="572" spans="2:4" x14ac:dyDescent="0.2">
      <c r="B572" s="310"/>
      <c r="C572" s="310"/>
      <c r="D572" s="310"/>
    </row>
    <row r="573" spans="2:4" x14ac:dyDescent="0.2">
      <c r="B573" s="310"/>
      <c r="C573" s="310"/>
      <c r="D573" s="310"/>
    </row>
    <row r="574" spans="2:4" x14ac:dyDescent="0.2">
      <c r="B574" s="310"/>
      <c r="C574" s="310"/>
      <c r="D574" s="310"/>
    </row>
    <row r="575" spans="2:4" x14ac:dyDescent="0.2">
      <c r="B575" s="310"/>
      <c r="C575" s="310"/>
      <c r="D575" s="310"/>
    </row>
    <row r="576" spans="2:4" x14ac:dyDescent="0.2">
      <c r="B576" s="310"/>
      <c r="C576" s="310"/>
      <c r="D576" s="310"/>
    </row>
    <row r="577" spans="2:4" x14ac:dyDescent="0.2">
      <c r="B577" s="310"/>
      <c r="C577" s="310"/>
      <c r="D577" s="310"/>
    </row>
    <row r="578" spans="2:4" x14ac:dyDescent="0.2">
      <c r="B578" s="310"/>
      <c r="C578" s="310"/>
      <c r="D578" s="310"/>
    </row>
    <row r="579" spans="2:4" x14ac:dyDescent="0.2">
      <c r="B579" s="310"/>
      <c r="C579" s="310"/>
      <c r="D579" s="310"/>
    </row>
    <row r="580" spans="2:4" x14ac:dyDescent="0.2">
      <c r="B580" s="310"/>
      <c r="C580" s="310"/>
      <c r="D580" s="310"/>
    </row>
    <row r="581" spans="2:4" x14ac:dyDescent="0.2">
      <c r="B581" s="310"/>
      <c r="C581" s="310"/>
      <c r="D581" s="310"/>
    </row>
    <row r="582" spans="2:4" x14ac:dyDescent="0.2">
      <c r="B582" s="310"/>
      <c r="C582" s="310"/>
      <c r="D582" s="310"/>
    </row>
    <row r="583" spans="2:4" x14ac:dyDescent="0.2">
      <c r="B583" s="310"/>
      <c r="C583" s="310"/>
      <c r="D583" s="310"/>
    </row>
    <row r="584" spans="2:4" x14ac:dyDescent="0.2">
      <c r="B584" s="310"/>
      <c r="C584" s="310"/>
      <c r="D584" s="310"/>
    </row>
    <row r="585" spans="2:4" x14ac:dyDescent="0.2">
      <c r="B585" s="310"/>
      <c r="C585" s="310"/>
      <c r="D585" s="310"/>
    </row>
    <row r="586" spans="2:4" x14ac:dyDescent="0.2">
      <c r="B586" s="310"/>
      <c r="C586" s="310"/>
      <c r="D586" s="310"/>
    </row>
    <row r="587" spans="2:4" x14ac:dyDescent="0.2">
      <c r="B587" s="310"/>
      <c r="C587" s="310"/>
      <c r="D587" s="310"/>
    </row>
    <row r="588" spans="2:4" x14ac:dyDescent="0.2">
      <c r="B588" s="310"/>
      <c r="C588" s="310"/>
      <c r="D588" s="310"/>
    </row>
    <row r="589" spans="2:4" x14ac:dyDescent="0.2">
      <c r="B589" s="310"/>
      <c r="C589" s="310"/>
      <c r="D589" s="310"/>
    </row>
    <row r="590" spans="2:4" x14ac:dyDescent="0.2">
      <c r="B590" s="310"/>
      <c r="C590" s="310"/>
      <c r="D590" s="310"/>
    </row>
    <row r="591" spans="2:4" x14ac:dyDescent="0.2">
      <c r="B591" s="310"/>
      <c r="C591" s="310"/>
      <c r="D591" s="310"/>
    </row>
    <row r="592" spans="2:4" x14ac:dyDescent="0.2">
      <c r="B592" s="310"/>
      <c r="C592" s="310"/>
      <c r="D592" s="310"/>
    </row>
    <row r="593" spans="2:4" x14ac:dyDescent="0.2">
      <c r="B593" s="310"/>
      <c r="C593" s="310"/>
      <c r="D593" s="310"/>
    </row>
    <row r="594" spans="2:4" x14ac:dyDescent="0.2">
      <c r="B594" s="310"/>
      <c r="C594" s="310"/>
      <c r="D594" s="310"/>
    </row>
    <row r="595" spans="2:4" x14ac:dyDescent="0.2">
      <c r="B595" s="310"/>
      <c r="C595" s="310"/>
      <c r="D595" s="310"/>
    </row>
    <row r="596" spans="2:4" x14ac:dyDescent="0.2">
      <c r="B596" s="310"/>
      <c r="C596" s="310"/>
      <c r="D596" s="310"/>
    </row>
    <row r="597" spans="2:4" x14ac:dyDescent="0.2">
      <c r="B597" s="310"/>
      <c r="C597" s="310"/>
      <c r="D597" s="310"/>
    </row>
    <row r="598" spans="2:4" x14ac:dyDescent="0.2">
      <c r="B598" s="310"/>
      <c r="C598" s="310"/>
      <c r="D598" s="310"/>
    </row>
    <row r="599" spans="2:4" x14ac:dyDescent="0.2">
      <c r="B599" s="310"/>
      <c r="C599" s="310"/>
      <c r="D599" s="310"/>
    </row>
    <row r="600" spans="2:4" x14ac:dyDescent="0.2">
      <c r="B600" s="310"/>
      <c r="C600" s="310"/>
      <c r="D600" s="310"/>
    </row>
    <row r="601" spans="2:4" x14ac:dyDescent="0.2">
      <c r="B601" s="310"/>
      <c r="C601" s="310"/>
      <c r="D601" s="310"/>
    </row>
    <row r="602" spans="2:4" x14ac:dyDescent="0.2">
      <c r="B602" s="310"/>
      <c r="C602" s="310"/>
      <c r="D602" s="310"/>
    </row>
    <row r="603" spans="2:4" x14ac:dyDescent="0.2">
      <c r="B603" s="310"/>
      <c r="C603" s="310"/>
      <c r="D603" s="310"/>
    </row>
    <row r="604" spans="2:4" x14ac:dyDescent="0.2">
      <c r="B604" s="310"/>
      <c r="C604" s="310"/>
      <c r="D604" s="310"/>
    </row>
    <row r="605" spans="2:4" x14ac:dyDescent="0.2">
      <c r="B605" s="310"/>
      <c r="C605" s="310"/>
      <c r="D605" s="310"/>
    </row>
    <row r="606" spans="2:4" x14ac:dyDescent="0.2">
      <c r="B606" s="310"/>
      <c r="C606" s="310"/>
      <c r="D606" s="310"/>
    </row>
    <row r="607" spans="2:4" x14ac:dyDescent="0.2">
      <c r="B607" s="310"/>
      <c r="C607" s="310"/>
      <c r="D607" s="310"/>
    </row>
    <row r="608" spans="2:4" x14ac:dyDescent="0.2">
      <c r="B608" s="310"/>
      <c r="C608" s="310"/>
      <c r="D608" s="310"/>
    </row>
    <row r="609" spans="2:4" x14ac:dyDescent="0.2">
      <c r="B609" s="310"/>
      <c r="C609" s="310"/>
      <c r="D609" s="310"/>
    </row>
    <row r="610" spans="2:4" x14ac:dyDescent="0.2">
      <c r="B610" s="310"/>
      <c r="C610" s="310"/>
      <c r="D610" s="310"/>
    </row>
    <row r="611" spans="2:4" x14ac:dyDescent="0.2">
      <c r="B611" s="310"/>
      <c r="C611" s="310"/>
      <c r="D611" s="310"/>
    </row>
    <row r="612" spans="2:4" x14ac:dyDescent="0.2">
      <c r="B612" s="310"/>
      <c r="C612" s="310"/>
      <c r="D612" s="310"/>
    </row>
    <row r="613" spans="2:4" x14ac:dyDescent="0.2">
      <c r="B613" s="310"/>
      <c r="C613" s="310"/>
      <c r="D613" s="310"/>
    </row>
    <row r="614" spans="2:4" x14ac:dyDescent="0.2">
      <c r="B614" s="310"/>
      <c r="C614" s="310"/>
      <c r="D614" s="310"/>
    </row>
    <row r="615" spans="2:4" x14ac:dyDescent="0.2">
      <c r="B615" s="310"/>
      <c r="C615" s="310"/>
      <c r="D615" s="310"/>
    </row>
    <row r="616" spans="2:4" x14ac:dyDescent="0.2">
      <c r="B616" s="310"/>
      <c r="C616" s="310"/>
      <c r="D616" s="310"/>
    </row>
    <row r="617" spans="2:4" x14ac:dyDescent="0.2">
      <c r="B617" s="310"/>
      <c r="C617" s="310"/>
      <c r="D617" s="310"/>
    </row>
    <row r="618" spans="2:4" x14ac:dyDescent="0.2">
      <c r="B618" s="310"/>
      <c r="C618" s="310"/>
      <c r="D618" s="310"/>
    </row>
    <row r="619" spans="2:4" x14ac:dyDescent="0.2">
      <c r="B619" s="310"/>
      <c r="C619" s="310"/>
      <c r="D619" s="310"/>
    </row>
    <row r="620" spans="2:4" x14ac:dyDescent="0.2">
      <c r="B620" s="310"/>
      <c r="C620" s="310"/>
      <c r="D620" s="310"/>
    </row>
    <row r="621" spans="2:4" x14ac:dyDescent="0.2">
      <c r="B621" s="310"/>
      <c r="C621" s="310"/>
      <c r="D621" s="310"/>
    </row>
    <row r="622" spans="2:4" x14ac:dyDescent="0.2">
      <c r="B622" s="310"/>
      <c r="C622" s="310"/>
      <c r="D622" s="310"/>
    </row>
    <row r="623" spans="2:4" x14ac:dyDescent="0.2">
      <c r="B623" s="310"/>
      <c r="C623" s="310"/>
      <c r="D623" s="310"/>
    </row>
    <row r="624" spans="2:4" x14ac:dyDescent="0.2">
      <c r="B624" s="310"/>
      <c r="C624" s="310"/>
      <c r="D624" s="310"/>
    </row>
    <row r="625" spans="2:4" x14ac:dyDescent="0.2">
      <c r="B625" s="310"/>
      <c r="C625" s="310"/>
      <c r="D625" s="310"/>
    </row>
    <row r="626" spans="2:4" x14ac:dyDescent="0.2">
      <c r="B626" s="310"/>
      <c r="C626" s="310"/>
      <c r="D626" s="310"/>
    </row>
    <row r="627" spans="2:4" x14ac:dyDescent="0.2">
      <c r="B627" s="310"/>
      <c r="C627" s="310"/>
      <c r="D627" s="310"/>
    </row>
    <row r="628" spans="2:4" x14ac:dyDescent="0.2">
      <c r="B628" s="310"/>
      <c r="C628" s="310"/>
      <c r="D628" s="310"/>
    </row>
    <row r="629" spans="2:4" x14ac:dyDescent="0.2">
      <c r="B629" s="310"/>
      <c r="C629" s="310"/>
      <c r="D629" s="310"/>
    </row>
    <row r="630" spans="2:4" x14ac:dyDescent="0.2">
      <c r="B630" s="310"/>
      <c r="C630" s="310"/>
      <c r="D630" s="310"/>
    </row>
    <row r="631" spans="2:4" x14ac:dyDescent="0.2">
      <c r="B631" s="310"/>
      <c r="C631" s="310"/>
      <c r="D631" s="310"/>
    </row>
    <row r="632" spans="2:4" x14ac:dyDescent="0.2">
      <c r="B632" s="310"/>
      <c r="C632" s="310"/>
      <c r="D632" s="310"/>
    </row>
    <row r="633" spans="2:4" x14ac:dyDescent="0.2">
      <c r="B633" s="310"/>
      <c r="C633" s="310"/>
      <c r="D633" s="310"/>
    </row>
    <row r="634" spans="2:4" x14ac:dyDescent="0.2">
      <c r="B634" s="310"/>
      <c r="C634" s="310"/>
      <c r="D634" s="310"/>
    </row>
    <row r="635" spans="2:4" x14ac:dyDescent="0.2">
      <c r="B635" s="310"/>
      <c r="C635" s="310"/>
      <c r="D635" s="310"/>
    </row>
    <row r="636" spans="2:4" x14ac:dyDescent="0.2">
      <c r="B636" s="310"/>
      <c r="C636" s="310"/>
      <c r="D636" s="310"/>
    </row>
    <row r="637" spans="2:4" x14ac:dyDescent="0.2">
      <c r="B637" s="310"/>
      <c r="C637" s="310"/>
      <c r="D637" s="310"/>
    </row>
    <row r="638" spans="2:4" x14ac:dyDescent="0.2">
      <c r="B638" s="310"/>
      <c r="C638" s="310"/>
      <c r="D638" s="310"/>
    </row>
    <row r="639" spans="2:4" x14ac:dyDescent="0.2">
      <c r="B639" s="310"/>
      <c r="C639" s="310"/>
      <c r="D639" s="310"/>
    </row>
    <row r="640" spans="2:4" x14ac:dyDescent="0.2">
      <c r="B640" s="310"/>
      <c r="C640" s="310"/>
      <c r="D640" s="310"/>
    </row>
    <row r="641" spans="2:4" x14ac:dyDescent="0.2">
      <c r="B641" s="310"/>
      <c r="C641" s="310"/>
      <c r="D641" s="310"/>
    </row>
    <row r="642" spans="2:4" x14ac:dyDescent="0.2">
      <c r="B642" s="310"/>
      <c r="C642" s="310"/>
      <c r="D642" s="310"/>
    </row>
    <row r="643" spans="2:4" x14ac:dyDescent="0.2">
      <c r="B643" s="310"/>
      <c r="C643" s="310"/>
      <c r="D643" s="310"/>
    </row>
    <row r="644" spans="2:4" x14ac:dyDescent="0.2">
      <c r="B644" s="310"/>
      <c r="C644" s="310"/>
      <c r="D644" s="310"/>
    </row>
    <row r="645" spans="2:4" x14ac:dyDescent="0.2">
      <c r="B645" s="310"/>
      <c r="C645" s="310"/>
      <c r="D645" s="310"/>
    </row>
    <row r="646" spans="2:4" x14ac:dyDescent="0.2">
      <c r="B646" s="310"/>
      <c r="C646" s="310"/>
      <c r="D646" s="310"/>
    </row>
    <row r="647" spans="2:4" x14ac:dyDescent="0.2">
      <c r="B647" s="310"/>
      <c r="C647" s="310"/>
      <c r="D647" s="310"/>
    </row>
    <row r="648" spans="2:4" x14ac:dyDescent="0.2">
      <c r="B648" s="310"/>
      <c r="C648" s="310"/>
      <c r="D648" s="310"/>
    </row>
    <row r="649" spans="2:4" x14ac:dyDescent="0.2">
      <c r="B649" s="310"/>
      <c r="C649" s="310"/>
      <c r="D649" s="310"/>
    </row>
    <row r="650" spans="2:4" x14ac:dyDescent="0.2">
      <c r="B650" s="310"/>
      <c r="C650" s="310"/>
      <c r="D650" s="310"/>
    </row>
    <row r="651" spans="2:4" x14ac:dyDescent="0.2">
      <c r="B651" s="310"/>
      <c r="C651" s="310"/>
      <c r="D651" s="310"/>
    </row>
    <row r="652" spans="2:4" x14ac:dyDescent="0.2">
      <c r="B652" s="310"/>
      <c r="C652" s="310"/>
      <c r="D652" s="310"/>
    </row>
    <row r="653" spans="2:4" x14ac:dyDescent="0.2">
      <c r="B653" s="310"/>
      <c r="C653" s="310"/>
      <c r="D653" s="310"/>
    </row>
    <row r="654" spans="2:4" x14ac:dyDescent="0.2">
      <c r="B654" s="310"/>
      <c r="C654" s="310"/>
      <c r="D654" s="310"/>
    </row>
    <row r="655" spans="2:4" x14ac:dyDescent="0.2">
      <c r="B655" s="310"/>
      <c r="C655" s="310"/>
      <c r="D655" s="310"/>
    </row>
    <row r="656" spans="2:4" x14ac:dyDescent="0.2">
      <c r="B656" s="310"/>
      <c r="C656" s="310"/>
      <c r="D656" s="310"/>
    </row>
    <row r="657" spans="2:4" x14ac:dyDescent="0.2">
      <c r="B657" s="310"/>
      <c r="C657" s="310"/>
      <c r="D657" s="310"/>
    </row>
    <row r="658" spans="2:4" x14ac:dyDescent="0.2">
      <c r="B658" s="310"/>
      <c r="C658" s="310"/>
      <c r="D658" s="310"/>
    </row>
    <row r="659" spans="2:4" x14ac:dyDescent="0.2">
      <c r="B659" s="310"/>
      <c r="C659" s="310"/>
      <c r="D659" s="310"/>
    </row>
    <row r="660" spans="2:4" x14ac:dyDescent="0.2">
      <c r="B660" s="310"/>
      <c r="C660" s="310"/>
      <c r="D660" s="310"/>
    </row>
    <row r="661" spans="2:4" x14ac:dyDescent="0.2">
      <c r="B661" s="310"/>
      <c r="C661" s="310"/>
      <c r="D661" s="310"/>
    </row>
    <row r="662" spans="2:4" x14ac:dyDescent="0.2">
      <c r="B662" s="310"/>
      <c r="C662" s="310"/>
      <c r="D662" s="310"/>
    </row>
    <row r="663" spans="2:4" x14ac:dyDescent="0.2">
      <c r="B663" s="310"/>
      <c r="C663" s="310"/>
      <c r="D663" s="310"/>
    </row>
    <row r="664" spans="2:4" x14ac:dyDescent="0.2">
      <c r="B664" s="310"/>
      <c r="C664" s="310"/>
      <c r="D664" s="310"/>
    </row>
    <row r="665" spans="2:4" x14ac:dyDescent="0.2">
      <c r="B665" s="310"/>
      <c r="C665" s="310"/>
      <c r="D665" s="310"/>
    </row>
    <row r="666" spans="2:4" x14ac:dyDescent="0.2">
      <c r="B666" s="310"/>
      <c r="C666" s="310"/>
      <c r="D666" s="310"/>
    </row>
    <row r="667" spans="2:4" x14ac:dyDescent="0.2">
      <c r="B667" s="310"/>
      <c r="C667" s="310"/>
      <c r="D667" s="310"/>
    </row>
    <row r="668" spans="2:4" x14ac:dyDescent="0.2">
      <c r="B668" s="310"/>
      <c r="C668" s="310"/>
      <c r="D668" s="310"/>
    </row>
    <row r="669" spans="2:4" x14ac:dyDescent="0.2">
      <c r="B669" s="310"/>
      <c r="C669" s="310"/>
      <c r="D669" s="310"/>
    </row>
    <row r="670" spans="2:4" x14ac:dyDescent="0.2">
      <c r="B670" s="310"/>
      <c r="C670" s="310"/>
      <c r="D670" s="310"/>
    </row>
    <row r="671" spans="2:4" x14ac:dyDescent="0.2">
      <c r="B671" s="310"/>
      <c r="C671" s="310"/>
      <c r="D671" s="310"/>
    </row>
    <row r="672" spans="2:4" x14ac:dyDescent="0.2">
      <c r="B672" s="310"/>
      <c r="C672" s="310"/>
      <c r="D672" s="310"/>
    </row>
    <row r="673" spans="2:4" x14ac:dyDescent="0.2">
      <c r="B673" s="310"/>
      <c r="C673" s="310"/>
      <c r="D673" s="310"/>
    </row>
    <row r="674" spans="2:4" x14ac:dyDescent="0.2">
      <c r="B674" s="310"/>
      <c r="C674" s="310"/>
      <c r="D674" s="310"/>
    </row>
    <row r="675" spans="2:4" x14ac:dyDescent="0.2">
      <c r="B675" s="310"/>
      <c r="C675" s="310"/>
      <c r="D675" s="310"/>
    </row>
    <row r="676" spans="2:4" x14ac:dyDescent="0.2">
      <c r="B676" s="310"/>
      <c r="C676" s="310"/>
      <c r="D676" s="310"/>
    </row>
    <row r="677" spans="2:4" x14ac:dyDescent="0.2">
      <c r="B677" s="310"/>
      <c r="C677" s="310"/>
      <c r="D677" s="310"/>
    </row>
    <row r="678" spans="2:4" x14ac:dyDescent="0.2">
      <c r="B678" s="310"/>
      <c r="C678" s="310"/>
      <c r="D678" s="310"/>
    </row>
    <row r="679" spans="2:4" x14ac:dyDescent="0.2">
      <c r="B679" s="310"/>
      <c r="C679" s="310"/>
      <c r="D679" s="310"/>
    </row>
    <row r="680" spans="2:4" x14ac:dyDescent="0.2">
      <c r="B680" s="310"/>
      <c r="C680" s="310"/>
      <c r="D680" s="310"/>
    </row>
    <row r="681" spans="2:4" x14ac:dyDescent="0.2">
      <c r="B681" s="310"/>
      <c r="C681" s="310"/>
      <c r="D681" s="310"/>
    </row>
    <row r="682" spans="2:4" x14ac:dyDescent="0.2">
      <c r="B682" s="310"/>
      <c r="C682" s="310"/>
      <c r="D682" s="310"/>
    </row>
    <row r="683" spans="2:4" x14ac:dyDescent="0.2">
      <c r="B683" s="310"/>
      <c r="C683" s="310"/>
      <c r="D683" s="310"/>
    </row>
    <row r="684" spans="2:4" x14ac:dyDescent="0.2">
      <c r="B684" s="310"/>
      <c r="C684" s="310"/>
      <c r="D684" s="310"/>
    </row>
    <row r="685" spans="2:4" x14ac:dyDescent="0.2">
      <c r="B685" s="310"/>
      <c r="C685" s="310"/>
      <c r="D685" s="310"/>
    </row>
    <row r="686" spans="2:4" x14ac:dyDescent="0.2">
      <c r="B686" s="310"/>
      <c r="C686" s="310"/>
      <c r="D686" s="310"/>
    </row>
    <row r="687" spans="2:4" x14ac:dyDescent="0.2">
      <c r="B687" s="310"/>
      <c r="C687" s="310"/>
      <c r="D687" s="310"/>
    </row>
    <row r="688" spans="2:4" x14ac:dyDescent="0.2">
      <c r="B688" s="310"/>
      <c r="C688" s="310"/>
      <c r="D688" s="310"/>
    </row>
    <row r="689" spans="2:4" x14ac:dyDescent="0.2">
      <c r="B689" s="310"/>
      <c r="C689" s="310"/>
      <c r="D689" s="310"/>
    </row>
    <row r="690" spans="2:4" x14ac:dyDescent="0.2">
      <c r="B690" s="310"/>
      <c r="C690" s="310"/>
      <c r="D690" s="310"/>
    </row>
    <row r="691" spans="2:4" x14ac:dyDescent="0.2">
      <c r="B691" s="310"/>
      <c r="C691" s="310"/>
      <c r="D691" s="310"/>
    </row>
    <row r="692" spans="2:4" x14ac:dyDescent="0.2">
      <c r="B692" s="310"/>
      <c r="C692" s="310"/>
      <c r="D692" s="310"/>
    </row>
    <row r="693" spans="2:4" x14ac:dyDescent="0.2">
      <c r="B693" s="310"/>
      <c r="C693" s="310"/>
      <c r="D693" s="310"/>
    </row>
    <row r="694" spans="2:4" x14ac:dyDescent="0.2">
      <c r="B694" s="310"/>
      <c r="C694" s="310"/>
      <c r="D694" s="310"/>
    </row>
    <row r="695" spans="2:4" x14ac:dyDescent="0.2">
      <c r="B695" s="310"/>
      <c r="C695" s="310"/>
      <c r="D695" s="310"/>
    </row>
    <row r="696" spans="2:4" x14ac:dyDescent="0.2">
      <c r="B696" s="310"/>
      <c r="C696" s="310"/>
      <c r="D696" s="310"/>
    </row>
    <row r="697" spans="2:4" x14ac:dyDescent="0.2">
      <c r="B697" s="310"/>
      <c r="C697" s="310"/>
      <c r="D697" s="310"/>
    </row>
    <row r="698" spans="2:4" x14ac:dyDescent="0.2">
      <c r="B698" s="310"/>
      <c r="C698" s="310"/>
      <c r="D698" s="310"/>
    </row>
    <row r="699" spans="2:4" x14ac:dyDescent="0.2">
      <c r="B699" s="310"/>
      <c r="C699" s="310"/>
      <c r="D699" s="310"/>
    </row>
    <row r="700" spans="2:4" x14ac:dyDescent="0.2">
      <c r="B700" s="310"/>
      <c r="C700" s="310"/>
      <c r="D700" s="310"/>
    </row>
    <row r="701" spans="2:4" x14ac:dyDescent="0.2">
      <c r="B701" s="310"/>
      <c r="C701" s="310"/>
      <c r="D701" s="310"/>
    </row>
    <row r="702" spans="2:4" x14ac:dyDescent="0.2">
      <c r="B702" s="310"/>
      <c r="C702" s="310"/>
      <c r="D702" s="310"/>
    </row>
    <row r="703" spans="2:4" x14ac:dyDescent="0.2">
      <c r="B703" s="310"/>
      <c r="C703" s="310"/>
      <c r="D703" s="310"/>
    </row>
    <row r="704" spans="2:4" x14ac:dyDescent="0.2">
      <c r="B704" s="310"/>
      <c r="C704" s="310"/>
      <c r="D704" s="310"/>
    </row>
    <row r="705" spans="2:4" x14ac:dyDescent="0.2">
      <c r="B705" s="310"/>
      <c r="C705" s="310"/>
      <c r="D705" s="310"/>
    </row>
    <row r="706" spans="2:4" x14ac:dyDescent="0.2">
      <c r="B706" s="310"/>
      <c r="C706" s="310"/>
      <c r="D706" s="310"/>
    </row>
    <row r="707" spans="2:4" x14ac:dyDescent="0.2">
      <c r="B707" s="310"/>
      <c r="C707" s="310"/>
      <c r="D707" s="310"/>
    </row>
    <row r="708" spans="2:4" x14ac:dyDescent="0.2">
      <c r="B708" s="310"/>
      <c r="C708" s="310"/>
      <c r="D708" s="310"/>
    </row>
    <row r="709" spans="2:4" x14ac:dyDescent="0.2">
      <c r="B709" s="310"/>
      <c r="C709" s="310"/>
      <c r="D709" s="310"/>
    </row>
    <row r="710" spans="2:4" x14ac:dyDescent="0.2">
      <c r="B710" s="310"/>
      <c r="C710" s="310"/>
      <c r="D710" s="310"/>
    </row>
    <row r="711" spans="2:4" x14ac:dyDescent="0.2">
      <c r="B711" s="310"/>
      <c r="C711" s="310"/>
      <c r="D711" s="310"/>
    </row>
    <row r="712" spans="2:4" x14ac:dyDescent="0.2">
      <c r="B712" s="310"/>
      <c r="C712" s="310"/>
      <c r="D712" s="310"/>
    </row>
    <row r="713" spans="2:4" x14ac:dyDescent="0.2">
      <c r="B713" s="310"/>
      <c r="C713" s="310"/>
      <c r="D713" s="310"/>
    </row>
    <row r="714" spans="2:4" x14ac:dyDescent="0.2">
      <c r="B714" s="310"/>
      <c r="C714" s="310"/>
      <c r="D714" s="310"/>
    </row>
    <row r="715" spans="2:4" x14ac:dyDescent="0.2">
      <c r="B715" s="310"/>
      <c r="C715" s="310"/>
      <c r="D715" s="310"/>
    </row>
    <row r="716" spans="2:4" x14ac:dyDescent="0.2">
      <c r="B716" s="310"/>
      <c r="C716" s="310"/>
      <c r="D716" s="310"/>
    </row>
    <row r="717" spans="2:4" x14ac:dyDescent="0.2">
      <c r="B717" s="310"/>
      <c r="C717" s="310"/>
      <c r="D717" s="310"/>
    </row>
    <row r="718" spans="2:4" x14ac:dyDescent="0.2">
      <c r="B718" s="310"/>
      <c r="C718" s="310"/>
      <c r="D718" s="310"/>
    </row>
    <row r="719" spans="2:4" x14ac:dyDescent="0.2">
      <c r="B719" s="310"/>
      <c r="C719" s="310"/>
      <c r="D719" s="310"/>
    </row>
    <row r="720" spans="2:4" x14ac:dyDescent="0.2">
      <c r="B720" s="310"/>
      <c r="C720" s="310"/>
      <c r="D720" s="310"/>
    </row>
    <row r="721" spans="2:4" x14ac:dyDescent="0.2">
      <c r="B721" s="310"/>
      <c r="C721" s="310"/>
      <c r="D721" s="310"/>
    </row>
    <row r="722" spans="2:4" x14ac:dyDescent="0.2">
      <c r="B722" s="310"/>
      <c r="C722" s="310"/>
      <c r="D722" s="310"/>
    </row>
    <row r="723" spans="2:4" x14ac:dyDescent="0.2">
      <c r="B723" s="310"/>
      <c r="C723" s="310"/>
      <c r="D723" s="310"/>
    </row>
    <row r="724" spans="2:4" x14ac:dyDescent="0.2">
      <c r="B724" s="310"/>
      <c r="C724" s="310"/>
      <c r="D724" s="310"/>
    </row>
    <row r="725" spans="2:4" x14ac:dyDescent="0.2">
      <c r="B725" s="310"/>
      <c r="C725" s="310"/>
      <c r="D725" s="310"/>
    </row>
    <row r="726" spans="2:4" x14ac:dyDescent="0.2">
      <c r="B726" s="310"/>
      <c r="C726" s="310"/>
      <c r="D726" s="310"/>
    </row>
    <row r="727" spans="2:4" x14ac:dyDescent="0.2">
      <c r="B727" s="310"/>
      <c r="C727" s="310"/>
      <c r="D727" s="310"/>
    </row>
    <row r="728" spans="2:4" x14ac:dyDescent="0.2">
      <c r="B728" s="310"/>
      <c r="C728" s="310"/>
      <c r="D728" s="310"/>
    </row>
    <row r="729" spans="2:4" x14ac:dyDescent="0.2">
      <c r="B729" s="310"/>
      <c r="C729" s="310"/>
      <c r="D729" s="310"/>
    </row>
    <row r="730" spans="2:4" x14ac:dyDescent="0.2">
      <c r="B730" s="310"/>
      <c r="C730" s="310"/>
      <c r="D730" s="310"/>
    </row>
    <row r="731" spans="2:4" x14ac:dyDescent="0.2">
      <c r="B731" s="310"/>
      <c r="C731" s="310"/>
      <c r="D731" s="310"/>
    </row>
    <row r="732" spans="2:4" x14ac:dyDescent="0.2">
      <c r="B732" s="310"/>
      <c r="C732" s="310"/>
      <c r="D732" s="310"/>
    </row>
    <row r="733" spans="2:4" x14ac:dyDescent="0.2">
      <c r="B733" s="310"/>
      <c r="C733" s="310"/>
      <c r="D733" s="310"/>
    </row>
    <row r="734" spans="2:4" x14ac:dyDescent="0.2">
      <c r="B734" s="310"/>
      <c r="C734" s="310"/>
      <c r="D734" s="310"/>
    </row>
    <row r="735" spans="2:4" x14ac:dyDescent="0.2">
      <c r="B735" s="310"/>
      <c r="C735" s="310"/>
      <c r="D735" s="310"/>
    </row>
    <row r="736" spans="2:4" x14ac:dyDescent="0.2">
      <c r="B736" s="310"/>
      <c r="C736" s="310"/>
      <c r="D736" s="310"/>
    </row>
    <row r="737" spans="2:4" x14ac:dyDescent="0.2">
      <c r="B737" s="310"/>
      <c r="C737" s="310"/>
      <c r="D737" s="310"/>
    </row>
    <row r="738" spans="2:4" x14ac:dyDescent="0.2">
      <c r="B738" s="310"/>
      <c r="C738" s="310"/>
      <c r="D738" s="310"/>
    </row>
    <row r="739" spans="2:4" x14ac:dyDescent="0.2">
      <c r="B739" s="310"/>
      <c r="C739" s="310"/>
      <c r="D739" s="310"/>
    </row>
    <row r="740" spans="2:4" x14ac:dyDescent="0.2">
      <c r="B740" s="310"/>
      <c r="C740" s="310"/>
      <c r="D740" s="310"/>
    </row>
    <row r="741" spans="2:4" x14ac:dyDescent="0.2">
      <c r="B741" s="310"/>
      <c r="C741" s="310"/>
      <c r="D741" s="310"/>
    </row>
    <row r="742" spans="2:4" x14ac:dyDescent="0.2">
      <c r="B742" s="310"/>
      <c r="C742" s="310"/>
      <c r="D742" s="310"/>
    </row>
    <row r="743" spans="2:4" x14ac:dyDescent="0.2">
      <c r="B743" s="310"/>
      <c r="C743" s="310"/>
      <c r="D743" s="310"/>
    </row>
    <row r="744" spans="2:4" x14ac:dyDescent="0.2">
      <c r="B744" s="310"/>
      <c r="C744" s="310"/>
      <c r="D744" s="310"/>
    </row>
    <row r="745" spans="2:4" x14ac:dyDescent="0.2">
      <c r="B745" s="310"/>
      <c r="C745" s="310"/>
      <c r="D745" s="310"/>
    </row>
    <row r="746" spans="2:4" x14ac:dyDescent="0.2">
      <c r="B746" s="310"/>
      <c r="C746" s="310"/>
      <c r="D746" s="310"/>
    </row>
    <row r="747" spans="2:4" x14ac:dyDescent="0.2">
      <c r="B747" s="310"/>
      <c r="C747" s="310"/>
      <c r="D747" s="310"/>
    </row>
    <row r="748" spans="2:4" x14ac:dyDescent="0.2">
      <c r="B748" s="310"/>
      <c r="C748" s="310"/>
      <c r="D748" s="310"/>
    </row>
    <row r="749" spans="2:4" x14ac:dyDescent="0.2">
      <c r="B749" s="310"/>
      <c r="C749" s="310"/>
      <c r="D749" s="310"/>
    </row>
    <row r="750" spans="2:4" x14ac:dyDescent="0.2">
      <c r="B750" s="310"/>
      <c r="C750" s="310"/>
      <c r="D750" s="310"/>
    </row>
    <row r="751" spans="2:4" x14ac:dyDescent="0.2">
      <c r="B751" s="310"/>
      <c r="C751" s="310"/>
      <c r="D751" s="310"/>
    </row>
    <row r="752" spans="2:4" x14ac:dyDescent="0.2">
      <c r="B752" s="310"/>
      <c r="C752" s="310"/>
      <c r="D752" s="310"/>
    </row>
    <row r="753" spans="2:4" x14ac:dyDescent="0.2">
      <c r="B753" s="310"/>
      <c r="C753" s="310"/>
      <c r="D753" s="310"/>
    </row>
    <row r="754" spans="2:4" x14ac:dyDescent="0.2">
      <c r="B754" s="310"/>
      <c r="C754" s="310"/>
      <c r="D754" s="310"/>
    </row>
    <row r="755" spans="2:4" x14ac:dyDescent="0.2">
      <c r="B755" s="310"/>
      <c r="C755" s="310"/>
      <c r="D755" s="310"/>
    </row>
    <row r="756" spans="2:4" x14ac:dyDescent="0.2">
      <c r="B756" s="310"/>
      <c r="C756" s="310"/>
      <c r="D756" s="310"/>
    </row>
    <row r="757" spans="2:4" x14ac:dyDescent="0.2">
      <c r="B757" s="310"/>
      <c r="C757" s="310"/>
      <c r="D757" s="310"/>
    </row>
    <row r="758" spans="2:4" x14ac:dyDescent="0.2">
      <c r="B758" s="310"/>
      <c r="C758" s="310"/>
      <c r="D758" s="310"/>
    </row>
    <row r="759" spans="2:4" x14ac:dyDescent="0.2">
      <c r="B759" s="310"/>
      <c r="C759" s="310"/>
      <c r="D759" s="310"/>
    </row>
    <row r="760" spans="2:4" x14ac:dyDescent="0.2">
      <c r="B760" s="310"/>
      <c r="C760" s="310"/>
      <c r="D760" s="310"/>
    </row>
    <row r="761" spans="2:4" x14ac:dyDescent="0.2">
      <c r="B761" s="310"/>
      <c r="C761" s="310"/>
      <c r="D761" s="310"/>
    </row>
    <row r="762" spans="2:4" x14ac:dyDescent="0.2">
      <c r="B762" s="310"/>
      <c r="C762" s="310"/>
      <c r="D762" s="310"/>
    </row>
    <row r="763" spans="2:4" x14ac:dyDescent="0.2">
      <c r="B763" s="310"/>
      <c r="C763" s="310"/>
      <c r="D763" s="310"/>
    </row>
    <row r="764" spans="2:4" x14ac:dyDescent="0.2">
      <c r="B764" s="310"/>
      <c r="C764" s="310"/>
      <c r="D764" s="310"/>
    </row>
    <row r="765" spans="2:4" x14ac:dyDescent="0.2">
      <c r="B765" s="310"/>
      <c r="C765" s="310"/>
      <c r="D765" s="310"/>
    </row>
    <row r="766" spans="2:4" x14ac:dyDescent="0.2">
      <c r="B766" s="310"/>
      <c r="C766" s="310"/>
      <c r="D766" s="310"/>
    </row>
    <row r="767" spans="2:4" x14ac:dyDescent="0.2">
      <c r="B767" s="310"/>
      <c r="C767" s="310"/>
      <c r="D767" s="310"/>
    </row>
    <row r="768" spans="2:4" x14ac:dyDescent="0.2">
      <c r="B768" s="310"/>
      <c r="C768" s="310"/>
      <c r="D768" s="310"/>
    </row>
    <row r="769" spans="2:4" x14ac:dyDescent="0.2">
      <c r="B769" s="310"/>
      <c r="C769" s="310"/>
      <c r="D769" s="310"/>
    </row>
    <row r="770" spans="2:4" x14ac:dyDescent="0.2">
      <c r="B770" s="310"/>
      <c r="C770" s="310"/>
      <c r="D770" s="310"/>
    </row>
    <row r="771" spans="2:4" x14ac:dyDescent="0.2">
      <c r="B771" s="310"/>
      <c r="C771" s="310"/>
      <c r="D771" s="310"/>
    </row>
    <row r="772" spans="2:4" x14ac:dyDescent="0.2">
      <c r="B772" s="310"/>
      <c r="C772" s="310"/>
      <c r="D772" s="310"/>
    </row>
    <row r="773" spans="2:4" x14ac:dyDescent="0.2">
      <c r="B773" s="310"/>
      <c r="C773" s="310"/>
      <c r="D773" s="310"/>
    </row>
    <row r="774" spans="2:4" x14ac:dyDescent="0.2">
      <c r="B774" s="310"/>
      <c r="C774" s="310"/>
      <c r="D774" s="310"/>
    </row>
    <row r="775" spans="2:4" x14ac:dyDescent="0.2">
      <c r="B775" s="310"/>
      <c r="C775" s="310"/>
      <c r="D775" s="310"/>
    </row>
    <row r="776" spans="2:4" x14ac:dyDescent="0.2">
      <c r="B776" s="310"/>
      <c r="C776" s="310"/>
      <c r="D776" s="310"/>
    </row>
    <row r="777" spans="2:4" x14ac:dyDescent="0.2">
      <c r="B777" s="310"/>
      <c r="C777" s="310"/>
      <c r="D777" s="310"/>
    </row>
    <row r="778" spans="2:4" x14ac:dyDescent="0.2">
      <c r="B778" s="310"/>
      <c r="C778" s="310"/>
      <c r="D778" s="310"/>
    </row>
    <row r="779" spans="2:4" x14ac:dyDescent="0.2">
      <c r="B779" s="310"/>
      <c r="C779" s="310"/>
      <c r="D779" s="310"/>
    </row>
    <row r="780" spans="2:4" x14ac:dyDescent="0.2">
      <c r="B780" s="310"/>
      <c r="C780" s="310"/>
      <c r="D780" s="310"/>
    </row>
    <row r="781" spans="2:4" x14ac:dyDescent="0.2">
      <c r="B781" s="310"/>
      <c r="C781" s="310"/>
      <c r="D781" s="310"/>
    </row>
    <row r="782" spans="2:4" x14ac:dyDescent="0.2">
      <c r="B782" s="310"/>
      <c r="C782" s="310"/>
      <c r="D782" s="310"/>
    </row>
    <row r="783" spans="2:4" x14ac:dyDescent="0.2">
      <c r="B783" s="310"/>
      <c r="C783" s="310"/>
      <c r="D783" s="310"/>
    </row>
    <row r="784" spans="2:4" x14ac:dyDescent="0.2">
      <c r="B784" s="310"/>
      <c r="C784" s="310"/>
      <c r="D784" s="310"/>
    </row>
    <row r="785" spans="2:4" x14ac:dyDescent="0.2">
      <c r="B785" s="310"/>
      <c r="C785" s="310"/>
      <c r="D785" s="310"/>
    </row>
    <row r="786" spans="2:4" x14ac:dyDescent="0.2">
      <c r="B786" s="310"/>
      <c r="C786" s="310"/>
      <c r="D786" s="310"/>
    </row>
    <row r="787" spans="2:4" x14ac:dyDescent="0.2">
      <c r="B787" s="310"/>
      <c r="C787" s="310"/>
      <c r="D787" s="310"/>
    </row>
    <row r="788" spans="2:4" x14ac:dyDescent="0.2">
      <c r="B788" s="310"/>
      <c r="C788" s="310"/>
      <c r="D788" s="310"/>
    </row>
    <row r="789" spans="2:4" x14ac:dyDescent="0.2">
      <c r="B789" s="310"/>
      <c r="C789" s="310"/>
      <c r="D789" s="310"/>
    </row>
    <row r="790" spans="2:4" x14ac:dyDescent="0.2">
      <c r="B790" s="310"/>
      <c r="C790" s="310"/>
      <c r="D790" s="310"/>
    </row>
    <row r="791" spans="2:4" x14ac:dyDescent="0.2">
      <c r="B791" s="310"/>
      <c r="C791" s="310"/>
      <c r="D791" s="310"/>
    </row>
    <row r="792" spans="2:4" x14ac:dyDescent="0.2">
      <c r="B792" s="310"/>
      <c r="C792" s="310"/>
      <c r="D792" s="310"/>
    </row>
    <row r="793" spans="2:4" x14ac:dyDescent="0.2">
      <c r="B793" s="310"/>
      <c r="C793" s="310"/>
      <c r="D793" s="310"/>
    </row>
    <row r="794" spans="2:4" x14ac:dyDescent="0.2">
      <c r="B794" s="310"/>
      <c r="C794" s="310"/>
      <c r="D794" s="310"/>
    </row>
    <row r="795" spans="2:4" x14ac:dyDescent="0.2">
      <c r="B795" s="310"/>
      <c r="C795" s="310"/>
      <c r="D795" s="310"/>
    </row>
    <row r="796" spans="2:4" x14ac:dyDescent="0.2">
      <c r="B796" s="310"/>
      <c r="C796" s="310"/>
      <c r="D796" s="310"/>
    </row>
    <row r="797" spans="2:4" x14ac:dyDescent="0.2">
      <c r="B797" s="310"/>
      <c r="C797" s="310"/>
      <c r="D797" s="310"/>
    </row>
    <row r="798" spans="2:4" x14ac:dyDescent="0.2">
      <c r="B798" s="310"/>
      <c r="C798" s="310"/>
      <c r="D798" s="310"/>
    </row>
  </sheetData>
  <mergeCells count="7">
    <mergeCell ref="B29:I29"/>
    <mergeCell ref="A53:D53"/>
    <mergeCell ref="B48:I48"/>
    <mergeCell ref="B49:I49"/>
    <mergeCell ref="B50:I50"/>
    <mergeCell ref="B51:I51"/>
    <mergeCell ref="B47:J47"/>
  </mergeCells>
  <pageMargins left="0.39370078740157483" right="0" top="0.39370078740157483" bottom="0.59055118110236227" header="0.51181102362204722" footer="0.51181102362204722"/>
  <pageSetup paperSize="9" scale="84" firstPageNumber="72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showZeros="0" zoomScaleNormal="100" workbookViewId="0">
      <selection activeCell="G14" sqref="G14"/>
    </sheetView>
  </sheetViews>
  <sheetFormatPr baseColWidth="10" defaultRowHeight="12.75" x14ac:dyDescent="0.2"/>
  <cols>
    <col min="1" max="1" width="13.6640625" bestFit="1" customWidth="1"/>
    <col min="2" max="2" width="8.5" customWidth="1"/>
    <col min="3" max="3" width="18.83203125" customWidth="1"/>
    <col min="5" max="5" width="87" customWidth="1"/>
  </cols>
  <sheetData>
    <row r="1" spans="1:5" x14ac:dyDescent="0.2">
      <c r="A1" s="297"/>
      <c r="B1" s="297"/>
      <c r="C1" s="297"/>
      <c r="D1" s="297"/>
      <c r="E1" s="297"/>
    </row>
    <row r="2" spans="1:5" ht="15.75" x14ac:dyDescent="0.2">
      <c r="A2" s="1127" t="s">
        <v>523</v>
      </c>
      <c r="B2" s="1127"/>
      <c r="C2" s="1127"/>
      <c r="D2" s="1127"/>
      <c r="E2" s="1127"/>
    </row>
    <row r="3" spans="1:5" ht="6.75" customHeight="1" x14ac:dyDescent="0.2">
      <c r="A3" s="297"/>
      <c r="B3" s="297"/>
      <c r="C3" s="297"/>
      <c r="D3" s="297"/>
      <c r="E3" s="297"/>
    </row>
    <row r="4" spans="1:5" ht="3" customHeight="1" x14ac:dyDescent="0.2">
      <c r="A4" s="297"/>
      <c r="B4" s="297"/>
      <c r="C4" s="297"/>
      <c r="D4" s="297"/>
      <c r="E4" s="297"/>
    </row>
    <row r="5" spans="1:5" ht="25.5" x14ac:dyDescent="0.2">
      <c r="A5" s="686" t="s">
        <v>524</v>
      </c>
      <c r="B5" s="686" t="s">
        <v>525</v>
      </c>
      <c r="C5" s="686" t="s">
        <v>526</v>
      </c>
      <c r="D5" s="686" t="s">
        <v>527</v>
      </c>
      <c r="E5" s="686" t="s">
        <v>528</v>
      </c>
    </row>
    <row r="6" spans="1:5" x14ac:dyDescent="0.2">
      <c r="A6" s="687"/>
      <c r="B6" s="687"/>
      <c r="C6" s="687"/>
      <c r="D6" s="687"/>
      <c r="E6" s="687"/>
    </row>
    <row r="7" spans="1:5" x14ac:dyDescent="0.2">
      <c r="A7" s="1111" t="s">
        <v>127</v>
      </c>
      <c r="B7" s="1128" t="s">
        <v>67</v>
      </c>
      <c r="C7" s="1129" t="s">
        <v>529</v>
      </c>
      <c r="D7" s="688" t="s">
        <v>67</v>
      </c>
      <c r="E7" s="689" t="s">
        <v>224</v>
      </c>
    </row>
    <row r="8" spans="1:5" x14ac:dyDescent="0.2">
      <c r="A8" s="1111"/>
      <c r="B8" s="1103"/>
      <c r="C8" s="1101"/>
      <c r="D8" s="690" t="s">
        <v>68</v>
      </c>
      <c r="E8" s="691" t="s">
        <v>225</v>
      </c>
    </row>
    <row r="9" spans="1:5" x14ac:dyDescent="0.2">
      <c r="A9" s="1111"/>
      <c r="B9" s="1103"/>
      <c r="C9" s="1101"/>
      <c r="D9" s="690" t="s">
        <v>69</v>
      </c>
      <c r="E9" s="691" t="s">
        <v>226</v>
      </c>
    </row>
    <row r="10" spans="1:5" x14ac:dyDescent="0.2">
      <c r="A10" s="1111"/>
      <c r="B10" s="1104"/>
      <c r="C10" s="1101"/>
      <c r="D10" s="690" t="s">
        <v>70</v>
      </c>
      <c r="E10" s="691" t="s">
        <v>227</v>
      </c>
    </row>
    <row r="11" spans="1:5" ht="21" customHeight="1" x14ac:dyDescent="0.2">
      <c r="A11" s="1111"/>
      <c r="B11" s="1117" t="s">
        <v>68</v>
      </c>
      <c r="C11" s="1101" t="s">
        <v>530</v>
      </c>
      <c r="D11" s="690" t="s">
        <v>71</v>
      </c>
      <c r="E11" s="691" t="s">
        <v>228</v>
      </c>
    </row>
    <row r="12" spans="1:5" ht="21" customHeight="1" x14ac:dyDescent="0.2">
      <c r="A12" s="1111"/>
      <c r="B12" s="1118"/>
      <c r="C12" s="1101"/>
      <c r="D12" s="690" t="s">
        <v>72</v>
      </c>
      <c r="E12" s="691" t="s">
        <v>653</v>
      </c>
    </row>
    <row r="13" spans="1:5" ht="12.75" customHeight="1" x14ac:dyDescent="0.2">
      <c r="A13" s="1111" t="s">
        <v>128</v>
      </c>
      <c r="B13" s="1112" t="s">
        <v>69</v>
      </c>
      <c r="C13" s="1114" t="s">
        <v>475</v>
      </c>
      <c r="D13" s="690" t="s">
        <v>73</v>
      </c>
      <c r="E13" t="s">
        <v>654</v>
      </c>
    </row>
    <row r="14" spans="1:5" x14ac:dyDescent="0.2">
      <c r="A14" s="1111"/>
      <c r="B14" s="1121"/>
      <c r="C14" s="1115"/>
      <c r="D14" s="690" t="s">
        <v>74</v>
      </c>
      <c r="E14" s="691" t="s">
        <v>229</v>
      </c>
    </row>
    <row r="15" spans="1:5" x14ac:dyDescent="0.2">
      <c r="A15" s="1111"/>
      <c r="B15" s="1121"/>
      <c r="C15" s="1115"/>
      <c r="D15" s="690" t="s">
        <v>75</v>
      </c>
      <c r="E15" s="691" t="s">
        <v>655</v>
      </c>
    </row>
    <row r="16" spans="1:5" x14ac:dyDescent="0.2">
      <c r="A16" s="1111"/>
      <c r="B16" s="1121"/>
      <c r="C16" s="1115"/>
      <c r="D16" s="692">
        <v>10</v>
      </c>
      <c r="E16" s="691" t="s">
        <v>230</v>
      </c>
    </row>
    <row r="17" spans="1:5" x14ac:dyDescent="0.2">
      <c r="A17" s="1111"/>
      <c r="B17" s="1121"/>
      <c r="C17" s="1115"/>
      <c r="D17" s="692">
        <v>11</v>
      </c>
      <c r="E17" s="691" t="s">
        <v>656</v>
      </c>
    </row>
    <row r="18" spans="1:5" x14ac:dyDescent="0.2">
      <c r="A18" s="1111"/>
      <c r="B18" s="1121"/>
      <c r="C18" s="1115"/>
      <c r="D18" s="692">
        <v>12</v>
      </c>
      <c r="E18" s="691" t="s">
        <v>657</v>
      </c>
    </row>
    <row r="19" spans="1:5" x14ac:dyDescent="0.2">
      <c r="A19" s="1111"/>
      <c r="B19" s="1121"/>
      <c r="C19" s="1115"/>
      <c r="D19" s="692">
        <v>13</v>
      </c>
      <c r="E19" s="691" t="s">
        <v>658</v>
      </c>
    </row>
    <row r="20" spans="1:5" x14ac:dyDescent="0.2">
      <c r="A20" s="1111"/>
      <c r="B20" s="1121"/>
      <c r="C20" s="1115"/>
      <c r="D20" s="692">
        <v>14</v>
      </c>
      <c r="E20" s="691" t="s">
        <v>659</v>
      </c>
    </row>
    <row r="21" spans="1:5" x14ac:dyDescent="0.2">
      <c r="A21" s="1111"/>
      <c r="B21" s="1122"/>
      <c r="C21" s="1116"/>
      <c r="D21" s="692">
        <v>15</v>
      </c>
      <c r="E21" s="691" t="s">
        <v>660</v>
      </c>
    </row>
    <row r="22" spans="1:5" x14ac:dyDescent="0.2">
      <c r="A22" s="1111"/>
      <c r="B22" s="1112" t="s">
        <v>70</v>
      </c>
      <c r="C22" s="1114" t="s">
        <v>476</v>
      </c>
      <c r="D22" s="692">
        <v>16</v>
      </c>
      <c r="E22" s="691" t="s">
        <v>661</v>
      </c>
    </row>
    <row r="23" spans="1:5" x14ac:dyDescent="0.2">
      <c r="A23" s="1111"/>
      <c r="B23" s="1106"/>
      <c r="C23" s="1115"/>
      <c r="D23" s="692">
        <v>17</v>
      </c>
      <c r="E23" s="691" t="s">
        <v>231</v>
      </c>
    </row>
    <row r="24" spans="1:5" ht="30" customHeight="1" x14ac:dyDescent="0.2">
      <c r="A24" s="1111"/>
      <c r="B24" s="1106"/>
      <c r="C24" s="1115"/>
      <c r="D24" s="692">
        <v>18</v>
      </c>
      <c r="E24" s="691" t="s">
        <v>443</v>
      </c>
    </row>
    <row r="25" spans="1:5" x14ac:dyDescent="0.2">
      <c r="A25" s="1111"/>
      <c r="B25" s="1106"/>
      <c r="C25" s="1115"/>
      <c r="D25" s="692">
        <v>19</v>
      </c>
      <c r="E25" s="691" t="s">
        <v>232</v>
      </c>
    </row>
    <row r="26" spans="1:5" x14ac:dyDescent="0.2">
      <c r="A26" s="1111"/>
      <c r="B26" s="1106"/>
      <c r="C26" s="1115"/>
      <c r="D26" s="692">
        <v>20</v>
      </c>
      <c r="E26" s="691" t="s">
        <v>662</v>
      </c>
    </row>
    <row r="27" spans="1:5" x14ac:dyDescent="0.2">
      <c r="A27" s="1111"/>
      <c r="B27" s="1106"/>
      <c r="C27" s="1115"/>
      <c r="D27" s="692">
        <v>21</v>
      </c>
      <c r="E27" s="691" t="s">
        <v>663</v>
      </c>
    </row>
    <row r="28" spans="1:5" ht="25.5" x14ac:dyDescent="0.2">
      <c r="A28" s="1111"/>
      <c r="B28" s="1106"/>
      <c r="C28" s="1115"/>
      <c r="D28" s="692">
        <v>22</v>
      </c>
      <c r="E28" s="691" t="s">
        <v>531</v>
      </c>
    </row>
    <row r="29" spans="1:5" x14ac:dyDescent="0.2">
      <c r="A29" s="1111"/>
      <c r="B29" s="1106"/>
      <c r="C29" s="1115"/>
      <c r="D29" s="692">
        <v>23</v>
      </c>
      <c r="E29" s="691" t="s">
        <v>233</v>
      </c>
    </row>
    <row r="30" spans="1:5" x14ac:dyDescent="0.2">
      <c r="A30" s="1111"/>
      <c r="B30" s="1113"/>
      <c r="C30" s="1116"/>
      <c r="D30" s="692">
        <v>24</v>
      </c>
      <c r="E30" s="691" t="s">
        <v>234</v>
      </c>
    </row>
    <row r="31" spans="1:5" ht="12.75" customHeight="1" x14ac:dyDescent="0.2">
      <c r="A31" s="1111"/>
      <c r="B31" s="1105">
        <v>12</v>
      </c>
      <c r="C31" s="1114" t="s">
        <v>269</v>
      </c>
      <c r="D31" s="692">
        <v>70</v>
      </c>
      <c r="E31" s="691" t="s">
        <v>664</v>
      </c>
    </row>
    <row r="32" spans="1:5" x14ac:dyDescent="0.2">
      <c r="A32" s="1111"/>
      <c r="B32" s="1106"/>
      <c r="C32" s="1115"/>
      <c r="D32" s="692">
        <v>71</v>
      </c>
      <c r="E32" s="691" t="s">
        <v>256</v>
      </c>
    </row>
    <row r="33" spans="1:5" x14ac:dyDescent="0.2">
      <c r="A33" s="1111"/>
      <c r="B33" s="1106"/>
      <c r="C33" s="1115"/>
      <c r="D33" s="692">
        <v>72</v>
      </c>
      <c r="E33" s="691" t="s">
        <v>126</v>
      </c>
    </row>
    <row r="34" spans="1:5" x14ac:dyDescent="0.2">
      <c r="A34" s="1111"/>
      <c r="B34" s="1106"/>
      <c r="C34" s="1115"/>
      <c r="D34" s="692">
        <v>73</v>
      </c>
      <c r="E34" s="691" t="s">
        <v>437</v>
      </c>
    </row>
    <row r="35" spans="1:5" x14ac:dyDescent="0.2">
      <c r="A35" s="1111"/>
      <c r="B35" s="1113"/>
      <c r="C35" s="1116"/>
      <c r="D35" s="692">
        <v>74</v>
      </c>
      <c r="E35" s="691" t="s">
        <v>257</v>
      </c>
    </row>
    <row r="36" spans="1:5" ht="12.75" customHeight="1" x14ac:dyDescent="0.2">
      <c r="A36" s="1120"/>
      <c r="B36" s="1123" t="s">
        <v>133</v>
      </c>
      <c r="C36" s="1124"/>
      <c r="D36" s="690" t="s">
        <v>117</v>
      </c>
      <c r="E36" s="691" t="s">
        <v>532</v>
      </c>
    </row>
    <row r="37" spans="1:5" x14ac:dyDescent="0.2">
      <c r="A37" s="693"/>
      <c r="B37" s="1125"/>
      <c r="C37" s="1126"/>
      <c r="D37" s="690" t="s">
        <v>262</v>
      </c>
      <c r="E37" s="691" t="s">
        <v>533</v>
      </c>
    </row>
    <row r="38" spans="1:5" ht="12.75" customHeight="1" x14ac:dyDescent="0.2">
      <c r="A38" s="1111" t="s">
        <v>129</v>
      </c>
      <c r="B38" s="1112" t="s">
        <v>71</v>
      </c>
      <c r="C38" s="1114" t="s">
        <v>477</v>
      </c>
      <c r="D38" s="692">
        <v>25</v>
      </c>
      <c r="E38" s="691" t="s">
        <v>235</v>
      </c>
    </row>
    <row r="39" spans="1:5" x14ac:dyDescent="0.2">
      <c r="A39" s="1111"/>
      <c r="B39" s="1106"/>
      <c r="C39" s="1115"/>
      <c r="D39" s="692">
        <v>26</v>
      </c>
      <c r="E39" s="691" t="s">
        <v>236</v>
      </c>
    </row>
    <row r="40" spans="1:5" x14ac:dyDescent="0.2">
      <c r="A40" s="1111"/>
      <c r="B40" s="1113"/>
      <c r="C40" s="1116"/>
      <c r="D40" s="692">
        <v>27</v>
      </c>
      <c r="E40" s="691" t="s">
        <v>237</v>
      </c>
    </row>
    <row r="41" spans="1:5" x14ac:dyDescent="0.2">
      <c r="A41" s="1111"/>
      <c r="B41" s="1117" t="s">
        <v>72</v>
      </c>
      <c r="C41" s="1101" t="s">
        <v>265</v>
      </c>
      <c r="D41" s="692">
        <v>28</v>
      </c>
      <c r="E41" s="691" t="s">
        <v>238</v>
      </c>
    </row>
    <row r="42" spans="1:5" x14ac:dyDescent="0.2">
      <c r="A42" s="1111"/>
      <c r="B42" s="1118"/>
      <c r="C42" s="1101"/>
      <c r="D42" s="692">
        <v>29</v>
      </c>
      <c r="E42" s="691" t="s">
        <v>239</v>
      </c>
    </row>
    <row r="43" spans="1:5" x14ac:dyDescent="0.2">
      <c r="A43" s="1111"/>
      <c r="B43" s="1118"/>
      <c r="C43" s="1101"/>
      <c r="D43" s="692">
        <v>30</v>
      </c>
      <c r="E43" s="691" t="s">
        <v>240</v>
      </c>
    </row>
    <row r="44" spans="1:5" x14ac:dyDescent="0.2">
      <c r="A44" s="1111"/>
      <c r="B44" s="1117" t="s">
        <v>73</v>
      </c>
      <c r="C44" s="1101" t="s">
        <v>266</v>
      </c>
      <c r="D44" s="692">
        <v>31</v>
      </c>
      <c r="E44" s="691" t="s">
        <v>241</v>
      </c>
    </row>
    <row r="45" spans="1:5" x14ac:dyDescent="0.2">
      <c r="A45" s="1111"/>
      <c r="B45" s="1118"/>
      <c r="C45" s="1101"/>
      <c r="D45" s="692">
        <v>32</v>
      </c>
      <c r="E45" s="691" t="s">
        <v>242</v>
      </c>
    </row>
    <row r="46" spans="1:5" x14ac:dyDescent="0.2">
      <c r="A46" s="1111"/>
      <c r="B46" s="1118"/>
      <c r="C46" s="1101"/>
      <c r="D46" s="692">
        <v>33</v>
      </c>
      <c r="E46" s="691" t="s">
        <v>243</v>
      </c>
    </row>
    <row r="47" spans="1:5" x14ac:dyDescent="0.2">
      <c r="A47" s="1111"/>
      <c r="B47" s="1119" t="s">
        <v>74</v>
      </c>
      <c r="C47" s="1101" t="s">
        <v>267</v>
      </c>
      <c r="D47" s="692">
        <v>34</v>
      </c>
      <c r="E47" s="691" t="s">
        <v>244</v>
      </c>
    </row>
    <row r="48" spans="1:5" x14ac:dyDescent="0.2">
      <c r="A48" s="1111"/>
      <c r="B48" s="1103"/>
      <c r="C48" s="1101"/>
      <c r="D48" s="692">
        <v>35</v>
      </c>
      <c r="E48" s="691" t="s">
        <v>245</v>
      </c>
    </row>
    <row r="49" spans="1:5" x14ac:dyDescent="0.2">
      <c r="A49" s="1111"/>
      <c r="B49" s="1103"/>
      <c r="C49" s="1101"/>
      <c r="D49" s="692">
        <v>36</v>
      </c>
      <c r="E49" s="691" t="s">
        <v>246</v>
      </c>
    </row>
    <row r="50" spans="1:5" x14ac:dyDescent="0.2">
      <c r="A50" s="1111"/>
      <c r="B50" s="1104"/>
      <c r="C50" s="1101"/>
      <c r="D50" s="692">
        <v>37</v>
      </c>
      <c r="E50" s="691" t="s">
        <v>682</v>
      </c>
    </row>
    <row r="51" spans="1:5" x14ac:dyDescent="0.2">
      <c r="A51" s="1111"/>
      <c r="B51" s="1117" t="s">
        <v>75</v>
      </c>
      <c r="C51" s="1101" t="s">
        <v>534</v>
      </c>
      <c r="D51" s="692">
        <v>60</v>
      </c>
      <c r="E51" s="691" t="s">
        <v>247</v>
      </c>
    </row>
    <row r="52" spans="1:5" x14ac:dyDescent="0.2">
      <c r="A52" s="1111"/>
      <c r="B52" s="1118"/>
      <c r="C52" s="1101"/>
      <c r="D52" s="692">
        <v>61</v>
      </c>
      <c r="E52" s="691" t="s">
        <v>248</v>
      </c>
    </row>
    <row r="53" spans="1:5" x14ac:dyDescent="0.2">
      <c r="A53" s="1111"/>
      <c r="B53" s="1118"/>
      <c r="C53" s="1101"/>
      <c r="D53" s="692">
        <v>62</v>
      </c>
      <c r="E53" s="691" t="s">
        <v>249</v>
      </c>
    </row>
    <row r="54" spans="1:5" x14ac:dyDescent="0.2">
      <c r="A54" s="1111"/>
      <c r="B54" s="1118"/>
      <c r="C54" s="1101"/>
      <c r="D54" s="692">
        <v>63</v>
      </c>
      <c r="E54" s="691" t="s">
        <v>444</v>
      </c>
    </row>
    <row r="55" spans="1:5" x14ac:dyDescent="0.2">
      <c r="A55" s="1111"/>
      <c r="B55" s="1102">
        <v>10</v>
      </c>
      <c r="C55" s="1101" t="s">
        <v>268</v>
      </c>
      <c r="D55" s="692">
        <v>64</v>
      </c>
      <c r="E55" s="691" t="s">
        <v>250</v>
      </c>
    </row>
    <row r="56" spans="1:5" x14ac:dyDescent="0.2">
      <c r="A56" s="1111"/>
      <c r="B56" s="1103"/>
      <c r="C56" s="1101"/>
      <c r="D56" s="692">
        <v>65</v>
      </c>
      <c r="E56" s="691" t="s">
        <v>251</v>
      </c>
    </row>
    <row r="57" spans="1:5" x14ac:dyDescent="0.2">
      <c r="A57" s="1111"/>
      <c r="B57" s="1103"/>
      <c r="C57" s="1101"/>
      <c r="D57" s="692">
        <v>66</v>
      </c>
      <c r="E57" s="691" t="s">
        <v>252</v>
      </c>
    </row>
    <row r="58" spans="1:5" x14ac:dyDescent="0.2">
      <c r="A58" s="1111"/>
      <c r="B58" s="1103"/>
      <c r="C58" s="1101"/>
      <c r="D58" s="692">
        <v>67</v>
      </c>
      <c r="E58" s="691" t="s">
        <v>253</v>
      </c>
    </row>
    <row r="59" spans="1:5" x14ac:dyDescent="0.2">
      <c r="A59" s="1111"/>
      <c r="B59" s="1103"/>
      <c r="C59" s="1101"/>
      <c r="D59" s="692">
        <v>68</v>
      </c>
      <c r="E59" s="691" t="s">
        <v>254</v>
      </c>
    </row>
    <row r="60" spans="1:5" x14ac:dyDescent="0.2">
      <c r="A60" s="1111"/>
      <c r="B60" s="1104"/>
      <c r="C60" s="1101"/>
      <c r="D60" s="692">
        <v>69</v>
      </c>
      <c r="E60" s="691" t="s">
        <v>255</v>
      </c>
    </row>
    <row r="61" spans="1:5" x14ac:dyDescent="0.2">
      <c r="A61" s="1097" t="s">
        <v>130</v>
      </c>
      <c r="B61" s="1105">
        <v>11</v>
      </c>
      <c r="C61" s="1108" t="s">
        <v>153</v>
      </c>
      <c r="D61" s="692">
        <v>80</v>
      </c>
      <c r="E61" s="691" t="s">
        <v>535</v>
      </c>
    </row>
    <row r="62" spans="1:5" x14ac:dyDescent="0.2">
      <c r="A62" s="1098"/>
      <c r="B62" s="1106"/>
      <c r="C62" s="1109"/>
      <c r="D62" s="692">
        <v>81</v>
      </c>
      <c r="E62" s="691" t="s">
        <v>258</v>
      </c>
    </row>
    <row r="63" spans="1:5" x14ac:dyDescent="0.2">
      <c r="A63" s="1098"/>
      <c r="B63" s="1106"/>
      <c r="C63" s="1109"/>
      <c r="D63" s="692">
        <v>82</v>
      </c>
      <c r="E63" s="691" t="s">
        <v>536</v>
      </c>
    </row>
    <row r="64" spans="1:5" x14ac:dyDescent="0.2">
      <c r="A64" s="1098"/>
      <c r="B64" s="1106"/>
      <c r="C64" s="1109"/>
      <c r="D64" s="692">
        <v>85</v>
      </c>
      <c r="E64" s="691" t="s">
        <v>535</v>
      </c>
    </row>
    <row r="65" spans="1:5" x14ac:dyDescent="0.2">
      <c r="A65" s="1098"/>
      <c r="B65" s="1106"/>
      <c r="C65" s="1109"/>
      <c r="D65" s="692">
        <v>86</v>
      </c>
      <c r="E65" s="691" t="s">
        <v>258</v>
      </c>
    </row>
    <row r="66" spans="1:5" x14ac:dyDescent="0.2">
      <c r="A66" s="1098"/>
      <c r="B66" s="1107"/>
      <c r="C66" s="1110"/>
      <c r="D66" s="694">
        <v>87</v>
      </c>
      <c r="E66" s="695" t="s">
        <v>536</v>
      </c>
    </row>
    <row r="67" spans="1:5" x14ac:dyDescent="0.2">
      <c r="A67" s="1099"/>
      <c r="B67" s="1091" t="s">
        <v>628</v>
      </c>
      <c r="C67" s="1092"/>
      <c r="D67" s="843">
        <v>90</v>
      </c>
      <c r="E67" s="844" t="s">
        <v>629</v>
      </c>
    </row>
    <row r="68" spans="1:5" x14ac:dyDescent="0.2">
      <c r="A68" s="1099"/>
      <c r="B68" s="1093"/>
      <c r="C68" s="1094"/>
      <c r="D68" s="843">
        <v>91</v>
      </c>
      <c r="E68" s="844" t="s">
        <v>630</v>
      </c>
    </row>
    <row r="69" spans="1:5" x14ac:dyDescent="0.2">
      <c r="A69" s="1100"/>
      <c r="B69" s="1095"/>
      <c r="C69" s="1096"/>
      <c r="D69" s="845">
        <v>92</v>
      </c>
      <c r="E69" s="846" t="s">
        <v>631</v>
      </c>
    </row>
  </sheetData>
  <mergeCells count="31">
    <mergeCell ref="A2:E2"/>
    <mergeCell ref="A7:A12"/>
    <mergeCell ref="B7:B10"/>
    <mergeCell ref="C7:C10"/>
    <mergeCell ref="B11:B12"/>
    <mergeCell ref="C11:C12"/>
    <mergeCell ref="B51:B54"/>
    <mergeCell ref="A13:A36"/>
    <mergeCell ref="B13:B21"/>
    <mergeCell ref="C13:C21"/>
    <mergeCell ref="B22:B30"/>
    <mergeCell ref="C22:C30"/>
    <mergeCell ref="B31:B35"/>
    <mergeCell ref="C31:C35"/>
    <mergeCell ref="B36:C37"/>
    <mergeCell ref="B67:C69"/>
    <mergeCell ref="A61:A69"/>
    <mergeCell ref="C51:C54"/>
    <mergeCell ref="B55:B60"/>
    <mergeCell ref="C55:C60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</mergeCells>
  <pageMargins left="0.39370078740157483" right="0" top="0.39370078740157483" bottom="0.59055118110236227" header="0.51181102362204722" footer="0.51181102362204722"/>
  <pageSetup paperSize="9" scale="78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798"/>
  <sheetViews>
    <sheetView showGridLines="0" showZeros="0" zoomScale="80" zoomScaleNormal="80" workbookViewId="0">
      <selection activeCell="G14" sqref="G14"/>
    </sheetView>
  </sheetViews>
  <sheetFormatPr baseColWidth="10" defaultColWidth="12" defaultRowHeight="12.75" x14ac:dyDescent="0.2"/>
  <cols>
    <col min="1" max="1" width="11.5" style="297" customWidth="1"/>
    <col min="2" max="9" width="13.5" style="297" customWidth="1"/>
    <col min="10" max="10" width="11.83203125" style="297" customWidth="1"/>
    <col min="11" max="16384" width="12" style="297"/>
  </cols>
  <sheetData>
    <row r="1" spans="2:8" ht="18" customHeight="1" x14ac:dyDescent="0.2">
      <c r="B1" s="296"/>
      <c r="C1" s="296"/>
      <c r="D1" s="296"/>
    </row>
    <row r="2" spans="2:8" x14ac:dyDescent="0.2">
      <c r="B2" s="612"/>
      <c r="C2" s="612"/>
      <c r="D2" s="612"/>
    </row>
    <row r="3" spans="2:8" x14ac:dyDescent="0.2">
      <c r="B3" s="612"/>
      <c r="C3" s="612"/>
      <c r="D3" s="612"/>
    </row>
    <row r="4" spans="2:8" x14ac:dyDescent="0.2">
      <c r="B4" s="612"/>
      <c r="C4" s="612"/>
      <c r="D4" s="612"/>
    </row>
    <row r="5" spans="2:8" x14ac:dyDescent="0.2">
      <c r="B5" s="612"/>
      <c r="C5" s="612"/>
      <c r="D5" s="612"/>
      <c r="G5" s="612"/>
      <c r="H5" s="612"/>
    </row>
    <row r="6" spans="2:8" x14ac:dyDescent="0.2">
      <c r="B6" s="612"/>
      <c r="C6" s="612"/>
      <c r="D6" s="612"/>
    </row>
    <row r="7" spans="2:8" x14ac:dyDescent="0.2">
      <c r="B7" s="612"/>
      <c r="C7" s="612"/>
      <c r="D7" s="612"/>
    </row>
    <row r="8" spans="2:8" x14ac:dyDescent="0.2">
      <c r="B8" s="612"/>
      <c r="C8" s="612"/>
      <c r="D8" s="612"/>
    </row>
    <row r="9" spans="2:8" x14ac:dyDescent="0.2">
      <c r="B9" s="612"/>
      <c r="C9" s="612"/>
      <c r="D9" s="612"/>
    </row>
    <row r="10" spans="2:8" x14ac:dyDescent="0.2">
      <c r="B10" s="612"/>
      <c r="C10" s="612"/>
      <c r="D10" s="612"/>
    </row>
    <row r="11" spans="2:8" x14ac:dyDescent="0.2">
      <c r="B11" s="612"/>
      <c r="C11" s="612"/>
      <c r="D11" s="612"/>
    </row>
    <row r="12" spans="2:8" x14ac:dyDescent="0.2">
      <c r="B12" s="612"/>
      <c r="C12" s="612"/>
      <c r="D12" s="612"/>
    </row>
    <row r="13" spans="2:8" x14ac:dyDescent="0.2">
      <c r="B13" s="612"/>
      <c r="C13" s="612"/>
      <c r="D13" s="612"/>
    </row>
    <row r="14" spans="2:8" x14ac:dyDescent="0.2">
      <c r="B14" s="612"/>
      <c r="C14" s="612"/>
      <c r="D14" s="612"/>
    </row>
    <row r="15" spans="2:8" x14ac:dyDescent="0.2">
      <c r="B15" s="612"/>
      <c r="C15" s="612"/>
      <c r="D15" s="612"/>
    </row>
    <row r="16" spans="2:8" x14ac:dyDescent="0.2">
      <c r="B16" s="612"/>
      <c r="C16" s="612"/>
      <c r="D16" s="612"/>
    </row>
    <row r="17" spans="2:9" x14ac:dyDescent="0.2">
      <c r="B17" s="612"/>
      <c r="C17" s="612"/>
      <c r="D17" s="612"/>
    </row>
    <row r="18" spans="2:9" x14ac:dyDescent="0.2">
      <c r="B18" s="612"/>
      <c r="C18" s="612"/>
      <c r="D18" s="612"/>
    </row>
    <row r="19" spans="2:9" x14ac:dyDescent="0.2">
      <c r="B19" s="612"/>
      <c r="C19" s="612"/>
      <c r="D19" s="612"/>
    </row>
    <row r="20" spans="2:9" x14ac:dyDescent="0.2">
      <c r="B20" s="612"/>
      <c r="C20" s="612"/>
      <c r="D20" s="612"/>
    </row>
    <row r="21" spans="2:9" x14ac:dyDescent="0.2">
      <c r="B21" s="612"/>
      <c r="C21" s="612"/>
      <c r="D21" s="612"/>
    </row>
    <row r="22" spans="2:9" x14ac:dyDescent="0.2">
      <c r="B22" s="612"/>
      <c r="C22" s="612"/>
      <c r="D22" s="612"/>
    </row>
    <row r="23" spans="2:9" x14ac:dyDescent="0.2">
      <c r="B23" s="612"/>
      <c r="C23" s="612"/>
      <c r="D23" s="612"/>
    </row>
    <row r="24" spans="2:9" x14ac:dyDescent="0.2">
      <c r="B24" s="612"/>
      <c r="C24" s="612"/>
      <c r="D24" s="612"/>
    </row>
    <row r="25" spans="2:9" x14ac:dyDescent="0.2">
      <c r="B25" s="612"/>
      <c r="C25" s="612"/>
      <c r="D25" s="612"/>
    </row>
    <row r="26" spans="2:9" x14ac:dyDescent="0.2">
      <c r="B26" s="612"/>
      <c r="C26" s="612"/>
      <c r="D26" s="612"/>
    </row>
    <row r="27" spans="2:9" ht="13.5" thickBot="1" x14ac:dyDescent="0.25">
      <c r="B27" s="612"/>
      <c r="C27" s="612"/>
      <c r="D27" s="612"/>
    </row>
    <row r="28" spans="2:9" ht="19.5" customHeight="1" thickTop="1" x14ac:dyDescent="0.2">
      <c r="B28" s="1130" t="s">
        <v>488</v>
      </c>
      <c r="C28" s="1131"/>
      <c r="D28" s="1131"/>
      <c r="E28" s="1131"/>
      <c r="F28" s="1131"/>
      <c r="G28" s="1131"/>
      <c r="H28" s="1131"/>
      <c r="I28" s="1132"/>
    </row>
    <row r="29" spans="2:9" ht="19.5" customHeight="1" thickBot="1" x14ac:dyDescent="0.25">
      <c r="B29" s="1133"/>
      <c r="C29" s="1134"/>
      <c r="D29" s="1134"/>
      <c r="E29" s="1134"/>
      <c r="F29" s="1134"/>
      <c r="G29" s="1134"/>
      <c r="H29" s="1134"/>
      <c r="I29" s="1135"/>
    </row>
    <row r="30" spans="2:9" ht="13.5" thickTop="1" x14ac:dyDescent="0.2">
      <c r="B30" s="612"/>
      <c r="C30" s="612"/>
      <c r="D30" s="612"/>
    </row>
    <row r="31" spans="2:9" x14ac:dyDescent="0.2">
      <c r="B31" s="612"/>
      <c r="C31" s="612"/>
      <c r="D31" s="612"/>
    </row>
    <row r="32" spans="2:9" x14ac:dyDescent="0.2">
      <c r="B32" s="612"/>
      <c r="C32" s="612"/>
      <c r="D32" s="612"/>
    </row>
    <row r="33" spans="2:10" ht="15.75" x14ac:dyDescent="0.2">
      <c r="B33" s="302" t="s">
        <v>712</v>
      </c>
      <c r="C33" s="303"/>
      <c r="D33" s="303"/>
      <c r="E33" s="304"/>
      <c r="F33" s="304"/>
      <c r="G33" s="304"/>
      <c r="H33" s="304"/>
      <c r="I33" s="304"/>
    </row>
    <row r="34" spans="2:10" x14ac:dyDescent="0.2">
      <c r="B34" s="612"/>
      <c r="C34" s="612"/>
      <c r="D34" s="612"/>
    </row>
    <row r="35" spans="2:10" x14ac:dyDescent="0.2">
      <c r="B35" s="612"/>
      <c r="C35" s="612"/>
      <c r="D35" s="612"/>
    </row>
    <row r="36" spans="2:10" ht="15.75" x14ac:dyDescent="0.25">
      <c r="B36" s="612"/>
      <c r="C36" s="612"/>
      <c r="D36" s="612"/>
      <c r="E36" s="305"/>
    </row>
    <row r="37" spans="2:10" x14ac:dyDescent="0.2">
      <c r="B37" s="612"/>
      <c r="C37" s="306"/>
      <c r="D37" s="612"/>
    </row>
    <row r="38" spans="2:10" x14ac:dyDescent="0.2">
      <c r="B38" s="612"/>
      <c r="C38" s="308"/>
      <c r="D38" s="308"/>
      <c r="E38" s="309"/>
      <c r="F38" s="309"/>
      <c r="G38" s="309"/>
      <c r="H38" s="309"/>
      <c r="I38" s="309"/>
    </row>
    <row r="39" spans="2:10" x14ac:dyDescent="0.2">
      <c r="B39" s="612"/>
      <c r="C39" s="308"/>
      <c r="D39" s="612"/>
    </row>
    <row r="40" spans="2:10" x14ac:dyDescent="0.2">
      <c r="B40" s="612"/>
      <c r="C40" s="612"/>
      <c r="D40" s="612"/>
    </row>
    <row r="41" spans="2:10" x14ac:dyDescent="0.2">
      <c r="B41" s="612"/>
      <c r="C41" s="612"/>
      <c r="D41" s="612"/>
    </row>
    <row r="42" spans="2:10" x14ac:dyDescent="0.2">
      <c r="B42" s="612"/>
      <c r="C42" s="612"/>
      <c r="D42" s="612"/>
    </row>
    <row r="43" spans="2:10" x14ac:dyDescent="0.2">
      <c r="B43" s="612"/>
      <c r="C43" s="612"/>
      <c r="D43" s="612"/>
    </row>
    <row r="44" spans="2:10" x14ac:dyDescent="0.2">
      <c r="B44" s="612"/>
      <c r="C44" s="612"/>
      <c r="D44" s="612"/>
    </row>
    <row r="45" spans="2:10" x14ac:dyDescent="0.2">
      <c r="B45" s="612"/>
      <c r="C45" s="612"/>
      <c r="D45" s="612"/>
    </row>
    <row r="46" spans="2:10" x14ac:dyDescent="0.2">
      <c r="B46" s="612"/>
      <c r="C46" s="612"/>
      <c r="D46" s="612"/>
    </row>
    <row r="47" spans="2:10" x14ac:dyDescent="0.2">
      <c r="B47" s="965" t="s">
        <v>607</v>
      </c>
      <c r="C47" s="965"/>
      <c r="D47" s="965"/>
      <c r="E47" s="965"/>
      <c r="F47" s="965"/>
      <c r="G47" s="965"/>
      <c r="H47" s="965"/>
      <c r="I47" s="965"/>
      <c r="J47" s="965"/>
    </row>
    <row r="48" spans="2:10" x14ac:dyDescent="0.2">
      <c r="B48" s="988" t="s">
        <v>355</v>
      </c>
      <c r="C48" s="988"/>
      <c r="D48" s="988"/>
      <c r="E48" s="988"/>
      <c r="F48" s="988"/>
      <c r="G48" s="988"/>
      <c r="H48" s="988"/>
      <c r="I48" s="988"/>
      <c r="J48" s="611"/>
    </row>
    <row r="49" spans="1:10" ht="16.5" customHeight="1" x14ac:dyDescent="0.2">
      <c r="B49" s="977" t="s">
        <v>580</v>
      </c>
      <c r="C49" s="977"/>
      <c r="D49" s="977"/>
      <c r="E49" s="977"/>
      <c r="F49" s="977"/>
      <c r="G49" s="977"/>
      <c r="H49" s="977"/>
      <c r="I49" s="977"/>
    </row>
    <row r="50" spans="1:10" ht="16.5" customHeight="1" x14ac:dyDescent="0.2">
      <c r="B50" s="977" t="s">
        <v>579</v>
      </c>
      <c r="C50" s="977"/>
      <c r="D50" s="977"/>
      <c r="E50" s="977"/>
      <c r="F50" s="977"/>
      <c r="G50" s="977"/>
      <c r="H50" s="977"/>
      <c r="I50" s="977"/>
      <c r="J50" s="609"/>
    </row>
    <row r="51" spans="1:10" ht="16.5" customHeight="1" x14ac:dyDescent="0.2">
      <c r="B51" s="978" t="s">
        <v>356</v>
      </c>
      <c r="C51" s="978"/>
      <c r="D51" s="978"/>
      <c r="E51" s="978"/>
      <c r="F51" s="978"/>
      <c r="G51" s="978"/>
      <c r="H51" s="978"/>
      <c r="I51" s="978"/>
      <c r="J51" s="610"/>
    </row>
    <row r="52" spans="1:10" x14ac:dyDescent="0.2">
      <c r="B52" s="612"/>
      <c r="C52" s="310"/>
      <c r="D52" s="310"/>
    </row>
    <row r="53" spans="1:10" x14ac:dyDescent="0.2">
      <c r="A53" s="1090"/>
      <c r="B53" s="1090"/>
      <c r="C53" s="1090"/>
      <c r="D53" s="1090"/>
      <c r="I53" s="318"/>
    </row>
    <row r="54" spans="1:10" x14ac:dyDescent="0.2">
      <c r="B54" s="612"/>
      <c r="C54" s="310"/>
      <c r="D54" s="310"/>
    </row>
    <row r="55" spans="1:10" x14ac:dyDescent="0.2">
      <c r="B55" s="311"/>
      <c r="C55" s="310"/>
      <c r="D55" s="310"/>
      <c r="I55" s="317"/>
    </row>
    <row r="56" spans="1:10" x14ac:dyDescent="0.2">
      <c r="B56" s="310"/>
      <c r="C56" s="310"/>
      <c r="D56" s="310"/>
    </row>
    <row r="57" spans="1:10" x14ac:dyDescent="0.2">
      <c r="B57" s="612"/>
      <c r="C57" s="310"/>
      <c r="D57" s="310"/>
    </row>
    <row r="58" spans="1:10" x14ac:dyDescent="0.2">
      <c r="B58" s="310"/>
      <c r="C58" s="310"/>
      <c r="D58" s="310"/>
    </row>
    <row r="59" spans="1:10" x14ac:dyDescent="0.2">
      <c r="B59" s="310"/>
      <c r="C59" s="310"/>
      <c r="D59" s="310"/>
    </row>
    <row r="60" spans="1:10" x14ac:dyDescent="0.2">
      <c r="B60" s="310"/>
      <c r="C60" s="310"/>
      <c r="D60" s="310"/>
    </row>
    <row r="61" spans="1:10" x14ac:dyDescent="0.2">
      <c r="B61" s="310"/>
      <c r="C61" s="310"/>
      <c r="D61" s="310"/>
    </row>
    <row r="62" spans="1:10" x14ac:dyDescent="0.2">
      <c r="B62" s="310"/>
      <c r="C62" s="310"/>
      <c r="D62" s="310"/>
    </row>
    <row r="63" spans="1:10" x14ac:dyDescent="0.2">
      <c r="B63" s="310"/>
      <c r="C63" s="310"/>
      <c r="D63" s="310"/>
    </row>
    <row r="64" spans="1:10" x14ac:dyDescent="0.2">
      <c r="B64" s="310"/>
      <c r="C64" s="310"/>
      <c r="D64" s="310"/>
    </row>
    <row r="65" spans="2:4" x14ac:dyDescent="0.2">
      <c r="B65" s="310"/>
      <c r="C65" s="310"/>
      <c r="D65" s="310"/>
    </row>
    <row r="66" spans="2:4" x14ac:dyDescent="0.2">
      <c r="B66" s="310"/>
      <c r="C66" s="310"/>
      <c r="D66" s="310"/>
    </row>
    <row r="67" spans="2:4" x14ac:dyDescent="0.2">
      <c r="B67" s="310"/>
      <c r="C67" s="310"/>
      <c r="D67" s="310"/>
    </row>
    <row r="68" spans="2:4" x14ac:dyDescent="0.2">
      <c r="B68" s="310"/>
      <c r="C68" s="310"/>
      <c r="D68" s="310"/>
    </row>
    <row r="69" spans="2:4" x14ac:dyDescent="0.2">
      <c r="B69" s="310"/>
      <c r="C69" s="310"/>
      <c r="D69" s="310"/>
    </row>
    <row r="70" spans="2:4" x14ac:dyDescent="0.2">
      <c r="B70" s="310"/>
      <c r="C70" s="310"/>
      <c r="D70" s="310"/>
    </row>
    <row r="71" spans="2:4" x14ac:dyDescent="0.2">
      <c r="B71" s="310"/>
      <c r="C71" s="310"/>
      <c r="D71" s="310"/>
    </row>
    <row r="72" spans="2:4" x14ac:dyDescent="0.2">
      <c r="B72" s="310"/>
      <c r="C72" s="310"/>
      <c r="D72" s="310"/>
    </row>
    <row r="73" spans="2:4" x14ac:dyDescent="0.2">
      <c r="B73" s="310"/>
      <c r="C73" s="310"/>
      <c r="D73" s="310"/>
    </row>
    <row r="74" spans="2:4" x14ac:dyDescent="0.2">
      <c r="B74" s="310"/>
      <c r="C74" s="310"/>
      <c r="D74" s="310"/>
    </row>
    <row r="75" spans="2:4" x14ac:dyDescent="0.2">
      <c r="B75" s="310"/>
      <c r="C75" s="310"/>
      <c r="D75" s="310"/>
    </row>
    <row r="76" spans="2:4" x14ac:dyDescent="0.2">
      <c r="B76" s="310"/>
      <c r="C76" s="310"/>
      <c r="D76" s="310"/>
    </row>
    <row r="77" spans="2:4" x14ac:dyDescent="0.2">
      <c r="B77" s="310"/>
      <c r="C77" s="310"/>
      <c r="D77" s="310"/>
    </row>
    <row r="78" spans="2:4" x14ac:dyDescent="0.2">
      <c r="B78" s="310"/>
      <c r="C78" s="310"/>
      <c r="D78" s="310"/>
    </row>
    <row r="79" spans="2:4" x14ac:dyDescent="0.2">
      <c r="B79" s="310"/>
      <c r="C79" s="310"/>
      <c r="D79" s="310"/>
    </row>
    <row r="80" spans="2:4" x14ac:dyDescent="0.2">
      <c r="B80" s="310"/>
      <c r="C80" s="310"/>
      <c r="D80" s="310"/>
    </row>
    <row r="81" spans="2:4" x14ac:dyDescent="0.2">
      <c r="B81" s="310"/>
      <c r="C81" s="310"/>
      <c r="D81" s="310"/>
    </row>
    <row r="82" spans="2:4" x14ac:dyDescent="0.2">
      <c r="B82" s="310"/>
      <c r="C82" s="310"/>
      <c r="D82" s="310"/>
    </row>
    <row r="83" spans="2:4" x14ac:dyDescent="0.2">
      <c r="B83" s="310"/>
      <c r="C83" s="310"/>
      <c r="D83" s="310"/>
    </row>
    <row r="84" spans="2:4" x14ac:dyDescent="0.2">
      <c r="B84" s="310"/>
      <c r="C84" s="310"/>
      <c r="D84" s="310"/>
    </row>
    <row r="85" spans="2:4" x14ac:dyDescent="0.2">
      <c r="B85" s="310"/>
      <c r="C85" s="310"/>
      <c r="D85" s="310"/>
    </row>
    <row r="86" spans="2:4" x14ac:dyDescent="0.2">
      <c r="B86" s="310"/>
      <c r="C86" s="310"/>
      <c r="D86" s="310"/>
    </row>
    <row r="87" spans="2:4" x14ac:dyDescent="0.2">
      <c r="B87" s="310"/>
      <c r="C87" s="310"/>
      <c r="D87" s="310"/>
    </row>
    <row r="88" spans="2:4" x14ac:dyDescent="0.2">
      <c r="B88" s="310"/>
      <c r="C88" s="310"/>
      <c r="D88" s="310"/>
    </row>
    <row r="89" spans="2:4" x14ac:dyDescent="0.2">
      <c r="B89" s="310"/>
      <c r="C89" s="310"/>
      <c r="D89" s="310"/>
    </row>
    <row r="90" spans="2:4" x14ac:dyDescent="0.2">
      <c r="B90" s="310"/>
      <c r="C90" s="310"/>
      <c r="D90" s="310"/>
    </row>
    <row r="91" spans="2:4" x14ac:dyDescent="0.2">
      <c r="B91" s="310"/>
      <c r="C91" s="310"/>
      <c r="D91" s="310"/>
    </row>
    <row r="92" spans="2:4" x14ac:dyDescent="0.2">
      <c r="B92" s="310"/>
      <c r="C92" s="310"/>
      <c r="D92" s="310"/>
    </row>
    <row r="93" spans="2:4" x14ac:dyDescent="0.2">
      <c r="B93" s="310"/>
      <c r="C93" s="310"/>
      <c r="D93" s="310"/>
    </row>
    <row r="94" spans="2:4" x14ac:dyDescent="0.2">
      <c r="B94" s="310"/>
      <c r="C94" s="310"/>
      <c r="D94" s="310"/>
    </row>
    <row r="95" spans="2:4" x14ac:dyDescent="0.2">
      <c r="B95" s="310"/>
      <c r="C95" s="310"/>
      <c r="D95" s="310"/>
    </row>
    <row r="96" spans="2:4" x14ac:dyDescent="0.2">
      <c r="B96" s="310"/>
      <c r="C96" s="310"/>
      <c r="D96" s="310"/>
    </row>
    <row r="97" spans="2:4" x14ac:dyDescent="0.2">
      <c r="B97" s="310"/>
      <c r="C97" s="310"/>
      <c r="D97" s="310"/>
    </row>
    <row r="98" spans="2:4" x14ac:dyDescent="0.2">
      <c r="B98" s="310"/>
      <c r="C98" s="310"/>
      <c r="D98" s="310"/>
    </row>
    <row r="99" spans="2:4" x14ac:dyDescent="0.2">
      <c r="B99" s="310"/>
      <c r="C99" s="310"/>
      <c r="D99" s="310"/>
    </row>
    <row r="100" spans="2:4" x14ac:dyDescent="0.2">
      <c r="B100" s="310"/>
      <c r="C100" s="310"/>
      <c r="D100" s="310"/>
    </row>
    <row r="101" spans="2:4" x14ac:dyDescent="0.2">
      <c r="B101" s="310"/>
      <c r="C101" s="310"/>
      <c r="D101" s="310"/>
    </row>
    <row r="102" spans="2:4" x14ac:dyDescent="0.2">
      <c r="B102" s="310"/>
      <c r="C102" s="310"/>
      <c r="D102" s="310"/>
    </row>
    <row r="103" spans="2:4" x14ac:dyDescent="0.2">
      <c r="B103" s="310"/>
      <c r="C103" s="310"/>
      <c r="D103" s="310"/>
    </row>
    <row r="104" spans="2:4" x14ac:dyDescent="0.2">
      <c r="B104" s="310"/>
      <c r="C104" s="310"/>
      <c r="D104" s="310"/>
    </row>
    <row r="105" spans="2:4" x14ac:dyDescent="0.2">
      <c r="B105" s="310"/>
      <c r="C105" s="310"/>
      <c r="D105" s="310"/>
    </row>
    <row r="106" spans="2:4" x14ac:dyDescent="0.2">
      <c r="B106" s="310"/>
      <c r="C106" s="310"/>
      <c r="D106" s="310"/>
    </row>
    <row r="107" spans="2:4" x14ac:dyDescent="0.2">
      <c r="B107" s="310"/>
      <c r="C107" s="310"/>
      <c r="D107" s="310"/>
    </row>
    <row r="108" spans="2:4" x14ac:dyDescent="0.2">
      <c r="B108" s="310"/>
      <c r="C108" s="310"/>
      <c r="D108" s="310"/>
    </row>
    <row r="109" spans="2:4" x14ac:dyDescent="0.2">
      <c r="B109" s="310"/>
      <c r="C109" s="310"/>
      <c r="D109" s="310"/>
    </row>
    <row r="110" spans="2:4" x14ac:dyDescent="0.2">
      <c r="B110" s="310"/>
      <c r="C110" s="310"/>
      <c r="D110" s="310"/>
    </row>
    <row r="111" spans="2:4" x14ac:dyDescent="0.2">
      <c r="B111" s="310"/>
      <c r="C111" s="310"/>
      <c r="D111" s="310"/>
    </row>
    <row r="112" spans="2:4" x14ac:dyDescent="0.2">
      <c r="B112" s="310"/>
      <c r="C112" s="310"/>
      <c r="D112" s="310"/>
    </row>
    <row r="113" spans="2:4" x14ac:dyDescent="0.2">
      <c r="B113" s="310"/>
      <c r="C113" s="310"/>
      <c r="D113" s="310"/>
    </row>
    <row r="114" spans="2:4" x14ac:dyDescent="0.2">
      <c r="B114" s="310"/>
      <c r="C114" s="310"/>
      <c r="D114" s="310"/>
    </row>
    <row r="115" spans="2:4" x14ac:dyDescent="0.2">
      <c r="B115" s="310"/>
      <c r="C115" s="310"/>
      <c r="D115" s="310"/>
    </row>
    <row r="116" spans="2:4" x14ac:dyDescent="0.2">
      <c r="B116" s="310"/>
      <c r="C116" s="310"/>
      <c r="D116" s="310"/>
    </row>
    <row r="117" spans="2:4" x14ac:dyDescent="0.2">
      <c r="B117" s="310"/>
      <c r="C117" s="310"/>
      <c r="D117" s="310"/>
    </row>
    <row r="118" spans="2:4" x14ac:dyDescent="0.2">
      <c r="B118" s="310"/>
      <c r="C118" s="310"/>
      <c r="D118" s="310"/>
    </row>
    <row r="119" spans="2:4" x14ac:dyDescent="0.2">
      <c r="B119" s="310"/>
      <c r="C119" s="310"/>
      <c r="D119" s="310"/>
    </row>
    <row r="120" spans="2:4" x14ac:dyDescent="0.2">
      <c r="B120" s="310"/>
      <c r="C120" s="310"/>
      <c r="D120" s="310"/>
    </row>
    <row r="121" spans="2:4" x14ac:dyDescent="0.2">
      <c r="B121" s="310"/>
      <c r="C121" s="310"/>
      <c r="D121" s="310"/>
    </row>
    <row r="122" spans="2:4" x14ac:dyDescent="0.2">
      <c r="B122" s="310"/>
      <c r="C122" s="310"/>
      <c r="D122" s="310"/>
    </row>
    <row r="123" spans="2:4" x14ac:dyDescent="0.2">
      <c r="B123" s="310"/>
      <c r="C123" s="310"/>
      <c r="D123" s="310"/>
    </row>
    <row r="124" spans="2:4" x14ac:dyDescent="0.2">
      <c r="B124" s="310"/>
      <c r="C124" s="310"/>
      <c r="D124" s="310"/>
    </row>
    <row r="125" spans="2:4" x14ac:dyDescent="0.2">
      <c r="B125" s="310"/>
      <c r="C125" s="310"/>
      <c r="D125" s="310"/>
    </row>
    <row r="126" spans="2:4" x14ac:dyDescent="0.2">
      <c r="B126" s="310"/>
      <c r="C126" s="310"/>
      <c r="D126" s="310"/>
    </row>
    <row r="127" spans="2:4" x14ac:dyDescent="0.2">
      <c r="B127" s="310"/>
      <c r="C127" s="310"/>
      <c r="D127" s="310"/>
    </row>
    <row r="128" spans="2:4" x14ac:dyDescent="0.2">
      <c r="B128" s="310"/>
      <c r="C128" s="310"/>
      <c r="D128" s="310"/>
    </row>
    <row r="129" spans="2:4" x14ac:dyDescent="0.2">
      <c r="B129" s="310"/>
      <c r="C129" s="310"/>
      <c r="D129" s="310"/>
    </row>
    <row r="130" spans="2:4" x14ac:dyDescent="0.2">
      <c r="B130" s="310"/>
      <c r="C130" s="310"/>
      <c r="D130" s="310"/>
    </row>
    <row r="131" spans="2:4" x14ac:dyDescent="0.2">
      <c r="B131" s="310"/>
      <c r="C131" s="310"/>
      <c r="D131" s="310"/>
    </row>
    <row r="132" spans="2:4" x14ac:dyDescent="0.2">
      <c r="B132" s="310"/>
      <c r="C132" s="310"/>
      <c r="D132" s="310"/>
    </row>
    <row r="133" spans="2:4" x14ac:dyDescent="0.2">
      <c r="B133" s="310"/>
      <c r="C133" s="310"/>
      <c r="D133" s="310"/>
    </row>
    <row r="134" spans="2:4" x14ac:dyDescent="0.2">
      <c r="B134" s="310"/>
      <c r="C134" s="310"/>
      <c r="D134" s="310"/>
    </row>
    <row r="135" spans="2:4" x14ac:dyDescent="0.2">
      <c r="B135" s="310"/>
      <c r="C135" s="310"/>
      <c r="D135" s="310"/>
    </row>
    <row r="136" spans="2:4" x14ac:dyDescent="0.2">
      <c r="B136" s="310"/>
      <c r="C136" s="310"/>
      <c r="D136" s="310"/>
    </row>
    <row r="137" spans="2:4" x14ac:dyDescent="0.2">
      <c r="B137" s="310"/>
      <c r="C137" s="310"/>
      <c r="D137" s="310"/>
    </row>
    <row r="138" spans="2:4" x14ac:dyDescent="0.2">
      <c r="B138" s="310"/>
      <c r="C138" s="310"/>
      <c r="D138" s="310"/>
    </row>
    <row r="139" spans="2:4" x14ac:dyDescent="0.2">
      <c r="B139" s="310"/>
      <c r="C139" s="310"/>
      <c r="D139" s="310"/>
    </row>
    <row r="140" spans="2:4" x14ac:dyDescent="0.2">
      <c r="B140" s="310"/>
      <c r="C140" s="310"/>
      <c r="D140" s="310"/>
    </row>
    <row r="141" spans="2:4" x14ac:dyDescent="0.2">
      <c r="B141" s="310"/>
      <c r="C141" s="310"/>
      <c r="D141" s="310"/>
    </row>
    <row r="142" spans="2:4" x14ac:dyDescent="0.2">
      <c r="B142" s="310"/>
      <c r="C142" s="310"/>
      <c r="D142" s="310"/>
    </row>
    <row r="143" spans="2:4" x14ac:dyDescent="0.2">
      <c r="B143" s="310"/>
      <c r="C143" s="310"/>
      <c r="D143" s="310"/>
    </row>
    <row r="144" spans="2:4" x14ac:dyDescent="0.2">
      <c r="B144" s="310"/>
      <c r="C144" s="310"/>
      <c r="D144" s="310"/>
    </row>
    <row r="145" spans="2:4" x14ac:dyDescent="0.2">
      <c r="B145" s="310"/>
      <c r="C145" s="310"/>
      <c r="D145" s="310"/>
    </row>
    <row r="146" spans="2:4" x14ac:dyDescent="0.2">
      <c r="B146" s="310"/>
      <c r="C146" s="310"/>
      <c r="D146" s="310"/>
    </row>
    <row r="147" spans="2:4" x14ac:dyDescent="0.2">
      <c r="B147" s="310"/>
      <c r="C147" s="310"/>
      <c r="D147" s="310"/>
    </row>
    <row r="148" spans="2:4" x14ac:dyDescent="0.2">
      <c r="B148" s="310"/>
      <c r="C148" s="310"/>
      <c r="D148" s="310"/>
    </row>
    <row r="149" spans="2:4" x14ac:dyDescent="0.2">
      <c r="B149" s="310"/>
      <c r="C149" s="310"/>
      <c r="D149" s="310"/>
    </row>
    <row r="150" spans="2:4" x14ac:dyDescent="0.2">
      <c r="B150" s="310"/>
      <c r="C150" s="310"/>
      <c r="D150" s="310"/>
    </row>
    <row r="151" spans="2:4" x14ac:dyDescent="0.2">
      <c r="B151" s="310"/>
      <c r="C151" s="310"/>
      <c r="D151" s="310"/>
    </row>
    <row r="152" spans="2:4" x14ac:dyDescent="0.2">
      <c r="B152" s="310"/>
      <c r="C152" s="310"/>
      <c r="D152" s="310"/>
    </row>
    <row r="153" spans="2:4" x14ac:dyDescent="0.2">
      <c r="B153" s="310"/>
      <c r="C153" s="310"/>
      <c r="D153" s="310"/>
    </row>
    <row r="154" spans="2:4" x14ac:dyDescent="0.2">
      <c r="B154" s="310"/>
      <c r="C154" s="310"/>
      <c r="D154" s="310"/>
    </row>
    <row r="155" spans="2:4" x14ac:dyDescent="0.2">
      <c r="B155" s="310"/>
      <c r="C155" s="310"/>
      <c r="D155" s="310"/>
    </row>
    <row r="156" spans="2:4" x14ac:dyDescent="0.2">
      <c r="B156" s="310"/>
      <c r="C156" s="310"/>
      <c r="D156" s="310"/>
    </row>
    <row r="157" spans="2:4" x14ac:dyDescent="0.2">
      <c r="B157" s="310"/>
      <c r="C157" s="310"/>
      <c r="D157" s="310"/>
    </row>
    <row r="158" spans="2:4" x14ac:dyDescent="0.2">
      <c r="B158" s="310"/>
      <c r="C158" s="310"/>
      <c r="D158" s="310"/>
    </row>
    <row r="159" spans="2:4" x14ac:dyDescent="0.2">
      <c r="B159" s="310"/>
      <c r="C159" s="310"/>
      <c r="D159" s="310"/>
    </row>
    <row r="160" spans="2:4" x14ac:dyDescent="0.2">
      <c r="B160" s="310"/>
      <c r="C160" s="310"/>
      <c r="D160" s="310"/>
    </row>
    <row r="161" spans="2:4" x14ac:dyDescent="0.2">
      <c r="B161" s="310"/>
      <c r="C161" s="310"/>
      <c r="D161" s="310"/>
    </row>
    <row r="162" spans="2:4" x14ac:dyDescent="0.2">
      <c r="B162" s="310"/>
      <c r="C162" s="310"/>
      <c r="D162" s="310"/>
    </row>
    <row r="163" spans="2:4" x14ac:dyDescent="0.2">
      <c r="B163" s="310"/>
      <c r="C163" s="310"/>
      <c r="D163" s="310"/>
    </row>
    <row r="164" spans="2:4" x14ac:dyDescent="0.2">
      <c r="B164" s="310"/>
      <c r="C164" s="310"/>
      <c r="D164" s="310"/>
    </row>
    <row r="165" spans="2:4" x14ac:dyDescent="0.2">
      <c r="B165" s="310"/>
      <c r="C165" s="310"/>
      <c r="D165" s="310"/>
    </row>
    <row r="166" spans="2:4" x14ac:dyDescent="0.2">
      <c r="B166" s="310"/>
      <c r="C166" s="310"/>
      <c r="D166" s="310"/>
    </row>
    <row r="167" spans="2:4" x14ac:dyDescent="0.2">
      <c r="B167" s="310"/>
      <c r="C167" s="310"/>
      <c r="D167" s="310"/>
    </row>
    <row r="168" spans="2:4" x14ac:dyDescent="0.2">
      <c r="B168" s="310"/>
      <c r="C168" s="310"/>
      <c r="D168" s="310"/>
    </row>
    <row r="169" spans="2:4" x14ac:dyDescent="0.2">
      <c r="B169" s="310"/>
      <c r="C169" s="310"/>
      <c r="D169" s="310"/>
    </row>
    <row r="170" spans="2:4" x14ac:dyDescent="0.2">
      <c r="B170" s="310"/>
      <c r="C170" s="310"/>
      <c r="D170" s="310"/>
    </row>
    <row r="171" spans="2:4" x14ac:dyDescent="0.2">
      <c r="B171" s="310"/>
      <c r="C171" s="310"/>
      <c r="D171" s="310"/>
    </row>
    <row r="172" spans="2:4" x14ac:dyDescent="0.2">
      <c r="B172" s="310"/>
      <c r="C172" s="310"/>
      <c r="D172" s="310"/>
    </row>
    <row r="173" spans="2:4" x14ac:dyDescent="0.2">
      <c r="B173" s="310"/>
      <c r="C173" s="310"/>
      <c r="D173" s="310"/>
    </row>
    <row r="174" spans="2:4" x14ac:dyDescent="0.2">
      <c r="B174" s="310"/>
      <c r="C174" s="310"/>
      <c r="D174" s="310"/>
    </row>
    <row r="175" spans="2:4" x14ac:dyDescent="0.2">
      <c r="B175" s="310"/>
      <c r="C175" s="310"/>
      <c r="D175" s="310"/>
    </row>
    <row r="176" spans="2:4" x14ac:dyDescent="0.2">
      <c r="B176" s="310"/>
      <c r="C176" s="310"/>
      <c r="D176" s="310"/>
    </row>
    <row r="177" spans="2:4" x14ac:dyDescent="0.2">
      <c r="B177" s="310"/>
      <c r="C177" s="310"/>
      <c r="D177" s="310"/>
    </row>
    <row r="178" spans="2:4" x14ac:dyDescent="0.2">
      <c r="B178" s="310"/>
      <c r="C178" s="310"/>
      <c r="D178" s="310"/>
    </row>
    <row r="179" spans="2:4" x14ac:dyDescent="0.2">
      <c r="B179" s="310"/>
      <c r="C179" s="310"/>
      <c r="D179" s="310"/>
    </row>
    <row r="180" spans="2:4" x14ac:dyDescent="0.2">
      <c r="B180" s="310"/>
      <c r="C180" s="310"/>
      <c r="D180" s="310"/>
    </row>
    <row r="181" spans="2:4" x14ac:dyDescent="0.2">
      <c r="B181" s="310"/>
      <c r="C181" s="310"/>
      <c r="D181" s="310"/>
    </row>
    <row r="182" spans="2:4" x14ac:dyDescent="0.2">
      <c r="B182" s="310"/>
      <c r="C182" s="310"/>
      <c r="D182" s="310"/>
    </row>
    <row r="183" spans="2:4" x14ac:dyDescent="0.2">
      <c r="B183" s="310"/>
      <c r="C183" s="310"/>
      <c r="D183" s="310"/>
    </row>
    <row r="184" spans="2:4" x14ac:dyDescent="0.2">
      <c r="B184" s="310"/>
      <c r="C184" s="310"/>
      <c r="D184" s="310"/>
    </row>
    <row r="185" spans="2:4" x14ac:dyDescent="0.2">
      <c r="B185" s="310"/>
      <c r="C185" s="310"/>
      <c r="D185" s="310"/>
    </row>
    <row r="186" spans="2:4" x14ac:dyDescent="0.2">
      <c r="B186" s="310"/>
      <c r="C186" s="310"/>
      <c r="D186" s="310"/>
    </row>
    <row r="187" spans="2:4" x14ac:dyDescent="0.2">
      <c r="B187" s="310"/>
      <c r="C187" s="310"/>
      <c r="D187" s="310"/>
    </row>
    <row r="188" spans="2:4" x14ac:dyDescent="0.2">
      <c r="B188" s="310"/>
      <c r="C188" s="310"/>
      <c r="D188" s="310"/>
    </row>
    <row r="189" spans="2:4" x14ac:dyDescent="0.2">
      <c r="B189" s="310"/>
      <c r="C189" s="310"/>
      <c r="D189" s="310"/>
    </row>
    <row r="190" spans="2:4" x14ac:dyDescent="0.2">
      <c r="B190" s="310"/>
      <c r="C190" s="310"/>
      <c r="D190" s="310"/>
    </row>
    <row r="191" spans="2:4" x14ac:dyDescent="0.2">
      <c r="B191" s="310"/>
      <c r="C191" s="310"/>
      <c r="D191" s="310"/>
    </row>
    <row r="192" spans="2:4" x14ac:dyDescent="0.2">
      <c r="B192" s="310"/>
      <c r="C192" s="310"/>
      <c r="D192" s="310"/>
    </row>
    <row r="193" spans="2:4" x14ac:dyDescent="0.2">
      <c r="B193" s="310"/>
      <c r="C193" s="310"/>
      <c r="D193" s="310"/>
    </row>
    <row r="194" spans="2:4" x14ac:dyDescent="0.2">
      <c r="B194" s="310"/>
      <c r="C194" s="310"/>
      <c r="D194" s="310"/>
    </row>
    <row r="195" spans="2:4" x14ac:dyDescent="0.2">
      <c r="B195" s="310"/>
      <c r="C195" s="310"/>
      <c r="D195" s="310"/>
    </row>
    <row r="196" spans="2:4" x14ac:dyDescent="0.2">
      <c r="B196" s="310"/>
      <c r="C196" s="310"/>
      <c r="D196" s="310"/>
    </row>
    <row r="197" spans="2:4" x14ac:dyDescent="0.2">
      <c r="B197" s="310"/>
      <c r="C197" s="310"/>
      <c r="D197" s="310"/>
    </row>
    <row r="198" spans="2:4" x14ac:dyDescent="0.2">
      <c r="B198" s="310"/>
      <c r="C198" s="310"/>
      <c r="D198" s="310"/>
    </row>
    <row r="199" spans="2:4" x14ac:dyDescent="0.2">
      <c r="B199" s="310"/>
      <c r="C199" s="310"/>
      <c r="D199" s="310"/>
    </row>
    <row r="200" spans="2:4" x14ac:dyDescent="0.2">
      <c r="B200" s="310"/>
      <c r="C200" s="310"/>
      <c r="D200" s="310"/>
    </row>
    <row r="201" spans="2:4" x14ac:dyDescent="0.2">
      <c r="B201" s="310"/>
      <c r="C201" s="310"/>
      <c r="D201" s="310"/>
    </row>
    <row r="202" spans="2:4" x14ac:dyDescent="0.2">
      <c r="B202" s="310"/>
      <c r="C202" s="310"/>
      <c r="D202" s="310"/>
    </row>
    <row r="203" spans="2:4" x14ac:dyDescent="0.2">
      <c r="B203" s="310"/>
      <c r="C203" s="310"/>
      <c r="D203" s="310"/>
    </row>
    <row r="204" spans="2:4" x14ac:dyDescent="0.2">
      <c r="B204" s="310"/>
      <c r="C204" s="310"/>
      <c r="D204" s="310"/>
    </row>
    <row r="205" spans="2:4" x14ac:dyDescent="0.2">
      <c r="B205" s="310"/>
      <c r="C205" s="310"/>
      <c r="D205" s="310"/>
    </row>
    <row r="206" spans="2:4" x14ac:dyDescent="0.2">
      <c r="B206" s="310"/>
      <c r="C206" s="310"/>
      <c r="D206" s="310"/>
    </row>
    <row r="207" spans="2:4" x14ac:dyDescent="0.2">
      <c r="B207" s="310"/>
      <c r="C207" s="310"/>
      <c r="D207" s="310"/>
    </row>
    <row r="208" spans="2:4" x14ac:dyDescent="0.2">
      <c r="B208" s="310"/>
      <c r="C208" s="310"/>
      <c r="D208" s="310"/>
    </row>
    <row r="209" spans="2:4" x14ac:dyDescent="0.2">
      <c r="B209" s="310"/>
      <c r="C209" s="310"/>
      <c r="D209" s="310"/>
    </row>
    <row r="210" spans="2:4" x14ac:dyDescent="0.2">
      <c r="B210" s="310"/>
      <c r="C210" s="310"/>
      <c r="D210" s="310"/>
    </row>
    <row r="211" spans="2:4" x14ac:dyDescent="0.2">
      <c r="B211" s="310"/>
      <c r="C211" s="310"/>
      <c r="D211" s="310"/>
    </row>
    <row r="212" spans="2:4" x14ac:dyDescent="0.2">
      <c r="B212" s="310"/>
      <c r="C212" s="310"/>
      <c r="D212" s="310"/>
    </row>
    <row r="213" spans="2:4" x14ac:dyDescent="0.2">
      <c r="B213" s="310"/>
      <c r="C213" s="310"/>
      <c r="D213" s="310"/>
    </row>
    <row r="214" spans="2:4" x14ac:dyDescent="0.2">
      <c r="B214" s="310"/>
      <c r="C214" s="310"/>
      <c r="D214" s="310"/>
    </row>
    <row r="215" spans="2:4" x14ac:dyDescent="0.2">
      <c r="B215" s="310"/>
      <c r="C215" s="310"/>
      <c r="D215" s="310"/>
    </row>
    <row r="216" spans="2:4" x14ac:dyDescent="0.2">
      <c r="B216" s="310"/>
      <c r="C216" s="310"/>
      <c r="D216" s="310"/>
    </row>
    <row r="217" spans="2:4" x14ac:dyDescent="0.2">
      <c r="B217" s="310"/>
      <c r="C217" s="310"/>
      <c r="D217" s="310"/>
    </row>
    <row r="218" spans="2:4" x14ac:dyDescent="0.2">
      <c r="B218" s="310"/>
      <c r="C218" s="310"/>
      <c r="D218" s="310"/>
    </row>
    <row r="219" spans="2:4" x14ac:dyDescent="0.2">
      <c r="B219" s="310"/>
      <c r="C219" s="310"/>
      <c r="D219" s="310"/>
    </row>
    <row r="220" spans="2:4" x14ac:dyDescent="0.2">
      <c r="B220" s="310"/>
      <c r="C220" s="310"/>
      <c r="D220" s="310"/>
    </row>
    <row r="221" spans="2:4" x14ac:dyDescent="0.2">
      <c r="B221" s="310"/>
      <c r="C221" s="310"/>
      <c r="D221" s="310"/>
    </row>
    <row r="222" spans="2:4" x14ac:dyDescent="0.2">
      <c r="B222" s="310"/>
      <c r="C222" s="310"/>
      <c r="D222" s="310"/>
    </row>
    <row r="223" spans="2:4" x14ac:dyDescent="0.2">
      <c r="B223" s="310"/>
      <c r="C223" s="310"/>
      <c r="D223" s="310"/>
    </row>
    <row r="224" spans="2:4" x14ac:dyDescent="0.2">
      <c r="B224" s="310"/>
      <c r="C224" s="310"/>
      <c r="D224" s="310"/>
    </row>
    <row r="225" spans="2:4" x14ac:dyDescent="0.2">
      <c r="B225" s="310"/>
      <c r="C225" s="310"/>
      <c r="D225" s="310"/>
    </row>
    <row r="226" spans="2:4" x14ac:dyDescent="0.2">
      <c r="B226" s="310"/>
      <c r="C226" s="310"/>
      <c r="D226" s="310"/>
    </row>
    <row r="227" spans="2:4" x14ac:dyDescent="0.2">
      <c r="B227" s="310"/>
      <c r="C227" s="310"/>
      <c r="D227" s="310"/>
    </row>
    <row r="228" spans="2:4" x14ac:dyDescent="0.2">
      <c r="B228" s="310"/>
      <c r="C228" s="310"/>
      <c r="D228" s="310"/>
    </row>
    <row r="229" spans="2:4" x14ac:dyDescent="0.2">
      <c r="B229" s="310"/>
      <c r="C229" s="310"/>
      <c r="D229" s="310"/>
    </row>
    <row r="230" spans="2:4" x14ac:dyDescent="0.2">
      <c r="B230" s="310"/>
      <c r="C230" s="310"/>
      <c r="D230" s="310"/>
    </row>
    <row r="231" spans="2:4" x14ac:dyDescent="0.2">
      <c r="B231" s="310"/>
      <c r="C231" s="310"/>
      <c r="D231" s="310"/>
    </row>
    <row r="232" spans="2:4" x14ac:dyDescent="0.2">
      <c r="B232" s="310"/>
      <c r="C232" s="310"/>
      <c r="D232" s="310"/>
    </row>
    <row r="233" spans="2:4" x14ac:dyDescent="0.2">
      <c r="B233" s="310"/>
      <c r="C233" s="310"/>
      <c r="D233" s="310"/>
    </row>
    <row r="234" spans="2:4" x14ac:dyDescent="0.2">
      <c r="B234" s="310"/>
      <c r="C234" s="310"/>
      <c r="D234" s="310"/>
    </row>
    <row r="235" spans="2:4" x14ac:dyDescent="0.2">
      <c r="B235" s="310"/>
      <c r="C235" s="310"/>
      <c r="D235" s="310"/>
    </row>
    <row r="236" spans="2:4" x14ac:dyDescent="0.2">
      <c r="B236" s="310"/>
      <c r="C236" s="310"/>
      <c r="D236" s="310"/>
    </row>
    <row r="237" spans="2:4" x14ac:dyDescent="0.2">
      <c r="B237" s="310"/>
      <c r="C237" s="310"/>
      <c r="D237" s="310"/>
    </row>
    <row r="238" spans="2:4" x14ac:dyDescent="0.2">
      <c r="B238" s="310"/>
      <c r="C238" s="310"/>
      <c r="D238" s="310"/>
    </row>
    <row r="239" spans="2:4" x14ac:dyDescent="0.2">
      <c r="B239" s="310"/>
      <c r="C239" s="310"/>
      <c r="D239" s="310"/>
    </row>
    <row r="240" spans="2:4" x14ac:dyDescent="0.2">
      <c r="B240" s="310"/>
      <c r="C240" s="310"/>
      <c r="D240" s="310"/>
    </row>
    <row r="241" spans="2:4" x14ac:dyDescent="0.2">
      <c r="B241" s="310"/>
      <c r="C241" s="310"/>
      <c r="D241" s="310"/>
    </row>
    <row r="242" spans="2:4" x14ac:dyDescent="0.2">
      <c r="B242" s="310"/>
      <c r="C242" s="310"/>
      <c r="D242" s="310"/>
    </row>
    <row r="243" spans="2:4" x14ac:dyDescent="0.2">
      <c r="B243" s="310"/>
      <c r="C243" s="310"/>
      <c r="D243" s="310"/>
    </row>
    <row r="244" spans="2:4" x14ac:dyDescent="0.2">
      <c r="B244" s="310"/>
      <c r="C244" s="310"/>
      <c r="D244" s="310"/>
    </row>
    <row r="245" spans="2:4" x14ac:dyDescent="0.2">
      <c r="B245" s="310"/>
      <c r="C245" s="310"/>
      <c r="D245" s="310"/>
    </row>
    <row r="246" spans="2:4" x14ac:dyDescent="0.2">
      <c r="B246" s="310"/>
      <c r="C246" s="310"/>
      <c r="D246" s="310"/>
    </row>
    <row r="247" spans="2:4" x14ac:dyDescent="0.2">
      <c r="B247" s="310"/>
      <c r="C247" s="310"/>
      <c r="D247" s="310"/>
    </row>
    <row r="248" spans="2:4" x14ac:dyDescent="0.2">
      <c r="B248" s="310"/>
      <c r="C248" s="310"/>
      <c r="D248" s="310"/>
    </row>
    <row r="249" spans="2:4" x14ac:dyDescent="0.2">
      <c r="B249" s="310"/>
      <c r="C249" s="310"/>
      <c r="D249" s="310"/>
    </row>
    <row r="250" spans="2:4" x14ac:dyDescent="0.2">
      <c r="B250" s="310"/>
      <c r="C250" s="310"/>
      <c r="D250" s="310"/>
    </row>
    <row r="251" spans="2:4" x14ac:dyDescent="0.2">
      <c r="B251" s="310"/>
      <c r="C251" s="310"/>
      <c r="D251" s="310"/>
    </row>
    <row r="252" spans="2:4" x14ac:dyDescent="0.2">
      <c r="B252" s="310"/>
      <c r="C252" s="310"/>
      <c r="D252" s="310"/>
    </row>
    <row r="253" spans="2:4" x14ac:dyDescent="0.2">
      <c r="B253" s="310"/>
      <c r="C253" s="310"/>
      <c r="D253" s="310"/>
    </row>
    <row r="254" spans="2:4" x14ac:dyDescent="0.2">
      <c r="B254" s="310"/>
      <c r="C254" s="310"/>
      <c r="D254" s="310"/>
    </row>
    <row r="255" spans="2:4" x14ac:dyDescent="0.2">
      <c r="B255" s="310"/>
      <c r="C255" s="310"/>
      <c r="D255" s="310"/>
    </row>
    <row r="256" spans="2:4" x14ac:dyDescent="0.2">
      <c r="B256" s="310"/>
      <c r="C256" s="310"/>
      <c r="D256" s="310"/>
    </row>
    <row r="257" spans="2:4" x14ac:dyDescent="0.2">
      <c r="B257" s="310"/>
      <c r="C257" s="310"/>
      <c r="D257" s="310"/>
    </row>
    <row r="258" spans="2:4" x14ac:dyDescent="0.2">
      <c r="B258" s="310"/>
      <c r="C258" s="310"/>
      <c r="D258" s="310"/>
    </row>
    <row r="259" spans="2:4" x14ac:dyDescent="0.2">
      <c r="B259" s="310"/>
      <c r="C259" s="310"/>
      <c r="D259" s="310"/>
    </row>
    <row r="260" spans="2:4" x14ac:dyDescent="0.2">
      <c r="B260" s="310"/>
      <c r="C260" s="310"/>
      <c r="D260" s="310"/>
    </row>
    <row r="261" spans="2:4" x14ac:dyDescent="0.2">
      <c r="B261" s="310"/>
      <c r="C261" s="310"/>
      <c r="D261" s="310"/>
    </row>
    <row r="262" spans="2:4" x14ac:dyDescent="0.2">
      <c r="B262" s="310"/>
      <c r="C262" s="310"/>
      <c r="D262" s="310"/>
    </row>
    <row r="263" spans="2:4" x14ac:dyDescent="0.2">
      <c r="B263" s="310"/>
      <c r="C263" s="310"/>
      <c r="D263" s="310"/>
    </row>
    <row r="264" spans="2:4" x14ac:dyDescent="0.2">
      <c r="B264" s="310"/>
      <c r="C264" s="310"/>
      <c r="D264" s="310"/>
    </row>
    <row r="265" spans="2:4" x14ac:dyDescent="0.2">
      <c r="B265" s="310"/>
      <c r="C265" s="310"/>
      <c r="D265" s="310"/>
    </row>
    <row r="266" spans="2:4" x14ac:dyDescent="0.2">
      <c r="B266" s="310"/>
      <c r="C266" s="310"/>
      <c r="D266" s="310"/>
    </row>
    <row r="267" spans="2:4" x14ac:dyDescent="0.2">
      <c r="B267" s="310"/>
      <c r="C267" s="310"/>
      <c r="D267" s="310"/>
    </row>
    <row r="268" spans="2:4" x14ac:dyDescent="0.2">
      <c r="B268" s="310"/>
      <c r="C268" s="310"/>
      <c r="D268" s="310"/>
    </row>
    <row r="269" spans="2:4" x14ac:dyDescent="0.2">
      <c r="B269" s="310"/>
      <c r="C269" s="310"/>
      <c r="D269" s="310"/>
    </row>
    <row r="270" spans="2:4" x14ac:dyDescent="0.2">
      <c r="B270" s="310"/>
      <c r="C270" s="310"/>
      <c r="D270" s="310"/>
    </row>
    <row r="271" spans="2:4" x14ac:dyDescent="0.2">
      <c r="B271" s="310"/>
      <c r="C271" s="310"/>
      <c r="D271" s="310"/>
    </row>
    <row r="272" spans="2:4" x14ac:dyDescent="0.2">
      <c r="B272" s="310"/>
      <c r="C272" s="310"/>
      <c r="D272" s="310"/>
    </row>
    <row r="273" spans="2:4" x14ac:dyDescent="0.2">
      <c r="B273" s="310"/>
      <c r="C273" s="310"/>
      <c r="D273" s="310"/>
    </row>
    <row r="274" spans="2:4" x14ac:dyDescent="0.2">
      <c r="B274" s="310"/>
      <c r="C274" s="310"/>
      <c r="D274" s="310"/>
    </row>
    <row r="275" spans="2:4" x14ac:dyDescent="0.2">
      <c r="B275" s="310"/>
      <c r="C275" s="310"/>
      <c r="D275" s="310"/>
    </row>
    <row r="276" spans="2:4" x14ac:dyDescent="0.2">
      <c r="B276" s="310"/>
      <c r="C276" s="310"/>
      <c r="D276" s="310"/>
    </row>
    <row r="277" spans="2:4" x14ac:dyDescent="0.2">
      <c r="B277" s="310"/>
      <c r="C277" s="310"/>
      <c r="D277" s="310"/>
    </row>
    <row r="278" spans="2:4" x14ac:dyDescent="0.2">
      <c r="B278" s="310"/>
      <c r="C278" s="310"/>
      <c r="D278" s="310"/>
    </row>
    <row r="279" spans="2:4" x14ac:dyDescent="0.2">
      <c r="B279" s="310"/>
      <c r="C279" s="310"/>
      <c r="D279" s="310"/>
    </row>
    <row r="280" spans="2:4" x14ac:dyDescent="0.2">
      <c r="B280" s="310"/>
      <c r="C280" s="310"/>
      <c r="D280" s="310"/>
    </row>
    <row r="281" spans="2:4" x14ac:dyDescent="0.2">
      <c r="B281" s="310"/>
      <c r="C281" s="310"/>
      <c r="D281" s="310"/>
    </row>
    <row r="282" spans="2:4" x14ac:dyDescent="0.2">
      <c r="B282" s="310"/>
      <c r="C282" s="310"/>
      <c r="D282" s="310"/>
    </row>
    <row r="283" spans="2:4" x14ac:dyDescent="0.2">
      <c r="B283" s="310"/>
      <c r="C283" s="310"/>
      <c r="D283" s="310"/>
    </row>
    <row r="284" spans="2:4" x14ac:dyDescent="0.2">
      <c r="B284" s="310"/>
      <c r="C284" s="310"/>
      <c r="D284" s="310"/>
    </row>
    <row r="285" spans="2:4" x14ac:dyDescent="0.2">
      <c r="B285" s="310"/>
      <c r="C285" s="310"/>
      <c r="D285" s="310"/>
    </row>
    <row r="286" spans="2:4" x14ac:dyDescent="0.2">
      <c r="B286" s="310"/>
      <c r="C286" s="310"/>
      <c r="D286" s="310"/>
    </row>
    <row r="287" spans="2:4" x14ac:dyDescent="0.2">
      <c r="B287" s="310"/>
      <c r="C287" s="310"/>
      <c r="D287" s="310"/>
    </row>
    <row r="288" spans="2:4" x14ac:dyDescent="0.2">
      <c r="B288" s="310"/>
      <c r="C288" s="310"/>
      <c r="D288" s="310"/>
    </row>
    <row r="289" spans="2:4" x14ac:dyDescent="0.2">
      <c r="B289" s="310"/>
      <c r="C289" s="310"/>
      <c r="D289" s="310"/>
    </row>
    <row r="290" spans="2:4" x14ac:dyDescent="0.2">
      <c r="B290" s="310"/>
      <c r="C290" s="310"/>
      <c r="D290" s="310"/>
    </row>
    <row r="291" spans="2:4" x14ac:dyDescent="0.2">
      <c r="B291" s="310"/>
      <c r="C291" s="310"/>
      <c r="D291" s="310"/>
    </row>
    <row r="292" spans="2:4" x14ac:dyDescent="0.2">
      <c r="B292" s="310"/>
      <c r="C292" s="310"/>
      <c r="D292" s="310"/>
    </row>
    <row r="293" spans="2:4" x14ac:dyDescent="0.2">
      <c r="B293" s="310"/>
      <c r="C293" s="310"/>
      <c r="D293" s="310"/>
    </row>
    <row r="294" spans="2:4" x14ac:dyDescent="0.2">
      <c r="B294" s="310"/>
      <c r="C294" s="310"/>
      <c r="D294" s="310"/>
    </row>
    <row r="295" spans="2:4" x14ac:dyDescent="0.2">
      <c r="B295" s="310"/>
      <c r="C295" s="310"/>
      <c r="D295" s="310"/>
    </row>
    <row r="296" spans="2:4" x14ac:dyDescent="0.2">
      <c r="B296" s="310"/>
      <c r="C296" s="310"/>
      <c r="D296" s="310"/>
    </row>
    <row r="297" spans="2:4" x14ac:dyDescent="0.2">
      <c r="B297" s="310"/>
      <c r="C297" s="310"/>
      <c r="D297" s="310"/>
    </row>
    <row r="298" spans="2:4" x14ac:dyDescent="0.2">
      <c r="B298" s="310"/>
      <c r="C298" s="310"/>
      <c r="D298" s="310"/>
    </row>
    <row r="299" spans="2:4" x14ac:dyDescent="0.2">
      <c r="B299" s="310"/>
      <c r="C299" s="310"/>
      <c r="D299" s="310"/>
    </row>
    <row r="300" spans="2:4" x14ac:dyDescent="0.2">
      <c r="B300" s="310"/>
      <c r="C300" s="310"/>
      <c r="D300" s="310"/>
    </row>
    <row r="301" spans="2:4" x14ac:dyDescent="0.2">
      <c r="B301" s="310"/>
      <c r="C301" s="310"/>
      <c r="D301" s="310"/>
    </row>
    <row r="302" spans="2:4" x14ac:dyDescent="0.2">
      <c r="B302" s="310"/>
      <c r="C302" s="310"/>
      <c r="D302" s="310"/>
    </row>
    <row r="303" spans="2:4" x14ac:dyDescent="0.2">
      <c r="B303" s="310"/>
      <c r="C303" s="310"/>
      <c r="D303" s="310"/>
    </row>
    <row r="304" spans="2:4" x14ac:dyDescent="0.2">
      <c r="B304" s="310"/>
      <c r="C304" s="310"/>
      <c r="D304" s="310"/>
    </row>
    <row r="305" spans="2:4" x14ac:dyDescent="0.2">
      <c r="B305" s="310"/>
      <c r="C305" s="310"/>
      <c r="D305" s="310"/>
    </row>
    <row r="306" spans="2:4" x14ac:dyDescent="0.2">
      <c r="B306" s="310"/>
      <c r="C306" s="310"/>
      <c r="D306" s="310"/>
    </row>
    <row r="307" spans="2:4" x14ac:dyDescent="0.2">
      <c r="B307" s="310"/>
      <c r="C307" s="310"/>
      <c r="D307" s="310"/>
    </row>
    <row r="308" spans="2:4" x14ac:dyDescent="0.2">
      <c r="B308" s="310"/>
      <c r="C308" s="310"/>
      <c r="D308" s="310"/>
    </row>
    <row r="309" spans="2:4" x14ac:dyDescent="0.2">
      <c r="B309" s="310"/>
      <c r="C309" s="310"/>
      <c r="D309" s="310"/>
    </row>
    <row r="310" spans="2:4" x14ac:dyDescent="0.2">
      <c r="B310" s="310"/>
      <c r="C310" s="310"/>
      <c r="D310" s="310"/>
    </row>
    <row r="311" spans="2:4" x14ac:dyDescent="0.2">
      <c r="B311" s="310"/>
      <c r="C311" s="310"/>
      <c r="D311" s="310"/>
    </row>
    <row r="312" spans="2:4" x14ac:dyDescent="0.2">
      <c r="B312" s="310"/>
      <c r="C312" s="310"/>
      <c r="D312" s="310"/>
    </row>
    <row r="313" spans="2:4" x14ac:dyDescent="0.2">
      <c r="B313" s="310"/>
      <c r="C313" s="310"/>
      <c r="D313" s="310"/>
    </row>
    <row r="314" spans="2:4" x14ac:dyDescent="0.2">
      <c r="B314" s="310"/>
      <c r="C314" s="310"/>
      <c r="D314" s="310"/>
    </row>
    <row r="315" spans="2:4" x14ac:dyDescent="0.2">
      <c r="B315" s="310"/>
      <c r="C315" s="310"/>
      <c r="D315" s="310"/>
    </row>
    <row r="316" spans="2:4" x14ac:dyDescent="0.2">
      <c r="B316" s="310"/>
      <c r="C316" s="310"/>
      <c r="D316" s="310"/>
    </row>
    <row r="317" spans="2:4" x14ac:dyDescent="0.2">
      <c r="B317" s="310"/>
      <c r="C317" s="310"/>
      <c r="D317" s="310"/>
    </row>
    <row r="318" spans="2:4" x14ac:dyDescent="0.2">
      <c r="B318" s="310"/>
      <c r="C318" s="310"/>
      <c r="D318" s="310"/>
    </row>
    <row r="319" spans="2:4" x14ac:dyDescent="0.2">
      <c r="B319" s="310"/>
      <c r="C319" s="310"/>
      <c r="D319" s="310"/>
    </row>
    <row r="320" spans="2:4" x14ac:dyDescent="0.2">
      <c r="B320" s="310"/>
      <c r="C320" s="310"/>
      <c r="D320" s="310"/>
    </row>
    <row r="321" spans="2:4" x14ac:dyDescent="0.2">
      <c r="B321" s="310"/>
      <c r="C321" s="310"/>
      <c r="D321" s="310"/>
    </row>
    <row r="322" spans="2:4" x14ac:dyDescent="0.2">
      <c r="B322" s="310"/>
      <c r="C322" s="310"/>
      <c r="D322" s="310"/>
    </row>
    <row r="323" spans="2:4" x14ac:dyDescent="0.2">
      <c r="B323" s="310"/>
      <c r="C323" s="310"/>
      <c r="D323" s="310"/>
    </row>
    <row r="324" spans="2:4" x14ac:dyDescent="0.2">
      <c r="B324" s="310"/>
      <c r="C324" s="310"/>
      <c r="D324" s="310"/>
    </row>
    <row r="325" spans="2:4" x14ac:dyDescent="0.2">
      <c r="B325" s="310"/>
      <c r="C325" s="310"/>
      <c r="D325" s="310"/>
    </row>
    <row r="326" spans="2:4" x14ac:dyDescent="0.2">
      <c r="B326" s="310"/>
      <c r="C326" s="310"/>
      <c r="D326" s="310"/>
    </row>
    <row r="327" spans="2:4" x14ac:dyDescent="0.2">
      <c r="B327" s="310"/>
      <c r="C327" s="310"/>
      <c r="D327" s="310"/>
    </row>
    <row r="328" spans="2:4" x14ac:dyDescent="0.2">
      <c r="B328" s="310"/>
      <c r="C328" s="310"/>
      <c r="D328" s="310"/>
    </row>
    <row r="329" spans="2:4" x14ac:dyDescent="0.2">
      <c r="B329" s="310"/>
      <c r="C329" s="310"/>
      <c r="D329" s="310"/>
    </row>
    <row r="330" spans="2:4" x14ac:dyDescent="0.2">
      <c r="B330" s="310"/>
      <c r="C330" s="310"/>
      <c r="D330" s="310"/>
    </row>
    <row r="331" spans="2:4" x14ac:dyDescent="0.2">
      <c r="B331" s="310"/>
      <c r="C331" s="310"/>
      <c r="D331" s="310"/>
    </row>
    <row r="332" spans="2:4" x14ac:dyDescent="0.2">
      <c r="B332" s="310"/>
      <c r="C332" s="310"/>
      <c r="D332" s="310"/>
    </row>
    <row r="333" spans="2:4" x14ac:dyDescent="0.2">
      <c r="B333" s="310"/>
      <c r="C333" s="310"/>
      <c r="D333" s="310"/>
    </row>
    <row r="334" spans="2:4" x14ac:dyDescent="0.2">
      <c r="B334" s="310"/>
      <c r="C334" s="310"/>
      <c r="D334" s="310"/>
    </row>
    <row r="335" spans="2:4" x14ac:dyDescent="0.2">
      <c r="B335" s="310"/>
      <c r="C335" s="310"/>
      <c r="D335" s="310"/>
    </row>
    <row r="336" spans="2:4" x14ac:dyDescent="0.2">
      <c r="B336" s="310"/>
      <c r="C336" s="310"/>
      <c r="D336" s="310"/>
    </row>
    <row r="337" spans="2:4" x14ac:dyDescent="0.2">
      <c r="B337" s="310"/>
      <c r="C337" s="310"/>
      <c r="D337" s="310"/>
    </row>
    <row r="338" spans="2:4" x14ac:dyDescent="0.2">
      <c r="B338" s="310"/>
      <c r="C338" s="310"/>
      <c r="D338" s="310"/>
    </row>
    <row r="339" spans="2:4" x14ac:dyDescent="0.2">
      <c r="B339" s="310"/>
      <c r="C339" s="310"/>
      <c r="D339" s="310"/>
    </row>
    <row r="340" spans="2:4" x14ac:dyDescent="0.2">
      <c r="B340" s="310"/>
      <c r="C340" s="310"/>
      <c r="D340" s="310"/>
    </row>
    <row r="341" spans="2:4" x14ac:dyDescent="0.2">
      <c r="B341" s="310"/>
      <c r="C341" s="310"/>
      <c r="D341" s="310"/>
    </row>
    <row r="342" spans="2:4" x14ac:dyDescent="0.2">
      <c r="B342" s="310"/>
      <c r="C342" s="310"/>
      <c r="D342" s="310"/>
    </row>
    <row r="343" spans="2:4" x14ac:dyDescent="0.2">
      <c r="B343" s="310"/>
      <c r="C343" s="310"/>
      <c r="D343" s="310"/>
    </row>
    <row r="344" spans="2:4" x14ac:dyDescent="0.2">
      <c r="B344" s="310"/>
      <c r="C344" s="310"/>
      <c r="D344" s="310"/>
    </row>
    <row r="345" spans="2:4" x14ac:dyDescent="0.2">
      <c r="B345" s="310"/>
      <c r="C345" s="310"/>
      <c r="D345" s="310"/>
    </row>
    <row r="346" spans="2:4" x14ac:dyDescent="0.2">
      <c r="B346" s="310"/>
      <c r="C346" s="310"/>
      <c r="D346" s="310"/>
    </row>
    <row r="347" spans="2:4" x14ac:dyDescent="0.2">
      <c r="B347" s="310"/>
      <c r="C347" s="310"/>
      <c r="D347" s="310"/>
    </row>
    <row r="348" spans="2:4" x14ac:dyDescent="0.2">
      <c r="B348" s="310"/>
      <c r="C348" s="310"/>
      <c r="D348" s="310"/>
    </row>
    <row r="349" spans="2:4" x14ac:dyDescent="0.2">
      <c r="B349" s="310"/>
      <c r="C349" s="310"/>
      <c r="D349" s="310"/>
    </row>
    <row r="350" spans="2:4" x14ac:dyDescent="0.2">
      <c r="B350" s="310"/>
      <c r="C350" s="310"/>
      <c r="D350" s="310"/>
    </row>
    <row r="351" spans="2:4" x14ac:dyDescent="0.2">
      <c r="B351" s="310"/>
      <c r="C351" s="310"/>
      <c r="D351" s="310"/>
    </row>
    <row r="352" spans="2:4" x14ac:dyDescent="0.2">
      <c r="B352" s="310"/>
      <c r="C352" s="310"/>
      <c r="D352" s="310"/>
    </row>
    <row r="353" spans="2:4" x14ac:dyDescent="0.2">
      <c r="B353" s="310"/>
      <c r="C353" s="310"/>
      <c r="D353" s="310"/>
    </row>
    <row r="354" spans="2:4" x14ac:dyDescent="0.2">
      <c r="B354" s="310"/>
      <c r="C354" s="310"/>
      <c r="D354" s="310"/>
    </row>
    <row r="355" spans="2:4" x14ac:dyDescent="0.2">
      <c r="B355" s="310"/>
      <c r="C355" s="310"/>
      <c r="D355" s="310"/>
    </row>
    <row r="356" spans="2:4" x14ac:dyDescent="0.2">
      <c r="B356" s="310"/>
      <c r="C356" s="310"/>
      <c r="D356" s="310"/>
    </row>
    <row r="357" spans="2:4" x14ac:dyDescent="0.2">
      <c r="B357" s="310"/>
      <c r="C357" s="310"/>
      <c r="D357" s="310"/>
    </row>
    <row r="358" spans="2:4" x14ac:dyDescent="0.2">
      <c r="B358" s="310"/>
      <c r="C358" s="310"/>
      <c r="D358" s="310"/>
    </row>
    <row r="359" spans="2:4" x14ac:dyDescent="0.2">
      <c r="B359" s="310"/>
      <c r="C359" s="310"/>
      <c r="D359" s="310"/>
    </row>
    <row r="360" spans="2:4" x14ac:dyDescent="0.2">
      <c r="B360" s="310"/>
      <c r="C360" s="310"/>
      <c r="D360" s="310"/>
    </row>
    <row r="361" spans="2:4" x14ac:dyDescent="0.2">
      <c r="B361" s="310"/>
      <c r="C361" s="310"/>
      <c r="D361" s="310"/>
    </row>
    <row r="362" spans="2:4" x14ac:dyDescent="0.2">
      <c r="B362" s="310"/>
      <c r="C362" s="310"/>
      <c r="D362" s="310"/>
    </row>
    <row r="363" spans="2:4" x14ac:dyDescent="0.2">
      <c r="B363" s="310"/>
      <c r="C363" s="310"/>
      <c r="D363" s="310"/>
    </row>
    <row r="364" spans="2:4" x14ac:dyDescent="0.2">
      <c r="B364" s="310"/>
      <c r="C364" s="310"/>
      <c r="D364" s="310"/>
    </row>
    <row r="365" spans="2:4" x14ac:dyDescent="0.2">
      <c r="B365" s="310"/>
      <c r="C365" s="310"/>
      <c r="D365" s="310"/>
    </row>
    <row r="366" spans="2:4" x14ac:dyDescent="0.2">
      <c r="B366" s="310"/>
      <c r="C366" s="310"/>
      <c r="D366" s="310"/>
    </row>
    <row r="367" spans="2:4" x14ac:dyDescent="0.2">
      <c r="B367" s="310"/>
      <c r="C367" s="310"/>
      <c r="D367" s="310"/>
    </row>
    <row r="368" spans="2:4" x14ac:dyDescent="0.2">
      <c r="B368" s="310"/>
      <c r="C368" s="310"/>
      <c r="D368" s="310"/>
    </row>
    <row r="369" spans="2:4" x14ac:dyDescent="0.2">
      <c r="B369" s="310"/>
      <c r="C369" s="310"/>
      <c r="D369" s="310"/>
    </row>
    <row r="370" spans="2:4" x14ac:dyDescent="0.2">
      <c r="B370" s="310"/>
      <c r="C370" s="310"/>
      <c r="D370" s="310"/>
    </row>
    <row r="371" spans="2:4" x14ac:dyDescent="0.2">
      <c r="B371" s="310"/>
      <c r="C371" s="310"/>
      <c r="D371" s="310"/>
    </row>
    <row r="372" spans="2:4" x14ac:dyDescent="0.2">
      <c r="B372" s="310"/>
      <c r="C372" s="310"/>
      <c r="D372" s="310"/>
    </row>
    <row r="373" spans="2:4" x14ac:dyDescent="0.2">
      <c r="B373" s="310"/>
      <c r="C373" s="310"/>
      <c r="D373" s="310"/>
    </row>
    <row r="374" spans="2:4" x14ac:dyDescent="0.2">
      <c r="B374" s="310"/>
      <c r="C374" s="310"/>
      <c r="D374" s="310"/>
    </row>
    <row r="375" spans="2:4" x14ac:dyDescent="0.2">
      <c r="B375" s="310"/>
      <c r="C375" s="310"/>
      <c r="D375" s="310"/>
    </row>
    <row r="376" spans="2:4" x14ac:dyDescent="0.2">
      <c r="B376" s="310"/>
      <c r="C376" s="310"/>
      <c r="D376" s="310"/>
    </row>
    <row r="377" spans="2:4" x14ac:dyDescent="0.2">
      <c r="B377" s="310"/>
      <c r="C377" s="310"/>
      <c r="D377" s="310"/>
    </row>
    <row r="378" spans="2:4" x14ac:dyDescent="0.2">
      <c r="B378" s="310"/>
      <c r="C378" s="310"/>
      <c r="D378" s="310"/>
    </row>
    <row r="379" spans="2:4" x14ac:dyDescent="0.2">
      <c r="B379" s="310"/>
      <c r="C379" s="310"/>
      <c r="D379" s="310"/>
    </row>
    <row r="380" spans="2:4" x14ac:dyDescent="0.2">
      <c r="B380" s="310"/>
      <c r="C380" s="310"/>
      <c r="D380" s="310"/>
    </row>
    <row r="381" spans="2:4" x14ac:dyDescent="0.2">
      <c r="B381" s="310"/>
      <c r="C381" s="310"/>
      <c r="D381" s="310"/>
    </row>
    <row r="382" spans="2:4" x14ac:dyDescent="0.2">
      <c r="B382" s="310"/>
      <c r="C382" s="310"/>
      <c r="D382" s="310"/>
    </row>
    <row r="383" spans="2:4" x14ac:dyDescent="0.2">
      <c r="B383" s="310"/>
      <c r="C383" s="310"/>
      <c r="D383" s="310"/>
    </row>
    <row r="384" spans="2:4" x14ac:dyDescent="0.2">
      <c r="B384" s="310"/>
      <c r="C384" s="310"/>
      <c r="D384" s="310"/>
    </row>
    <row r="385" spans="2:4" x14ac:dyDescent="0.2">
      <c r="B385" s="310"/>
      <c r="C385" s="310"/>
      <c r="D385" s="310"/>
    </row>
    <row r="386" spans="2:4" x14ac:dyDescent="0.2">
      <c r="B386" s="310"/>
      <c r="C386" s="310"/>
      <c r="D386" s="310"/>
    </row>
    <row r="387" spans="2:4" x14ac:dyDescent="0.2">
      <c r="B387" s="310"/>
      <c r="C387" s="310"/>
      <c r="D387" s="310"/>
    </row>
    <row r="388" spans="2:4" x14ac:dyDescent="0.2">
      <c r="B388" s="310"/>
      <c r="C388" s="310"/>
      <c r="D388" s="310"/>
    </row>
    <row r="389" spans="2:4" x14ac:dyDescent="0.2">
      <c r="B389" s="310"/>
      <c r="C389" s="310"/>
      <c r="D389" s="310"/>
    </row>
    <row r="390" spans="2:4" x14ac:dyDescent="0.2">
      <c r="B390" s="310"/>
      <c r="C390" s="310"/>
      <c r="D390" s="310"/>
    </row>
    <row r="391" spans="2:4" x14ac:dyDescent="0.2">
      <c r="B391" s="310"/>
      <c r="C391" s="310"/>
      <c r="D391" s="310"/>
    </row>
    <row r="392" spans="2:4" x14ac:dyDescent="0.2">
      <c r="B392" s="310"/>
      <c r="C392" s="310"/>
      <c r="D392" s="310"/>
    </row>
    <row r="393" spans="2:4" x14ac:dyDescent="0.2">
      <c r="B393" s="310"/>
      <c r="C393" s="310"/>
      <c r="D393" s="310"/>
    </row>
    <row r="394" spans="2:4" x14ac:dyDescent="0.2">
      <c r="B394" s="310"/>
      <c r="C394" s="310"/>
      <c r="D394" s="310"/>
    </row>
    <row r="395" spans="2:4" x14ac:dyDescent="0.2">
      <c r="B395" s="310"/>
      <c r="C395" s="310"/>
      <c r="D395" s="310"/>
    </row>
    <row r="396" spans="2:4" x14ac:dyDescent="0.2">
      <c r="B396" s="310"/>
      <c r="C396" s="310"/>
      <c r="D396" s="310"/>
    </row>
    <row r="397" spans="2:4" x14ac:dyDescent="0.2">
      <c r="B397" s="310"/>
      <c r="C397" s="310"/>
      <c r="D397" s="310"/>
    </row>
    <row r="398" spans="2:4" x14ac:dyDescent="0.2">
      <c r="B398" s="310"/>
      <c r="C398" s="310"/>
      <c r="D398" s="310"/>
    </row>
    <row r="399" spans="2:4" x14ac:dyDescent="0.2">
      <c r="B399" s="310"/>
      <c r="C399" s="310"/>
      <c r="D399" s="310"/>
    </row>
    <row r="400" spans="2:4" x14ac:dyDescent="0.2">
      <c r="B400" s="310"/>
      <c r="C400" s="310"/>
      <c r="D400" s="310"/>
    </row>
    <row r="401" spans="2:4" x14ac:dyDescent="0.2">
      <c r="B401" s="310"/>
      <c r="C401" s="310"/>
      <c r="D401" s="310"/>
    </row>
    <row r="402" spans="2:4" x14ac:dyDescent="0.2">
      <c r="B402" s="310"/>
      <c r="C402" s="310"/>
      <c r="D402" s="310"/>
    </row>
    <row r="403" spans="2:4" x14ac:dyDescent="0.2">
      <c r="B403" s="310"/>
      <c r="C403" s="310"/>
      <c r="D403" s="310"/>
    </row>
    <row r="404" spans="2:4" x14ac:dyDescent="0.2">
      <c r="B404" s="310"/>
      <c r="C404" s="310"/>
      <c r="D404" s="310"/>
    </row>
    <row r="405" spans="2:4" x14ac:dyDescent="0.2">
      <c r="B405" s="310"/>
      <c r="C405" s="310"/>
      <c r="D405" s="310"/>
    </row>
    <row r="406" spans="2:4" x14ac:dyDescent="0.2">
      <c r="B406" s="310"/>
      <c r="C406" s="310"/>
      <c r="D406" s="310"/>
    </row>
    <row r="407" spans="2:4" x14ac:dyDescent="0.2">
      <c r="B407" s="310"/>
      <c r="C407" s="310"/>
      <c r="D407" s="310"/>
    </row>
    <row r="408" spans="2:4" x14ac:dyDescent="0.2">
      <c r="B408" s="310"/>
      <c r="C408" s="310"/>
      <c r="D408" s="310"/>
    </row>
    <row r="409" spans="2:4" x14ac:dyDescent="0.2">
      <c r="B409" s="310"/>
      <c r="C409" s="310"/>
      <c r="D409" s="310"/>
    </row>
    <row r="410" spans="2:4" x14ac:dyDescent="0.2">
      <c r="B410" s="310"/>
      <c r="C410" s="310"/>
      <c r="D410" s="310"/>
    </row>
    <row r="411" spans="2:4" x14ac:dyDescent="0.2">
      <c r="B411" s="310"/>
      <c r="C411" s="310"/>
      <c r="D411" s="310"/>
    </row>
    <row r="412" spans="2:4" x14ac:dyDescent="0.2">
      <c r="B412" s="310"/>
      <c r="C412" s="310"/>
      <c r="D412" s="310"/>
    </row>
    <row r="413" spans="2:4" x14ac:dyDescent="0.2">
      <c r="B413" s="310"/>
      <c r="C413" s="310"/>
      <c r="D413" s="310"/>
    </row>
    <row r="414" spans="2:4" x14ac:dyDescent="0.2">
      <c r="B414" s="310"/>
      <c r="C414" s="310"/>
      <c r="D414" s="310"/>
    </row>
    <row r="415" spans="2:4" x14ac:dyDescent="0.2">
      <c r="B415" s="310"/>
      <c r="C415" s="310"/>
      <c r="D415" s="310"/>
    </row>
    <row r="416" spans="2:4" x14ac:dyDescent="0.2">
      <c r="B416" s="310"/>
      <c r="C416" s="310"/>
      <c r="D416" s="310"/>
    </row>
    <row r="417" spans="2:4" x14ac:dyDescent="0.2">
      <c r="B417" s="310"/>
      <c r="C417" s="310"/>
      <c r="D417" s="310"/>
    </row>
    <row r="418" spans="2:4" x14ac:dyDescent="0.2">
      <c r="B418" s="310"/>
      <c r="C418" s="310"/>
      <c r="D418" s="310"/>
    </row>
    <row r="419" spans="2:4" x14ac:dyDescent="0.2">
      <c r="B419" s="310"/>
      <c r="C419" s="310"/>
      <c r="D419" s="310"/>
    </row>
    <row r="420" spans="2:4" x14ac:dyDescent="0.2">
      <c r="B420" s="310"/>
      <c r="C420" s="310"/>
      <c r="D420" s="310"/>
    </row>
    <row r="421" spans="2:4" x14ac:dyDescent="0.2">
      <c r="B421" s="310"/>
      <c r="C421" s="310"/>
      <c r="D421" s="310"/>
    </row>
    <row r="422" spans="2:4" x14ac:dyDescent="0.2">
      <c r="B422" s="310"/>
      <c r="C422" s="310"/>
      <c r="D422" s="310"/>
    </row>
    <row r="423" spans="2:4" x14ac:dyDescent="0.2">
      <c r="B423" s="310"/>
      <c r="C423" s="310"/>
      <c r="D423" s="310"/>
    </row>
    <row r="424" spans="2:4" x14ac:dyDescent="0.2">
      <c r="B424" s="310"/>
      <c r="C424" s="310"/>
      <c r="D424" s="310"/>
    </row>
    <row r="425" spans="2:4" x14ac:dyDescent="0.2">
      <c r="B425" s="310"/>
      <c r="C425" s="310"/>
      <c r="D425" s="310"/>
    </row>
    <row r="426" spans="2:4" x14ac:dyDescent="0.2">
      <c r="B426" s="310"/>
      <c r="C426" s="310"/>
      <c r="D426" s="310"/>
    </row>
    <row r="427" spans="2:4" x14ac:dyDescent="0.2">
      <c r="B427" s="310"/>
      <c r="C427" s="310"/>
      <c r="D427" s="310"/>
    </row>
    <row r="428" spans="2:4" x14ac:dyDescent="0.2">
      <c r="B428" s="310"/>
      <c r="C428" s="310"/>
      <c r="D428" s="310"/>
    </row>
    <row r="429" spans="2:4" x14ac:dyDescent="0.2">
      <c r="B429" s="310"/>
      <c r="C429" s="310"/>
      <c r="D429" s="310"/>
    </row>
    <row r="430" spans="2:4" x14ac:dyDescent="0.2">
      <c r="B430" s="310"/>
      <c r="C430" s="310"/>
      <c r="D430" s="310"/>
    </row>
    <row r="431" spans="2:4" x14ac:dyDescent="0.2">
      <c r="B431" s="310"/>
      <c r="C431" s="310"/>
      <c r="D431" s="310"/>
    </row>
    <row r="432" spans="2:4" x14ac:dyDescent="0.2">
      <c r="B432" s="310"/>
      <c r="C432" s="310"/>
      <c r="D432" s="310"/>
    </row>
    <row r="433" spans="2:4" x14ac:dyDescent="0.2">
      <c r="B433" s="310"/>
      <c r="C433" s="310"/>
      <c r="D433" s="310"/>
    </row>
    <row r="434" spans="2:4" x14ac:dyDescent="0.2">
      <c r="B434" s="310"/>
      <c r="C434" s="310"/>
      <c r="D434" s="310"/>
    </row>
    <row r="435" spans="2:4" x14ac:dyDescent="0.2">
      <c r="B435" s="310"/>
      <c r="C435" s="310"/>
      <c r="D435" s="310"/>
    </row>
    <row r="436" spans="2:4" x14ac:dyDescent="0.2">
      <c r="B436" s="310"/>
      <c r="C436" s="310"/>
      <c r="D436" s="310"/>
    </row>
    <row r="437" spans="2:4" x14ac:dyDescent="0.2">
      <c r="B437" s="310"/>
      <c r="C437" s="310"/>
      <c r="D437" s="310"/>
    </row>
    <row r="438" spans="2:4" x14ac:dyDescent="0.2">
      <c r="B438" s="310"/>
      <c r="C438" s="310"/>
      <c r="D438" s="310"/>
    </row>
    <row r="439" spans="2:4" x14ac:dyDescent="0.2">
      <c r="B439" s="310"/>
      <c r="C439" s="310"/>
      <c r="D439" s="310"/>
    </row>
    <row r="440" spans="2:4" x14ac:dyDescent="0.2">
      <c r="B440" s="310"/>
      <c r="C440" s="310"/>
      <c r="D440" s="310"/>
    </row>
    <row r="441" spans="2:4" x14ac:dyDescent="0.2">
      <c r="B441" s="310"/>
      <c r="C441" s="310"/>
      <c r="D441" s="310"/>
    </row>
    <row r="442" spans="2:4" x14ac:dyDescent="0.2">
      <c r="B442" s="310"/>
      <c r="C442" s="310"/>
      <c r="D442" s="310"/>
    </row>
    <row r="443" spans="2:4" x14ac:dyDescent="0.2">
      <c r="B443" s="310"/>
      <c r="C443" s="310"/>
      <c r="D443" s="310"/>
    </row>
    <row r="444" spans="2:4" x14ac:dyDescent="0.2">
      <c r="B444" s="310"/>
      <c r="C444" s="310"/>
      <c r="D444" s="310"/>
    </row>
    <row r="445" spans="2:4" x14ac:dyDescent="0.2">
      <c r="B445" s="310"/>
      <c r="C445" s="310"/>
      <c r="D445" s="310"/>
    </row>
    <row r="446" spans="2:4" x14ac:dyDescent="0.2">
      <c r="B446" s="310"/>
      <c r="C446" s="310"/>
      <c r="D446" s="310"/>
    </row>
    <row r="447" spans="2:4" x14ac:dyDescent="0.2">
      <c r="B447" s="310"/>
      <c r="C447" s="310"/>
      <c r="D447" s="310"/>
    </row>
    <row r="448" spans="2:4" x14ac:dyDescent="0.2">
      <c r="B448" s="310"/>
      <c r="C448" s="310"/>
      <c r="D448" s="310"/>
    </row>
    <row r="449" spans="2:4" x14ac:dyDescent="0.2">
      <c r="B449" s="310"/>
      <c r="C449" s="310"/>
      <c r="D449" s="310"/>
    </row>
    <row r="450" spans="2:4" x14ac:dyDescent="0.2">
      <c r="B450" s="310"/>
      <c r="C450" s="310"/>
      <c r="D450" s="310"/>
    </row>
    <row r="451" spans="2:4" x14ac:dyDescent="0.2">
      <c r="B451" s="310"/>
      <c r="C451" s="310"/>
      <c r="D451" s="310"/>
    </row>
    <row r="452" spans="2:4" x14ac:dyDescent="0.2">
      <c r="B452" s="310"/>
      <c r="C452" s="310"/>
      <c r="D452" s="310"/>
    </row>
    <row r="453" spans="2:4" x14ac:dyDescent="0.2">
      <c r="B453" s="310"/>
      <c r="C453" s="310"/>
      <c r="D453" s="310"/>
    </row>
    <row r="454" spans="2:4" x14ac:dyDescent="0.2">
      <c r="B454" s="310"/>
      <c r="C454" s="310"/>
      <c r="D454" s="310"/>
    </row>
    <row r="455" spans="2:4" x14ac:dyDescent="0.2">
      <c r="B455" s="310"/>
      <c r="C455" s="310"/>
      <c r="D455" s="310"/>
    </row>
    <row r="456" spans="2:4" x14ac:dyDescent="0.2">
      <c r="B456" s="310"/>
      <c r="C456" s="310"/>
      <c r="D456" s="310"/>
    </row>
    <row r="457" spans="2:4" x14ac:dyDescent="0.2">
      <c r="B457" s="310"/>
      <c r="C457" s="310"/>
      <c r="D457" s="310"/>
    </row>
    <row r="458" spans="2:4" x14ac:dyDescent="0.2">
      <c r="B458" s="310"/>
      <c r="C458" s="310"/>
      <c r="D458" s="310"/>
    </row>
    <row r="459" spans="2:4" x14ac:dyDescent="0.2">
      <c r="B459" s="310"/>
      <c r="C459" s="310"/>
      <c r="D459" s="310"/>
    </row>
    <row r="460" spans="2:4" x14ac:dyDescent="0.2">
      <c r="B460" s="310"/>
      <c r="C460" s="310"/>
      <c r="D460" s="310"/>
    </row>
    <row r="461" spans="2:4" x14ac:dyDescent="0.2">
      <c r="B461" s="310"/>
      <c r="C461" s="310"/>
      <c r="D461" s="310"/>
    </row>
    <row r="462" spans="2:4" x14ac:dyDescent="0.2">
      <c r="B462" s="310"/>
      <c r="C462" s="310"/>
      <c r="D462" s="310"/>
    </row>
    <row r="463" spans="2:4" x14ac:dyDescent="0.2">
      <c r="B463" s="310"/>
      <c r="C463" s="310"/>
      <c r="D463" s="310"/>
    </row>
    <row r="464" spans="2:4" x14ac:dyDescent="0.2">
      <c r="B464" s="310"/>
      <c r="C464" s="310"/>
      <c r="D464" s="310"/>
    </row>
    <row r="465" spans="2:4" x14ac:dyDescent="0.2">
      <c r="B465" s="310"/>
      <c r="C465" s="310"/>
      <c r="D465" s="310"/>
    </row>
    <row r="466" spans="2:4" x14ac:dyDescent="0.2">
      <c r="B466" s="310"/>
      <c r="C466" s="310"/>
      <c r="D466" s="310"/>
    </row>
    <row r="467" spans="2:4" x14ac:dyDescent="0.2">
      <c r="B467" s="310"/>
      <c r="C467" s="310"/>
      <c r="D467" s="310"/>
    </row>
    <row r="468" spans="2:4" x14ac:dyDescent="0.2">
      <c r="B468" s="310"/>
      <c r="C468" s="310"/>
      <c r="D468" s="310"/>
    </row>
    <row r="469" spans="2:4" x14ac:dyDescent="0.2">
      <c r="B469" s="310"/>
      <c r="C469" s="310"/>
      <c r="D469" s="310"/>
    </row>
    <row r="470" spans="2:4" x14ac:dyDescent="0.2">
      <c r="B470" s="310"/>
      <c r="C470" s="310"/>
      <c r="D470" s="310"/>
    </row>
    <row r="471" spans="2:4" x14ac:dyDescent="0.2">
      <c r="B471" s="310"/>
      <c r="C471" s="310"/>
      <c r="D471" s="310"/>
    </row>
    <row r="472" spans="2:4" x14ac:dyDescent="0.2">
      <c r="B472" s="310"/>
      <c r="C472" s="310"/>
      <c r="D472" s="310"/>
    </row>
    <row r="473" spans="2:4" x14ac:dyDescent="0.2">
      <c r="B473" s="310"/>
      <c r="C473" s="310"/>
      <c r="D473" s="310"/>
    </row>
    <row r="474" spans="2:4" x14ac:dyDescent="0.2">
      <c r="B474" s="310"/>
      <c r="C474" s="310"/>
      <c r="D474" s="310"/>
    </row>
    <row r="475" spans="2:4" x14ac:dyDescent="0.2">
      <c r="B475" s="310"/>
      <c r="C475" s="310"/>
      <c r="D475" s="310"/>
    </row>
    <row r="476" spans="2:4" x14ac:dyDescent="0.2">
      <c r="B476" s="310"/>
      <c r="C476" s="310"/>
      <c r="D476" s="310"/>
    </row>
    <row r="477" spans="2:4" x14ac:dyDescent="0.2">
      <c r="B477" s="310"/>
      <c r="C477" s="310"/>
      <c r="D477" s="310"/>
    </row>
    <row r="478" spans="2:4" x14ac:dyDescent="0.2">
      <c r="B478" s="310"/>
      <c r="C478" s="310"/>
      <c r="D478" s="310"/>
    </row>
    <row r="479" spans="2:4" x14ac:dyDescent="0.2">
      <c r="B479" s="310"/>
      <c r="C479" s="310"/>
      <c r="D479" s="310"/>
    </row>
    <row r="480" spans="2:4" x14ac:dyDescent="0.2">
      <c r="B480" s="310"/>
      <c r="C480" s="310"/>
      <c r="D480" s="310"/>
    </row>
    <row r="481" spans="2:4" x14ac:dyDescent="0.2">
      <c r="B481" s="310"/>
      <c r="C481" s="310"/>
      <c r="D481" s="310"/>
    </row>
    <row r="482" spans="2:4" x14ac:dyDescent="0.2">
      <c r="B482" s="310"/>
      <c r="C482" s="310"/>
      <c r="D482" s="310"/>
    </row>
    <row r="483" spans="2:4" x14ac:dyDescent="0.2">
      <c r="B483" s="310"/>
      <c r="C483" s="310"/>
      <c r="D483" s="310"/>
    </row>
    <row r="484" spans="2:4" x14ac:dyDescent="0.2">
      <c r="B484" s="310"/>
      <c r="C484" s="310"/>
      <c r="D484" s="310"/>
    </row>
    <row r="485" spans="2:4" x14ac:dyDescent="0.2">
      <c r="B485" s="310"/>
      <c r="C485" s="310"/>
      <c r="D485" s="310"/>
    </row>
    <row r="486" spans="2:4" x14ac:dyDescent="0.2">
      <c r="B486" s="310"/>
      <c r="C486" s="310"/>
      <c r="D486" s="310"/>
    </row>
    <row r="487" spans="2:4" x14ac:dyDescent="0.2">
      <c r="B487" s="310"/>
      <c r="C487" s="310"/>
      <c r="D487" s="310"/>
    </row>
    <row r="488" spans="2:4" x14ac:dyDescent="0.2">
      <c r="B488" s="310"/>
      <c r="C488" s="310"/>
      <c r="D488" s="310"/>
    </row>
    <row r="489" spans="2:4" x14ac:dyDescent="0.2">
      <c r="B489" s="310"/>
      <c r="C489" s="310"/>
      <c r="D489" s="310"/>
    </row>
    <row r="490" spans="2:4" x14ac:dyDescent="0.2">
      <c r="B490" s="310"/>
      <c r="C490" s="310"/>
      <c r="D490" s="310"/>
    </row>
    <row r="491" spans="2:4" x14ac:dyDescent="0.2">
      <c r="B491" s="310"/>
      <c r="C491" s="310"/>
      <c r="D491" s="310"/>
    </row>
    <row r="492" spans="2:4" x14ac:dyDescent="0.2">
      <c r="B492" s="310"/>
      <c r="C492" s="310"/>
      <c r="D492" s="310"/>
    </row>
    <row r="493" spans="2:4" x14ac:dyDescent="0.2">
      <c r="B493" s="310"/>
      <c r="C493" s="310"/>
      <c r="D493" s="310"/>
    </row>
    <row r="494" spans="2:4" x14ac:dyDescent="0.2">
      <c r="B494" s="310"/>
      <c r="C494" s="310"/>
      <c r="D494" s="310"/>
    </row>
    <row r="495" spans="2:4" x14ac:dyDescent="0.2">
      <c r="B495" s="310"/>
      <c r="C495" s="310"/>
      <c r="D495" s="310"/>
    </row>
    <row r="496" spans="2:4" x14ac:dyDescent="0.2">
      <c r="B496" s="310"/>
      <c r="C496" s="310"/>
      <c r="D496" s="310"/>
    </row>
    <row r="497" spans="2:4" x14ac:dyDescent="0.2">
      <c r="B497" s="310"/>
      <c r="C497" s="310"/>
      <c r="D497" s="310"/>
    </row>
    <row r="498" spans="2:4" x14ac:dyDescent="0.2">
      <c r="B498" s="310"/>
      <c r="C498" s="310"/>
      <c r="D498" s="310"/>
    </row>
    <row r="499" spans="2:4" x14ac:dyDescent="0.2">
      <c r="B499" s="310"/>
      <c r="C499" s="310"/>
      <c r="D499" s="310"/>
    </row>
    <row r="500" spans="2:4" x14ac:dyDescent="0.2">
      <c r="B500" s="310"/>
      <c r="C500" s="310"/>
      <c r="D500" s="310"/>
    </row>
    <row r="501" spans="2:4" x14ac:dyDescent="0.2">
      <c r="B501" s="310"/>
      <c r="C501" s="310"/>
      <c r="D501" s="310"/>
    </row>
    <row r="502" spans="2:4" x14ac:dyDescent="0.2">
      <c r="B502" s="310"/>
      <c r="C502" s="310"/>
      <c r="D502" s="310"/>
    </row>
    <row r="503" spans="2:4" x14ac:dyDescent="0.2">
      <c r="B503" s="310"/>
      <c r="C503" s="310"/>
      <c r="D503" s="310"/>
    </row>
    <row r="504" spans="2:4" x14ac:dyDescent="0.2">
      <c r="B504" s="310"/>
      <c r="C504" s="310"/>
      <c r="D504" s="310"/>
    </row>
    <row r="505" spans="2:4" x14ac:dyDescent="0.2">
      <c r="B505" s="310"/>
      <c r="C505" s="310"/>
      <c r="D505" s="310"/>
    </row>
    <row r="506" spans="2:4" x14ac:dyDescent="0.2">
      <c r="B506" s="310"/>
      <c r="C506" s="310"/>
      <c r="D506" s="310"/>
    </row>
    <row r="507" spans="2:4" x14ac:dyDescent="0.2">
      <c r="B507" s="310"/>
      <c r="C507" s="310"/>
      <c r="D507" s="310"/>
    </row>
    <row r="508" spans="2:4" x14ac:dyDescent="0.2">
      <c r="B508" s="310"/>
      <c r="C508" s="310"/>
      <c r="D508" s="310"/>
    </row>
    <row r="509" spans="2:4" x14ac:dyDescent="0.2">
      <c r="B509" s="310"/>
      <c r="C509" s="310"/>
      <c r="D509" s="310"/>
    </row>
    <row r="510" spans="2:4" x14ac:dyDescent="0.2">
      <c r="B510" s="310"/>
      <c r="C510" s="310"/>
      <c r="D510" s="310"/>
    </row>
    <row r="511" spans="2:4" x14ac:dyDescent="0.2">
      <c r="B511" s="310"/>
      <c r="C511" s="310"/>
      <c r="D511" s="310"/>
    </row>
    <row r="512" spans="2:4" x14ac:dyDescent="0.2">
      <c r="B512" s="310"/>
      <c r="C512" s="310"/>
      <c r="D512" s="310"/>
    </row>
    <row r="513" spans="2:4" x14ac:dyDescent="0.2">
      <c r="B513" s="310"/>
      <c r="C513" s="310"/>
      <c r="D513" s="310"/>
    </row>
    <row r="514" spans="2:4" x14ac:dyDescent="0.2">
      <c r="B514" s="310"/>
      <c r="C514" s="310"/>
      <c r="D514" s="310"/>
    </row>
    <row r="515" spans="2:4" x14ac:dyDescent="0.2">
      <c r="B515" s="310"/>
      <c r="C515" s="310"/>
      <c r="D515" s="310"/>
    </row>
    <row r="516" spans="2:4" x14ac:dyDescent="0.2">
      <c r="B516" s="310"/>
      <c r="C516" s="310"/>
      <c r="D516" s="310"/>
    </row>
    <row r="517" spans="2:4" x14ac:dyDescent="0.2">
      <c r="B517" s="310"/>
      <c r="C517" s="310"/>
      <c r="D517" s="310"/>
    </row>
    <row r="518" spans="2:4" x14ac:dyDescent="0.2">
      <c r="B518" s="310"/>
      <c r="C518" s="310"/>
      <c r="D518" s="310"/>
    </row>
    <row r="519" spans="2:4" x14ac:dyDescent="0.2">
      <c r="B519" s="310"/>
      <c r="C519" s="310"/>
      <c r="D519" s="310"/>
    </row>
    <row r="520" spans="2:4" x14ac:dyDescent="0.2">
      <c r="B520" s="310"/>
      <c r="C520" s="310"/>
      <c r="D520" s="310"/>
    </row>
    <row r="521" spans="2:4" x14ac:dyDescent="0.2">
      <c r="B521" s="310"/>
      <c r="C521" s="310"/>
      <c r="D521" s="310"/>
    </row>
    <row r="522" spans="2:4" x14ac:dyDescent="0.2">
      <c r="B522" s="310"/>
      <c r="C522" s="310"/>
      <c r="D522" s="310"/>
    </row>
    <row r="523" spans="2:4" x14ac:dyDescent="0.2">
      <c r="B523" s="310"/>
      <c r="C523" s="310"/>
      <c r="D523" s="310"/>
    </row>
    <row r="524" spans="2:4" x14ac:dyDescent="0.2">
      <c r="B524" s="310"/>
      <c r="C524" s="310"/>
      <c r="D524" s="310"/>
    </row>
    <row r="525" spans="2:4" x14ac:dyDescent="0.2">
      <c r="B525" s="310"/>
      <c r="C525" s="310"/>
      <c r="D525" s="310"/>
    </row>
    <row r="526" spans="2:4" x14ac:dyDescent="0.2">
      <c r="B526" s="310"/>
      <c r="C526" s="310"/>
      <c r="D526" s="310"/>
    </row>
    <row r="527" spans="2:4" x14ac:dyDescent="0.2">
      <c r="B527" s="310"/>
      <c r="C527" s="310"/>
      <c r="D527" s="310"/>
    </row>
    <row r="528" spans="2:4" x14ac:dyDescent="0.2">
      <c r="B528" s="310"/>
      <c r="C528" s="310"/>
      <c r="D528" s="310"/>
    </row>
    <row r="529" spans="2:4" x14ac:dyDescent="0.2">
      <c r="B529" s="310"/>
      <c r="C529" s="310"/>
      <c r="D529" s="310"/>
    </row>
    <row r="530" spans="2:4" x14ac:dyDescent="0.2">
      <c r="B530" s="310"/>
      <c r="C530" s="310"/>
      <c r="D530" s="310"/>
    </row>
    <row r="531" spans="2:4" x14ac:dyDescent="0.2">
      <c r="B531" s="310"/>
      <c r="C531" s="310"/>
      <c r="D531" s="310"/>
    </row>
    <row r="532" spans="2:4" x14ac:dyDescent="0.2">
      <c r="B532" s="310"/>
      <c r="C532" s="310"/>
      <c r="D532" s="310"/>
    </row>
    <row r="533" spans="2:4" x14ac:dyDescent="0.2">
      <c r="B533" s="310"/>
      <c r="C533" s="310"/>
      <c r="D533" s="310"/>
    </row>
    <row r="534" spans="2:4" x14ac:dyDescent="0.2">
      <c r="B534" s="310"/>
      <c r="C534" s="310"/>
      <c r="D534" s="310"/>
    </row>
    <row r="535" spans="2:4" x14ac:dyDescent="0.2">
      <c r="B535" s="310"/>
      <c r="C535" s="310"/>
      <c r="D535" s="310"/>
    </row>
    <row r="536" spans="2:4" x14ac:dyDescent="0.2">
      <c r="B536" s="310"/>
      <c r="C536" s="310"/>
      <c r="D536" s="310"/>
    </row>
    <row r="537" spans="2:4" x14ac:dyDescent="0.2">
      <c r="B537" s="310"/>
      <c r="C537" s="310"/>
      <c r="D537" s="310"/>
    </row>
    <row r="538" spans="2:4" x14ac:dyDescent="0.2">
      <c r="B538" s="310"/>
      <c r="C538" s="310"/>
      <c r="D538" s="310"/>
    </row>
    <row r="539" spans="2:4" x14ac:dyDescent="0.2">
      <c r="B539" s="310"/>
      <c r="C539" s="310"/>
      <c r="D539" s="310"/>
    </row>
    <row r="540" spans="2:4" x14ac:dyDescent="0.2">
      <c r="B540" s="310"/>
      <c r="C540" s="310"/>
      <c r="D540" s="310"/>
    </row>
    <row r="541" spans="2:4" x14ac:dyDescent="0.2">
      <c r="B541" s="310"/>
      <c r="C541" s="310"/>
      <c r="D541" s="310"/>
    </row>
    <row r="542" spans="2:4" x14ac:dyDescent="0.2">
      <c r="B542" s="310"/>
      <c r="C542" s="310"/>
      <c r="D542" s="310"/>
    </row>
    <row r="543" spans="2:4" x14ac:dyDescent="0.2">
      <c r="B543" s="310"/>
      <c r="C543" s="310"/>
      <c r="D543" s="310"/>
    </row>
    <row r="544" spans="2:4" x14ac:dyDescent="0.2">
      <c r="B544" s="310"/>
      <c r="C544" s="310"/>
      <c r="D544" s="310"/>
    </row>
    <row r="545" spans="2:4" x14ac:dyDescent="0.2">
      <c r="B545" s="310"/>
      <c r="C545" s="310"/>
      <c r="D545" s="310"/>
    </row>
    <row r="546" spans="2:4" x14ac:dyDescent="0.2">
      <c r="B546" s="310"/>
      <c r="C546" s="310"/>
      <c r="D546" s="310"/>
    </row>
    <row r="547" spans="2:4" x14ac:dyDescent="0.2">
      <c r="B547" s="310"/>
      <c r="C547" s="310"/>
      <c r="D547" s="310"/>
    </row>
    <row r="548" spans="2:4" x14ac:dyDescent="0.2">
      <c r="B548" s="310"/>
      <c r="C548" s="310"/>
      <c r="D548" s="310"/>
    </row>
    <row r="549" spans="2:4" x14ac:dyDescent="0.2">
      <c r="B549" s="310"/>
      <c r="C549" s="310"/>
      <c r="D549" s="310"/>
    </row>
    <row r="550" spans="2:4" x14ac:dyDescent="0.2">
      <c r="B550" s="310"/>
      <c r="C550" s="310"/>
      <c r="D550" s="310"/>
    </row>
    <row r="551" spans="2:4" x14ac:dyDescent="0.2">
      <c r="B551" s="310"/>
      <c r="C551" s="310"/>
      <c r="D551" s="310"/>
    </row>
    <row r="552" spans="2:4" x14ac:dyDescent="0.2">
      <c r="B552" s="310"/>
      <c r="C552" s="310"/>
      <c r="D552" s="310"/>
    </row>
    <row r="553" spans="2:4" x14ac:dyDescent="0.2">
      <c r="B553" s="310"/>
      <c r="C553" s="310"/>
      <c r="D553" s="310"/>
    </row>
    <row r="554" spans="2:4" x14ac:dyDescent="0.2">
      <c r="B554" s="310"/>
      <c r="C554" s="310"/>
      <c r="D554" s="310"/>
    </row>
    <row r="555" spans="2:4" x14ac:dyDescent="0.2">
      <c r="B555" s="310"/>
      <c r="C555" s="310"/>
      <c r="D555" s="310"/>
    </row>
    <row r="556" spans="2:4" x14ac:dyDescent="0.2">
      <c r="B556" s="310"/>
      <c r="C556" s="310"/>
      <c r="D556" s="310"/>
    </row>
    <row r="557" spans="2:4" x14ac:dyDescent="0.2">
      <c r="B557" s="310"/>
      <c r="C557" s="310"/>
      <c r="D557" s="310"/>
    </row>
    <row r="558" spans="2:4" x14ac:dyDescent="0.2">
      <c r="B558" s="310"/>
      <c r="C558" s="310"/>
      <c r="D558" s="310"/>
    </row>
    <row r="559" spans="2:4" x14ac:dyDescent="0.2">
      <c r="B559" s="310"/>
      <c r="C559" s="310"/>
      <c r="D559" s="310"/>
    </row>
    <row r="560" spans="2:4" x14ac:dyDescent="0.2">
      <c r="B560" s="310"/>
      <c r="C560" s="310"/>
      <c r="D560" s="310"/>
    </row>
    <row r="561" spans="2:4" x14ac:dyDescent="0.2">
      <c r="B561" s="310"/>
      <c r="C561" s="310"/>
      <c r="D561" s="310"/>
    </row>
    <row r="562" spans="2:4" x14ac:dyDescent="0.2">
      <c r="B562" s="310"/>
      <c r="C562" s="310"/>
      <c r="D562" s="310"/>
    </row>
    <row r="563" spans="2:4" x14ac:dyDescent="0.2">
      <c r="B563" s="310"/>
      <c r="C563" s="310"/>
      <c r="D563" s="310"/>
    </row>
    <row r="564" spans="2:4" x14ac:dyDescent="0.2">
      <c r="B564" s="310"/>
      <c r="C564" s="310"/>
      <c r="D564" s="310"/>
    </row>
    <row r="565" spans="2:4" x14ac:dyDescent="0.2">
      <c r="B565" s="310"/>
      <c r="C565" s="310"/>
      <c r="D565" s="310"/>
    </row>
    <row r="566" spans="2:4" x14ac:dyDescent="0.2">
      <c r="B566" s="310"/>
      <c r="C566" s="310"/>
      <c r="D566" s="310"/>
    </row>
    <row r="567" spans="2:4" x14ac:dyDescent="0.2">
      <c r="B567" s="310"/>
      <c r="C567" s="310"/>
      <c r="D567" s="310"/>
    </row>
    <row r="568" spans="2:4" x14ac:dyDescent="0.2">
      <c r="B568" s="310"/>
      <c r="C568" s="310"/>
      <c r="D568" s="310"/>
    </row>
    <row r="569" spans="2:4" x14ac:dyDescent="0.2">
      <c r="B569" s="310"/>
      <c r="C569" s="310"/>
      <c r="D569" s="310"/>
    </row>
    <row r="570" spans="2:4" x14ac:dyDescent="0.2">
      <c r="B570" s="310"/>
      <c r="C570" s="310"/>
      <c r="D570" s="310"/>
    </row>
    <row r="571" spans="2:4" x14ac:dyDescent="0.2">
      <c r="B571" s="310"/>
      <c r="C571" s="310"/>
      <c r="D571" s="310"/>
    </row>
    <row r="572" spans="2:4" x14ac:dyDescent="0.2">
      <c r="B572" s="310"/>
      <c r="C572" s="310"/>
      <c r="D572" s="310"/>
    </row>
    <row r="573" spans="2:4" x14ac:dyDescent="0.2">
      <c r="B573" s="310"/>
      <c r="C573" s="310"/>
      <c r="D573" s="310"/>
    </row>
    <row r="574" spans="2:4" x14ac:dyDescent="0.2">
      <c r="B574" s="310"/>
      <c r="C574" s="310"/>
      <c r="D574" s="310"/>
    </row>
    <row r="575" spans="2:4" x14ac:dyDescent="0.2">
      <c r="B575" s="310"/>
      <c r="C575" s="310"/>
      <c r="D575" s="310"/>
    </row>
    <row r="576" spans="2:4" x14ac:dyDescent="0.2">
      <c r="B576" s="310"/>
      <c r="C576" s="310"/>
      <c r="D576" s="310"/>
    </row>
    <row r="577" spans="2:4" x14ac:dyDescent="0.2">
      <c r="B577" s="310"/>
      <c r="C577" s="310"/>
      <c r="D577" s="310"/>
    </row>
    <row r="578" spans="2:4" x14ac:dyDescent="0.2">
      <c r="B578" s="310"/>
      <c r="C578" s="310"/>
      <c r="D578" s="310"/>
    </row>
    <row r="579" spans="2:4" x14ac:dyDescent="0.2">
      <c r="B579" s="310"/>
      <c r="C579" s="310"/>
      <c r="D579" s="310"/>
    </row>
    <row r="580" spans="2:4" x14ac:dyDescent="0.2">
      <c r="B580" s="310"/>
      <c r="C580" s="310"/>
      <c r="D580" s="310"/>
    </row>
    <row r="581" spans="2:4" x14ac:dyDescent="0.2">
      <c r="B581" s="310"/>
      <c r="C581" s="310"/>
      <c r="D581" s="310"/>
    </row>
    <row r="582" spans="2:4" x14ac:dyDescent="0.2">
      <c r="B582" s="310"/>
      <c r="C582" s="310"/>
      <c r="D582" s="310"/>
    </row>
    <row r="583" spans="2:4" x14ac:dyDescent="0.2">
      <c r="B583" s="310"/>
      <c r="C583" s="310"/>
      <c r="D583" s="310"/>
    </row>
    <row r="584" spans="2:4" x14ac:dyDescent="0.2">
      <c r="B584" s="310"/>
      <c r="C584" s="310"/>
      <c r="D584" s="310"/>
    </row>
    <row r="585" spans="2:4" x14ac:dyDescent="0.2">
      <c r="B585" s="310"/>
      <c r="C585" s="310"/>
      <c r="D585" s="310"/>
    </row>
    <row r="586" spans="2:4" x14ac:dyDescent="0.2">
      <c r="B586" s="310"/>
      <c r="C586" s="310"/>
      <c r="D586" s="310"/>
    </row>
    <row r="587" spans="2:4" x14ac:dyDescent="0.2">
      <c r="B587" s="310"/>
      <c r="C587" s="310"/>
      <c r="D587" s="310"/>
    </row>
    <row r="588" spans="2:4" x14ac:dyDescent="0.2">
      <c r="B588" s="310"/>
      <c r="C588" s="310"/>
      <c r="D588" s="310"/>
    </row>
    <row r="589" spans="2:4" x14ac:dyDescent="0.2">
      <c r="B589" s="310"/>
      <c r="C589" s="310"/>
      <c r="D589" s="310"/>
    </row>
    <row r="590" spans="2:4" x14ac:dyDescent="0.2">
      <c r="B590" s="310"/>
      <c r="C590" s="310"/>
      <c r="D590" s="310"/>
    </row>
    <row r="591" spans="2:4" x14ac:dyDescent="0.2">
      <c r="B591" s="310"/>
      <c r="C591" s="310"/>
      <c r="D591" s="310"/>
    </row>
    <row r="592" spans="2:4" x14ac:dyDescent="0.2">
      <c r="B592" s="310"/>
      <c r="C592" s="310"/>
      <c r="D592" s="310"/>
    </row>
    <row r="593" spans="2:4" x14ac:dyDescent="0.2">
      <c r="B593" s="310"/>
      <c r="C593" s="310"/>
      <c r="D593" s="310"/>
    </row>
    <row r="594" spans="2:4" x14ac:dyDescent="0.2">
      <c r="B594" s="310"/>
      <c r="C594" s="310"/>
      <c r="D594" s="310"/>
    </row>
    <row r="595" spans="2:4" x14ac:dyDescent="0.2">
      <c r="B595" s="310"/>
      <c r="C595" s="310"/>
      <c r="D595" s="310"/>
    </row>
    <row r="596" spans="2:4" x14ac:dyDescent="0.2">
      <c r="B596" s="310"/>
      <c r="C596" s="310"/>
      <c r="D596" s="310"/>
    </row>
    <row r="597" spans="2:4" x14ac:dyDescent="0.2">
      <c r="B597" s="310"/>
      <c r="C597" s="310"/>
      <c r="D597" s="310"/>
    </row>
    <row r="598" spans="2:4" x14ac:dyDescent="0.2">
      <c r="B598" s="310"/>
      <c r="C598" s="310"/>
      <c r="D598" s="310"/>
    </row>
    <row r="599" spans="2:4" x14ac:dyDescent="0.2">
      <c r="B599" s="310"/>
      <c r="C599" s="310"/>
      <c r="D599" s="310"/>
    </row>
    <row r="600" spans="2:4" x14ac:dyDescent="0.2">
      <c r="B600" s="310"/>
      <c r="C600" s="310"/>
      <c r="D600" s="310"/>
    </row>
    <row r="601" spans="2:4" x14ac:dyDescent="0.2">
      <c r="B601" s="310"/>
      <c r="C601" s="310"/>
      <c r="D601" s="310"/>
    </row>
    <row r="602" spans="2:4" x14ac:dyDescent="0.2">
      <c r="B602" s="310"/>
      <c r="C602" s="310"/>
      <c r="D602" s="310"/>
    </row>
    <row r="603" spans="2:4" x14ac:dyDescent="0.2">
      <c r="B603" s="310"/>
      <c r="C603" s="310"/>
      <c r="D603" s="310"/>
    </row>
    <row r="604" spans="2:4" x14ac:dyDescent="0.2">
      <c r="B604" s="310"/>
      <c r="C604" s="310"/>
      <c r="D604" s="310"/>
    </row>
    <row r="605" spans="2:4" x14ac:dyDescent="0.2">
      <c r="B605" s="310"/>
      <c r="C605" s="310"/>
      <c r="D605" s="310"/>
    </row>
    <row r="606" spans="2:4" x14ac:dyDescent="0.2">
      <c r="B606" s="310"/>
      <c r="C606" s="310"/>
      <c r="D606" s="310"/>
    </row>
    <row r="607" spans="2:4" x14ac:dyDescent="0.2">
      <c r="B607" s="310"/>
      <c r="C607" s="310"/>
      <c r="D607" s="310"/>
    </row>
    <row r="608" spans="2:4" x14ac:dyDescent="0.2">
      <c r="B608" s="310"/>
      <c r="C608" s="310"/>
      <c r="D608" s="310"/>
    </row>
    <row r="609" spans="2:4" x14ac:dyDescent="0.2">
      <c r="B609" s="310"/>
      <c r="C609" s="310"/>
      <c r="D609" s="310"/>
    </row>
    <row r="610" spans="2:4" x14ac:dyDescent="0.2">
      <c r="B610" s="310"/>
      <c r="C610" s="310"/>
      <c r="D610" s="310"/>
    </row>
    <row r="611" spans="2:4" x14ac:dyDescent="0.2">
      <c r="B611" s="310"/>
      <c r="C611" s="310"/>
      <c r="D611" s="310"/>
    </row>
    <row r="612" spans="2:4" x14ac:dyDescent="0.2">
      <c r="B612" s="310"/>
      <c r="C612" s="310"/>
      <c r="D612" s="310"/>
    </row>
    <row r="613" spans="2:4" x14ac:dyDescent="0.2">
      <c r="B613" s="310"/>
      <c r="C613" s="310"/>
      <c r="D613" s="310"/>
    </row>
    <row r="614" spans="2:4" x14ac:dyDescent="0.2">
      <c r="B614" s="310"/>
      <c r="C614" s="310"/>
      <c r="D614" s="310"/>
    </row>
    <row r="615" spans="2:4" x14ac:dyDescent="0.2">
      <c r="B615" s="310"/>
      <c r="C615" s="310"/>
      <c r="D615" s="310"/>
    </row>
    <row r="616" spans="2:4" x14ac:dyDescent="0.2">
      <c r="B616" s="310"/>
      <c r="C616" s="310"/>
      <c r="D616" s="310"/>
    </row>
    <row r="617" spans="2:4" x14ac:dyDescent="0.2">
      <c r="B617" s="310"/>
      <c r="C617" s="310"/>
      <c r="D617" s="310"/>
    </row>
    <row r="618" spans="2:4" x14ac:dyDescent="0.2">
      <c r="B618" s="310"/>
      <c r="C618" s="310"/>
      <c r="D618" s="310"/>
    </row>
    <row r="619" spans="2:4" x14ac:dyDescent="0.2">
      <c r="B619" s="310"/>
      <c r="C619" s="310"/>
      <c r="D619" s="310"/>
    </row>
    <row r="620" spans="2:4" x14ac:dyDescent="0.2">
      <c r="B620" s="310"/>
      <c r="C620" s="310"/>
      <c r="D620" s="310"/>
    </row>
    <row r="621" spans="2:4" x14ac:dyDescent="0.2">
      <c r="B621" s="310"/>
      <c r="C621" s="310"/>
      <c r="D621" s="310"/>
    </row>
    <row r="622" spans="2:4" x14ac:dyDescent="0.2">
      <c r="B622" s="310"/>
      <c r="C622" s="310"/>
      <c r="D622" s="310"/>
    </row>
    <row r="623" spans="2:4" x14ac:dyDescent="0.2">
      <c r="B623" s="310"/>
      <c r="C623" s="310"/>
      <c r="D623" s="310"/>
    </row>
    <row r="624" spans="2:4" x14ac:dyDescent="0.2">
      <c r="B624" s="310"/>
      <c r="C624" s="310"/>
      <c r="D624" s="310"/>
    </row>
    <row r="625" spans="2:4" x14ac:dyDescent="0.2">
      <c r="B625" s="310"/>
      <c r="C625" s="310"/>
      <c r="D625" s="310"/>
    </row>
    <row r="626" spans="2:4" x14ac:dyDescent="0.2">
      <c r="B626" s="310"/>
      <c r="C626" s="310"/>
      <c r="D626" s="310"/>
    </row>
    <row r="627" spans="2:4" x14ac:dyDescent="0.2">
      <c r="B627" s="310"/>
      <c r="C627" s="310"/>
      <c r="D627" s="310"/>
    </row>
    <row r="628" spans="2:4" x14ac:dyDescent="0.2">
      <c r="B628" s="310"/>
      <c r="C628" s="310"/>
      <c r="D628" s="310"/>
    </row>
    <row r="629" spans="2:4" x14ac:dyDescent="0.2">
      <c r="B629" s="310"/>
      <c r="C629" s="310"/>
      <c r="D629" s="310"/>
    </row>
    <row r="630" spans="2:4" x14ac:dyDescent="0.2">
      <c r="B630" s="310"/>
      <c r="C630" s="310"/>
      <c r="D630" s="310"/>
    </row>
    <row r="631" spans="2:4" x14ac:dyDescent="0.2">
      <c r="B631" s="310"/>
      <c r="C631" s="310"/>
      <c r="D631" s="310"/>
    </row>
    <row r="632" spans="2:4" x14ac:dyDescent="0.2">
      <c r="B632" s="310"/>
      <c r="C632" s="310"/>
      <c r="D632" s="310"/>
    </row>
    <row r="633" spans="2:4" x14ac:dyDescent="0.2">
      <c r="B633" s="310"/>
      <c r="C633" s="310"/>
      <c r="D633" s="310"/>
    </row>
    <row r="634" spans="2:4" x14ac:dyDescent="0.2">
      <c r="B634" s="310"/>
      <c r="C634" s="310"/>
      <c r="D634" s="310"/>
    </row>
    <row r="635" spans="2:4" x14ac:dyDescent="0.2">
      <c r="B635" s="310"/>
      <c r="C635" s="310"/>
      <c r="D635" s="310"/>
    </row>
    <row r="636" spans="2:4" x14ac:dyDescent="0.2">
      <c r="B636" s="310"/>
      <c r="C636" s="310"/>
      <c r="D636" s="310"/>
    </row>
    <row r="637" spans="2:4" x14ac:dyDescent="0.2">
      <c r="B637" s="310"/>
      <c r="C637" s="310"/>
      <c r="D637" s="310"/>
    </row>
    <row r="638" spans="2:4" x14ac:dyDescent="0.2">
      <c r="B638" s="310"/>
      <c r="C638" s="310"/>
      <c r="D638" s="310"/>
    </row>
    <row r="639" spans="2:4" x14ac:dyDescent="0.2">
      <c r="B639" s="310"/>
      <c r="C639" s="310"/>
      <c r="D639" s="310"/>
    </row>
    <row r="640" spans="2:4" x14ac:dyDescent="0.2">
      <c r="B640" s="310"/>
      <c r="C640" s="310"/>
      <c r="D640" s="310"/>
    </row>
    <row r="641" spans="2:4" x14ac:dyDescent="0.2">
      <c r="B641" s="310"/>
      <c r="C641" s="310"/>
      <c r="D641" s="310"/>
    </row>
    <row r="642" spans="2:4" x14ac:dyDescent="0.2">
      <c r="B642" s="310"/>
      <c r="C642" s="310"/>
      <c r="D642" s="310"/>
    </row>
    <row r="643" spans="2:4" x14ac:dyDescent="0.2">
      <c r="B643" s="310"/>
      <c r="C643" s="310"/>
      <c r="D643" s="310"/>
    </row>
    <row r="644" spans="2:4" x14ac:dyDescent="0.2">
      <c r="B644" s="310"/>
      <c r="C644" s="310"/>
      <c r="D644" s="310"/>
    </row>
    <row r="645" spans="2:4" x14ac:dyDescent="0.2">
      <c r="B645" s="310"/>
      <c r="C645" s="310"/>
      <c r="D645" s="310"/>
    </row>
    <row r="646" spans="2:4" x14ac:dyDescent="0.2">
      <c r="B646" s="310"/>
      <c r="C646" s="310"/>
      <c r="D646" s="310"/>
    </row>
    <row r="647" spans="2:4" x14ac:dyDescent="0.2">
      <c r="B647" s="310"/>
      <c r="C647" s="310"/>
      <c r="D647" s="310"/>
    </row>
    <row r="648" spans="2:4" x14ac:dyDescent="0.2">
      <c r="B648" s="310"/>
      <c r="C648" s="310"/>
      <c r="D648" s="310"/>
    </row>
    <row r="649" spans="2:4" x14ac:dyDescent="0.2">
      <c r="B649" s="310"/>
      <c r="C649" s="310"/>
      <c r="D649" s="310"/>
    </row>
    <row r="650" spans="2:4" x14ac:dyDescent="0.2">
      <c r="B650" s="310"/>
      <c r="C650" s="310"/>
      <c r="D650" s="310"/>
    </row>
    <row r="651" spans="2:4" x14ac:dyDescent="0.2">
      <c r="B651" s="310"/>
      <c r="C651" s="310"/>
      <c r="D651" s="310"/>
    </row>
    <row r="652" spans="2:4" x14ac:dyDescent="0.2">
      <c r="B652" s="310"/>
      <c r="C652" s="310"/>
      <c r="D652" s="310"/>
    </row>
    <row r="653" spans="2:4" x14ac:dyDescent="0.2">
      <c r="B653" s="310"/>
      <c r="C653" s="310"/>
      <c r="D653" s="310"/>
    </row>
    <row r="654" spans="2:4" x14ac:dyDescent="0.2">
      <c r="B654" s="310"/>
      <c r="C654" s="310"/>
      <c r="D654" s="310"/>
    </row>
    <row r="655" spans="2:4" x14ac:dyDescent="0.2">
      <c r="B655" s="310"/>
      <c r="C655" s="310"/>
      <c r="D655" s="310"/>
    </row>
    <row r="656" spans="2:4" x14ac:dyDescent="0.2">
      <c r="B656" s="310"/>
      <c r="C656" s="310"/>
      <c r="D656" s="310"/>
    </row>
    <row r="657" spans="2:4" x14ac:dyDescent="0.2">
      <c r="B657" s="310"/>
      <c r="C657" s="310"/>
      <c r="D657" s="310"/>
    </row>
    <row r="658" spans="2:4" x14ac:dyDescent="0.2">
      <c r="B658" s="310"/>
      <c r="C658" s="310"/>
      <c r="D658" s="310"/>
    </row>
    <row r="659" spans="2:4" x14ac:dyDescent="0.2">
      <c r="B659" s="310"/>
      <c r="C659" s="310"/>
      <c r="D659" s="310"/>
    </row>
    <row r="660" spans="2:4" x14ac:dyDescent="0.2">
      <c r="B660" s="310"/>
      <c r="C660" s="310"/>
      <c r="D660" s="310"/>
    </row>
    <row r="661" spans="2:4" x14ac:dyDescent="0.2">
      <c r="B661" s="310"/>
      <c r="C661" s="310"/>
      <c r="D661" s="310"/>
    </row>
    <row r="662" spans="2:4" x14ac:dyDescent="0.2">
      <c r="B662" s="310"/>
      <c r="C662" s="310"/>
      <c r="D662" s="310"/>
    </row>
    <row r="663" spans="2:4" x14ac:dyDescent="0.2">
      <c r="B663" s="310"/>
      <c r="C663" s="310"/>
      <c r="D663" s="310"/>
    </row>
    <row r="664" spans="2:4" x14ac:dyDescent="0.2">
      <c r="B664" s="310"/>
      <c r="C664" s="310"/>
      <c r="D664" s="310"/>
    </row>
    <row r="665" spans="2:4" x14ac:dyDescent="0.2">
      <c r="B665" s="310"/>
      <c r="C665" s="310"/>
      <c r="D665" s="310"/>
    </row>
    <row r="666" spans="2:4" x14ac:dyDescent="0.2">
      <c r="B666" s="310"/>
      <c r="C666" s="310"/>
      <c r="D666" s="310"/>
    </row>
    <row r="667" spans="2:4" x14ac:dyDescent="0.2">
      <c r="B667" s="310"/>
      <c r="C667" s="310"/>
      <c r="D667" s="310"/>
    </row>
    <row r="668" spans="2:4" x14ac:dyDescent="0.2">
      <c r="B668" s="310"/>
      <c r="C668" s="310"/>
      <c r="D668" s="310"/>
    </row>
    <row r="669" spans="2:4" x14ac:dyDescent="0.2">
      <c r="B669" s="310"/>
      <c r="C669" s="310"/>
      <c r="D669" s="310"/>
    </row>
    <row r="670" spans="2:4" x14ac:dyDescent="0.2">
      <c r="B670" s="310"/>
      <c r="C670" s="310"/>
      <c r="D670" s="310"/>
    </row>
    <row r="671" spans="2:4" x14ac:dyDescent="0.2">
      <c r="B671" s="310"/>
      <c r="C671" s="310"/>
      <c r="D671" s="310"/>
    </row>
    <row r="672" spans="2:4" x14ac:dyDescent="0.2">
      <c r="B672" s="310"/>
      <c r="C672" s="310"/>
      <c r="D672" s="310"/>
    </row>
    <row r="673" spans="2:4" x14ac:dyDescent="0.2">
      <c r="B673" s="310"/>
      <c r="C673" s="310"/>
      <c r="D673" s="310"/>
    </row>
    <row r="674" spans="2:4" x14ac:dyDescent="0.2">
      <c r="B674" s="310"/>
      <c r="C674" s="310"/>
      <c r="D674" s="310"/>
    </row>
    <row r="675" spans="2:4" x14ac:dyDescent="0.2">
      <c r="B675" s="310"/>
      <c r="C675" s="310"/>
      <c r="D675" s="310"/>
    </row>
    <row r="676" spans="2:4" x14ac:dyDescent="0.2">
      <c r="B676" s="310"/>
      <c r="C676" s="310"/>
      <c r="D676" s="310"/>
    </row>
    <row r="677" spans="2:4" x14ac:dyDescent="0.2">
      <c r="B677" s="310"/>
      <c r="C677" s="310"/>
      <c r="D677" s="310"/>
    </row>
    <row r="678" spans="2:4" x14ac:dyDescent="0.2">
      <c r="B678" s="310"/>
      <c r="C678" s="310"/>
      <c r="D678" s="310"/>
    </row>
    <row r="679" spans="2:4" x14ac:dyDescent="0.2">
      <c r="B679" s="310"/>
      <c r="C679" s="310"/>
      <c r="D679" s="310"/>
    </row>
    <row r="680" spans="2:4" x14ac:dyDescent="0.2">
      <c r="B680" s="310"/>
      <c r="C680" s="310"/>
      <c r="D680" s="310"/>
    </row>
    <row r="681" spans="2:4" x14ac:dyDescent="0.2">
      <c r="B681" s="310"/>
      <c r="C681" s="310"/>
      <c r="D681" s="310"/>
    </row>
    <row r="682" spans="2:4" x14ac:dyDescent="0.2">
      <c r="B682" s="310"/>
      <c r="C682" s="310"/>
      <c r="D682" s="310"/>
    </row>
    <row r="683" spans="2:4" x14ac:dyDescent="0.2">
      <c r="B683" s="310"/>
      <c r="C683" s="310"/>
      <c r="D683" s="310"/>
    </row>
    <row r="684" spans="2:4" x14ac:dyDescent="0.2">
      <c r="B684" s="310"/>
      <c r="C684" s="310"/>
      <c r="D684" s="310"/>
    </row>
    <row r="685" spans="2:4" x14ac:dyDescent="0.2">
      <c r="B685" s="310"/>
      <c r="C685" s="310"/>
      <c r="D685" s="310"/>
    </row>
    <row r="686" spans="2:4" x14ac:dyDescent="0.2">
      <c r="B686" s="310"/>
      <c r="C686" s="310"/>
      <c r="D686" s="310"/>
    </row>
    <row r="687" spans="2:4" x14ac:dyDescent="0.2">
      <c r="B687" s="310"/>
      <c r="C687" s="310"/>
      <c r="D687" s="310"/>
    </row>
    <row r="688" spans="2:4" x14ac:dyDescent="0.2">
      <c r="B688" s="310"/>
      <c r="C688" s="310"/>
      <c r="D688" s="310"/>
    </row>
    <row r="689" spans="2:4" x14ac:dyDescent="0.2">
      <c r="B689" s="310"/>
      <c r="C689" s="310"/>
      <c r="D689" s="310"/>
    </row>
    <row r="690" spans="2:4" x14ac:dyDescent="0.2">
      <c r="B690" s="310"/>
      <c r="C690" s="310"/>
      <c r="D690" s="310"/>
    </row>
    <row r="691" spans="2:4" x14ac:dyDescent="0.2">
      <c r="B691" s="310"/>
      <c r="C691" s="310"/>
      <c r="D691" s="310"/>
    </row>
    <row r="692" spans="2:4" x14ac:dyDescent="0.2">
      <c r="B692" s="310"/>
      <c r="C692" s="310"/>
      <c r="D692" s="310"/>
    </row>
    <row r="693" spans="2:4" x14ac:dyDescent="0.2">
      <c r="B693" s="310"/>
      <c r="C693" s="310"/>
      <c r="D693" s="310"/>
    </row>
    <row r="694" spans="2:4" x14ac:dyDescent="0.2">
      <c r="B694" s="310"/>
      <c r="C694" s="310"/>
      <c r="D694" s="310"/>
    </row>
    <row r="695" spans="2:4" x14ac:dyDescent="0.2">
      <c r="B695" s="310"/>
      <c r="C695" s="310"/>
      <c r="D695" s="310"/>
    </row>
    <row r="696" spans="2:4" x14ac:dyDescent="0.2">
      <c r="B696" s="310"/>
      <c r="C696" s="310"/>
      <c r="D696" s="310"/>
    </row>
    <row r="697" spans="2:4" x14ac:dyDescent="0.2">
      <c r="B697" s="310"/>
      <c r="C697" s="310"/>
      <c r="D697" s="310"/>
    </row>
    <row r="698" spans="2:4" x14ac:dyDescent="0.2">
      <c r="B698" s="310"/>
      <c r="C698" s="310"/>
      <c r="D698" s="310"/>
    </row>
    <row r="699" spans="2:4" x14ac:dyDescent="0.2">
      <c r="B699" s="310"/>
      <c r="C699" s="310"/>
      <c r="D699" s="310"/>
    </row>
    <row r="700" spans="2:4" x14ac:dyDescent="0.2">
      <c r="B700" s="310"/>
      <c r="C700" s="310"/>
      <c r="D700" s="310"/>
    </row>
    <row r="701" spans="2:4" x14ac:dyDescent="0.2">
      <c r="B701" s="310"/>
      <c r="C701" s="310"/>
      <c r="D701" s="310"/>
    </row>
    <row r="702" spans="2:4" x14ac:dyDescent="0.2">
      <c r="B702" s="310"/>
      <c r="C702" s="310"/>
      <c r="D702" s="310"/>
    </row>
    <row r="703" spans="2:4" x14ac:dyDescent="0.2">
      <c r="B703" s="310"/>
      <c r="C703" s="310"/>
      <c r="D703" s="310"/>
    </row>
    <row r="704" spans="2:4" x14ac:dyDescent="0.2">
      <c r="B704" s="310"/>
      <c r="C704" s="310"/>
      <c r="D704" s="310"/>
    </row>
    <row r="705" spans="2:4" x14ac:dyDescent="0.2">
      <c r="B705" s="310"/>
      <c r="C705" s="310"/>
      <c r="D705" s="310"/>
    </row>
    <row r="706" spans="2:4" x14ac:dyDescent="0.2">
      <c r="B706" s="310"/>
      <c r="C706" s="310"/>
      <c r="D706" s="310"/>
    </row>
    <row r="707" spans="2:4" x14ac:dyDescent="0.2">
      <c r="B707" s="310"/>
      <c r="C707" s="310"/>
      <c r="D707" s="310"/>
    </row>
    <row r="708" spans="2:4" x14ac:dyDescent="0.2">
      <c r="B708" s="310"/>
      <c r="C708" s="310"/>
      <c r="D708" s="310"/>
    </row>
    <row r="709" spans="2:4" x14ac:dyDescent="0.2">
      <c r="B709" s="310"/>
      <c r="C709" s="310"/>
      <c r="D709" s="310"/>
    </row>
    <row r="710" spans="2:4" x14ac:dyDescent="0.2">
      <c r="B710" s="310"/>
      <c r="C710" s="310"/>
      <c r="D710" s="310"/>
    </row>
    <row r="711" spans="2:4" x14ac:dyDescent="0.2">
      <c r="B711" s="310"/>
      <c r="C711" s="310"/>
      <c r="D711" s="310"/>
    </row>
    <row r="712" spans="2:4" x14ac:dyDescent="0.2">
      <c r="B712" s="310"/>
      <c r="C712" s="310"/>
      <c r="D712" s="310"/>
    </row>
    <row r="713" spans="2:4" x14ac:dyDescent="0.2">
      <c r="B713" s="310"/>
      <c r="C713" s="310"/>
      <c r="D713" s="310"/>
    </row>
    <row r="714" spans="2:4" x14ac:dyDescent="0.2">
      <c r="B714" s="310"/>
      <c r="C714" s="310"/>
      <c r="D714" s="310"/>
    </row>
    <row r="715" spans="2:4" x14ac:dyDescent="0.2">
      <c r="B715" s="310"/>
      <c r="C715" s="310"/>
      <c r="D715" s="310"/>
    </row>
    <row r="716" spans="2:4" x14ac:dyDescent="0.2">
      <c r="B716" s="310"/>
      <c r="C716" s="310"/>
      <c r="D716" s="310"/>
    </row>
    <row r="717" spans="2:4" x14ac:dyDescent="0.2">
      <c r="B717" s="310"/>
      <c r="C717" s="310"/>
      <c r="D717" s="310"/>
    </row>
    <row r="718" spans="2:4" x14ac:dyDescent="0.2">
      <c r="B718" s="310"/>
      <c r="C718" s="310"/>
      <c r="D718" s="310"/>
    </row>
    <row r="719" spans="2:4" x14ac:dyDescent="0.2">
      <c r="B719" s="310"/>
      <c r="C719" s="310"/>
      <c r="D719" s="310"/>
    </row>
    <row r="720" spans="2:4" x14ac:dyDescent="0.2">
      <c r="B720" s="310"/>
      <c r="C720" s="310"/>
      <c r="D720" s="310"/>
    </row>
    <row r="721" spans="2:4" x14ac:dyDescent="0.2">
      <c r="B721" s="310"/>
      <c r="C721" s="310"/>
      <c r="D721" s="310"/>
    </row>
    <row r="722" spans="2:4" x14ac:dyDescent="0.2">
      <c r="B722" s="310"/>
      <c r="C722" s="310"/>
      <c r="D722" s="310"/>
    </row>
    <row r="723" spans="2:4" x14ac:dyDescent="0.2">
      <c r="B723" s="310"/>
      <c r="C723" s="310"/>
      <c r="D723" s="310"/>
    </row>
    <row r="724" spans="2:4" x14ac:dyDescent="0.2">
      <c r="B724" s="310"/>
      <c r="C724" s="310"/>
      <c r="D724" s="310"/>
    </row>
    <row r="725" spans="2:4" x14ac:dyDescent="0.2">
      <c r="B725" s="310"/>
      <c r="C725" s="310"/>
      <c r="D725" s="310"/>
    </row>
    <row r="726" spans="2:4" x14ac:dyDescent="0.2">
      <c r="B726" s="310"/>
      <c r="C726" s="310"/>
      <c r="D726" s="310"/>
    </row>
    <row r="727" spans="2:4" x14ac:dyDescent="0.2">
      <c r="B727" s="310"/>
      <c r="C727" s="310"/>
      <c r="D727" s="310"/>
    </row>
    <row r="728" spans="2:4" x14ac:dyDescent="0.2">
      <c r="B728" s="310"/>
      <c r="C728" s="310"/>
      <c r="D728" s="310"/>
    </row>
    <row r="729" spans="2:4" x14ac:dyDescent="0.2">
      <c r="B729" s="310"/>
      <c r="C729" s="310"/>
      <c r="D729" s="310"/>
    </row>
    <row r="730" spans="2:4" x14ac:dyDescent="0.2">
      <c r="B730" s="310"/>
      <c r="C730" s="310"/>
      <c r="D730" s="310"/>
    </row>
    <row r="731" spans="2:4" x14ac:dyDescent="0.2">
      <c r="B731" s="310"/>
      <c r="C731" s="310"/>
      <c r="D731" s="310"/>
    </row>
    <row r="732" spans="2:4" x14ac:dyDescent="0.2">
      <c r="B732" s="310"/>
      <c r="C732" s="310"/>
      <c r="D732" s="310"/>
    </row>
    <row r="733" spans="2:4" x14ac:dyDescent="0.2">
      <c r="B733" s="310"/>
      <c r="C733" s="310"/>
      <c r="D733" s="310"/>
    </row>
    <row r="734" spans="2:4" x14ac:dyDescent="0.2">
      <c r="B734" s="310"/>
      <c r="C734" s="310"/>
      <c r="D734" s="310"/>
    </row>
    <row r="735" spans="2:4" x14ac:dyDescent="0.2">
      <c r="B735" s="310"/>
      <c r="C735" s="310"/>
      <c r="D735" s="310"/>
    </row>
    <row r="736" spans="2:4" x14ac:dyDescent="0.2">
      <c r="B736" s="310"/>
      <c r="C736" s="310"/>
      <c r="D736" s="310"/>
    </row>
    <row r="737" spans="2:4" x14ac:dyDescent="0.2">
      <c r="B737" s="310"/>
      <c r="C737" s="310"/>
      <c r="D737" s="310"/>
    </row>
    <row r="738" spans="2:4" x14ac:dyDescent="0.2">
      <c r="B738" s="310"/>
      <c r="C738" s="310"/>
      <c r="D738" s="310"/>
    </row>
    <row r="739" spans="2:4" x14ac:dyDescent="0.2">
      <c r="B739" s="310"/>
      <c r="C739" s="310"/>
      <c r="D739" s="310"/>
    </row>
    <row r="740" spans="2:4" x14ac:dyDescent="0.2">
      <c r="B740" s="310"/>
      <c r="C740" s="310"/>
      <c r="D740" s="310"/>
    </row>
    <row r="741" spans="2:4" x14ac:dyDescent="0.2">
      <c r="B741" s="310"/>
      <c r="C741" s="310"/>
      <c r="D741" s="310"/>
    </row>
    <row r="742" spans="2:4" x14ac:dyDescent="0.2">
      <c r="B742" s="310"/>
      <c r="C742" s="310"/>
      <c r="D742" s="310"/>
    </row>
    <row r="743" spans="2:4" x14ac:dyDescent="0.2">
      <c r="B743" s="310"/>
      <c r="C743" s="310"/>
      <c r="D743" s="310"/>
    </row>
    <row r="744" spans="2:4" x14ac:dyDescent="0.2">
      <c r="B744" s="310"/>
      <c r="C744" s="310"/>
      <c r="D744" s="310"/>
    </row>
    <row r="745" spans="2:4" x14ac:dyDescent="0.2">
      <c r="B745" s="310"/>
      <c r="C745" s="310"/>
      <c r="D745" s="310"/>
    </row>
    <row r="746" spans="2:4" x14ac:dyDescent="0.2">
      <c r="B746" s="310"/>
      <c r="C746" s="310"/>
      <c r="D746" s="310"/>
    </row>
    <row r="747" spans="2:4" x14ac:dyDescent="0.2">
      <c r="B747" s="310"/>
      <c r="C747" s="310"/>
      <c r="D747" s="310"/>
    </row>
    <row r="748" spans="2:4" x14ac:dyDescent="0.2">
      <c r="B748" s="310"/>
      <c r="C748" s="310"/>
      <c r="D748" s="310"/>
    </row>
    <row r="749" spans="2:4" x14ac:dyDescent="0.2">
      <c r="B749" s="310"/>
      <c r="C749" s="310"/>
      <c r="D749" s="310"/>
    </row>
    <row r="750" spans="2:4" x14ac:dyDescent="0.2">
      <c r="B750" s="310"/>
      <c r="C750" s="310"/>
      <c r="D750" s="310"/>
    </row>
    <row r="751" spans="2:4" x14ac:dyDescent="0.2">
      <c r="B751" s="310"/>
      <c r="C751" s="310"/>
      <c r="D751" s="310"/>
    </row>
    <row r="752" spans="2:4" x14ac:dyDescent="0.2">
      <c r="B752" s="310"/>
      <c r="C752" s="310"/>
      <c r="D752" s="310"/>
    </row>
    <row r="753" spans="2:4" x14ac:dyDescent="0.2">
      <c r="B753" s="310"/>
      <c r="C753" s="310"/>
      <c r="D753" s="310"/>
    </row>
    <row r="754" spans="2:4" x14ac:dyDescent="0.2">
      <c r="B754" s="310"/>
      <c r="C754" s="310"/>
      <c r="D754" s="310"/>
    </row>
    <row r="755" spans="2:4" x14ac:dyDescent="0.2">
      <c r="B755" s="310"/>
      <c r="C755" s="310"/>
      <c r="D755" s="310"/>
    </row>
    <row r="756" spans="2:4" x14ac:dyDescent="0.2">
      <c r="B756" s="310"/>
      <c r="C756" s="310"/>
      <c r="D756" s="310"/>
    </row>
    <row r="757" spans="2:4" x14ac:dyDescent="0.2">
      <c r="B757" s="310"/>
      <c r="C757" s="310"/>
      <c r="D757" s="310"/>
    </row>
    <row r="758" spans="2:4" x14ac:dyDescent="0.2">
      <c r="B758" s="310"/>
      <c r="C758" s="310"/>
      <c r="D758" s="310"/>
    </row>
    <row r="759" spans="2:4" x14ac:dyDescent="0.2">
      <c r="B759" s="310"/>
      <c r="C759" s="310"/>
      <c r="D759" s="310"/>
    </row>
    <row r="760" spans="2:4" x14ac:dyDescent="0.2">
      <c r="B760" s="310"/>
      <c r="C760" s="310"/>
      <c r="D760" s="310"/>
    </row>
    <row r="761" spans="2:4" x14ac:dyDescent="0.2">
      <c r="B761" s="310"/>
      <c r="C761" s="310"/>
      <c r="D761" s="310"/>
    </row>
    <row r="762" spans="2:4" x14ac:dyDescent="0.2">
      <c r="B762" s="310"/>
      <c r="C762" s="310"/>
      <c r="D762" s="310"/>
    </row>
    <row r="763" spans="2:4" x14ac:dyDescent="0.2">
      <c r="B763" s="310"/>
      <c r="C763" s="310"/>
      <c r="D763" s="310"/>
    </row>
    <row r="764" spans="2:4" x14ac:dyDescent="0.2">
      <c r="B764" s="310"/>
      <c r="C764" s="310"/>
      <c r="D764" s="310"/>
    </row>
    <row r="765" spans="2:4" x14ac:dyDescent="0.2">
      <c r="B765" s="310"/>
      <c r="C765" s="310"/>
      <c r="D765" s="310"/>
    </row>
    <row r="766" spans="2:4" x14ac:dyDescent="0.2">
      <c r="B766" s="310"/>
      <c r="C766" s="310"/>
      <c r="D766" s="310"/>
    </row>
    <row r="767" spans="2:4" x14ac:dyDescent="0.2">
      <c r="B767" s="310"/>
      <c r="C767" s="310"/>
      <c r="D767" s="310"/>
    </row>
    <row r="768" spans="2:4" x14ac:dyDescent="0.2">
      <c r="B768" s="310"/>
      <c r="C768" s="310"/>
      <c r="D768" s="310"/>
    </row>
    <row r="769" spans="2:4" x14ac:dyDescent="0.2">
      <c r="B769" s="310"/>
      <c r="C769" s="310"/>
      <c r="D769" s="310"/>
    </row>
    <row r="770" spans="2:4" x14ac:dyDescent="0.2">
      <c r="B770" s="310"/>
      <c r="C770" s="310"/>
      <c r="D770" s="310"/>
    </row>
    <row r="771" spans="2:4" x14ac:dyDescent="0.2">
      <c r="B771" s="310"/>
      <c r="C771" s="310"/>
      <c r="D771" s="310"/>
    </row>
    <row r="772" spans="2:4" x14ac:dyDescent="0.2">
      <c r="B772" s="310"/>
      <c r="C772" s="310"/>
      <c r="D772" s="310"/>
    </row>
    <row r="773" spans="2:4" x14ac:dyDescent="0.2">
      <c r="B773" s="310"/>
      <c r="C773" s="310"/>
      <c r="D773" s="310"/>
    </row>
    <row r="774" spans="2:4" x14ac:dyDescent="0.2">
      <c r="B774" s="310"/>
      <c r="C774" s="310"/>
      <c r="D774" s="310"/>
    </row>
    <row r="775" spans="2:4" x14ac:dyDescent="0.2">
      <c r="B775" s="310"/>
      <c r="C775" s="310"/>
      <c r="D775" s="310"/>
    </row>
    <row r="776" spans="2:4" x14ac:dyDescent="0.2">
      <c r="B776" s="310"/>
      <c r="C776" s="310"/>
      <c r="D776" s="310"/>
    </row>
    <row r="777" spans="2:4" x14ac:dyDescent="0.2">
      <c r="B777" s="310"/>
      <c r="C777" s="310"/>
      <c r="D777" s="310"/>
    </row>
    <row r="778" spans="2:4" x14ac:dyDescent="0.2">
      <c r="B778" s="310"/>
      <c r="C778" s="310"/>
      <c r="D778" s="310"/>
    </row>
    <row r="779" spans="2:4" x14ac:dyDescent="0.2">
      <c r="B779" s="310"/>
      <c r="C779" s="310"/>
      <c r="D779" s="310"/>
    </row>
    <row r="780" spans="2:4" x14ac:dyDescent="0.2">
      <c r="B780" s="310"/>
      <c r="C780" s="310"/>
      <c r="D780" s="310"/>
    </row>
    <row r="781" spans="2:4" x14ac:dyDescent="0.2">
      <c r="B781" s="310"/>
      <c r="C781" s="310"/>
      <c r="D781" s="310"/>
    </row>
    <row r="782" spans="2:4" x14ac:dyDescent="0.2">
      <c r="B782" s="310"/>
      <c r="C782" s="310"/>
      <c r="D782" s="310"/>
    </row>
    <row r="783" spans="2:4" x14ac:dyDescent="0.2">
      <c r="B783" s="310"/>
      <c r="C783" s="310"/>
      <c r="D783" s="310"/>
    </row>
    <row r="784" spans="2:4" x14ac:dyDescent="0.2">
      <c r="B784" s="310"/>
      <c r="C784" s="310"/>
      <c r="D784" s="310"/>
    </row>
    <row r="785" spans="2:4" x14ac:dyDescent="0.2">
      <c r="B785" s="310"/>
      <c r="C785" s="310"/>
      <c r="D785" s="310"/>
    </row>
    <row r="786" spans="2:4" x14ac:dyDescent="0.2">
      <c r="B786" s="310"/>
      <c r="C786" s="310"/>
      <c r="D786" s="310"/>
    </row>
    <row r="787" spans="2:4" x14ac:dyDescent="0.2">
      <c r="B787" s="310"/>
      <c r="C787" s="310"/>
      <c r="D787" s="310"/>
    </row>
    <row r="788" spans="2:4" x14ac:dyDescent="0.2">
      <c r="B788" s="310"/>
      <c r="C788" s="310"/>
      <c r="D788" s="310"/>
    </row>
    <row r="789" spans="2:4" x14ac:dyDescent="0.2">
      <c r="B789" s="310"/>
      <c r="C789" s="310"/>
      <c r="D789" s="310"/>
    </row>
    <row r="790" spans="2:4" x14ac:dyDescent="0.2">
      <c r="B790" s="310"/>
      <c r="C790" s="310"/>
      <c r="D790" s="310"/>
    </row>
    <row r="791" spans="2:4" x14ac:dyDescent="0.2">
      <c r="B791" s="310"/>
      <c r="C791" s="310"/>
      <c r="D791" s="310"/>
    </row>
    <row r="792" spans="2:4" x14ac:dyDescent="0.2">
      <c r="B792" s="310"/>
      <c r="C792" s="310"/>
      <c r="D792" s="310"/>
    </row>
    <row r="793" spans="2:4" x14ac:dyDescent="0.2">
      <c r="B793" s="310"/>
      <c r="C793" s="310"/>
      <c r="D793" s="310"/>
    </row>
    <row r="794" spans="2:4" x14ac:dyDescent="0.2">
      <c r="B794" s="310"/>
      <c r="C794" s="310"/>
      <c r="D794" s="310"/>
    </row>
    <row r="795" spans="2:4" x14ac:dyDescent="0.2">
      <c r="B795" s="310"/>
      <c r="C795" s="310"/>
      <c r="D795" s="310"/>
    </row>
    <row r="796" spans="2:4" x14ac:dyDescent="0.2">
      <c r="B796" s="310"/>
      <c r="C796" s="310"/>
      <c r="D796" s="310"/>
    </row>
    <row r="797" spans="2:4" x14ac:dyDescent="0.2">
      <c r="B797" s="310"/>
      <c r="C797" s="310"/>
      <c r="D797" s="310"/>
    </row>
    <row r="798" spans="2:4" x14ac:dyDescent="0.2">
      <c r="B798" s="310"/>
      <c r="C798" s="310"/>
      <c r="D798" s="310"/>
    </row>
  </sheetData>
  <mergeCells count="7">
    <mergeCell ref="A53:D53"/>
    <mergeCell ref="B28:I29"/>
    <mergeCell ref="B48:I48"/>
    <mergeCell ref="B49:I49"/>
    <mergeCell ref="B50:I50"/>
    <mergeCell ref="B51:I51"/>
    <mergeCell ref="B47:J47"/>
  </mergeCells>
  <pageMargins left="0.39370078740157483" right="0" top="0.39370078740157483" bottom="0.59055118110236227" header="0.51181102362204722" footer="0.51181102362204722"/>
  <pageSetup paperSize="9" scale="83" firstPageNumber="72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H37"/>
  <sheetViews>
    <sheetView zoomScaleNormal="100" workbookViewId="0">
      <selection activeCell="G14" sqref="G14"/>
    </sheetView>
  </sheetViews>
  <sheetFormatPr baseColWidth="10" defaultColWidth="12" defaultRowHeight="12.75" x14ac:dyDescent="0.2"/>
  <cols>
    <col min="1" max="16384" width="12" style="613"/>
  </cols>
  <sheetData>
    <row r="2" spans="1:8" s="847" customFormat="1" ht="16.5" customHeight="1" x14ac:dyDescent="0.2">
      <c r="A2" s="1136" t="s">
        <v>744</v>
      </c>
      <c r="B2" s="1136"/>
      <c r="C2" s="1136"/>
      <c r="D2" s="1136"/>
      <c r="E2" s="1136"/>
      <c r="F2" s="1136"/>
      <c r="G2" s="1136"/>
      <c r="H2" s="1136"/>
    </row>
    <row r="18" spans="1:8" x14ac:dyDescent="0.2">
      <c r="B18" s="613" t="s">
        <v>489</v>
      </c>
    </row>
    <row r="20" spans="1:8" s="847" customFormat="1" ht="21" customHeight="1" x14ac:dyDescent="0.2">
      <c r="A20" s="1136" t="s">
        <v>745</v>
      </c>
      <c r="B20" s="1136"/>
      <c r="C20" s="1136"/>
      <c r="D20" s="1136"/>
      <c r="E20" s="1136"/>
      <c r="F20" s="1136"/>
      <c r="G20" s="1136"/>
      <c r="H20" s="1136"/>
    </row>
    <row r="37" spans="2:2" x14ac:dyDescent="0.2">
      <c r="B37" s="613" t="s">
        <v>490</v>
      </c>
    </row>
  </sheetData>
  <mergeCells count="2">
    <mergeCell ref="A2:H2"/>
    <mergeCell ref="A20:H20"/>
  </mergeCells>
  <pageMargins left="0.39370078740157483" right="0" top="0.78740157480314965" bottom="0.59055118110236227" header="0.51181102362204722" footer="0.51181102362204722"/>
  <pageSetup paperSize="9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H40"/>
  <sheetViews>
    <sheetView zoomScaleNormal="100" workbookViewId="0">
      <selection activeCell="G14" sqref="G14"/>
    </sheetView>
  </sheetViews>
  <sheetFormatPr baseColWidth="10" defaultColWidth="12" defaultRowHeight="12.75" x14ac:dyDescent="0.2"/>
  <cols>
    <col min="1" max="16384" width="12" style="613"/>
  </cols>
  <sheetData>
    <row r="2" spans="1:8" x14ac:dyDescent="0.2">
      <c r="A2" s="1137" t="s">
        <v>746</v>
      </c>
      <c r="B2" s="1137"/>
      <c r="C2" s="1137"/>
      <c r="D2" s="1137"/>
      <c r="E2" s="1137"/>
      <c r="F2" s="1137"/>
      <c r="G2" s="1137"/>
      <c r="H2" s="1137"/>
    </row>
    <row r="19" spans="1:8" x14ac:dyDescent="0.2">
      <c r="B19" s="613" t="s">
        <v>491</v>
      </c>
    </row>
    <row r="22" spans="1:8" ht="12.75" customHeight="1" x14ac:dyDescent="0.2">
      <c r="B22" s="1138" t="s">
        <v>747</v>
      </c>
      <c r="C22" s="1138"/>
      <c r="D22" s="1138"/>
      <c r="E22" s="1138"/>
      <c r="F22" s="1138"/>
      <c r="G22" s="1138"/>
      <c r="H22" s="650"/>
    </row>
    <row r="23" spans="1:8" x14ac:dyDescent="0.2">
      <c r="A23" s="650"/>
      <c r="B23" s="1138"/>
      <c r="C23" s="1138"/>
      <c r="D23" s="1138"/>
      <c r="E23" s="1138"/>
      <c r="F23" s="1138"/>
      <c r="G23" s="1138"/>
      <c r="H23" s="650"/>
    </row>
    <row r="40" spans="2:2" x14ac:dyDescent="0.2">
      <c r="B40" s="613" t="s">
        <v>492</v>
      </c>
    </row>
  </sheetData>
  <mergeCells count="2">
    <mergeCell ref="A2:H2"/>
    <mergeCell ref="B22:G23"/>
  </mergeCells>
  <pageMargins left="0.39370078740157483" right="0" top="0.78740157480314965" bottom="0.59055118110236227" header="0.51181102362204722" footer="0.51181102362204722"/>
  <pageSetup paperSize="9" fitToHeight="0" orientation="portrait" r:id="rId1"/>
  <headerFooter alignWithMargins="0">
    <oddHeader>&amp;L&amp;"Times New Roman,Gras"DGRH A1-1&amp;R&amp;"Times New Roman,Gras"2024</oddHeader>
    <oddFooter>&amp;C&amp;"Times New Roman,Gras"Page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42</vt:i4>
      </vt:variant>
      <vt:variant>
        <vt:lpstr>Plages nommées</vt:lpstr>
      </vt:variant>
      <vt:variant>
        <vt:i4>54</vt:i4>
      </vt:variant>
    </vt:vector>
  </HeadingPairs>
  <TitlesOfParts>
    <vt:vector size="96" baseType="lpstr">
      <vt:lpstr>PG_0</vt:lpstr>
      <vt:lpstr>tabmat</vt:lpstr>
      <vt:lpstr>PG_1</vt:lpstr>
      <vt:lpstr>TAB_1</vt:lpstr>
      <vt:lpstr>TAB_2</vt:lpstr>
      <vt:lpstr>TAB_3</vt:lpstr>
      <vt:lpstr>PG_2</vt:lpstr>
      <vt:lpstr>TAB_4</vt:lpstr>
      <vt:lpstr>TAB_5</vt:lpstr>
      <vt:lpstr>TAB_6</vt:lpstr>
      <vt:lpstr>TAB_7</vt:lpstr>
      <vt:lpstr>TAB_8</vt:lpstr>
      <vt:lpstr>TAB_9</vt:lpstr>
      <vt:lpstr>TAB_10a</vt:lpstr>
      <vt:lpstr>TAB_10b</vt:lpstr>
      <vt:lpstr>TAB_11</vt:lpstr>
      <vt:lpstr>PG_3</vt:lpstr>
      <vt:lpstr>TAB_12</vt:lpstr>
      <vt:lpstr>TAB_13</vt:lpstr>
      <vt:lpstr>TAB_14</vt:lpstr>
      <vt:lpstr>TAB_15</vt:lpstr>
      <vt:lpstr>PG_4</vt:lpstr>
      <vt:lpstr>TAB_16a</vt:lpstr>
      <vt:lpstr>TAB_16b</vt:lpstr>
      <vt:lpstr>TAB_17</vt:lpstr>
      <vt:lpstr>TAB_18</vt:lpstr>
      <vt:lpstr>TAB_19</vt:lpstr>
      <vt:lpstr>TAB_20</vt:lpstr>
      <vt:lpstr>TAB_21</vt:lpstr>
      <vt:lpstr>PG_5</vt:lpstr>
      <vt:lpstr>TAB_22</vt:lpstr>
      <vt:lpstr>PG_6</vt:lpstr>
      <vt:lpstr>TAB_23</vt:lpstr>
      <vt:lpstr>TAB_24</vt:lpstr>
      <vt:lpstr>TAB_25</vt:lpstr>
      <vt:lpstr>TAB_26</vt:lpstr>
      <vt:lpstr>TAB_27</vt:lpstr>
      <vt:lpstr>PG_7</vt:lpstr>
      <vt:lpstr>TAB_CNU</vt:lpstr>
      <vt:lpstr>PG_8</vt:lpstr>
      <vt:lpstr>A-1 à A-2</vt:lpstr>
      <vt:lpstr>A-3 et A-4</vt:lpstr>
      <vt:lpstr>TAB_10a!Impression_des_titres</vt:lpstr>
      <vt:lpstr>TAB_10b!Impression_des_titres</vt:lpstr>
      <vt:lpstr>TAB_13!Impression_des_titres</vt:lpstr>
      <vt:lpstr>TAB_15!Impression_des_titres</vt:lpstr>
      <vt:lpstr>TAB_16a!Impression_des_titres</vt:lpstr>
      <vt:lpstr>TAB_16b!Impression_des_titres</vt:lpstr>
      <vt:lpstr>TAB_17!Impression_des_titres</vt:lpstr>
      <vt:lpstr>TAB_23!Impression_des_titres</vt:lpstr>
      <vt:lpstr>TAB_26!Impression_des_titres</vt:lpstr>
      <vt:lpstr>TAB_27!Impression_des_titres</vt:lpstr>
      <vt:lpstr>TAB_5!Impression_des_titres</vt:lpstr>
      <vt:lpstr>TAB_6!Impression_des_titres</vt:lpstr>
      <vt:lpstr>TAB_7!Impression_des_titres</vt:lpstr>
      <vt:lpstr>TAB_8!Impression_des_titres</vt:lpstr>
      <vt:lpstr>TAB_9!Impression_des_titres</vt:lpstr>
      <vt:lpstr>PG_0!Zone_d_impression</vt:lpstr>
      <vt:lpstr>PG_1!Zone_d_impression</vt:lpstr>
      <vt:lpstr>PG_2!Zone_d_impression</vt:lpstr>
      <vt:lpstr>PG_3!Zone_d_impression</vt:lpstr>
      <vt:lpstr>PG_4!Zone_d_impression</vt:lpstr>
      <vt:lpstr>PG_5!Zone_d_impression</vt:lpstr>
      <vt:lpstr>PG_6!Zone_d_impression</vt:lpstr>
      <vt:lpstr>PG_7!Zone_d_impression</vt:lpstr>
      <vt:lpstr>PG_8!Zone_d_impression</vt:lpstr>
      <vt:lpstr>TAB_1!Zone_d_impression</vt:lpstr>
      <vt:lpstr>TAB_10a!Zone_d_impression</vt:lpstr>
      <vt:lpstr>TAB_10b!Zone_d_impression</vt:lpstr>
      <vt:lpstr>TAB_11!Zone_d_impression</vt:lpstr>
      <vt:lpstr>TAB_12!Zone_d_impression</vt:lpstr>
      <vt:lpstr>TAB_13!Zone_d_impression</vt:lpstr>
      <vt:lpstr>TAB_14!Zone_d_impression</vt:lpstr>
      <vt:lpstr>TAB_15!Zone_d_impression</vt:lpstr>
      <vt:lpstr>TAB_16a!Zone_d_impression</vt:lpstr>
      <vt:lpstr>TAB_16b!Zone_d_impression</vt:lpstr>
      <vt:lpstr>TAB_17!Zone_d_impression</vt:lpstr>
      <vt:lpstr>TAB_18!Zone_d_impression</vt:lpstr>
      <vt:lpstr>TAB_19!Zone_d_impression</vt:lpstr>
      <vt:lpstr>TAB_2!Zone_d_impression</vt:lpstr>
      <vt:lpstr>TAB_20!Zone_d_impression</vt:lpstr>
      <vt:lpstr>TAB_21!Zone_d_impression</vt:lpstr>
      <vt:lpstr>TAB_23!Zone_d_impression</vt:lpstr>
      <vt:lpstr>TAB_24!Zone_d_impression</vt:lpstr>
      <vt:lpstr>TAB_25!Zone_d_impression</vt:lpstr>
      <vt:lpstr>TAB_26!Zone_d_impression</vt:lpstr>
      <vt:lpstr>TAB_27!Zone_d_impression</vt:lpstr>
      <vt:lpstr>TAB_3!Zone_d_impression</vt:lpstr>
      <vt:lpstr>TAB_4!Zone_d_impression</vt:lpstr>
      <vt:lpstr>TAB_5!Zone_d_impression</vt:lpstr>
      <vt:lpstr>TAB_6!Zone_d_impression</vt:lpstr>
      <vt:lpstr>TAB_7!Zone_d_impression</vt:lpstr>
      <vt:lpstr>TAB_8!Zone_d_impression</vt:lpstr>
      <vt:lpstr>TAB_9!Zone_d_impression</vt:lpstr>
      <vt:lpstr>TAB_CNU!Zone_d_impression</vt:lpstr>
      <vt:lpstr>tabmat!Zone_d_impression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Thirion</dc:creator>
  <cp:lastModifiedBy>Administration centrale</cp:lastModifiedBy>
  <cp:lastPrinted>2025-09-17T15:47:38Z</cp:lastPrinted>
  <dcterms:created xsi:type="dcterms:W3CDTF">2014-04-15T10:04:34Z</dcterms:created>
  <dcterms:modified xsi:type="dcterms:W3CDTF">2025-10-07T12:39:49Z</dcterms:modified>
</cp:coreProperties>
</file>