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5440" windowHeight="15390"/>
  </bookViews>
  <sheets>
    <sheet name="PG_0" sheetId="28" r:id="rId1"/>
    <sheet name="tabmat" sheetId="1" r:id="rId2"/>
    <sheet name="TAB1" sheetId="2" r:id="rId3"/>
    <sheet name="TAB2" sheetId="3" r:id="rId4"/>
    <sheet name="TAB3" sheetId="4" r:id="rId5"/>
    <sheet name="TAB4" sheetId="5" r:id="rId6"/>
    <sheet name="TAB5" sheetId="6" r:id="rId7"/>
    <sheet name="TAB6" sheetId="29" r:id="rId8"/>
    <sheet name="TAB7" sheetId="31" r:id="rId9"/>
    <sheet name="TAB8" sheetId="30" r:id="rId10"/>
    <sheet name="TAB9" sheetId="12" r:id="rId11"/>
    <sheet name="TAB10" sheetId="32" r:id="rId12"/>
    <sheet name="TAB 11" sheetId="33" r:id="rId13"/>
    <sheet name="TAB12" sheetId="34" r:id="rId14"/>
    <sheet name="TAB13" sheetId="35" r:id="rId15"/>
    <sheet name="TAB 14" sheetId="36" r:id="rId16"/>
    <sheet name="TAB 15" sheetId="37" r:id="rId17"/>
    <sheet name="TAB 16" sheetId="39" r:id="rId18"/>
    <sheet name="TAB 17" sheetId="40" r:id="rId19"/>
  </sheets>
  <definedNames>
    <definedName name="_xlnm.Print_Area" localSheetId="12">'TAB 11'!$A$1:$F$11</definedName>
    <definedName name="_xlnm.Print_Area" localSheetId="15">'TAB 14'!$A$1:$M$73</definedName>
    <definedName name="_xlnm.Print_Area" localSheetId="16">'TAB 15'!$A$1:$M$135</definedName>
    <definedName name="_xlnm.Print_Area" localSheetId="17">'TAB 16'!$A$1:$C$25</definedName>
    <definedName name="_xlnm.Print_Area" localSheetId="18">'TAB 17'!$A$1:$J$136</definedName>
    <definedName name="_xlnm.Print_Area" localSheetId="2">'TAB1'!$A$1:$F$24</definedName>
    <definedName name="_xlnm.Print_Area" localSheetId="11">'TAB10'!$A$1:$F$24</definedName>
    <definedName name="_xlnm.Print_Area" localSheetId="13">'TAB12'!$A$1:$F$70</definedName>
    <definedName name="_xlnm.Print_Area" localSheetId="14">'TAB13'!$A$1:$F$137</definedName>
    <definedName name="_xlnm.Print_Area" localSheetId="3">'TAB2'!$A$1:$F$18</definedName>
    <definedName name="_xlnm.Print_Area" localSheetId="4">'TAB3'!$A$1:$F$11</definedName>
    <definedName name="_xlnm.Print_Area" localSheetId="5">'TAB4'!$A$1:$F$70</definedName>
    <definedName name="_xlnm.Print_Area" localSheetId="6">'TAB5'!$A$1:$F$137</definedName>
    <definedName name="_xlnm.Print_Area" localSheetId="7">'TAB6'!$A$1:$P$73</definedName>
    <definedName name="_xlnm.Print_Area" localSheetId="8">'TAB7'!$A$1:$I$71</definedName>
    <definedName name="_xlnm.Print_Area" localSheetId="9">'TAB8'!$A$1:$P$137</definedName>
    <definedName name="_xlnm.Print_Area" localSheetId="10">'TAB9'!$A$1:$M$136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21" i="37" l="1"/>
  <c r="M7" i="37"/>
  <c r="J133" i="37"/>
  <c r="J131" i="37"/>
  <c r="J130" i="37"/>
  <c r="J126" i="37"/>
  <c r="J125" i="37"/>
  <c r="J121" i="37"/>
  <c r="J120" i="37"/>
  <c r="J118" i="37"/>
  <c r="J117" i="37"/>
  <c r="J115" i="37"/>
  <c r="J114" i="37"/>
  <c r="J112" i="37"/>
  <c r="J109" i="37"/>
  <c r="J108" i="37"/>
  <c r="J107" i="37"/>
  <c r="J106" i="37"/>
  <c r="J105" i="37"/>
  <c r="J104" i="37"/>
  <c r="J103" i="37"/>
  <c r="J102" i="37"/>
  <c r="J101" i="37"/>
  <c r="J99" i="37"/>
  <c r="J98" i="37"/>
  <c r="J97" i="37"/>
  <c r="J94" i="37"/>
  <c r="J92" i="37"/>
  <c r="J89" i="37"/>
  <c r="J88" i="37"/>
  <c r="J87" i="37"/>
  <c r="J86" i="37"/>
  <c r="J85" i="37"/>
  <c r="J84" i="37"/>
  <c r="J83" i="37"/>
  <c r="J82" i="37"/>
  <c r="J78" i="37"/>
  <c r="J77" i="37"/>
  <c r="J73" i="37"/>
  <c r="J72" i="37"/>
  <c r="J71" i="37"/>
  <c r="J70" i="37"/>
  <c r="J68" i="37"/>
  <c r="J67" i="37"/>
  <c r="J64" i="37"/>
  <c r="J63" i="37"/>
  <c r="J62" i="37"/>
  <c r="J60" i="37"/>
  <c r="J55" i="37"/>
  <c r="J53" i="37"/>
  <c r="J34" i="37"/>
  <c r="J33" i="37"/>
  <c r="J30" i="37"/>
  <c r="J29" i="37"/>
  <c r="J19" i="37"/>
  <c r="J17" i="37"/>
  <c r="J15" i="37"/>
  <c r="J10" i="37"/>
  <c r="J9" i="37"/>
  <c r="J8" i="37"/>
  <c r="G134" i="37"/>
  <c r="G133" i="37"/>
  <c r="G132" i="37"/>
  <c r="G131" i="37"/>
  <c r="G130" i="37"/>
  <c r="G129" i="37"/>
  <c r="G128" i="37"/>
  <c r="G127" i="37"/>
  <c r="G125" i="37"/>
  <c r="G124" i="37"/>
  <c r="G123" i="37"/>
  <c r="G122" i="37"/>
  <c r="G121" i="37"/>
  <c r="G120" i="37"/>
  <c r="G119" i="37"/>
  <c r="G118" i="37"/>
  <c r="G117" i="37"/>
  <c r="G116" i="37"/>
  <c r="G115" i="37"/>
  <c r="G114" i="37"/>
  <c r="G113" i="37"/>
  <c r="G112" i="37"/>
  <c r="G111" i="37"/>
  <c r="G110" i="37"/>
  <c r="G109" i="37"/>
  <c r="G108" i="37"/>
  <c r="G107" i="37"/>
  <c r="G106" i="37"/>
  <c r="G105" i="37"/>
  <c r="G104" i="37"/>
  <c r="G103" i="37"/>
  <c r="G102" i="37"/>
  <c r="G101" i="37"/>
  <c r="G100" i="37"/>
  <c r="G99" i="37"/>
  <c r="G98" i="37"/>
  <c r="G97" i="37"/>
  <c r="G96" i="37"/>
  <c r="G95" i="37"/>
  <c r="G94" i="37"/>
  <c r="G93" i="37"/>
  <c r="G92" i="37"/>
  <c r="G91" i="37"/>
  <c r="G90" i="37"/>
  <c r="G89" i="37"/>
  <c r="G87" i="37"/>
  <c r="G86" i="37"/>
  <c r="G85" i="37"/>
  <c r="G84" i="37"/>
  <c r="G83" i="37"/>
  <c r="G82" i="37"/>
  <c r="G81" i="37"/>
  <c r="G80" i="37"/>
  <c r="G79" i="37"/>
  <c r="G78" i="37"/>
  <c r="G77" i="37"/>
  <c r="G76" i="37"/>
  <c r="G75" i="37"/>
  <c r="G74" i="37"/>
  <c r="G73" i="37"/>
  <c r="G72" i="37"/>
  <c r="G71" i="37"/>
  <c r="G70" i="37"/>
  <c r="G69" i="37"/>
  <c r="G68" i="37"/>
  <c r="G67" i="37"/>
  <c r="G66" i="37"/>
  <c r="G65" i="37"/>
  <c r="G64" i="37"/>
  <c r="G63" i="37"/>
  <c r="G62" i="37"/>
  <c r="G61" i="37"/>
  <c r="G60" i="37"/>
  <c r="G59" i="37"/>
  <c r="G58" i="37"/>
  <c r="G57" i="37"/>
  <c r="G56" i="37"/>
  <c r="G55" i="37"/>
  <c r="G54" i="37"/>
  <c r="G53" i="37"/>
  <c r="G52" i="37"/>
  <c r="G51" i="37"/>
  <c r="G50" i="37"/>
  <c r="G49" i="37"/>
  <c r="G48" i="37"/>
  <c r="G47" i="37"/>
  <c r="G46" i="37"/>
  <c r="G45" i="37"/>
  <c r="G43" i="37"/>
  <c r="G39" i="37"/>
  <c r="G38" i="37"/>
  <c r="G37" i="37"/>
  <c r="G35" i="37"/>
  <c r="G34" i="37"/>
  <c r="G32" i="37"/>
  <c r="G30" i="37"/>
  <c r="G28" i="37"/>
  <c r="G24" i="37"/>
  <c r="G23" i="37"/>
  <c r="G22" i="37"/>
  <c r="G20" i="37"/>
  <c r="G19" i="37"/>
  <c r="G17" i="37"/>
  <c r="G15" i="37"/>
  <c r="G14" i="37"/>
  <c r="G12" i="37"/>
  <c r="G10" i="37"/>
  <c r="G9" i="37"/>
  <c r="G8" i="37"/>
  <c r="G7" i="37"/>
  <c r="G6" i="37"/>
  <c r="G5" i="37"/>
  <c r="D134" i="37"/>
  <c r="D133" i="37"/>
  <c r="D132" i="37"/>
  <c r="D131" i="37"/>
  <c r="D130" i="37"/>
  <c r="D129" i="37"/>
  <c r="D128" i="37"/>
  <c r="D127" i="37"/>
  <c r="D126" i="37"/>
  <c r="D125" i="37"/>
  <c r="D124" i="37"/>
  <c r="D123" i="37"/>
  <c r="D122" i="37"/>
  <c r="D121" i="37"/>
  <c r="D120" i="37"/>
  <c r="D119" i="37"/>
  <c r="D118" i="37"/>
  <c r="D117" i="37"/>
  <c r="D116" i="37"/>
  <c r="D115" i="37"/>
  <c r="D114" i="37"/>
  <c r="D113" i="37"/>
  <c r="D112" i="37"/>
  <c r="D111" i="37"/>
  <c r="D110" i="37"/>
  <c r="D109" i="37"/>
  <c r="D108" i="37"/>
  <c r="D107" i="37"/>
  <c r="D106" i="37"/>
  <c r="D105" i="37"/>
  <c r="D104" i="37"/>
  <c r="D103" i="37"/>
  <c r="D102" i="37"/>
  <c r="D101" i="37"/>
  <c r="D100" i="37"/>
  <c r="D99" i="37"/>
  <c r="D98" i="37"/>
  <c r="D97" i="37"/>
  <c r="D96" i="37"/>
  <c r="D95" i="37"/>
  <c r="D94" i="37"/>
  <c r="D93" i="37"/>
  <c r="D92" i="37"/>
  <c r="D91" i="37"/>
  <c r="D90" i="37"/>
  <c r="D89" i="37"/>
  <c r="D88" i="37"/>
  <c r="D87" i="37"/>
  <c r="D86" i="37"/>
  <c r="D85" i="37"/>
  <c r="D84" i="37"/>
  <c r="D83" i="37"/>
  <c r="D82" i="37"/>
  <c r="D81" i="37"/>
  <c r="D80" i="37"/>
  <c r="D79" i="37"/>
  <c r="D78" i="37"/>
  <c r="D77" i="37"/>
  <c r="D76" i="37"/>
  <c r="D75" i="37"/>
  <c r="D74" i="37"/>
  <c r="D73" i="37"/>
  <c r="D72" i="37"/>
  <c r="D71" i="37"/>
  <c r="D70" i="37"/>
  <c r="D69" i="37"/>
  <c r="D68" i="37"/>
  <c r="D67" i="37"/>
  <c r="D66" i="37"/>
  <c r="D65" i="37"/>
  <c r="D64" i="37"/>
  <c r="D63" i="37"/>
  <c r="D62" i="37"/>
  <c r="D61" i="37"/>
  <c r="D60" i="37"/>
  <c r="D59" i="37"/>
  <c r="D58" i="37"/>
  <c r="D57" i="37"/>
  <c r="D56" i="37"/>
  <c r="D55" i="37"/>
  <c r="D54" i="37"/>
  <c r="D53" i="37"/>
  <c r="D52" i="37"/>
  <c r="D51" i="37"/>
  <c r="D50" i="37"/>
  <c r="D49" i="37"/>
  <c r="D48" i="37"/>
  <c r="D47" i="37"/>
  <c r="D46" i="37"/>
  <c r="D45" i="37"/>
  <c r="D44" i="37"/>
  <c r="D43" i="37"/>
  <c r="D42" i="37"/>
  <c r="D41" i="37"/>
  <c r="D40" i="37"/>
  <c r="D39" i="37"/>
  <c r="D38" i="37"/>
  <c r="D37" i="37"/>
  <c r="D36" i="37"/>
  <c r="D35" i="37"/>
  <c r="D34" i="37"/>
  <c r="D33" i="37"/>
  <c r="D32" i="37"/>
  <c r="D31" i="37"/>
  <c r="D30" i="37"/>
  <c r="D29" i="37"/>
  <c r="D28" i="37"/>
  <c r="D27" i="37"/>
  <c r="D26" i="37"/>
  <c r="D25" i="37"/>
  <c r="D24" i="37"/>
  <c r="D23" i="37"/>
  <c r="D22" i="37"/>
  <c r="D21" i="37"/>
  <c r="D20" i="37"/>
  <c r="D19" i="37"/>
  <c r="D18" i="37"/>
  <c r="D17" i="37"/>
  <c r="D16" i="37"/>
  <c r="D15" i="37"/>
  <c r="D14" i="37"/>
  <c r="D13" i="37"/>
  <c r="D12" i="37"/>
  <c r="D11" i="37"/>
  <c r="D10" i="37"/>
  <c r="D9" i="37"/>
  <c r="D8" i="37"/>
  <c r="D7" i="37"/>
  <c r="D6" i="37"/>
  <c r="D5" i="37"/>
  <c r="M72" i="36"/>
  <c r="M64" i="36"/>
  <c r="M40" i="36"/>
  <c r="M37" i="36"/>
  <c r="M24" i="36"/>
  <c r="M22" i="36"/>
  <c r="M13" i="36"/>
  <c r="L37" i="36"/>
  <c r="K37" i="36"/>
  <c r="J34" i="36"/>
  <c r="J72" i="36"/>
  <c r="J71" i="36"/>
  <c r="J70" i="36"/>
  <c r="J69" i="36"/>
  <c r="J67" i="36"/>
  <c r="J60" i="36"/>
  <c r="J59" i="36"/>
  <c r="J58" i="36"/>
  <c r="J57" i="36"/>
  <c r="J56" i="36"/>
  <c r="J55" i="36"/>
  <c r="J53" i="36"/>
  <c r="J52" i="36"/>
  <c r="J51" i="36"/>
  <c r="J48" i="36"/>
  <c r="J46" i="36"/>
  <c r="J45" i="36"/>
  <c r="J43" i="36"/>
  <c r="J42" i="36"/>
  <c r="J40" i="36"/>
  <c r="J39" i="36"/>
  <c r="J38" i="36"/>
  <c r="J35" i="36"/>
  <c r="J32" i="36"/>
  <c r="J31" i="36"/>
  <c r="J30" i="36"/>
  <c r="J29" i="36"/>
  <c r="J25" i="36"/>
  <c r="J24" i="36"/>
  <c r="J23" i="36"/>
  <c r="J21" i="36"/>
  <c r="J20" i="36"/>
  <c r="J17" i="36"/>
  <c r="J16" i="36"/>
  <c r="J14" i="36"/>
  <c r="J13" i="36"/>
  <c r="J12" i="36"/>
  <c r="J11" i="36"/>
  <c r="J10" i="36"/>
  <c r="J9" i="36"/>
  <c r="J6" i="36"/>
  <c r="J5" i="36"/>
  <c r="I64" i="36"/>
  <c r="I37" i="36"/>
  <c r="H71" i="36"/>
  <c r="H64" i="36"/>
  <c r="J64" i="36" s="1"/>
  <c r="H37" i="36"/>
  <c r="J37" i="36" s="1"/>
  <c r="G72" i="36"/>
  <c r="G71" i="36"/>
  <c r="G70" i="36"/>
  <c r="G69" i="36"/>
  <c r="G67" i="36"/>
  <c r="G66" i="36"/>
  <c r="G65" i="36"/>
  <c r="G63" i="36"/>
  <c r="G61" i="36"/>
  <c r="G60" i="36"/>
  <c r="G59" i="36"/>
  <c r="G58" i="36"/>
  <c r="G57" i="36"/>
  <c r="G56" i="36"/>
  <c r="G55" i="36"/>
  <c r="G54" i="36"/>
  <c r="G53" i="36"/>
  <c r="G52" i="36"/>
  <c r="G51" i="36"/>
  <c r="G50" i="36"/>
  <c r="G49" i="36"/>
  <c r="G48" i="36"/>
  <c r="G47" i="36"/>
  <c r="G46" i="36"/>
  <c r="G45" i="36"/>
  <c r="G44" i="36"/>
  <c r="G43" i="36"/>
  <c r="G42" i="36"/>
  <c r="G41" i="36"/>
  <c r="G40" i="36"/>
  <c r="G39" i="36"/>
  <c r="G38" i="36"/>
  <c r="G36" i="36"/>
  <c r="G34" i="36"/>
  <c r="G32" i="36"/>
  <c r="G31" i="36"/>
  <c r="G30" i="36"/>
  <c r="G29" i="36"/>
  <c r="G28" i="36"/>
  <c r="G27" i="36"/>
  <c r="G26" i="36"/>
  <c r="G25" i="36"/>
  <c r="G24" i="36"/>
  <c r="G23" i="36"/>
  <c r="G22" i="36"/>
  <c r="G21" i="36"/>
  <c r="G20" i="36"/>
  <c r="G18" i="36"/>
  <c r="G17" i="36"/>
  <c r="G16" i="36"/>
  <c r="G15" i="36"/>
  <c r="G14" i="36"/>
  <c r="G13" i="36"/>
  <c r="G12" i="36"/>
  <c r="G10" i="36"/>
  <c r="G9" i="36"/>
  <c r="G8" i="36"/>
  <c r="G7" i="36"/>
  <c r="G6" i="36"/>
  <c r="G5" i="36"/>
  <c r="F71" i="36"/>
  <c r="F64" i="36"/>
  <c r="G64" i="36" s="1"/>
  <c r="F37" i="36"/>
  <c r="G37" i="36" s="1"/>
  <c r="F11" i="36"/>
  <c r="G11" i="36" s="1"/>
  <c r="E71" i="36"/>
  <c r="E64" i="36"/>
  <c r="E37" i="36"/>
  <c r="E11" i="36"/>
  <c r="D72" i="36"/>
  <c r="D14" i="36"/>
  <c r="D70" i="36"/>
  <c r="D69" i="36"/>
  <c r="D68" i="36"/>
  <c r="D67" i="36"/>
  <c r="D66" i="36"/>
  <c r="D65" i="36"/>
  <c r="D63" i="36"/>
  <c r="D62" i="36"/>
  <c r="D61" i="36"/>
  <c r="D60" i="36"/>
  <c r="D59" i="36"/>
  <c r="D58" i="36"/>
  <c r="D57" i="36"/>
  <c r="D56" i="36"/>
  <c r="D55" i="36"/>
  <c r="D54" i="36"/>
  <c r="D53" i="36"/>
  <c r="D52" i="36"/>
  <c r="D51" i="36"/>
  <c r="D50" i="36"/>
  <c r="D49" i="36"/>
  <c r="D48" i="36"/>
  <c r="D47" i="36"/>
  <c r="D46" i="36"/>
  <c r="D45" i="36"/>
  <c r="D44" i="36"/>
  <c r="D43" i="36"/>
  <c r="D42" i="36"/>
  <c r="D41" i="36"/>
  <c r="D40" i="36"/>
  <c r="D39" i="36"/>
  <c r="D36" i="36"/>
  <c r="D35" i="36"/>
  <c r="D34" i="36"/>
  <c r="D33" i="36"/>
  <c r="D32" i="36"/>
  <c r="D31" i="36"/>
  <c r="D30" i="36"/>
  <c r="D29" i="36"/>
  <c r="D28" i="36"/>
  <c r="D27" i="36"/>
  <c r="D26" i="36"/>
  <c r="D25" i="36"/>
  <c r="D24" i="36"/>
  <c r="D23" i="36"/>
  <c r="D22" i="36"/>
  <c r="D21" i="36"/>
  <c r="D20" i="36"/>
  <c r="D18" i="36"/>
  <c r="D17" i="36"/>
  <c r="D16" i="36"/>
  <c r="D15" i="36"/>
  <c r="D13" i="36"/>
  <c r="D12" i="36"/>
  <c r="D10" i="36"/>
  <c r="D9" i="36"/>
  <c r="D7" i="36"/>
  <c r="D6" i="36"/>
  <c r="D5" i="36"/>
  <c r="C135" i="35"/>
  <c r="D67" i="34"/>
  <c r="B71" i="31"/>
  <c r="B6" i="12"/>
  <c r="D64" i="36" l="1"/>
  <c r="D38" i="36"/>
  <c r="D37" i="36"/>
  <c r="D11" i="36"/>
  <c r="D71" i="36"/>
  <c r="D19" i="36"/>
  <c r="D8" i="36"/>
  <c r="F19" i="30"/>
  <c r="F42" i="30"/>
  <c r="F20" i="30"/>
  <c r="F18" i="30"/>
  <c r="K33" i="29" l="1"/>
  <c r="B24" i="39"/>
  <c r="C24" i="39" s="1"/>
  <c r="B12" i="39"/>
  <c r="C11" i="39" s="1"/>
  <c r="C18" i="39" l="1"/>
  <c r="C22" i="39"/>
  <c r="C19" i="39"/>
  <c r="C23" i="39"/>
  <c r="C5" i="39"/>
  <c r="C10" i="39"/>
  <c r="C8" i="39"/>
  <c r="C9" i="39"/>
  <c r="C6" i="39"/>
  <c r="C20" i="39"/>
  <c r="C7" i="39"/>
  <c r="C17" i="39"/>
  <c r="C21" i="39"/>
  <c r="C9" i="33"/>
  <c r="E12" i="29"/>
  <c r="D12" i="29"/>
  <c r="C12" i="29"/>
  <c r="B12" i="29"/>
  <c r="C12" i="39" l="1"/>
  <c r="G136" i="30"/>
  <c r="H136" i="30"/>
  <c r="I136" i="30"/>
  <c r="J136" i="30"/>
  <c r="N135" i="30" l="1"/>
  <c r="N134" i="30"/>
  <c r="N133" i="30"/>
  <c r="N132" i="30"/>
  <c r="N131" i="30"/>
  <c r="N130" i="30"/>
  <c r="N129" i="30"/>
  <c r="N128" i="30"/>
  <c r="N127" i="30"/>
  <c r="N126" i="30"/>
  <c r="N125" i="30"/>
  <c r="N124" i="30"/>
  <c r="N123" i="30"/>
  <c r="N122" i="30"/>
  <c r="N121" i="30"/>
  <c r="N120" i="30"/>
  <c r="N119" i="30"/>
  <c r="N118" i="30"/>
  <c r="N117" i="30"/>
  <c r="N116" i="30"/>
  <c r="N115" i="30"/>
  <c r="N114" i="30"/>
  <c r="N113" i="30"/>
  <c r="N112" i="30"/>
  <c r="N111" i="30"/>
  <c r="N110" i="30"/>
  <c r="N109" i="30"/>
  <c r="N108" i="30"/>
  <c r="N107" i="30"/>
  <c r="N106" i="30"/>
  <c r="N105" i="30"/>
  <c r="N104" i="30"/>
  <c r="N103" i="30"/>
  <c r="N102" i="30"/>
  <c r="N101" i="30"/>
  <c r="N100" i="30"/>
  <c r="N99" i="30"/>
  <c r="N98" i="30"/>
  <c r="N97" i="30"/>
  <c r="N96" i="30"/>
  <c r="N95" i="30"/>
  <c r="N94" i="30"/>
  <c r="N93" i="30"/>
  <c r="N92" i="30"/>
  <c r="N91" i="30"/>
  <c r="N90" i="30"/>
  <c r="N89" i="30"/>
  <c r="N88" i="30"/>
  <c r="N87" i="30"/>
  <c r="N86" i="30"/>
  <c r="N85" i="30"/>
  <c r="N84" i="30"/>
  <c r="N83" i="30"/>
  <c r="N82" i="30"/>
  <c r="N81" i="30"/>
  <c r="N80" i="30"/>
  <c r="N79" i="30"/>
  <c r="N78" i="30"/>
  <c r="N77" i="30"/>
  <c r="N76" i="30"/>
  <c r="N75" i="30"/>
  <c r="N74" i="30"/>
  <c r="N73" i="30"/>
  <c r="N72" i="30"/>
  <c r="N71" i="30"/>
  <c r="N70" i="30"/>
  <c r="N69" i="30"/>
  <c r="N68" i="30"/>
  <c r="N67" i="30"/>
  <c r="N66" i="30"/>
  <c r="N65" i="30"/>
  <c r="N64" i="30"/>
  <c r="N63" i="30"/>
  <c r="N62" i="30"/>
  <c r="N61" i="30"/>
  <c r="N60" i="30"/>
  <c r="N59" i="30"/>
  <c r="N58" i="30"/>
  <c r="N57" i="30"/>
  <c r="N56" i="30"/>
  <c r="N55" i="30"/>
  <c r="N54" i="30"/>
  <c r="N53" i="30"/>
  <c r="N52" i="30"/>
  <c r="N51" i="30"/>
  <c r="N50" i="30"/>
  <c r="N49" i="30"/>
  <c r="N48" i="30"/>
  <c r="N47" i="30"/>
  <c r="N46" i="30"/>
  <c r="N45" i="30"/>
  <c r="N44" i="30"/>
  <c r="N43" i="30"/>
  <c r="N42" i="30"/>
  <c r="N41" i="30"/>
  <c r="N40" i="30"/>
  <c r="N39" i="30"/>
  <c r="N38" i="30"/>
  <c r="N37" i="30"/>
  <c r="N36" i="30"/>
  <c r="N35" i="30"/>
  <c r="N34" i="30"/>
  <c r="N33" i="30"/>
  <c r="N32" i="30"/>
  <c r="N31" i="30"/>
  <c r="N30" i="30"/>
  <c r="N29" i="30"/>
  <c r="N28" i="30"/>
  <c r="N27" i="30"/>
  <c r="N26" i="30"/>
  <c r="N25" i="30"/>
  <c r="N24" i="30"/>
  <c r="N23" i="30"/>
  <c r="N22" i="30"/>
  <c r="N21" i="30"/>
  <c r="N20" i="30"/>
  <c r="N19" i="30"/>
  <c r="N18" i="30"/>
  <c r="N17" i="30"/>
  <c r="N16" i="30"/>
  <c r="N15" i="30"/>
  <c r="N14" i="30"/>
  <c r="N13" i="30"/>
  <c r="N12" i="30"/>
  <c r="N11" i="30"/>
  <c r="N10" i="30"/>
  <c r="N9" i="30"/>
  <c r="N8" i="30"/>
  <c r="N7" i="30"/>
  <c r="N6" i="30"/>
  <c r="F52" i="30"/>
  <c r="O37" i="29" l="1"/>
  <c r="N37" i="29"/>
  <c r="M37" i="29"/>
  <c r="L37" i="29"/>
  <c r="O36" i="29"/>
  <c r="N36" i="29"/>
  <c r="M36" i="29"/>
  <c r="L36" i="29"/>
  <c r="O35" i="29"/>
  <c r="N35" i="29"/>
  <c r="M35" i="29"/>
  <c r="L35" i="29"/>
  <c r="O34" i="29"/>
  <c r="N34" i="29"/>
  <c r="M34" i="29"/>
  <c r="L34" i="29"/>
  <c r="P34" i="29" s="1"/>
  <c r="O33" i="29"/>
  <c r="N33" i="29"/>
  <c r="M33" i="29"/>
  <c r="L33" i="29"/>
  <c r="P33" i="29" s="1"/>
  <c r="O32" i="29"/>
  <c r="N32" i="29"/>
  <c r="M32" i="29"/>
  <c r="L32" i="29"/>
  <c r="O31" i="29"/>
  <c r="N31" i="29"/>
  <c r="M31" i="29"/>
  <c r="L31" i="29"/>
  <c r="O30" i="29"/>
  <c r="N30" i="29"/>
  <c r="M30" i="29"/>
  <c r="L30" i="29"/>
  <c r="P30" i="29" s="1"/>
  <c r="O29" i="29"/>
  <c r="N29" i="29"/>
  <c r="M29" i="29"/>
  <c r="L29" i="29"/>
  <c r="O28" i="29"/>
  <c r="N28" i="29"/>
  <c r="M28" i="29"/>
  <c r="L28" i="29"/>
  <c r="O27" i="29"/>
  <c r="N27" i="29"/>
  <c r="M27" i="29"/>
  <c r="L27" i="29"/>
  <c r="P27" i="29" s="1"/>
  <c r="O26" i="29"/>
  <c r="N26" i="29"/>
  <c r="M26" i="29"/>
  <c r="L26" i="29"/>
  <c r="O25" i="29"/>
  <c r="N25" i="29"/>
  <c r="M25" i="29"/>
  <c r="L25" i="29"/>
  <c r="O24" i="29"/>
  <c r="N24" i="29"/>
  <c r="M24" i="29"/>
  <c r="L24" i="29"/>
  <c r="P24" i="29" s="1"/>
  <c r="O23" i="29"/>
  <c r="N23" i="29"/>
  <c r="M23" i="29"/>
  <c r="L23" i="29"/>
  <c r="O22" i="29"/>
  <c r="N22" i="29"/>
  <c r="M22" i="29"/>
  <c r="L22" i="29"/>
  <c r="O21" i="29"/>
  <c r="N21" i="29"/>
  <c r="M21" i="29"/>
  <c r="L21" i="29"/>
  <c r="P21" i="29" s="1"/>
  <c r="O20" i="29"/>
  <c r="N20" i="29"/>
  <c r="M20" i="29"/>
  <c r="L20" i="29"/>
  <c r="O19" i="29"/>
  <c r="N19" i="29"/>
  <c r="M19" i="29"/>
  <c r="L19" i="29"/>
  <c r="O18" i="29"/>
  <c r="N18" i="29"/>
  <c r="M18" i="29"/>
  <c r="L18" i="29"/>
  <c r="P18" i="29" s="1"/>
  <c r="O17" i="29"/>
  <c r="N17" i="29"/>
  <c r="M17" i="29"/>
  <c r="L17" i="29"/>
  <c r="O16" i="29"/>
  <c r="N16" i="29"/>
  <c r="M16" i="29"/>
  <c r="L16" i="29"/>
  <c r="O15" i="29"/>
  <c r="N15" i="29"/>
  <c r="M15" i="29"/>
  <c r="L15" i="29"/>
  <c r="P15" i="29" s="1"/>
  <c r="O14" i="29"/>
  <c r="N14" i="29"/>
  <c r="M14" i="29"/>
  <c r="L14" i="29"/>
  <c r="O13" i="29"/>
  <c r="N13" i="29"/>
  <c r="M13" i="29"/>
  <c r="L13" i="29"/>
  <c r="O11" i="29"/>
  <c r="N11" i="29"/>
  <c r="M11" i="29"/>
  <c r="L11" i="29"/>
  <c r="O10" i="29"/>
  <c r="N10" i="29"/>
  <c r="M10" i="29"/>
  <c r="L10" i="29"/>
  <c r="O9" i="29"/>
  <c r="N9" i="29"/>
  <c r="M9" i="29"/>
  <c r="L9" i="29"/>
  <c r="O8" i="29"/>
  <c r="N8" i="29"/>
  <c r="M8" i="29"/>
  <c r="L8" i="29"/>
  <c r="O7" i="29"/>
  <c r="N7" i="29"/>
  <c r="M7" i="29"/>
  <c r="L7" i="29"/>
  <c r="O6" i="29"/>
  <c r="N6" i="29"/>
  <c r="M6" i="29"/>
  <c r="L6" i="29"/>
  <c r="K34" i="29"/>
  <c r="I32" i="31"/>
  <c r="K60" i="29"/>
  <c r="J72" i="29"/>
  <c r="I72" i="29"/>
  <c r="H72" i="29"/>
  <c r="G72" i="29"/>
  <c r="J65" i="29"/>
  <c r="I65" i="29"/>
  <c r="H65" i="29"/>
  <c r="J38" i="29"/>
  <c r="I38" i="29"/>
  <c r="H38" i="29"/>
  <c r="G38" i="29"/>
  <c r="J12" i="29"/>
  <c r="I12" i="29"/>
  <c r="H12" i="29"/>
  <c r="G12" i="29"/>
  <c r="E65" i="29"/>
  <c r="D65" i="29"/>
  <c r="C65" i="29"/>
  <c r="B65" i="29"/>
  <c r="C72" i="29"/>
  <c r="B72" i="29"/>
  <c r="P8" i="29" l="1"/>
  <c r="P14" i="29"/>
  <c r="P17" i="29"/>
  <c r="P20" i="29"/>
  <c r="P23" i="29"/>
  <c r="P26" i="29"/>
  <c r="P29" i="29"/>
  <c r="P32" i="29"/>
  <c r="N12" i="29"/>
  <c r="P35" i="29"/>
  <c r="F65" i="29"/>
  <c r="K72" i="29"/>
  <c r="G32" i="31"/>
  <c r="F32" i="31"/>
  <c r="H32" i="31"/>
  <c r="O12" i="29"/>
  <c r="P6" i="29"/>
  <c r="P36" i="29"/>
  <c r="P22" i="29"/>
  <c r="P13" i="29"/>
  <c r="P16" i="29"/>
  <c r="P19" i="29"/>
  <c r="P25" i="29"/>
  <c r="P28" i="29"/>
  <c r="P31" i="29"/>
  <c r="P37" i="29"/>
  <c r="P10" i="29"/>
  <c r="P11" i="29"/>
  <c r="L12" i="29"/>
  <c r="M12" i="29"/>
  <c r="P7" i="29"/>
  <c r="P9" i="29"/>
  <c r="K38" i="29"/>
  <c r="D16" i="35" l="1"/>
  <c r="D18" i="35"/>
  <c r="D134" i="35"/>
  <c r="D133" i="35"/>
  <c r="D132" i="35"/>
  <c r="D131" i="35"/>
  <c r="D130" i="35"/>
  <c r="D129" i="35"/>
  <c r="D128" i="35"/>
  <c r="D127" i="35"/>
  <c r="D126" i="35"/>
  <c r="D125" i="35"/>
  <c r="D124" i="35"/>
  <c r="D123" i="35"/>
  <c r="D122" i="35"/>
  <c r="D121" i="35"/>
  <c r="D120" i="35"/>
  <c r="D119" i="35"/>
  <c r="D118" i="35"/>
  <c r="D117" i="35"/>
  <c r="D116" i="35"/>
  <c r="D115" i="35"/>
  <c r="D114" i="35"/>
  <c r="D113" i="35"/>
  <c r="D112" i="35"/>
  <c r="D111" i="35"/>
  <c r="D110" i="35"/>
  <c r="D109" i="35"/>
  <c r="D108" i="35"/>
  <c r="D107" i="35"/>
  <c r="D106" i="35"/>
  <c r="D105" i="35"/>
  <c r="D104" i="35"/>
  <c r="D103" i="35"/>
  <c r="D102" i="35"/>
  <c r="D101" i="35"/>
  <c r="D100" i="35"/>
  <c r="D99" i="35"/>
  <c r="D98" i="35"/>
  <c r="D97" i="35"/>
  <c r="D96" i="35"/>
  <c r="D95" i="35"/>
  <c r="D94" i="35"/>
  <c r="D93" i="35"/>
  <c r="D92" i="35"/>
  <c r="D91" i="35"/>
  <c r="D90" i="35"/>
  <c r="D89" i="35"/>
  <c r="D88" i="35"/>
  <c r="D87" i="35"/>
  <c r="D86" i="35"/>
  <c r="D85" i="35"/>
  <c r="D84" i="35"/>
  <c r="D83" i="35"/>
  <c r="D82" i="35"/>
  <c r="D81" i="35"/>
  <c r="D80" i="35"/>
  <c r="D79" i="35"/>
  <c r="D78" i="35"/>
  <c r="D77" i="35"/>
  <c r="D76" i="35"/>
  <c r="D75" i="35"/>
  <c r="D74" i="35"/>
  <c r="D73" i="35"/>
  <c r="D72" i="35"/>
  <c r="D71" i="35"/>
  <c r="D70" i="35"/>
  <c r="D69" i="35"/>
  <c r="D68" i="35"/>
  <c r="D67" i="35"/>
  <c r="D66" i="35"/>
  <c r="D65" i="35"/>
  <c r="D64" i="35"/>
  <c r="D63" i="35"/>
  <c r="D62" i="35"/>
  <c r="D61" i="35"/>
  <c r="D60" i="35"/>
  <c r="D59" i="35"/>
  <c r="D58" i="35"/>
  <c r="D57" i="35"/>
  <c r="D56" i="35"/>
  <c r="D55" i="35"/>
  <c r="D54" i="35"/>
  <c r="D53" i="35"/>
  <c r="D52" i="35"/>
  <c r="D51" i="35"/>
  <c r="D50" i="35"/>
  <c r="D49" i="35"/>
  <c r="D48" i="35"/>
  <c r="D47" i="35"/>
  <c r="D46" i="35"/>
  <c r="D45" i="35"/>
  <c r="D44" i="35"/>
  <c r="D43" i="35"/>
  <c r="D42" i="35"/>
  <c r="D41" i="35"/>
  <c r="D40" i="35"/>
  <c r="D39" i="35"/>
  <c r="D38" i="35"/>
  <c r="D37" i="35"/>
  <c r="D36" i="35"/>
  <c r="D35" i="35"/>
  <c r="D34" i="35"/>
  <c r="D33" i="35"/>
  <c r="D32" i="35"/>
  <c r="D31" i="35"/>
  <c r="D30" i="35"/>
  <c r="D29" i="35"/>
  <c r="D28" i="35"/>
  <c r="D27" i="35"/>
  <c r="D26" i="35"/>
  <c r="D25" i="35"/>
  <c r="D24" i="35"/>
  <c r="D23" i="35"/>
  <c r="D22" i="35"/>
  <c r="D21" i="35"/>
  <c r="D20" i="35"/>
  <c r="D19" i="35"/>
  <c r="D17" i="35"/>
  <c r="D15" i="35"/>
  <c r="D14" i="35"/>
  <c r="D13" i="35"/>
  <c r="D12" i="35"/>
  <c r="D11" i="35"/>
  <c r="D10" i="35"/>
  <c r="D9" i="35"/>
  <c r="D8" i="35"/>
  <c r="D7" i="35"/>
  <c r="D6" i="35"/>
  <c r="D5" i="35"/>
  <c r="B135" i="35"/>
  <c r="C68" i="34"/>
  <c r="D6" i="34"/>
  <c r="D7" i="34"/>
  <c r="D8" i="34"/>
  <c r="D9" i="34"/>
  <c r="D10" i="34"/>
  <c r="D11" i="34"/>
  <c r="D12" i="34"/>
  <c r="D13" i="34"/>
  <c r="D14" i="34"/>
  <c r="D15" i="34"/>
  <c r="D16" i="34"/>
  <c r="D17" i="34"/>
  <c r="D18" i="34"/>
  <c r="D19" i="34"/>
  <c r="D20" i="34"/>
  <c r="D21" i="34"/>
  <c r="D22" i="34"/>
  <c r="D23" i="34"/>
  <c r="D24" i="34"/>
  <c r="D25" i="34"/>
  <c r="D26" i="34"/>
  <c r="D27" i="34"/>
  <c r="D28" i="34"/>
  <c r="D29" i="34"/>
  <c r="D30" i="34"/>
  <c r="D31" i="34"/>
  <c r="D32" i="34"/>
  <c r="D33" i="34"/>
  <c r="D34" i="34"/>
  <c r="D35" i="34"/>
  <c r="D36" i="34"/>
  <c r="D37" i="34"/>
  <c r="D38" i="34"/>
  <c r="D39" i="34"/>
  <c r="D40" i="34"/>
  <c r="D41" i="34"/>
  <c r="D42" i="34"/>
  <c r="D43" i="34"/>
  <c r="D44" i="34"/>
  <c r="D45" i="34"/>
  <c r="D46" i="34"/>
  <c r="D47" i="34"/>
  <c r="D48" i="34"/>
  <c r="D49" i="34"/>
  <c r="D50" i="34"/>
  <c r="D51" i="34"/>
  <c r="D52" i="34"/>
  <c r="D53" i="34"/>
  <c r="D54" i="34"/>
  <c r="D55" i="34"/>
  <c r="D56" i="34"/>
  <c r="D57" i="34"/>
  <c r="D58" i="34"/>
  <c r="D59" i="34"/>
  <c r="D60" i="34"/>
  <c r="D61" i="34"/>
  <c r="D62" i="34"/>
  <c r="D63" i="34"/>
  <c r="D64" i="34"/>
  <c r="D65" i="34"/>
  <c r="D66" i="34"/>
  <c r="D5" i="34"/>
  <c r="B68" i="34"/>
  <c r="D8" i="33"/>
  <c r="D7" i="33"/>
  <c r="D6" i="33"/>
  <c r="D5" i="33"/>
  <c r="B9" i="33"/>
  <c r="D9" i="33" s="1"/>
  <c r="D19" i="32"/>
  <c r="D18" i="32"/>
  <c r="D17" i="32"/>
  <c r="D16" i="32"/>
  <c r="D15" i="32"/>
  <c r="D14" i="32"/>
  <c r="D13" i="32"/>
  <c r="D10" i="32"/>
  <c r="D9" i="32"/>
  <c r="D8" i="32"/>
  <c r="D7" i="32"/>
  <c r="D6" i="32"/>
  <c r="D5" i="32"/>
  <c r="C20" i="32"/>
  <c r="C11" i="32"/>
  <c r="B20" i="32"/>
  <c r="B11" i="32"/>
  <c r="C22" i="32" l="1"/>
  <c r="D20" i="32"/>
  <c r="D68" i="34"/>
  <c r="D11" i="32"/>
  <c r="D135" i="35"/>
  <c r="B22" i="32"/>
  <c r="D22" i="32" s="1"/>
  <c r="D52" i="12"/>
  <c r="C52" i="12"/>
  <c r="B52" i="12"/>
  <c r="F6" i="30"/>
  <c r="C6" i="12" s="1"/>
  <c r="F7" i="30"/>
  <c r="C7" i="12" s="1"/>
  <c r="F8" i="30"/>
  <c r="D8" i="12" s="1"/>
  <c r="F9" i="30"/>
  <c r="D9" i="12" s="1"/>
  <c r="F10" i="30"/>
  <c r="D10" i="12" s="1"/>
  <c r="F11" i="30"/>
  <c r="D11" i="12" s="1"/>
  <c r="F12" i="30"/>
  <c r="F13" i="30"/>
  <c r="B13" i="12" s="1"/>
  <c r="F14" i="30"/>
  <c r="B14" i="12" s="1"/>
  <c r="F15" i="30"/>
  <c r="D15" i="12" s="1"/>
  <c r="F16" i="30"/>
  <c r="C16" i="12" s="1"/>
  <c r="F17" i="30"/>
  <c r="F21" i="30"/>
  <c r="C21" i="12" s="1"/>
  <c r="F22" i="30"/>
  <c r="C22" i="12" s="1"/>
  <c r="F23" i="30"/>
  <c r="D23" i="12" s="1"/>
  <c r="F24" i="30"/>
  <c r="D24" i="12" s="1"/>
  <c r="F25" i="30"/>
  <c r="D25" i="12" s="1"/>
  <c r="F26" i="30"/>
  <c r="D26" i="12" s="1"/>
  <c r="F27" i="30"/>
  <c r="D27" i="12" s="1"/>
  <c r="F28" i="30"/>
  <c r="B28" i="12" s="1"/>
  <c r="F29" i="30"/>
  <c r="B29" i="12" s="1"/>
  <c r="F30" i="30"/>
  <c r="C30" i="12" s="1"/>
  <c r="F31" i="30"/>
  <c r="C31" i="12" s="1"/>
  <c r="F32" i="30"/>
  <c r="C32" i="12" s="1"/>
  <c r="F33" i="30"/>
  <c r="C33" i="12" s="1"/>
  <c r="F34" i="30"/>
  <c r="C34" i="12" s="1"/>
  <c r="F35" i="30"/>
  <c r="D35" i="12" s="1"/>
  <c r="F36" i="30"/>
  <c r="D36" i="12" s="1"/>
  <c r="F37" i="30"/>
  <c r="D37" i="12" s="1"/>
  <c r="F38" i="30"/>
  <c r="D38" i="12" s="1"/>
  <c r="F39" i="30"/>
  <c r="D39" i="12" s="1"/>
  <c r="F40" i="30"/>
  <c r="B40" i="12" s="1"/>
  <c r="F41" i="30"/>
  <c r="F43" i="30"/>
  <c r="C43" i="12" s="1"/>
  <c r="F44" i="30"/>
  <c r="C44" i="12" s="1"/>
  <c r="F45" i="30"/>
  <c r="C45" i="12" s="1"/>
  <c r="F46" i="30"/>
  <c r="C46" i="12" s="1"/>
  <c r="F47" i="30"/>
  <c r="C47" i="12" s="1"/>
  <c r="F48" i="30"/>
  <c r="D48" i="12" s="1"/>
  <c r="F49" i="30"/>
  <c r="D49" i="12" s="1"/>
  <c r="F50" i="30"/>
  <c r="D50" i="12" s="1"/>
  <c r="F51" i="30"/>
  <c r="D51" i="12" s="1"/>
  <c r="F53" i="30"/>
  <c r="B53" i="12" s="1"/>
  <c r="F54" i="30"/>
  <c r="B54" i="12" s="1"/>
  <c r="F55" i="30"/>
  <c r="C55" i="12" s="1"/>
  <c r="F56" i="30"/>
  <c r="C56" i="12" s="1"/>
  <c r="F57" i="30"/>
  <c r="C57" i="12" s="1"/>
  <c r="F58" i="30"/>
  <c r="C58" i="12" s="1"/>
  <c r="F59" i="30"/>
  <c r="C59" i="12" s="1"/>
  <c r="F60" i="30"/>
  <c r="D60" i="12" s="1"/>
  <c r="F61" i="30"/>
  <c r="D61" i="12" s="1"/>
  <c r="F62" i="30"/>
  <c r="D62" i="12" s="1"/>
  <c r="F63" i="30"/>
  <c r="D63" i="12" s="1"/>
  <c r="F64" i="30"/>
  <c r="D64" i="12" s="1"/>
  <c r="F65" i="30"/>
  <c r="B65" i="12" s="1"/>
  <c r="F66" i="30"/>
  <c r="B66" i="12" s="1"/>
  <c r="F67" i="30"/>
  <c r="C67" i="12" s="1"/>
  <c r="F68" i="30"/>
  <c r="C68" i="12" s="1"/>
  <c r="F69" i="30"/>
  <c r="C69" i="12" s="1"/>
  <c r="F70" i="30"/>
  <c r="C70" i="12" s="1"/>
  <c r="F71" i="30"/>
  <c r="C71" i="12" s="1"/>
  <c r="F72" i="30"/>
  <c r="D72" i="12" s="1"/>
  <c r="F73" i="30"/>
  <c r="D73" i="12" s="1"/>
  <c r="F74" i="30"/>
  <c r="D74" i="12" s="1"/>
  <c r="F75" i="30"/>
  <c r="D75" i="12" s="1"/>
  <c r="F76" i="30"/>
  <c r="D76" i="12" s="1"/>
  <c r="F77" i="30"/>
  <c r="B77" i="12" s="1"/>
  <c r="F78" i="30"/>
  <c r="B78" i="12" s="1"/>
  <c r="F79" i="30"/>
  <c r="C79" i="12" s="1"/>
  <c r="F80" i="30"/>
  <c r="C80" i="12" s="1"/>
  <c r="F81" i="30"/>
  <c r="C81" i="12" s="1"/>
  <c r="F82" i="30"/>
  <c r="C82" i="12" s="1"/>
  <c r="F83" i="30"/>
  <c r="C83" i="12" s="1"/>
  <c r="F84" i="30"/>
  <c r="D84" i="12" s="1"/>
  <c r="F85" i="30"/>
  <c r="D85" i="12" s="1"/>
  <c r="F86" i="30"/>
  <c r="D86" i="12" s="1"/>
  <c r="F87" i="30"/>
  <c r="D87" i="12" s="1"/>
  <c r="F88" i="30"/>
  <c r="D88" i="12" s="1"/>
  <c r="F89" i="30"/>
  <c r="B89" i="12" s="1"/>
  <c r="F90" i="30"/>
  <c r="B90" i="12" s="1"/>
  <c r="F91" i="30"/>
  <c r="C91" i="12" s="1"/>
  <c r="F92" i="30"/>
  <c r="C92" i="12" s="1"/>
  <c r="F93" i="30"/>
  <c r="C93" i="12" s="1"/>
  <c r="F94" i="30"/>
  <c r="C94" i="12" s="1"/>
  <c r="F95" i="30"/>
  <c r="C95" i="12" s="1"/>
  <c r="F96" i="30"/>
  <c r="D96" i="12" s="1"/>
  <c r="F97" i="30"/>
  <c r="D97" i="12" s="1"/>
  <c r="F98" i="30"/>
  <c r="D98" i="12" s="1"/>
  <c r="F99" i="30"/>
  <c r="D99" i="12" s="1"/>
  <c r="F100" i="30"/>
  <c r="D100" i="12" s="1"/>
  <c r="F101" i="30"/>
  <c r="B101" i="12" s="1"/>
  <c r="F102" i="30"/>
  <c r="B102" i="12" s="1"/>
  <c r="F103" i="30"/>
  <c r="C103" i="12" s="1"/>
  <c r="F104" i="30"/>
  <c r="C104" i="12" s="1"/>
  <c r="F105" i="30"/>
  <c r="C105" i="12" s="1"/>
  <c r="F106" i="30"/>
  <c r="C106" i="12" s="1"/>
  <c r="F107" i="30"/>
  <c r="C107" i="12" s="1"/>
  <c r="F108" i="30"/>
  <c r="D108" i="12" s="1"/>
  <c r="F109" i="30"/>
  <c r="D109" i="12" s="1"/>
  <c r="F110" i="30"/>
  <c r="D110" i="12" s="1"/>
  <c r="F111" i="30"/>
  <c r="D111" i="12" s="1"/>
  <c r="F112" i="30"/>
  <c r="D112" i="12" s="1"/>
  <c r="F113" i="30"/>
  <c r="B113" i="12" s="1"/>
  <c r="F114" i="30"/>
  <c r="B114" i="12" s="1"/>
  <c r="F115" i="30"/>
  <c r="C115" i="12" s="1"/>
  <c r="F116" i="30"/>
  <c r="C116" i="12" s="1"/>
  <c r="F117" i="30"/>
  <c r="C117" i="12" s="1"/>
  <c r="F118" i="30"/>
  <c r="C118" i="12" s="1"/>
  <c r="F119" i="30"/>
  <c r="C119" i="12" s="1"/>
  <c r="F120" i="30"/>
  <c r="D120" i="12" s="1"/>
  <c r="F121" i="30"/>
  <c r="D121" i="12" s="1"/>
  <c r="F122" i="30"/>
  <c r="D122" i="12" s="1"/>
  <c r="F123" i="30"/>
  <c r="D123" i="12" s="1"/>
  <c r="F124" i="30"/>
  <c r="D124" i="12" s="1"/>
  <c r="F125" i="30"/>
  <c r="B125" i="12" s="1"/>
  <c r="F126" i="30"/>
  <c r="B126" i="12" s="1"/>
  <c r="F127" i="30"/>
  <c r="C127" i="12" s="1"/>
  <c r="F128" i="30"/>
  <c r="C128" i="12" s="1"/>
  <c r="F129" i="30"/>
  <c r="C129" i="12" s="1"/>
  <c r="F130" i="30"/>
  <c r="C130" i="12" s="1"/>
  <c r="F131" i="30"/>
  <c r="C131" i="12" s="1"/>
  <c r="F132" i="30"/>
  <c r="D132" i="12" s="1"/>
  <c r="F133" i="30"/>
  <c r="D133" i="12" s="1"/>
  <c r="F134" i="30"/>
  <c r="D134" i="12" s="1"/>
  <c r="F135" i="30"/>
  <c r="D135" i="12" s="1"/>
  <c r="K6" i="30"/>
  <c r="G6" i="12" s="1"/>
  <c r="K7" i="30"/>
  <c r="I7" i="12" s="1"/>
  <c r="K8" i="30"/>
  <c r="G8" i="12" s="1"/>
  <c r="K9" i="30"/>
  <c r="G9" i="12" s="1"/>
  <c r="K10" i="30"/>
  <c r="H10" i="12" s="1"/>
  <c r="K11" i="30"/>
  <c r="K12" i="30"/>
  <c r="H12" i="12" s="1"/>
  <c r="K13" i="30"/>
  <c r="K14" i="30"/>
  <c r="H14" i="12" s="1"/>
  <c r="K15" i="30"/>
  <c r="H15" i="12" s="1"/>
  <c r="K16" i="30"/>
  <c r="I16" i="12" s="1"/>
  <c r="K17" i="30"/>
  <c r="I17" i="12" s="1"/>
  <c r="K18" i="30"/>
  <c r="H18" i="12" s="1"/>
  <c r="K19" i="30"/>
  <c r="I19" i="12" s="1"/>
  <c r="K20" i="30"/>
  <c r="G20" i="12" s="1"/>
  <c r="K21" i="30"/>
  <c r="G21" i="12" s="1"/>
  <c r="K22" i="30"/>
  <c r="G22" i="12" s="1"/>
  <c r="K23" i="30"/>
  <c r="G23" i="12" s="1"/>
  <c r="K24" i="30"/>
  <c r="H24" i="12" s="1"/>
  <c r="K25" i="30"/>
  <c r="H25" i="12" s="1"/>
  <c r="K26" i="30"/>
  <c r="H26" i="12" s="1"/>
  <c r="K27" i="30"/>
  <c r="K28" i="30"/>
  <c r="I28" i="12" s="1"/>
  <c r="K29" i="30"/>
  <c r="I29" i="12" s="1"/>
  <c r="K30" i="30"/>
  <c r="I30" i="12" s="1"/>
  <c r="K31" i="30"/>
  <c r="I31" i="12" s="1"/>
  <c r="K32" i="30"/>
  <c r="G32" i="12" s="1"/>
  <c r="K33" i="30"/>
  <c r="G33" i="12" s="1"/>
  <c r="K34" i="30"/>
  <c r="G34" i="12" s="1"/>
  <c r="K35" i="30"/>
  <c r="G35" i="12" s="1"/>
  <c r="K36" i="30"/>
  <c r="H36" i="12" s="1"/>
  <c r="K37" i="30"/>
  <c r="H37" i="12" s="1"/>
  <c r="K38" i="30"/>
  <c r="H38" i="12" s="1"/>
  <c r="K39" i="30"/>
  <c r="H39" i="12" s="1"/>
  <c r="K40" i="30"/>
  <c r="K41" i="30"/>
  <c r="I41" i="12" s="1"/>
  <c r="K42" i="30"/>
  <c r="I42" i="12" s="1"/>
  <c r="K43" i="30"/>
  <c r="H43" i="12" s="1"/>
  <c r="K44" i="30"/>
  <c r="I44" i="12" s="1"/>
  <c r="K45" i="30"/>
  <c r="G45" i="12" s="1"/>
  <c r="K46" i="30"/>
  <c r="G46" i="12" s="1"/>
  <c r="K47" i="30"/>
  <c r="G47" i="12" s="1"/>
  <c r="K48" i="30"/>
  <c r="G48" i="12" s="1"/>
  <c r="K49" i="30"/>
  <c r="H49" i="12" s="1"/>
  <c r="K50" i="30"/>
  <c r="H50" i="12" s="1"/>
  <c r="K51" i="30"/>
  <c r="H51" i="12" s="1"/>
  <c r="K52" i="30"/>
  <c r="H52" i="12" s="1"/>
  <c r="K53" i="30"/>
  <c r="I53" i="12" s="1"/>
  <c r="K54" i="30"/>
  <c r="I54" i="12" s="1"/>
  <c r="K55" i="30"/>
  <c r="I55" i="12" s="1"/>
  <c r="K56" i="30"/>
  <c r="I56" i="12" s="1"/>
  <c r="K57" i="30"/>
  <c r="G57" i="12" s="1"/>
  <c r="K58" i="30"/>
  <c r="G58" i="12" s="1"/>
  <c r="K59" i="30"/>
  <c r="G59" i="12" s="1"/>
  <c r="K60" i="30"/>
  <c r="G60" i="12" s="1"/>
  <c r="K61" i="30"/>
  <c r="H61" i="12" s="1"/>
  <c r="K62" i="30"/>
  <c r="H62" i="12" s="1"/>
  <c r="K63" i="30"/>
  <c r="H63" i="12" s="1"/>
  <c r="K64" i="30"/>
  <c r="H64" i="12" s="1"/>
  <c r="K65" i="30"/>
  <c r="I65" i="12" s="1"/>
  <c r="K66" i="30"/>
  <c r="I66" i="12" s="1"/>
  <c r="K67" i="30"/>
  <c r="K68" i="30"/>
  <c r="I68" i="12" s="1"/>
  <c r="K69" i="30"/>
  <c r="G69" i="12" s="1"/>
  <c r="K70" i="30"/>
  <c r="G70" i="12" s="1"/>
  <c r="K71" i="30"/>
  <c r="G71" i="12" s="1"/>
  <c r="K72" i="30"/>
  <c r="G72" i="12" s="1"/>
  <c r="K73" i="30"/>
  <c r="H73" i="12" s="1"/>
  <c r="K74" i="30"/>
  <c r="H74" i="12" s="1"/>
  <c r="K75" i="30"/>
  <c r="H75" i="12" s="1"/>
  <c r="K76" i="30"/>
  <c r="H76" i="12" s="1"/>
  <c r="K77" i="30"/>
  <c r="I77" i="12" s="1"/>
  <c r="K78" i="30"/>
  <c r="I78" i="12" s="1"/>
  <c r="K79" i="30"/>
  <c r="H79" i="12" s="1"/>
  <c r="K80" i="30"/>
  <c r="I80" i="12" s="1"/>
  <c r="K81" i="30"/>
  <c r="G81" i="12" s="1"/>
  <c r="K82" i="30"/>
  <c r="G82" i="12" s="1"/>
  <c r="K83" i="30"/>
  <c r="G83" i="12" s="1"/>
  <c r="K84" i="30"/>
  <c r="G84" i="12" s="1"/>
  <c r="K85" i="30"/>
  <c r="H85" i="12" s="1"/>
  <c r="K86" i="30"/>
  <c r="H86" i="12" s="1"/>
  <c r="K87" i="30"/>
  <c r="H87" i="12" s="1"/>
  <c r="K88" i="30"/>
  <c r="H88" i="12" s="1"/>
  <c r="K89" i="30"/>
  <c r="K90" i="30"/>
  <c r="I90" i="12" s="1"/>
  <c r="K91" i="30"/>
  <c r="I91" i="12" s="1"/>
  <c r="K92" i="30"/>
  <c r="I92" i="12" s="1"/>
  <c r="K93" i="30"/>
  <c r="G93" i="12" s="1"/>
  <c r="K94" i="30"/>
  <c r="G94" i="12" s="1"/>
  <c r="K95" i="30"/>
  <c r="G95" i="12" s="1"/>
  <c r="K96" i="30"/>
  <c r="G96" i="12" s="1"/>
  <c r="K97" i="30"/>
  <c r="H97" i="12" s="1"/>
  <c r="K98" i="30"/>
  <c r="H98" i="12" s="1"/>
  <c r="K99" i="30"/>
  <c r="H99" i="12" s="1"/>
  <c r="K100" i="30"/>
  <c r="H100" i="12" s="1"/>
  <c r="K101" i="30"/>
  <c r="I101" i="12" s="1"/>
  <c r="K102" i="30"/>
  <c r="I102" i="12" s="1"/>
  <c r="K103" i="30"/>
  <c r="I103" i="12" s="1"/>
  <c r="K104" i="30"/>
  <c r="I104" i="12" s="1"/>
  <c r="K105" i="30"/>
  <c r="G105" i="12" s="1"/>
  <c r="K106" i="30"/>
  <c r="G106" i="12" s="1"/>
  <c r="K107" i="30"/>
  <c r="G107" i="12" s="1"/>
  <c r="K108" i="30"/>
  <c r="G108" i="12" s="1"/>
  <c r="K109" i="30"/>
  <c r="H109" i="12" s="1"/>
  <c r="K110" i="30"/>
  <c r="H110" i="12" s="1"/>
  <c r="K111" i="30"/>
  <c r="H111" i="12" s="1"/>
  <c r="K112" i="30"/>
  <c r="H112" i="12" s="1"/>
  <c r="K113" i="30"/>
  <c r="I113" i="12" s="1"/>
  <c r="K114" i="30"/>
  <c r="I114" i="12" s="1"/>
  <c r="K115" i="30"/>
  <c r="H115" i="12" s="1"/>
  <c r="K116" i="30"/>
  <c r="I116" i="12" s="1"/>
  <c r="K117" i="30"/>
  <c r="G117" i="12" s="1"/>
  <c r="K118" i="30"/>
  <c r="G118" i="12" s="1"/>
  <c r="K119" i="30"/>
  <c r="G119" i="12" s="1"/>
  <c r="K120" i="30"/>
  <c r="G120" i="12" s="1"/>
  <c r="K121" i="30"/>
  <c r="H121" i="12" s="1"/>
  <c r="K122" i="30"/>
  <c r="H122" i="12" s="1"/>
  <c r="K123" i="30"/>
  <c r="H123" i="12" s="1"/>
  <c r="K124" i="30"/>
  <c r="H124" i="12" s="1"/>
  <c r="K125" i="30"/>
  <c r="I125" i="12" s="1"/>
  <c r="K126" i="30"/>
  <c r="I126" i="12" s="1"/>
  <c r="K127" i="30"/>
  <c r="I127" i="12" s="1"/>
  <c r="K128" i="30"/>
  <c r="I128" i="12" s="1"/>
  <c r="K129" i="30"/>
  <c r="G129" i="12" s="1"/>
  <c r="K130" i="30"/>
  <c r="G130" i="12" s="1"/>
  <c r="K131" i="30"/>
  <c r="G131" i="12" s="1"/>
  <c r="K132" i="30"/>
  <c r="G132" i="12" s="1"/>
  <c r="K133" i="30"/>
  <c r="H133" i="12" s="1"/>
  <c r="K134" i="30"/>
  <c r="H134" i="12" s="1"/>
  <c r="K135" i="30"/>
  <c r="H135" i="12" s="1"/>
  <c r="L6" i="30"/>
  <c r="M6" i="30"/>
  <c r="O6" i="30"/>
  <c r="L7" i="30"/>
  <c r="M7" i="30"/>
  <c r="O7" i="30"/>
  <c r="L8" i="30"/>
  <c r="M8" i="30"/>
  <c r="O8" i="30"/>
  <c r="L9" i="30"/>
  <c r="M9" i="30"/>
  <c r="O9" i="30"/>
  <c r="L10" i="30"/>
  <c r="M10" i="30"/>
  <c r="O10" i="30"/>
  <c r="L11" i="30"/>
  <c r="M11" i="30"/>
  <c r="O11" i="30"/>
  <c r="L12" i="30"/>
  <c r="M12" i="30"/>
  <c r="O12" i="30"/>
  <c r="L13" i="30"/>
  <c r="M13" i="30"/>
  <c r="O13" i="30"/>
  <c r="L14" i="30"/>
  <c r="M14" i="30"/>
  <c r="O14" i="30"/>
  <c r="L15" i="30"/>
  <c r="M15" i="30"/>
  <c r="O15" i="30"/>
  <c r="L16" i="30"/>
  <c r="M16" i="30"/>
  <c r="O16" i="30"/>
  <c r="L17" i="30"/>
  <c r="M17" i="30"/>
  <c r="O17" i="30"/>
  <c r="L18" i="30"/>
  <c r="M18" i="30"/>
  <c r="O18" i="30"/>
  <c r="L19" i="30"/>
  <c r="M19" i="30"/>
  <c r="O19" i="30"/>
  <c r="L20" i="30"/>
  <c r="M20" i="30"/>
  <c r="O20" i="30"/>
  <c r="L21" i="30"/>
  <c r="M21" i="30"/>
  <c r="O21" i="30"/>
  <c r="L22" i="30"/>
  <c r="M22" i="30"/>
  <c r="O22" i="30"/>
  <c r="L23" i="30"/>
  <c r="M23" i="30"/>
  <c r="O23" i="30"/>
  <c r="L24" i="30"/>
  <c r="M24" i="30"/>
  <c r="O24" i="30"/>
  <c r="L25" i="30"/>
  <c r="M25" i="30"/>
  <c r="O25" i="30"/>
  <c r="L26" i="30"/>
  <c r="M26" i="30"/>
  <c r="O26" i="30"/>
  <c r="L27" i="30"/>
  <c r="M27" i="30"/>
  <c r="O27" i="30"/>
  <c r="L28" i="30"/>
  <c r="M28" i="30"/>
  <c r="O28" i="30"/>
  <c r="L29" i="30"/>
  <c r="M29" i="30"/>
  <c r="O29" i="30"/>
  <c r="L30" i="30"/>
  <c r="M30" i="30"/>
  <c r="O30" i="30"/>
  <c r="L31" i="30"/>
  <c r="M31" i="30"/>
  <c r="O31" i="30"/>
  <c r="L32" i="30"/>
  <c r="M32" i="30"/>
  <c r="O32" i="30"/>
  <c r="L33" i="30"/>
  <c r="M33" i="30"/>
  <c r="O33" i="30"/>
  <c r="L34" i="30"/>
  <c r="M34" i="30"/>
  <c r="O34" i="30"/>
  <c r="L35" i="30"/>
  <c r="M35" i="30"/>
  <c r="O35" i="30"/>
  <c r="L36" i="30"/>
  <c r="M36" i="30"/>
  <c r="O36" i="30"/>
  <c r="L37" i="30"/>
  <c r="M37" i="30"/>
  <c r="O37" i="30"/>
  <c r="L38" i="30"/>
  <c r="M38" i="30"/>
  <c r="O38" i="30"/>
  <c r="L39" i="30"/>
  <c r="M39" i="30"/>
  <c r="O39" i="30"/>
  <c r="L40" i="30"/>
  <c r="M40" i="30"/>
  <c r="O40" i="30"/>
  <c r="L41" i="30"/>
  <c r="M41" i="30"/>
  <c r="O41" i="30"/>
  <c r="L42" i="30"/>
  <c r="M42" i="30"/>
  <c r="O42" i="30"/>
  <c r="L43" i="30"/>
  <c r="M43" i="30"/>
  <c r="O43" i="30"/>
  <c r="L44" i="30"/>
  <c r="M44" i="30"/>
  <c r="O44" i="30"/>
  <c r="L45" i="30"/>
  <c r="M45" i="30"/>
  <c r="O45" i="30"/>
  <c r="L46" i="30"/>
  <c r="M46" i="30"/>
  <c r="O46" i="30"/>
  <c r="L47" i="30"/>
  <c r="M47" i="30"/>
  <c r="O47" i="30"/>
  <c r="L48" i="30"/>
  <c r="M48" i="30"/>
  <c r="O48" i="30"/>
  <c r="L49" i="30"/>
  <c r="M49" i="30"/>
  <c r="O49" i="30"/>
  <c r="L50" i="30"/>
  <c r="M50" i="30"/>
  <c r="O50" i="30"/>
  <c r="L51" i="30"/>
  <c r="M51" i="30"/>
  <c r="O51" i="30"/>
  <c r="L52" i="30"/>
  <c r="M52" i="30"/>
  <c r="O52" i="30"/>
  <c r="L53" i="30"/>
  <c r="M53" i="30"/>
  <c r="O53" i="30"/>
  <c r="L54" i="30"/>
  <c r="M54" i="30"/>
  <c r="O54" i="30"/>
  <c r="L55" i="30"/>
  <c r="M55" i="30"/>
  <c r="O55" i="30"/>
  <c r="L56" i="30"/>
  <c r="M56" i="30"/>
  <c r="O56" i="30"/>
  <c r="L57" i="30"/>
  <c r="M57" i="30"/>
  <c r="O57" i="30"/>
  <c r="L58" i="30"/>
  <c r="M58" i="30"/>
  <c r="O58" i="30"/>
  <c r="L59" i="30"/>
  <c r="M59" i="30"/>
  <c r="O59" i="30"/>
  <c r="L60" i="30"/>
  <c r="M60" i="30"/>
  <c r="O60" i="30"/>
  <c r="L61" i="30"/>
  <c r="M61" i="30"/>
  <c r="O61" i="30"/>
  <c r="L62" i="30"/>
  <c r="M62" i="30"/>
  <c r="O62" i="30"/>
  <c r="L63" i="30"/>
  <c r="M63" i="30"/>
  <c r="O63" i="30"/>
  <c r="L64" i="30"/>
  <c r="M64" i="30"/>
  <c r="O64" i="30"/>
  <c r="L65" i="30"/>
  <c r="M65" i="30"/>
  <c r="O65" i="30"/>
  <c r="L66" i="30"/>
  <c r="M66" i="30"/>
  <c r="O66" i="30"/>
  <c r="L67" i="30"/>
  <c r="M67" i="30"/>
  <c r="O67" i="30"/>
  <c r="L68" i="30"/>
  <c r="M68" i="30"/>
  <c r="O68" i="30"/>
  <c r="L69" i="30"/>
  <c r="M69" i="30"/>
  <c r="O69" i="30"/>
  <c r="L70" i="30"/>
  <c r="M70" i="30"/>
  <c r="O70" i="30"/>
  <c r="L71" i="30"/>
  <c r="M71" i="30"/>
  <c r="O71" i="30"/>
  <c r="L72" i="30"/>
  <c r="M72" i="30"/>
  <c r="O72" i="30"/>
  <c r="L73" i="30"/>
  <c r="M73" i="30"/>
  <c r="O73" i="30"/>
  <c r="L74" i="30"/>
  <c r="M74" i="30"/>
  <c r="O74" i="30"/>
  <c r="L75" i="30"/>
  <c r="M75" i="30"/>
  <c r="O75" i="30"/>
  <c r="L76" i="30"/>
  <c r="M76" i="30"/>
  <c r="O76" i="30"/>
  <c r="L77" i="30"/>
  <c r="M77" i="30"/>
  <c r="O77" i="30"/>
  <c r="L78" i="30"/>
  <c r="M78" i="30"/>
  <c r="O78" i="30"/>
  <c r="L79" i="30"/>
  <c r="M79" i="30"/>
  <c r="O79" i="30"/>
  <c r="L80" i="30"/>
  <c r="M80" i="30"/>
  <c r="O80" i="30"/>
  <c r="L81" i="30"/>
  <c r="M81" i="30"/>
  <c r="O81" i="30"/>
  <c r="L82" i="30"/>
  <c r="M82" i="30"/>
  <c r="O82" i="30"/>
  <c r="L83" i="30"/>
  <c r="M83" i="30"/>
  <c r="O83" i="30"/>
  <c r="L84" i="30"/>
  <c r="M84" i="30"/>
  <c r="O84" i="30"/>
  <c r="L85" i="30"/>
  <c r="M85" i="30"/>
  <c r="O85" i="30"/>
  <c r="L86" i="30"/>
  <c r="M86" i="30"/>
  <c r="O86" i="30"/>
  <c r="L87" i="30"/>
  <c r="M87" i="30"/>
  <c r="O87" i="30"/>
  <c r="L88" i="30"/>
  <c r="M88" i="30"/>
  <c r="O88" i="30"/>
  <c r="L89" i="30"/>
  <c r="M89" i="30"/>
  <c r="O89" i="30"/>
  <c r="L90" i="30"/>
  <c r="M90" i="30"/>
  <c r="O90" i="30"/>
  <c r="L91" i="30"/>
  <c r="M91" i="30"/>
  <c r="O91" i="30"/>
  <c r="L92" i="30"/>
  <c r="M92" i="30"/>
  <c r="O92" i="30"/>
  <c r="L93" i="30"/>
  <c r="M93" i="30"/>
  <c r="O93" i="30"/>
  <c r="L94" i="30"/>
  <c r="M94" i="30"/>
  <c r="O94" i="30"/>
  <c r="L95" i="30"/>
  <c r="M95" i="30"/>
  <c r="O95" i="30"/>
  <c r="L96" i="30"/>
  <c r="M96" i="30"/>
  <c r="O96" i="30"/>
  <c r="L97" i="30"/>
  <c r="M97" i="30"/>
  <c r="O97" i="30"/>
  <c r="L98" i="30"/>
  <c r="M98" i="30"/>
  <c r="O98" i="30"/>
  <c r="L99" i="30"/>
  <c r="M99" i="30"/>
  <c r="O99" i="30"/>
  <c r="L100" i="30"/>
  <c r="M100" i="30"/>
  <c r="O100" i="30"/>
  <c r="L101" i="30"/>
  <c r="M101" i="30"/>
  <c r="O101" i="30"/>
  <c r="L102" i="30"/>
  <c r="M102" i="30"/>
  <c r="O102" i="30"/>
  <c r="L103" i="30"/>
  <c r="M103" i="30"/>
  <c r="O103" i="30"/>
  <c r="L104" i="30"/>
  <c r="M104" i="30"/>
  <c r="O104" i="30"/>
  <c r="L105" i="30"/>
  <c r="M105" i="30"/>
  <c r="O105" i="30"/>
  <c r="L106" i="30"/>
  <c r="M106" i="30"/>
  <c r="O106" i="30"/>
  <c r="L107" i="30"/>
  <c r="M107" i="30"/>
  <c r="O107" i="30"/>
  <c r="L108" i="30"/>
  <c r="M108" i="30"/>
  <c r="O108" i="30"/>
  <c r="L109" i="30"/>
  <c r="M109" i="30"/>
  <c r="O109" i="30"/>
  <c r="L110" i="30"/>
  <c r="M110" i="30"/>
  <c r="O110" i="30"/>
  <c r="L111" i="30"/>
  <c r="M111" i="30"/>
  <c r="O111" i="30"/>
  <c r="L112" i="30"/>
  <c r="M112" i="30"/>
  <c r="O112" i="30"/>
  <c r="L113" i="30"/>
  <c r="M113" i="30"/>
  <c r="O113" i="30"/>
  <c r="L114" i="30"/>
  <c r="M114" i="30"/>
  <c r="O114" i="30"/>
  <c r="L115" i="30"/>
  <c r="M115" i="30"/>
  <c r="O115" i="30"/>
  <c r="L116" i="30"/>
  <c r="M116" i="30"/>
  <c r="O116" i="30"/>
  <c r="L117" i="30"/>
  <c r="M117" i="30"/>
  <c r="O117" i="30"/>
  <c r="L118" i="30"/>
  <c r="M118" i="30"/>
  <c r="O118" i="30"/>
  <c r="L119" i="30"/>
  <c r="M119" i="30"/>
  <c r="O119" i="30"/>
  <c r="L120" i="30"/>
  <c r="M120" i="30"/>
  <c r="O120" i="30"/>
  <c r="L121" i="30"/>
  <c r="M121" i="30"/>
  <c r="O121" i="30"/>
  <c r="L122" i="30"/>
  <c r="M122" i="30"/>
  <c r="O122" i="30"/>
  <c r="L123" i="30"/>
  <c r="M123" i="30"/>
  <c r="O123" i="30"/>
  <c r="L124" i="30"/>
  <c r="M124" i="30"/>
  <c r="O124" i="30"/>
  <c r="L125" i="30"/>
  <c r="M125" i="30"/>
  <c r="O125" i="30"/>
  <c r="L126" i="30"/>
  <c r="M126" i="30"/>
  <c r="O126" i="30"/>
  <c r="L127" i="30"/>
  <c r="M127" i="30"/>
  <c r="O127" i="30"/>
  <c r="L128" i="30"/>
  <c r="M128" i="30"/>
  <c r="O128" i="30"/>
  <c r="L129" i="30"/>
  <c r="M129" i="30"/>
  <c r="O129" i="30"/>
  <c r="L130" i="30"/>
  <c r="M130" i="30"/>
  <c r="O130" i="30"/>
  <c r="L131" i="30"/>
  <c r="M131" i="30"/>
  <c r="O131" i="30"/>
  <c r="L132" i="30"/>
  <c r="M132" i="30"/>
  <c r="O132" i="30"/>
  <c r="L133" i="30"/>
  <c r="M133" i="30"/>
  <c r="O133" i="30"/>
  <c r="L134" i="30"/>
  <c r="M134" i="30"/>
  <c r="O134" i="30"/>
  <c r="L135" i="30"/>
  <c r="M135" i="30"/>
  <c r="O135" i="30"/>
  <c r="B135" i="6"/>
  <c r="G74" i="12" l="1"/>
  <c r="I22" i="12"/>
  <c r="G135" i="12"/>
  <c r="I21" i="12"/>
  <c r="I94" i="12"/>
  <c r="I95" i="12"/>
  <c r="C73" i="12"/>
  <c r="D66" i="12"/>
  <c r="D78" i="12"/>
  <c r="D90" i="12"/>
  <c r="D102" i="12"/>
  <c r="F47" i="12"/>
  <c r="B56" i="12"/>
  <c r="F58" i="12"/>
  <c r="B68" i="12"/>
  <c r="F119" i="12"/>
  <c r="B80" i="12"/>
  <c r="F130" i="12"/>
  <c r="B92" i="12"/>
  <c r="G63" i="12"/>
  <c r="F59" i="12"/>
  <c r="F131" i="12"/>
  <c r="G75" i="12"/>
  <c r="H29" i="12"/>
  <c r="I33" i="12"/>
  <c r="I106" i="12"/>
  <c r="F70" i="12"/>
  <c r="G12" i="12"/>
  <c r="G86" i="12"/>
  <c r="H42" i="12"/>
  <c r="I34" i="12"/>
  <c r="I107" i="12"/>
  <c r="F71" i="12"/>
  <c r="G14" i="12"/>
  <c r="G87" i="12"/>
  <c r="H54" i="12"/>
  <c r="I46" i="12"/>
  <c r="I118" i="12"/>
  <c r="F82" i="12"/>
  <c r="G25" i="12"/>
  <c r="G98" i="12"/>
  <c r="H66" i="12"/>
  <c r="I47" i="12"/>
  <c r="I119" i="12"/>
  <c r="F8" i="12"/>
  <c r="F83" i="12"/>
  <c r="G26" i="12"/>
  <c r="G99" i="12"/>
  <c r="H78" i="12"/>
  <c r="I58" i="12"/>
  <c r="I130" i="12"/>
  <c r="H17" i="12"/>
  <c r="F21" i="12"/>
  <c r="F94" i="12"/>
  <c r="G37" i="12"/>
  <c r="G110" i="12"/>
  <c r="H90" i="12"/>
  <c r="I59" i="12"/>
  <c r="I131" i="12"/>
  <c r="F22" i="12"/>
  <c r="F95" i="12"/>
  <c r="G38" i="12"/>
  <c r="G111" i="12"/>
  <c r="H102" i="12"/>
  <c r="I70" i="12"/>
  <c r="F33" i="12"/>
  <c r="F106" i="12"/>
  <c r="G50" i="12"/>
  <c r="G122" i="12"/>
  <c r="H114" i="12"/>
  <c r="I71" i="12"/>
  <c r="F34" i="12"/>
  <c r="F107" i="12"/>
  <c r="G51" i="12"/>
  <c r="G123" i="12"/>
  <c r="H126" i="12"/>
  <c r="I82" i="12"/>
  <c r="F46" i="12"/>
  <c r="F118" i="12"/>
  <c r="G62" i="12"/>
  <c r="G134" i="12"/>
  <c r="I8" i="12"/>
  <c r="I83" i="12"/>
  <c r="C61" i="12"/>
  <c r="C85" i="12"/>
  <c r="C97" i="12"/>
  <c r="B10" i="12"/>
  <c r="B104" i="12"/>
  <c r="C109" i="12"/>
  <c r="D114" i="12"/>
  <c r="B11" i="12"/>
  <c r="B116" i="12"/>
  <c r="C121" i="12"/>
  <c r="D126" i="12"/>
  <c r="B15" i="12"/>
  <c r="B128" i="12"/>
  <c r="C133" i="12"/>
  <c r="B16" i="12"/>
  <c r="C9" i="12"/>
  <c r="D14" i="12"/>
  <c r="B25" i="12"/>
  <c r="C24" i="12"/>
  <c r="D29" i="12"/>
  <c r="B31" i="12"/>
  <c r="C36" i="12"/>
  <c r="B44" i="12"/>
  <c r="C49" i="12"/>
  <c r="D54" i="12"/>
  <c r="F6" i="12"/>
  <c r="F20" i="12"/>
  <c r="F32" i="12"/>
  <c r="F45" i="12"/>
  <c r="F57" i="12"/>
  <c r="F69" i="12"/>
  <c r="F81" i="12"/>
  <c r="F93" i="12"/>
  <c r="F105" i="12"/>
  <c r="F117" i="12"/>
  <c r="F129" i="12"/>
  <c r="G10" i="12"/>
  <c r="G24" i="12"/>
  <c r="G36" i="12"/>
  <c r="G49" i="12"/>
  <c r="G61" i="12"/>
  <c r="G73" i="12"/>
  <c r="G85" i="12"/>
  <c r="G97" i="12"/>
  <c r="G109" i="12"/>
  <c r="G121" i="12"/>
  <c r="G133" i="12"/>
  <c r="H16" i="12"/>
  <c r="H28" i="12"/>
  <c r="H41" i="12"/>
  <c r="H53" i="12"/>
  <c r="H65" i="12"/>
  <c r="H77" i="12"/>
  <c r="H101" i="12"/>
  <c r="H113" i="12"/>
  <c r="H125" i="12"/>
  <c r="I6" i="12"/>
  <c r="I20" i="12"/>
  <c r="I32" i="12"/>
  <c r="I45" i="12"/>
  <c r="I57" i="12"/>
  <c r="I69" i="12"/>
  <c r="I81" i="12"/>
  <c r="I93" i="12"/>
  <c r="I105" i="12"/>
  <c r="I117" i="12"/>
  <c r="I129" i="12"/>
  <c r="H30" i="12"/>
  <c r="H55" i="12"/>
  <c r="H91" i="12"/>
  <c r="H103" i="12"/>
  <c r="H127" i="12"/>
  <c r="F9" i="12"/>
  <c r="F23" i="12"/>
  <c r="F35" i="12"/>
  <c r="F48" i="12"/>
  <c r="F60" i="12"/>
  <c r="F72" i="12"/>
  <c r="F84" i="12"/>
  <c r="F96" i="12"/>
  <c r="F108" i="12"/>
  <c r="F120" i="12"/>
  <c r="F132" i="12"/>
  <c r="G15" i="12"/>
  <c r="G39" i="12"/>
  <c r="G52" i="12"/>
  <c r="G64" i="12"/>
  <c r="G76" i="12"/>
  <c r="G88" i="12"/>
  <c r="G100" i="12"/>
  <c r="G112" i="12"/>
  <c r="G124" i="12"/>
  <c r="H19" i="12"/>
  <c r="H31" i="12"/>
  <c r="H44" i="12"/>
  <c r="H56" i="12"/>
  <c r="H68" i="12"/>
  <c r="H80" i="12"/>
  <c r="H92" i="12"/>
  <c r="H104" i="12"/>
  <c r="H116" i="12"/>
  <c r="H128" i="12"/>
  <c r="I9" i="12"/>
  <c r="I23" i="12"/>
  <c r="I35" i="12"/>
  <c r="I48" i="12"/>
  <c r="I60" i="12"/>
  <c r="I72" i="12"/>
  <c r="I84" i="12"/>
  <c r="I96" i="12"/>
  <c r="I108" i="12"/>
  <c r="I120" i="12"/>
  <c r="I132" i="12"/>
  <c r="F10" i="12"/>
  <c r="F24" i="12"/>
  <c r="F36" i="12"/>
  <c r="F49" i="12"/>
  <c r="F61" i="12"/>
  <c r="F73" i="12"/>
  <c r="F85" i="12"/>
  <c r="F97" i="12"/>
  <c r="F109" i="12"/>
  <c r="F121" i="12"/>
  <c r="F133" i="12"/>
  <c r="G16" i="12"/>
  <c r="G28" i="12"/>
  <c r="G41" i="12"/>
  <c r="G53" i="12"/>
  <c r="G65" i="12"/>
  <c r="G77" i="12"/>
  <c r="G101" i="12"/>
  <c r="G113" i="12"/>
  <c r="G125" i="12"/>
  <c r="H6" i="12"/>
  <c r="H20" i="12"/>
  <c r="H32" i="12"/>
  <c r="H45" i="12"/>
  <c r="H57" i="12"/>
  <c r="H69" i="12"/>
  <c r="H81" i="12"/>
  <c r="H93" i="12"/>
  <c r="H105" i="12"/>
  <c r="H117" i="12"/>
  <c r="H129" i="12"/>
  <c r="I10" i="12"/>
  <c r="I24" i="12"/>
  <c r="I36" i="12"/>
  <c r="I49" i="12"/>
  <c r="I61" i="12"/>
  <c r="I73" i="12"/>
  <c r="I85" i="12"/>
  <c r="I97" i="12"/>
  <c r="I109" i="12"/>
  <c r="I121" i="12"/>
  <c r="I133" i="12"/>
  <c r="F12" i="12"/>
  <c r="F25" i="12"/>
  <c r="F37" i="12"/>
  <c r="F50" i="12"/>
  <c r="F62" i="12"/>
  <c r="F74" i="12"/>
  <c r="F86" i="12"/>
  <c r="F98" i="12"/>
  <c r="F110" i="12"/>
  <c r="F122" i="12"/>
  <c r="F134" i="12"/>
  <c r="G17" i="12"/>
  <c r="G29" i="12"/>
  <c r="G42" i="12"/>
  <c r="G54" i="12"/>
  <c r="G66" i="12"/>
  <c r="G78" i="12"/>
  <c r="G90" i="12"/>
  <c r="G102" i="12"/>
  <c r="G114" i="12"/>
  <c r="G126" i="12"/>
  <c r="H7" i="12"/>
  <c r="H21" i="12"/>
  <c r="H33" i="12"/>
  <c r="H46" i="12"/>
  <c r="H58" i="12"/>
  <c r="H70" i="12"/>
  <c r="H82" i="12"/>
  <c r="H94" i="12"/>
  <c r="H106" i="12"/>
  <c r="H118" i="12"/>
  <c r="H130" i="12"/>
  <c r="I12" i="12"/>
  <c r="I25" i="12"/>
  <c r="I37" i="12"/>
  <c r="I50" i="12"/>
  <c r="I62" i="12"/>
  <c r="I74" i="12"/>
  <c r="I86" i="12"/>
  <c r="I98" i="12"/>
  <c r="I110" i="12"/>
  <c r="I122" i="12"/>
  <c r="I134" i="12"/>
  <c r="F14" i="12"/>
  <c r="F26" i="12"/>
  <c r="F38" i="12"/>
  <c r="F51" i="12"/>
  <c r="F63" i="12"/>
  <c r="F75" i="12"/>
  <c r="F87" i="12"/>
  <c r="F99" i="12"/>
  <c r="F111" i="12"/>
  <c r="F123" i="12"/>
  <c r="F135" i="12"/>
  <c r="G18" i="12"/>
  <c r="G30" i="12"/>
  <c r="G43" i="12"/>
  <c r="G55" i="12"/>
  <c r="G79" i="12"/>
  <c r="G91" i="12"/>
  <c r="G103" i="12"/>
  <c r="G115" i="12"/>
  <c r="G127" i="12"/>
  <c r="H8" i="12"/>
  <c r="H22" i="12"/>
  <c r="H34" i="12"/>
  <c r="H47" i="12"/>
  <c r="H59" i="12"/>
  <c r="H71" i="12"/>
  <c r="H83" i="12"/>
  <c r="H95" i="12"/>
  <c r="H107" i="12"/>
  <c r="H119" i="12"/>
  <c r="H131" i="12"/>
  <c r="I14" i="12"/>
  <c r="I26" i="12"/>
  <c r="I38" i="12"/>
  <c r="I51" i="12"/>
  <c r="I63" i="12"/>
  <c r="I75" i="12"/>
  <c r="I87" i="12"/>
  <c r="I99" i="12"/>
  <c r="I111" i="12"/>
  <c r="I123" i="12"/>
  <c r="I135" i="12"/>
  <c r="F15" i="12"/>
  <c r="F39" i="12"/>
  <c r="F52" i="12"/>
  <c r="F64" i="12"/>
  <c r="F76" i="12"/>
  <c r="F88" i="12"/>
  <c r="F100" i="12"/>
  <c r="F112" i="12"/>
  <c r="F124" i="12"/>
  <c r="G19" i="12"/>
  <c r="G31" i="12"/>
  <c r="G44" i="12"/>
  <c r="G56" i="12"/>
  <c r="G68" i="12"/>
  <c r="G80" i="12"/>
  <c r="G92" i="12"/>
  <c r="G104" i="12"/>
  <c r="G116" i="12"/>
  <c r="G128" i="12"/>
  <c r="H9" i="12"/>
  <c r="H23" i="12"/>
  <c r="H35" i="12"/>
  <c r="H48" i="12"/>
  <c r="H60" i="12"/>
  <c r="H72" i="12"/>
  <c r="H84" i="12"/>
  <c r="H96" i="12"/>
  <c r="H108" i="12"/>
  <c r="H120" i="12"/>
  <c r="H132" i="12"/>
  <c r="I15" i="12"/>
  <c r="I39" i="12"/>
  <c r="I52" i="12"/>
  <c r="I64" i="12"/>
  <c r="I76" i="12"/>
  <c r="I88" i="12"/>
  <c r="I100" i="12"/>
  <c r="I112" i="12"/>
  <c r="I124" i="12"/>
  <c r="F16" i="12"/>
  <c r="F28" i="12"/>
  <c r="F41" i="12"/>
  <c r="F53" i="12"/>
  <c r="F65" i="12"/>
  <c r="F77" i="12"/>
  <c r="F101" i="12"/>
  <c r="F113" i="12"/>
  <c r="F125" i="12"/>
  <c r="F7" i="12"/>
  <c r="F17" i="12"/>
  <c r="F29" i="12"/>
  <c r="F42" i="12"/>
  <c r="F54" i="12"/>
  <c r="F66" i="12"/>
  <c r="F78" i="12"/>
  <c r="F90" i="12"/>
  <c r="F102" i="12"/>
  <c r="F114" i="12"/>
  <c r="F126" i="12"/>
  <c r="G7" i="12"/>
  <c r="F18" i="12"/>
  <c r="F30" i="12"/>
  <c r="F43" i="12"/>
  <c r="F55" i="12"/>
  <c r="F79" i="12"/>
  <c r="F91" i="12"/>
  <c r="F103" i="12"/>
  <c r="F115" i="12"/>
  <c r="F127" i="12"/>
  <c r="I18" i="12"/>
  <c r="I43" i="12"/>
  <c r="I79" i="12"/>
  <c r="I115" i="12"/>
  <c r="F19" i="12"/>
  <c r="F31" i="12"/>
  <c r="F44" i="12"/>
  <c r="F56" i="12"/>
  <c r="F68" i="12"/>
  <c r="F80" i="12"/>
  <c r="F92" i="12"/>
  <c r="F104" i="12"/>
  <c r="F116" i="12"/>
  <c r="F128" i="12"/>
  <c r="B30" i="12"/>
  <c r="B43" i="12"/>
  <c r="B55" i="12"/>
  <c r="B67" i="12"/>
  <c r="B79" i="12"/>
  <c r="B91" i="12"/>
  <c r="B103" i="12"/>
  <c r="B115" i="12"/>
  <c r="B127" i="12"/>
  <c r="C8" i="12"/>
  <c r="C23" i="12"/>
  <c r="C35" i="12"/>
  <c r="C48" i="12"/>
  <c r="C60" i="12"/>
  <c r="C72" i="12"/>
  <c r="C84" i="12"/>
  <c r="C96" i="12"/>
  <c r="C108" i="12"/>
  <c r="C120" i="12"/>
  <c r="C132" i="12"/>
  <c r="D13" i="12"/>
  <c r="D28" i="12"/>
  <c r="D40" i="12"/>
  <c r="D53" i="12"/>
  <c r="D65" i="12"/>
  <c r="D77" i="12"/>
  <c r="D89" i="12"/>
  <c r="D101" i="12"/>
  <c r="D113" i="12"/>
  <c r="D125" i="12"/>
  <c r="B32" i="12"/>
  <c r="B45" i="12"/>
  <c r="B57" i="12"/>
  <c r="B69" i="12"/>
  <c r="B81" i="12"/>
  <c r="B93" i="12"/>
  <c r="B105" i="12"/>
  <c r="B117" i="12"/>
  <c r="B129" i="12"/>
  <c r="C10" i="12"/>
  <c r="C25" i="12"/>
  <c r="C37" i="12"/>
  <c r="C50" i="12"/>
  <c r="C62" i="12"/>
  <c r="C74" i="12"/>
  <c r="C86" i="12"/>
  <c r="C98" i="12"/>
  <c r="C110" i="12"/>
  <c r="C122" i="12"/>
  <c r="C134" i="12"/>
  <c r="D30" i="12"/>
  <c r="D43" i="12"/>
  <c r="D55" i="12"/>
  <c r="D67" i="12"/>
  <c r="D79" i="12"/>
  <c r="D91" i="12"/>
  <c r="D103" i="12"/>
  <c r="D115" i="12"/>
  <c r="D127" i="12"/>
  <c r="B21" i="12"/>
  <c r="B33" i="12"/>
  <c r="B46" i="12"/>
  <c r="B58" i="12"/>
  <c r="B70" i="12"/>
  <c r="B82" i="12"/>
  <c r="B94" i="12"/>
  <c r="B106" i="12"/>
  <c r="B118" i="12"/>
  <c r="B130" i="12"/>
  <c r="C11" i="12"/>
  <c r="C26" i="12"/>
  <c r="C38" i="12"/>
  <c r="C51" i="12"/>
  <c r="C63" i="12"/>
  <c r="C75" i="12"/>
  <c r="C87" i="12"/>
  <c r="C99" i="12"/>
  <c r="C111" i="12"/>
  <c r="C123" i="12"/>
  <c r="C135" i="12"/>
  <c r="D16" i="12"/>
  <c r="D31" i="12"/>
  <c r="D44" i="12"/>
  <c r="D56" i="12"/>
  <c r="D68" i="12"/>
  <c r="D80" i="12"/>
  <c r="D92" i="12"/>
  <c r="D104" i="12"/>
  <c r="D116" i="12"/>
  <c r="D128" i="12"/>
  <c r="B7" i="12"/>
  <c r="B22" i="12"/>
  <c r="B34" i="12"/>
  <c r="B47" i="12"/>
  <c r="B59" i="12"/>
  <c r="B71" i="12"/>
  <c r="B83" i="12"/>
  <c r="B95" i="12"/>
  <c r="B107" i="12"/>
  <c r="B119" i="12"/>
  <c r="B131" i="12"/>
  <c r="C27" i="12"/>
  <c r="C39" i="12"/>
  <c r="C64" i="12"/>
  <c r="C76" i="12"/>
  <c r="C88" i="12"/>
  <c r="C100" i="12"/>
  <c r="C112" i="12"/>
  <c r="C124" i="12"/>
  <c r="D32" i="12"/>
  <c r="D45" i="12"/>
  <c r="D57" i="12"/>
  <c r="D69" i="12"/>
  <c r="D81" i="12"/>
  <c r="D93" i="12"/>
  <c r="D105" i="12"/>
  <c r="D117" i="12"/>
  <c r="D129" i="12"/>
  <c r="F136" i="30"/>
  <c r="B8" i="12"/>
  <c r="B23" i="12"/>
  <c r="B35" i="12"/>
  <c r="B48" i="12"/>
  <c r="B60" i="12"/>
  <c r="B72" i="12"/>
  <c r="B84" i="12"/>
  <c r="B96" i="12"/>
  <c r="B108" i="12"/>
  <c r="B120" i="12"/>
  <c r="B132" i="12"/>
  <c r="C13" i="12"/>
  <c r="C28" i="12"/>
  <c r="C40" i="12"/>
  <c r="C53" i="12"/>
  <c r="C65" i="12"/>
  <c r="C77" i="12"/>
  <c r="C89" i="12"/>
  <c r="C101" i="12"/>
  <c r="C113" i="12"/>
  <c r="C125" i="12"/>
  <c r="D6" i="12"/>
  <c r="D21" i="12"/>
  <c r="D33" i="12"/>
  <c r="D46" i="12"/>
  <c r="D58" i="12"/>
  <c r="D70" i="12"/>
  <c r="D82" i="12"/>
  <c r="D94" i="12"/>
  <c r="D106" i="12"/>
  <c r="D118" i="12"/>
  <c r="D130" i="12"/>
  <c r="B9" i="12"/>
  <c r="B24" i="12"/>
  <c r="B36" i="12"/>
  <c r="B49" i="12"/>
  <c r="B61" i="12"/>
  <c r="B73" i="12"/>
  <c r="B85" i="12"/>
  <c r="B97" i="12"/>
  <c r="B109" i="12"/>
  <c r="B121" i="12"/>
  <c r="B133" i="12"/>
  <c r="C14" i="12"/>
  <c r="C29" i="12"/>
  <c r="C54" i="12"/>
  <c r="C66" i="12"/>
  <c r="C78" i="12"/>
  <c r="C90" i="12"/>
  <c r="C102" i="12"/>
  <c r="C114" i="12"/>
  <c r="C126" i="12"/>
  <c r="D7" i="12"/>
  <c r="D22" i="12"/>
  <c r="D34" i="12"/>
  <c r="D47" i="12"/>
  <c r="D59" i="12"/>
  <c r="D71" i="12"/>
  <c r="D83" i="12"/>
  <c r="D95" i="12"/>
  <c r="D107" i="12"/>
  <c r="D119" i="12"/>
  <c r="D131" i="12"/>
  <c r="B37" i="12"/>
  <c r="B50" i="12"/>
  <c r="B62" i="12"/>
  <c r="B74" i="12"/>
  <c r="B86" i="12"/>
  <c r="B98" i="12"/>
  <c r="B110" i="12"/>
  <c r="B122" i="12"/>
  <c r="B134" i="12"/>
  <c r="C15" i="12"/>
  <c r="B26" i="12"/>
  <c r="B38" i="12"/>
  <c r="B51" i="12"/>
  <c r="B63" i="12"/>
  <c r="B75" i="12"/>
  <c r="B87" i="12"/>
  <c r="B99" i="12"/>
  <c r="B111" i="12"/>
  <c r="B123" i="12"/>
  <c r="B135" i="12"/>
  <c r="B27" i="12"/>
  <c r="B39" i="12"/>
  <c r="B64" i="12"/>
  <c r="B76" i="12"/>
  <c r="B88" i="12"/>
  <c r="B100" i="12"/>
  <c r="B112" i="12"/>
  <c r="B124" i="12"/>
  <c r="P129" i="30"/>
  <c r="P135" i="30"/>
  <c r="P126" i="30"/>
  <c r="P117" i="30"/>
  <c r="P114" i="30"/>
  <c r="P111" i="30"/>
  <c r="P108" i="30"/>
  <c r="P105" i="30"/>
  <c r="P102" i="30"/>
  <c r="P99" i="30"/>
  <c r="P96" i="30"/>
  <c r="P93" i="30"/>
  <c r="P90" i="30"/>
  <c r="P87" i="30"/>
  <c r="P84" i="30"/>
  <c r="P81" i="30"/>
  <c r="P78" i="30"/>
  <c r="P75" i="30"/>
  <c r="P72" i="30"/>
  <c r="P69" i="30"/>
  <c r="P66" i="30"/>
  <c r="P63" i="30"/>
  <c r="P60" i="30"/>
  <c r="P57" i="30"/>
  <c r="P54" i="30"/>
  <c r="P51" i="30"/>
  <c r="P48" i="30"/>
  <c r="P45" i="30"/>
  <c r="P42" i="30"/>
  <c r="P39" i="30"/>
  <c r="P36" i="30"/>
  <c r="P33" i="30"/>
  <c r="P30" i="30"/>
  <c r="P24" i="30"/>
  <c r="P21" i="30"/>
  <c r="P18" i="30"/>
  <c r="P12" i="30"/>
  <c r="P9" i="30"/>
  <c r="K136" i="30"/>
  <c r="P120" i="30"/>
  <c r="P123" i="30"/>
  <c r="P89" i="30"/>
  <c r="P132" i="30"/>
  <c r="P40" i="30"/>
  <c r="P28" i="30"/>
  <c r="P124" i="30"/>
  <c r="P112" i="30"/>
  <c r="P100" i="30"/>
  <c r="P88" i="30"/>
  <c r="P76" i="30"/>
  <c r="P64" i="30"/>
  <c r="P52" i="30"/>
  <c r="P16" i="30"/>
  <c r="P6" i="30"/>
  <c r="P122" i="30"/>
  <c r="P104" i="30"/>
  <c r="P86" i="30"/>
  <c r="P77" i="30"/>
  <c r="P74" i="30"/>
  <c r="P71" i="30"/>
  <c r="P68" i="30"/>
  <c r="P65" i="30"/>
  <c r="P56" i="30"/>
  <c r="P53" i="30"/>
  <c r="P50" i="30"/>
  <c r="P47" i="30"/>
  <c r="P44" i="30"/>
  <c r="P41" i="30"/>
  <c r="P38" i="30"/>
  <c r="P35" i="30"/>
  <c r="P32" i="30"/>
  <c r="P29" i="30"/>
  <c r="P26" i="30"/>
  <c r="P23" i="30"/>
  <c r="P20" i="30"/>
  <c r="P17" i="30"/>
  <c r="P14" i="30"/>
  <c r="P11" i="30"/>
  <c r="P8" i="30"/>
  <c r="P131" i="30"/>
  <c r="P125" i="30"/>
  <c r="P116" i="30"/>
  <c r="P110" i="30"/>
  <c r="P98" i="30"/>
  <c r="P92" i="30"/>
  <c r="P80" i="30"/>
  <c r="P62" i="30"/>
  <c r="P134" i="30"/>
  <c r="P128" i="30"/>
  <c r="P119" i="30"/>
  <c r="P113" i="30"/>
  <c r="P107" i="30"/>
  <c r="P101" i="30"/>
  <c r="P95" i="30"/>
  <c r="P83" i="30"/>
  <c r="P59" i="30"/>
  <c r="P133" i="30"/>
  <c r="P130" i="30"/>
  <c r="P127" i="30"/>
  <c r="P121" i="30"/>
  <c r="P118" i="30"/>
  <c r="P115" i="30"/>
  <c r="P109" i="30"/>
  <c r="P106" i="30"/>
  <c r="P103" i="30"/>
  <c r="P97" i="30"/>
  <c r="P94" i="30"/>
  <c r="P91" i="30"/>
  <c r="P85" i="30"/>
  <c r="P82" i="30"/>
  <c r="P79" i="30"/>
  <c r="P73" i="30"/>
  <c r="P70" i="30"/>
  <c r="P67" i="30"/>
  <c r="P61" i="30"/>
  <c r="P58" i="30"/>
  <c r="P55" i="30"/>
  <c r="P49" i="30"/>
  <c r="P46" i="30"/>
  <c r="P43" i="30"/>
  <c r="P37" i="30"/>
  <c r="P34" i="30"/>
  <c r="P31" i="30"/>
  <c r="P25" i="30"/>
  <c r="P22" i="30"/>
  <c r="P19" i="30"/>
  <c r="P13" i="30"/>
  <c r="P10" i="30"/>
  <c r="P7" i="30"/>
  <c r="P27" i="30"/>
  <c r="P15" i="30"/>
  <c r="M7" i="12" l="1"/>
  <c r="L7" i="12"/>
  <c r="J7" i="12"/>
  <c r="K7" i="12"/>
  <c r="K101" i="12"/>
  <c r="L101" i="12"/>
  <c r="M101" i="12"/>
  <c r="J101" i="12"/>
  <c r="K125" i="12"/>
  <c r="L125" i="12"/>
  <c r="M125" i="12"/>
  <c r="J125" i="12"/>
  <c r="J38" i="12"/>
  <c r="K38" i="12"/>
  <c r="L38" i="12"/>
  <c r="M38" i="12"/>
  <c r="J86" i="12"/>
  <c r="K86" i="12"/>
  <c r="L86" i="12"/>
  <c r="M86" i="12"/>
  <c r="J28" i="12"/>
  <c r="K28" i="12"/>
  <c r="L28" i="12"/>
  <c r="M28" i="12"/>
  <c r="L30" i="12"/>
  <c r="M30" i="12"/>
  <c r="K30" i="12"/>
  <c r="J30" i="12"/>
  <c r="L66" i="12"/>
  <c r="M66" i="12"/>
  <c r="J66" i="12"/>
  <c r="K66" i="12"/>
  <c r="L102" i="12"/>
  <c r="M102" i="12"/>
  <c r="K102" i="12"/>
  <c r="J102" i="12"/>
  <c r="J69" i="12"/>
  <c r="K69" i="12"/>
  <c r="L69" i="12"/>
  <c r="M69" i="12"/>
  <c r="J13" i="12"/>
  <c r="K13" i="12"/>
  <c r="L13" i="12"/>
  <c r="M13" i="12"/>
  <c r="J61" i="12"/>
  <c r="K61" i="12"/>
  <c r="L61" i="12"/>
  <c r="M61" i="12"/>
  <c r="J109" i="12"/>
  <c r="K109" i="12"/>
  <c r="L109" i="12"/>
  <c r="M109" i="12"/>
  <c r="K113" i="12"/>
  <c r="L113" i="12"/>
  <c r="M113" i="12"/>
  <c r="J113" i="12"/>
  <c r="J8" i="12"/>
  <c r="K8" i="12"/>
  <c r="M8" i="12"/>
  <c r="L8" i="12"/>
  <c r="J44" i="12"/>
  <c r="K44" i="12"/>
  <c r="M44" i="12"/>
  <c r="L44" i="12"/>
  <c r="J122" i="12"/>
  <c r="K122" i="12"/>
  <c r="L122" i="12"/>
  <c r="M122" i="12"/>
  <c r="J132" i="12"/>
  <c r="K132" i="12"/>
  <c r="L132" i="12"/>
  <c r="M132" i="12"/>
  <c r="J36" i="12"/>
  <c r="K36" i="12"/>
  <c r="L36" i="12"/>
  <c r="M36" i="12"/>
  <c r="J72" i="12"/>
  <c r="K72" i="12"/>
  <c r="L72" i="12"/>
  <c r="M72" i="12"/>
  <c r="J108" i="12"/>
  <c r="K108" i="12"/>
  <c r="L108" i="12"/>
  <c r="M108" i="12"/>
  <c r="M103" i="12"/>
  <c r="J103" i="12"/>
  <c r="L103" i="12"/>
  <c r="K103" i="12"/>
  <c r="J11" i="12"/>
  <c r="K11" i="12"/>
  <c r="L11" i="12"/>
  <c r="M11" i="12"/>
  <c r="J39" i="12"/>
  <c r="K39" i="12"/>
  <c r="L39" i="12"/>
  <c r="M39" i="12"/>
  <c r="J75" i="12"/>
  <c r="K75" i="12"/>
  <c r="L75" i="12"/>
  <c r="M75" i="12"/>
  <c r="J111" i="12"/>
  <c r="K111" i="12"/>
  <c r="L111" i="12"/>
  <c r="M111" i="12"/>
  <c r="J107" i="12"/>
  <c r="K107" i="12"/>
  <c r="L107" i="12"/>
  <c r="M107" i="12"/>
  <c r="J14" i="12"/>
  <c r="K14" i="12"/>
  <c r="L14" i="12"/>
  <c r="M14" i="12"/>
  <c r="L78" i="12"/>
  <c r="M78" i="12"/>
  <c r="K78" i="12"/>
  <c r="J78" i="12"/>
  <c r="L114" i="12"/>
  <c r="M114" i="12"/>
  <c r="J114" i="12"/>
  <c r="K114" i="12"/>
  <c r="J58" i="12"/>
  <c r="K58" i="12"/>
  <c r="L58" i="12"/>
  <c r="M58" i="12"/>
  <c r="J104" i="12"/>
  <c r="K104" i="12"/>
  <c r="L104" i="12"/>
  <c r="M104" i="12"/>
  <c r="J47" i="12"/>
  <c r="K47" i="12"/>
  <c r="L47" i="12"/>
  <c r="M47" i="12"/>
  <c r="J118" i="12"/>
  <c r="K118" i="12"/>
  <c r="L118" i="12"/>
  <c r="M118" i="12"/>
  <c r="J16" i="12"/>
  <c r="K16" i="12"/>
  <c r="L16" i="12"/>
  <c r="M16" i="12"/>
  <c r="J121" i="12"/>
  <c r="K121" i="12"/>
  <c r="L121" i="12"/>
  <c r="M121" i="12"/>
  <c r="J52" i="12"/>
  <c r="K52" i="12"/>
  <c r="L52" i="12"/>
  <c r="M52" i="12"/>
  <c r="J120" i="12"/>
  <c r="K120" i="12"/>
  <c r="L120" i="12"/>
  <c r="M120" i="12"/>
  <c r="J45" i="12"/>
  <c r="K45" i="12"/>
  <c r="L45" i="12"/>
  <c r="M45" i="12"/>
  <c r="J81" i="12"/>
  <c r="K81" i="12"/>
  <c r="L81" i="12"/>
  <c r="M81" i="12"/>
  <c r="J117" i="12"/>
  <c r="K117" i="12"/>
  <c r="L117" i="12"/>
  <c r="M117" i="12"/>
  <c r="K41" i="12"/>
  <c r="L41" i="12"/>
  <c r="M41" i="12"/>
  <c r="J41" i="12"/>
  <c r="M19" i="12"/>
  <c r="J19" i="12"/>
  <c r="K19" i="12"/>
  <c r="L19" i="12"/>
  <c r="J22" i="12"/>
  <c r="K22" i="12"/>
  <c r="L22" i="12"/>
  <c r="M22" i="12"/>
  <c r="J123" i="12"/>
  <c r="K123" i="12"/>
  <c r="L123" i="12"/>
  <c r="M123" i="12"/>
  <c r="J134" i="12"/>
  <c r="K134" i="12"/>
  <c r="L134" i="12"/>
  <c r="M134" i="12"/>
  <c r="M127" i="12"/>
  <c r="J127" i="12"/>
  <c r="K127" i="12"/>
  <c r="L127" i="12"/>
  <c r="J62" i="12"/>
  <c r="K62" i="12"/>
  <c r="L62" i="12"/>
  <c r="M62" i="12"/>
  <c r="J20" i="12"/>
  <c r="K20" i="12"/>
  <c r="L20" i="12"/>
  <c r="M20" i="12"/>
  <c r="J56" i="12"/>
  <c r="K56" i="12"/>
  <c r="L56" i="12"/>
  <c r="M56" i="12"/>
  <c r="J64" i="12"/>
  <c r="K64" i="12"/>
  <c r="L64" i="12"/>
  <c r="M64" i="12"/>
  <c r="J48" i="12"/>
  <c r="K48" i="12"/>
  <c r="L48" i="12"/>
  <c r="M48" i="12"/>
  <c r="J84" i="12"/>
  <c r="K84" i="12"/>
  <c r="L84" i="12"/>
  <c r="M84" i="12"/>
  <c r="L126" i="12"/>
  <c r="M126" i="12"/>
  <c r="K126" i="12"/>
  <c r="J126" i="12"/>
  <c r="J10" i="12"/>
  <c r="K10" i="12"/>
  <c r="L10" i="12"/>
  <c r="M10" i="12"/>
  <c r="J106" i="12"/>
  <c r="K106" i="12"/>
  <c r="L106" i="12"/>
  <c r="M106" i="12"/>
  <c r="M67" i="12"/>
  <c r="L67" i="12"/>
  <c r="J67" i="12"/>
  <c r="K67" i="12"/>
  <c r="L6" i="12"/>
  <c r="M6" i="12"/>
  <c r="J6" i="12"/>
  <c r="K6" i="12"/>
  <c r="J70" i="12"/>
  <c r="K70" i="12"/>
  <c r="L70" i="12"/>
  <c r="M70" i="12"/>
  <c r="J128" i="12"/>
  <c r="K128" i="12"/>
  <c r="L128" i="12"/>
  <c r="M128" i="12"/>
  <c r="L42" i="12"/>
  <c r="M42" i="12"/>
  <c r="J42" i="12"/>
  <c r="K42" i="12"/>
  <c r="J73" i="12"/>
  <c r="K73" i="12"/>
  <c r="L73" i="12"/>
  <c r="M73" i="12"/>
  <c r="K53" i="12"/>
  <c r="L53" i="12"/>
  <c r="M53" i="12"/>
  <c r="J53" i="12"/>
  <c r="M79" i="12"/>
  <c r="L79" i="12"/>
  <c r="J79" i="12"/>
  <c r="K79" i="12"/>
  <c r="J82" i="12"/>
  <c r="K82" i="12"/>
  <c r="L82" i="12"/>
  <c r="M82" i="12"/>
  <c r="J130" i="12"/>
  <c r="K130" i="12"/>
  <c r="L130" i="12"/>
  <c r="M130" i="12"/>
  <c r="J80" i="12"/>
  <c r="K80" i="12"/>
  <c r="M80" i="12"/>
  <c r="L80" i="12"/>
  <c r="J23" i="12"/>
  <c r="K23" i="12"/>
  <c r="L23" i="12"/>
  <c r="M23" i="12"/>
  <c r="K65" i="12"/>
  <c r="L65" i="12"/>
  <c r="M65" i="12"/>
  <c r="J65" i="12"/>
  <c r="J76" i="12"/>
  <c r="K76" i="12"/>
  <c r="L76" i="12"/>
  <c r="M76" i="12"/>
  <c r="J9" i="12"/>
  <c r="K9" i="12"/>
  <c r="L9" i="12"/>
  <c r="M9" i="12"/>
  <c r="J51" i="12"/>
  <c r="K51" i="12"/>
  <c r="L51" i="12"/>
  <c r="M51" i="12"/>
  <c r="J87" i="12"/>
  <c r="K87" i="12"/>
  <c r="L87" i="12"/>
  <c r="M87" i="12"/>
  <c r="J135" i="12"/>
  <c r="K135" i="12"/>
  <c r="L135" i="12"/>
  <c r="M135" i="12"/>
  <c r="J105" i="12"/>
  <c r="K105" i="12"/>
  <c r="L105" i="12"/>
  <c r="M105" i="12"/>
  <c r="J119" i="12"/>
  <c r="K119" i="12"/>
  <c r="L119" i="12"/>
  <c r="M119" i="12"/>
  <c r="J50" i="12"/>
  <c r="K50" i="12"/>
  <c r="L50" i="12"/>
  <c r="M50" i="12"/>
  <c r="J25" i="12"/>
  <c r="K25" i="12"/>
  <c r="L25" i="12"/>
  <c r="M25" i="12"/>
  <c r="K17" i="12"/>
  <c r="L17" i="12"/>
  <c r="M17" i="12"/>
  <c r="J17" i="12"/>
  <c r="M31" i="12"/>
  <c r="L31" i="12"/>
  <c r="J31" i="12"/>
  <c r="K31" i="12"/>
  <c r="J34" i="12"/>
  <c r="K34" i="12"/>
  <c r="L34" i="12"/>
  <c r="M34" i="12"/>
  <c r="J37" i="12"/>
  <c r="K37" i="12"/>
  <c r="L37" i="12"/>
  <c r="M37" i="12"/>
  <c r="J85" i="12"/>
  <c r="K85" i="12"/>
  <c r="L85" i="12"/>
  <c r="M85" i="12"/>
  <c r="J133" i="12"/>
  <c r="K133" i="12"/>
  <c r="L133" i="12"/>
  <c r="M133" i="12"/>
  <c r="J92" i="12"/>
  <c r="K92" i="12"/>
  <c r="M92" i="12"/>
  <c r="L92" i="12"/>
  <c r="J26" i="12"/>
  <c r="K26" i="12"/>
  <c r="L26" i="12"/>
  <c r="M26" i="12"/>
  <c r="J68" i="12"/>
  <c r="K68" i="12"/>
  <c r="L68" i="12"/>
  <c r="M68" i="12"/>
  <c r="J88" i="12"/>
  <c r="K88" i="12"/>
  <c r="L88" i="12"/>
  <c r="M88" i="12"/>
  <c r="J12" i="12"/>
  <c r="K12" i="12"/>
  <c r="L12" i="12"/>
  <c r="M12" i="12"/>
  <c r="L54" i="12"/>
  <c r="M54" i="12"/>
  <c r="K54" i="12"/>
  <c r="J54" i="12"/>
  <c r="L90" i="12"/>
  <c r="M90" i="12"/>
  <c r="K90" i="12"/>
  <c r="J90" i="12"/>
  <c r="J129" i="12"/>
  <c r="K129" i="12"/>
  <c r="L129" i="12"/>
  <c r="M129" i="12"/>
  <c r="J33" i="12"/>
  <c r="K33" i="12"/>
  <c r="L33" i="12"/>
  <c r="M33" i="12"/>
  <c r="J98" i="12"/>
  <c r="K98" i="12"/>
  <c r="L98" i="12"/>
  <c r="M98" i="12"/>
  <c r="J100" i="12"/>
  <c r="K100" i="12"/>
  <c r="L100" i="12"/>
  <c r="M100" i="12"/>
  <c r="J57" i="12"/>
  <c r="K57" i="12"/>
  <c r="L57" i="12"/>
  <c r="M57" i="12"/>
  <c r="J93" i="12"/>
  <c r="K93" i="12"/>
  <c r="L93" i="12"/>
  <c r="M93" i="12"/>
  <c r="J131" i="12"/>
  <c r="K131" i="12"/>
  <c r="L131" i="12"/>
  <c r="M131" i="12"/>
  <c r="M115" i="12"/>
  <c r="J115" i="12"/>
  <c r="K115" i="12"/>
  <c r="L115" i="12"/>
  <c r="J59" i="12"/>
  <c r="K59" i="12"/>
  <c r="L59" i="12"/>
  <c r="M59" i="12"/>
  <c r="J15" i="12"/>
  <c r="K15" i="12"/>
  <c r="L15" i="12"/>
  <c r="M15" i="12"/>
  <c r="J110" i="12"/>
  <c r="K110" i="12"/>
  <c r="L110" i="12"/>
  <c r="M110" i="12"/>
  <c r="J112" i="12"/>
  <c r="K112" i="12"/>
  <c r="L112" i="12"/>
  <c r="M112" i="12"/>
  <c r="J60" i="12"/>
  <c r="K60" i="12"/>
  <c r="L60" i="12"/>
  <c r="M60" i="12"/>
  <c r="J96" i="12"/>
  <c r="K96" i="12"/>
  <c r="L96" i="12"/>
  <c r="M96" i="12"/>
  <c r="M55" i="12"/>
  <c r="L55" i="12"/>
  <c r="J55" i="12"/>
  <c r="K55" i="12"/>
  <c r="J40" i="12"/>
  <c r="K40" i="12"/>
  <c r="L40" i="12"/>
  <c r="M40" i="12"/>
  <c r="K89" i="12"/>
  <c r="L89" i="12"/>
  <c r="M89" i="12"/>
  <c r="J89" i="12"/>
  <c r="M43" i="12"/>
  <c r="J43" i="12"/>
  <c r="L43" i="12"/>
  <c r="K43" i="12"/>
  <c r="M91" i="12"/>
  <c r="J91" i="12"/>
  <c r="K91" i="12"/>
  <c r="L91" i="12"/>
  <c r="K29" i="12"/>
  <c r="L29" i="12"/>
  <c r="M29" i="12"/>
  <c r="J29" i="12"/>
  <c r="J71" i="12"/>
  <c r="K71" i="12"/>
  <c r="L71" i="12"/>
  <c r="M71" i="12"/>
  <c r="L18" i="12"/>
  <c r="M18" i="12"/>
  <c r="K18" i="12"/>
  <c r="J18" i="12"/>
  <c r="J46" i="12"/>
  <c r="K46" i="12"/>
  <c r="L46" i="12"/>
  <c r="M46" i="12"/>
  <c r="J94" i="12"/>
  <c r="K94" i="12"/>
  <c r="L94" i="12"/>
  <c r="M94" i="12"/>
  <c r="J83" i="12"/>
  <c r="K83" i="12"/>
  <c r="L83" i="12"/>
  <c r="M83" i="12"/>
  <c r="J32" i="12"/>
  <c r="K32" i="12"/>
  <c r="L32" i="12"/>
  <c r="M32" i="12"/>
  <c r="J74" i="12"/>
  <c r="K74" i="12"/>
  <c r="L74" i="12"/>
  <c r="M74" i="12"/>
  <c r="J21" i="12"/>
  <c r="K21" i="12"/>
  <c r="L21" i="12"/>
  <c r="M21" i="12"/>
  <c r="J27" i="12"/>
  <c r="K27" i="12"/>
  <c r="L27" i="12"/>
  <c r="M27" i="12"/>
  <c r="J49" i="12"/>
  <c r="K49" i="12"/>
  <c r="L49" i="12"/>
  <c r="M49" i="12"/>
  <c r="J97" i="12"/>
  <c r="K97" i="12"/>
  <c r="L97" i="12"/>
  <c r="M97" i="12"/>
  <c r="J95" i="12"/>
  <c r="K95" i="12"/>
  <c r="L95" i="12"/>
  <c r="M95" i="12"/>
  <c r="J116" i="12"/>
  <c r="K116" i="12"/>
  <c r="M116" i="12"/>
  <c r="L116" i="12"/>
  <c r="J35" i="12"/>
  <c r="K35" i="12"/>
  <c r="L35" i="12"/>
  <c r="M35" i="12"/>
  <c r="K77" i="12"/>
  <c r="L77" i="12"/>
  <c r="M77" i="12"/>
  <c r="J77" i="12"/>
  <c r="J124" i="12"/>
  <c r="K124" i="12"/>
  <c r="L124" i="12"/>
  <c r="M124" i="12"/>
  <c r="J24" i="12"/>
  <c r="K24" i="12"/>
  <c r="L24" i="12"/>
  <c r="M24" i="12"/>
  <c r="J63" i="12"/>
  <c r="K63" i="12"/>
  <c r="L63" i="12"/>
  <c r="M63" i="12"/>
  <c r="J99" i="12"/>
  <c r="K99" i="12"/>
  <c r="L99" i="12"/>
  <c r="M99" i="12"/>
  <c r="P136" i="30"/>
  <c r="G65" i="29" l="1"/>
  <c r="K64" i="29"/>
  <c r="I63" i="31" s="1"/>
  <c r="K63" i="29"/>
  <c r="H62" i="31" s="1"/>
  <c r="K62" i="29"/>
  <c r="I61" i="31" s="1"/>
  <c r="O64" i="29"/>
  <c r="N64" i="29"/>
  <c r="M64" i="29"/>
  <c r="L64" i="29"/>
  <c r="O63" i="29"/>
  <c r="N63" i="29"/>
  <c r="M63" i="29"/>
  <c r="L63" i="29"/>
  <c r="O62" i="29"/>
  <c r="N62" i="29"/>
  <c r="M62" i="29"/>
  <c r="L62" i="29"/>
  <c r="P62" i="29" s="1"/>
  <c r="F64" i="29"/>
  <c r="E63" i="31" s="1"/>
  <c r="F63" i="29"/>
  <c r="E62" i="31" s="1"/>
  <c r="F62" i="29"/>
  <c r="E61" i="31" s="1"/>
  <c r="B68" i="5"/>
  <c r="B9" i="4"/>
  <c r="P64" i="29" l="1"/>
  <c r="P63" i="29"/>
  <c r="B61" i="31"/>
  <c r="C61" i="31"/>
  <c r="D63" i="31"/>
  <c r="H61" i="31"/>
  <c r="F62" i="31"/>
  <c r="G62" i="31"/>
  <c r="I62" i="31"/>
  <c r="D61" i="31"/>
  <c r="F61" i="31"/>
  <c r="B63" i="31"/>
  <c r="G61" i="31"/>
  <c r="C63" i="31"/>
  <c r="B62" i="31"/>
  <c r="F63" i="31"/>
  <c r="C62" i="31"/>
  <c r="G63" i="31"/>
  <c r="D62" i="31"/>
  <c r="H63" i="31"/>
  <c r="B20" i="2"/>
  <c r="C19" i="2" s="1"/>
  <c r="B11" i="2"/>
  <c r="C10" i="2" l="1"/>
  <c r="B22" i="2"/>
  <c r="C5" i="2"/>
  <c r="C6" i="2"/>
  <c r="C7" i="2"/>
  <c r="C8" i="2"/>
  <c r="C9" i="2"/>
  <c r="C18" i="2"/>
  <c r="E136" i="30"/>
  <c r="D136" i="30"/>
  <c r="C136" i="30"/>
  <c r="B136" i="30"/>
  <c r="C11" i="2" l="1"/>
  <c r="W7" i="30"/>
  <c r="W6" i="30"/>
  <c r="O71" i="29"/>
  <c r="N71" i="29"/>
  <c r="M71" i="29"/>
  <c r="L71" i="29"/>
  <c r="O70" i="29"/>
  <c r="N70" i="29"/>
  <c r="M70" i="29"/>
  <c r="L70" i="29"/>
  <c r="O69" i="29"/>
  <c r="N69" i="29"/>
  <c r="M69" i="29"/>
  <c r="L69" i="29"/>
  <c r="O68" i="29"/>
  <c r="N68" i="29"/>
  <c r="M68" i="29"/>
  <c r="L68" i="29"/>
  <c r="O67" i="29"/>
  <c r="N67" i="29"/>
  <c r="M67" i="29"/>
  <c r="L67" i="29"/>
  <c r="O66" i="29"/>
  <c r="N66" i="29"/>
  <c r="M66" i="29"/>
  <c r="L66" i="29"/>
  <c r="O61" i="29"/>
  <c r="N61" i="29"/>
  <c r="M61" i="29"/>
  <c r="L61" i="29"/>
  <c r="O60" i="29"/>
  <c r="N60" i="29"/>
  <c r="M60" i="29"/>
  <c r="L60" i="29"/>
  <c r="O59" i="29"/>
  <c r="N59" i="29"/>
  <c r="M59" i="29"/>
  <c r="L59" i="29"/>
  <c r="O58" i="29"/>
  <c r="N58" i="29"/>
  <c r="M58" i="29"/>
  <c r="L58" i="29"/>
  <c r="O57" i="29"/>
  <c r="N57" i="29"/>
  <c r="M57" i="29"/>
  <c r="L57" i="29"/>
  <c r="O56" i="29"/>
  <c r="N56" i="29"/>
  <c r="M56" i="29"/>
  <c r="L56" i="29"/>
  <c r="O55" i="29"/>
  <c r="N55" i="29"/>
  <c r="M55" i="29"/>
  <c r="L55" i="29"/>
  <c r="O54" i="29"/>
  <c r="N54" i="29"/>
  <c r="M54" i="29"/>
  <c r="L54" i="29"/>
  <c r="O53" i="29"/>
  <c r="N53" i="29"/>
  <c r="M53" i="29"/>
  <c r="L53" i="29"/>
  <c r="O52" i="29"/>
  <c r="N52" i="29"/>
  <c r="M52" i="29"/>
  <c r="L52" i="29"/>
  <c r="O51" i="29"/>
  <c r="N51" i="29"/>
  <c r="M51" i="29"/>
  <c r="L51" i="29"/>
  <c r="O50" i="29"/>
  <c r="N50" i="29"/>
  <c r="M50" i="29"/>
  <c r="L50" i="29"/>
  <c r="O49" i="29"/>
  <c r="N49" i="29"/>
  <c r="M49" i="29"/>
  <c r="L49" i="29"/>
  <c r="O48" i="29"/>
  <c r="N48" i="29"/>
  <c r="M48" i="29"/>
  <c r="L48" i="29"/>
  <c r="O47" i="29"/>
  <c r="N47" i="29"/>
  <c r="M47" i="29"/>
  <c r="L47" i="29"/>
  <c r="O46" i="29"/>
  <c r="N46" i="29"/>
  <c r="M46" i="29"/>
  <c r="L46" i="29"/>
  <c r="O45" i="29"/>
  <c r="N45" i="29"/>
  <c r="M45" i="29"/>
  <c r="L45" i="29"/>
  <c r="O44" i="29"/>
  <c r="N44" i="29"/>
  <c r="M44" i="29"/>
  <c r="L44" i="29"/>
  <c r="O43" i="29"/>
  <c r="N43" i="29"/>
  <c r="M43" i="29"/>
  <c r="L43" i="29"/>
  <c r="O42" i="29"/>
  <c r="N42" i="29"/>
  <c r="M42" i="29"/>
  <c r="L42" i="29"/>
  <c r="O41" i="29"/>
  <c r="N41" i="29"/>
  <c r="M41" i="29"/>
  <c r="L41" i="29"/>
  <c r="O40" i="29"/>
  <c r="N40" i="29"/>
  <c r="M40" i="29"/>
  <c r="L40" i="29"/>
  <c r="O39" i="29"/>
  <c r="N39" i="29"/>
  <c r="M39" i="29"/>
  <c r="L39" i="29"/>
  <c r="M38" i="29"/>
  <c r="K71" i="29"/>
  <c r="K70" i="29"/>
  <c r="K69" i="29"/>
  <c r="K68" i="29"/>
  <c r="K67" i="29"/>
  <c r="K66" i="29"/>
  <c r="K61" i="29"/>
  <c r="K59" i="29"/>
  <c r="K58" i="29"/>
  <c r="K57" i="29"/>
  <c r="K56" i="29"/>
  <c r="K55" i="29"/>
  <c r="K54" i="29"/>
  <c r="K53" i="29"/>
  <c r="K52" i="29"/>
  <c r="K51" i="29"/>
  <c r="K50" i="29"/>
  <c r="K49" i="29"/>
  <c r="K48" i="29"/>
  <c r="K47" i="29"/>
  <c r="K46" i="29"/>
  <c r="K45" i="29"/>
  <c r="K44" i="29"/>
  <c r="K43" i="29"/>
  <c r="K42" i="29"/>
  <c r="K41" i="29"/>
  <c r="K40" i="29"/>
  <c r="K39" i="29"/>
  <c r="K37" i="29"/>
  <c r="K36" i="29"/>
  <c r="K35" i="29"/>
  <c r="K32" i="29"/>
  <c r="K31" i="29"/>
  <c r="K30" i="29"/>
  <c r="K29" i="29"/>
  <c r="K28" i="29"/>
  <c r="K27" i="29"/>
  <c r="K26" i="29"/>
  <c r="K25" i="29"/>
  <c r="K24" i="29"/>
  <c r="K23" i="29"/>
  <c r="K22" i="29"/>
  <c r="K21" i="29"/>
  <c r="K20" i="29"/>
  <c r="K19" i="29"/>
  <c r="K18" i="29"/>
  <c r="K17" i="29"/>
  <c r="K16" i="29"/>
  <c r="K15" i="29"/>
  <c r="K14" i="29"/>
  <c r="K13" i="29"/>
  <c r="K11" i="29"/>
  <c r="K10" i="29"/>
  <c r="K9" i="29"/>
  <c r="K8" i="29"/>
  <c r="K7" i="29"/>
  <c r="K6" i="29"/>
  <c r="E72" i="29"/>
  <c r="D72" i="29"/>
  <c r="E38" i="29"/>
  <c r="D38" i="29"/>
  <c r="C38" i="29"/>
  <c r="B38" i="29"/>
  <c r="F71" i="29"/>
  <c r="F70" i="29"/>
  <c r="F69" i="29"/>
  <c r="F68" i="29"/>
  <c r="F67" i="29"/>
  <c r="F66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F23" i="29"/>
  <c r="F22" i="29"/>
  <c r="F21" i="29"/>
  <c r="F20" i="29"/>
  <c r="F19" i="29"/>
  <c r="F18" i="29"/>
  <c r="F17" i="29"/>
  <c r="F16" i="29"/>
  <c r="F15" i="29"/>
  <c r="F14" i="29"/>
  <c r="F13" i="29"/>
  <c r="F11" i="29"/>
  <c r="F10" i="29"/>
  <c r="F9" i="29"/>
  <c r="F8" i="29"/>
  <c r="F7" i="29"/>
  <c r="F6" i="29"/>
  <c r="O72" i="29" l="1"/>
  <c r="M65" i="29"/>
  <c r="P68" i="29"/>
  <c r="P71" i="29"/>
  <c r="L72" i="29"/>
  <c r="M72" i="29"/>
  <c r="N72" i="29"/>
  <c r="P53" i="29"/>
  <c r="L65" i="29"/>
  <c r="P39" i="29"/>
  <c r="P42" i="29"/>
  <c r="P45" i="29"/>
  <c r="P48" i="29"/>
  <c r="P51" i="29"/>
  <c r="P54" i="29"/>
  <c r="P57" i="29"/>
  <c r="P60" i="29"/>
  <c r="P61" i="29"/>
  <c r="P46" i="29"/>
  <c r="P52" i="29"/>
  <c r="P58" i="29"/>
  <c r="P40" i="29"/>
  <c r="P43" i="29"/>
  <c r="P49" i="29"/>
  <c r="P55" i="29"/>
  <c r="P41" i="29"/>
  <c r="P47" i="29"/>
  <c r="P56" i="29"/>
  <c r="P59" i="29"/>
  <c r="P44" i="29"/>
  <c r="P50" i="29"/>
  <c r="K65" i="29"/>
  <c r="F64" i="31" s="1"/>
  <c r="N65" i="29"/>
  <c r="O65" i="29"/>
  <c r="N38" i="29"/>
  <c r="L38" i="29"/>
  <c r="K12" i="29"/>
  <c r="I11" i="31" s="1"/>
  <c r="P67" i="29"/>
  <c r="D73" i="29"/>
  <c r="C73" i="29"/>
  <c r="M136" i="30"/>
  <c r="L136" i="30"/>
  <c r="N136" i="30"/>
  <c r="O136" i="30"/>
  <c r="O38" i="29"/>
  <c r="E5" i="31"/>
  <c r="D5" i="31"/>
  <c r="C5" i="31"/>
  <c r="B5" i="31"/>
  <c r="G5" i="31"/>
  <c r="H5" i="31"/>
  <c r="I5" i="31"/>
  <c r="F5" i="31"/>
  <c r="P70" i="29"/>
  <c r="B73" i="29"/>
  <c r="P66" i="29"/>
  <c r="I37" i="31"/>
  <c r="F12" i="29"/>
  <c r="C11" i="31" s="1"/>
  <c r="F72" i="29"/>
  <c r="E71" i="31" s="1"/>
  <c r="P69" i="29"/>
  <c r="E73" i="29"/>
  <c r="B31" i="31"/>
  <c r="C31" i="31"/>
  <c r="D31" i="31"/>
  <c r="E31" i="31"/>
  <c r="F20" i="31"/>
  <c r="G20" i="31"/>
  <c r="I20" i="31"/>
  <c r="H20" i="31"/>
  <c r="E46" i="31"/>
  <c r="D46" i="31"/>
  <c r="C46" i="31"/>
  <c r="B46" i="31"/>
  <c r="F8" i="31"/>
  <c r="H8" i="31"/>
  <c r="I8" i="31"/>
  <c r="G8" i="31"/>
  <c r="I21" i="31"/>
  <c r="H21" i="31"/>
  <c r="G21" i="31"/>
  <c r="F21" i="31"/>
  <c r="I33" i="31"/>
  <c r="H33" i="31"/>
  <c r="G33" i="31"/>
  <c r="F33" i="31"/>
  <c r="I46" i="31"/>
  <c r="H46" i="31"/>
  <c r="G46" i="31"/>
  <c r="F46" i="31"/>
  <c r="I58" i="31"/>
  <c r="H58" i="31"/>
  <c r="G58" i="31"/>
  <c r="F58" i="31"/>
  <c r="B56" i="31"/>
  <c r="C56" i="31"/>
  <c r="E56" i="31"/>
  <c r="D56" i="31"/>
  <c r="E57" i="31"/>
  <c r="D57" i="31"/>
  <c r="C57" i="31"/>
  <c r="B57" i="31"/>
  <c r="E33" i="31"/>
  <c r="D33" i="31"/>
  <c r="C33" i="31"/>
  <c r="B33" i="31"/>
  <c r="B34" i="31"/>
  <c r="C34" i="31"/>
  <c r="D34" i="31"/>
  <c r="E34" i="31"/>
  <c r="B59" i="31"/>
  <c r="C59" i="31"/>
  <c r="D59" i="31"/>
  <c r="E59" i="31"/>
  <c r="I59" i="31"/>
  <c r="H59" i="31"/>
  <c r="G59" i="31"/>
  <c r="F59" i="31"/>
  <c r="C6" i="31"/>
  <c r="D6" i="31"/>
  <c r="E6" i="31"/>
  <c r="B6" i="31"/>
  <c r="I44" i="31"/>
  <c r="H44" i="31"/>
  <c r="G44" i="31"/>
  <c r="F44" i="31"/>
  <c r="F45" i="31"/>
  <c r="G45" i="31"/>
  <c r="I45" i="31"/>
  <c r="H45" i="31"/>
  <c r="E21" i="31"/>
  <c r="D21" i="31"/>
  <c r="C21" i="31"/>
  <c r="B21" i="31"/>
  <c r="B22" i="31"/>
  <c r="D22" i="31"/>
  <c r="C22" i="31"/>
  <c r="E22" i="31"/>
  <c r="I22" i="31"/>
  <c r="H22" i="31"/>
  <c r="G22" i="31"/>
  <c r="F22" i="31"/>
  <c r="E48" i="31"/>
  <c r="D48" i="31"/>
  <c r="C48" i="31"/>
  <c r="B48" i="31"/>
  <c r="E60" i="31"/>
  <c r="D60" i="31"/>
  <c r="C60" i="31"/>
  <c r="B60" i="31"/>
  <c r="I10" i="31"/>
  <c r="H10" i="31"/>
  <c r="G10" i="31"/>
  <c r="F10" i="31"/>
  <c r="F23" i="31"/>
  <c r="G23" i="31"/>
  <c r="H23" i="31"/>
  <c r="I23" i="31"/>
  <c r="F35" i="31"/>
  <c r="I35" i="31"/>
  <c r="H35" i="31"/>
  <c r="G35" i="31"/>
  <c r="F48" i="31"/>
  <c r="G48" i="31"/>
  <c r="H48" i="31"/>
  <c r="I48" i="31"/>
  <c r="F60" i="31"/>
  <c r="H60" i="31"/>
  <c r="G60" i="31"/>
  <c r="I60" i="31"/>
  <c r="I31" i="31"/>
  <c r="H31" i="31"/>
  <c r="G31" i="31"/>
  <c r="F31" i="31"/>
  <c r="D8" i="31"/>
  <c r="E8" i="31"/>
  <c r="B8" i="31"/>
  <c r="C8" i="31"/>
  <c r="I34" i="31"/>
  <c r="H34" i="31"/>
  <c r="G34" i="31"/>
  <c r="F34" i="31"/>
  <c r="E24" i="31"/>
  <c r="D24" i="31"/>
  <c r="C24" i="31"/>
  <c r="B24" i="31"/>
  <c r="E49" i="31"/>
  <c r="D49" i="31"/>
  <c r="C49" i="31"/>
  <c r="B49" i="31"/>
  <c r="E65" i="31"/>
  <c r="D65" i="31"/>
  <c r="C65" i="31"/>
  <c r="B65" i="31"/>
  <c r="I12" i="31"/>
  <c r="H12" i="31"/>
  <c r="G12" i="31"/>
  <c r="F12" i="31"/>
  <c r="I24" i="31"/>
  <c r="H24" i="31"/>
  <c r="G24" i="31"/>
  <c r="F24" i="31"/>
  <c r="I36" i="31"/>
  <c r="H36" i="31"/>
  <c r="G36" i="31"/>
  <c r="F36" i="31"/>
  <c r="I49" i="31"/>
  <c r="H49" i="31"/>
  <c r="G49" i="31"/>
  <c r="F49" i="31"/>
  <c r="I65" i="31"/>
  <c r="H65" i="31"/>
  <c r="G65" i="31"/>
  <c r="F65" i="31"/>
  <c r="B44" i="31"/>
  <c r="C44" i="31"/>
  <c r="D44" i="31"/>
  <c r="E44" i="31"/>
  <c r="I7" i="31"/>
  <c r="H7" i="31"/>
  <c r="G7" i="31"/>
  <c r="F7" i="31"/>
  <c r="C9" i="31"/>
  <c r="B9" i="31"/>
  <c r="D9" i="31"/>
  <c r="E9" i="31"/>
  <c r="I9" i="31"/>
  <c r="H9" i="31"/>
  <c r="G9" i="31"/>
  <c r="F9" i="31"/>
  <c r="E23" i="31"/>
  <c r="D23" i="31"/>
  <c r="C23" i="31"/>
  <c r="B23" i="31"/>
  <c r="B38" i="31"/>
  <c r="D38" i="31"/>
  <c r="C38" i="31"/>
  <c r="E38" i="31"/>
  <c r="I13" i="31"/>
  <c r="H13" i="31"/>
  <c r="G13" i="31"/>
  <c r="F13" i="31"/>
  <c r="I50" i="31"/>
  <c r="H50" i="31"/>
  <c r="G50" i="31"/>
  <c r="F50" i="31"/>
  <c r="I66" i="31"/>
  <c r="H66" i="31"/>
  <c r="G66" i="31"/>
  <c r="F66" i="31"/>
  <c r="I19" i="31"/>
  <c r="H19" i="31"/>
  <c r="G19" i="31"/>
  <c r="F19" i="31"/>
  <c r="E32" i="31"/>
  <c r="D32" i="31"/>
  <c r="C32" i="31"/>
  <c r="B32" i="31"/>
  <c r="I47" i="31"/>
  <c r="H47" i="31"/>
  <c r="G47" i="31"/>
  <c r="F47" i="31"/>
  <c r="B10" i="31"/>
  <c r="C10" i="31"/>
  <c r="D10" i="31"/>
  <c r="E10" i="31"/>
  <c r="E12" i="31"/>
  <c r="D12" i="31"/>
  <c r="C12" i="31"/>
  <c r="B12" i="31"/>
  <c r="B25" i="31"/>
  <c r="E25" i="31"/>
  <c r="D25" i="31"/>
  <c r="C25" i="31"/>
  <c r="B50" i="31"/>
  <c r="C50" i="31"/>
  <c r="E50" i="31"/>
  <c r="D50" i="31"/>
  <c r="I25" i="31"/>
  <c r="H25" i="31"/>
  <c r="G25" i="31"/>
  <c r="F25" i="31"/>
  <c r="E14" i="31"/>
  <c r="D14" i="31"/>
  <c r="C14" i="31"/>
  <c r="B14" i="31"/>
  <c r="E26" i="31"/>
  <c r="B26" i="31"/>
  <c r="D26" i="31"/>
  <c r="C26" i="31"/>
  <c r="E39" i="31"/>
  <c r="D39" i="31"/>
  <c r="C39" i="31"/>
  <c r="B39" i="31"/>
  <c r="E51" i="31"/>
  <c r="D51" i="31"/>
  <c r="C51" i="31"/>
  <c r="B51" i="31"/>
  <c r="E67" i="31"/>
  <c r="D67" i="31"/>
  <c r="C67" i="31"/>
  <c r="B67" i="31"/>
  <c r="F14" i="31"/>
  <c r="G14" i="31"/>
  <c r="I14" i="31"/>
  <c r="H14" i="31"/>
  <c r="F26" i="31"/>
  <c r="G26" i="31"/>
  <c r="I26" i="31"/>
  <c r="H26" i="31"/>
  <c r="F39" i="31"/>
  <c r="G39" i="31"/>
  <c r="I39" i="31"/>
  <c r="H39" i="31"/>
  <c r="F51" i="31"/>
  <c r="G51" i="31"/>
  <c r="I51" i="31"/>
  <c r="H51" i="31"/>
  <c r="F67" i="31"/>
  <c r="G67" i="31"/>
  <c r="I67" i="31"/>
  <c r="H67" i="31"/>
  <c r="I56" i="31"/>
  <c r="H56" i="31"/>
  <c r="G56" i="31"/>
  <c r="F56" i="31"/>
  <c r="B7" i="31"/>
  <c r="E7" i="31"/>
  <c r="C7" i="31"/>
  <c r="D7" i="31"/>
  <c r="E58" i="31"/>
  <c r="D58" i="31"/>
  <c r="C58" i="31"/>
  <c r="B58" i="31"/>
  <c r="B47" i="31"/>
  <c r="C47" i="31"/>
  <c r="E47" i="31"/>
  <c r="D47" i="31"/>
  <c r="E35" i="31"/>
  <c r="D35" i="31"/>
  <c r="C35" i="31"/>
  <c r="B35" i="31"/>
  <c r="B13" i="31"/>
  <c r="C13" i="31"/>
  <c r="E13" i="31"/>
  <c r="D13" i="31"/>
  <c r="B66" i="31"/>
  <c r="C66" i="31"/>
  <c r="D66" i="31"/>
  <c r="E66" i="31"/>
  <c r="I38" i="31"/>
  <c r="H38" i="31"/>
  <c r="G38" i="31"/>
  <c r="F38" i="31"/>
  <c r="E15" i="31"/>
  <c r="D15" i="31"/>
  <c r="C15" i="31"/>
  <c r="B15" i="31"/>
  <c r="E27" i="31"/>
  <c r="D27" i="31"/>
  <c r="C27" i="31"/>
  <c r="B27" i="31"/>
  <c r="E40" i="31"/>
  <c r="D40" i="31"/>
  <c r="C40" i="31"/>
  <c r="B40" i="31"/>
  <c r="E52" i="31"/>
  <c r="D52" i="31"/>
  <c r="C52" i="31"/>
  <c r="B52" i="31"/>
  <c r="E68" i="31"/>
  <c r="D68" i="31"/>
  <c r="C68" i="31"/>
  <c r="B68" i="31"/>
  <c r="I15" i="31"/>
  <c r="H15" i="31"/>
  <c r="G15" i="31"/>
  <c r="F15" i="31"/>
  <c r="I27" i="31"/>
  <c r="H27" i="31"/>
  <c r="G27" i="31"/>
  <c r="F27" i="31"/>
  <c r="I40" i="31"/>
  <c r="H40" i="31"/>
  <c r="G40" i="31"/>
  <c r="F40" i="31"/>
  <c r="I52" i="31"/>
  <c r="H52" i="31"/>
  <c r="G52" i="31"/>
  <c r="F52" i="31"/>
  <c r="B16" i="31"/>
  <c r="C16" i="31"/>
  <c r="D16" i="31"/>
  <c r="E16" i="31"/>
  <c r="B53" i="31"/>
  <c r="D53" i="31"/>
  <c r="E53" i="31"/>
  <c r="C53" i="31"/>
  <c r="I16" i="31"/>
  <c r="H16" i="31"/>
  <c r="G16" i="31"/>
  <c r="F16" i="31"/>
  <c r="I41" i="31"/>
  <c r="H41" i="31"/>
  <c r="G41" i="31"/>
  <c r="F41" i="31"/>
  <c r="I69" i="31"/>
  <c r="H69" i="31"/>
  <c r="G69" i="31"/>
  <c r="F69" i="31"/>
  <c r="B19" i="31"/>
  <c r="C19" i="31"/>
  <c r="D19" i="31"/>
  <c r="E19" i="31"/>
  <c r="E20" i="31"/>
  <c r="D20" i="31"/>
  <c r="C20" i="31"/>
  <c r="B20" i="31"/>
  <c r="F57" i="31"/>
  <c r="G57" i="31"/>
  <c r="H57" i="31"/>
  <c r="I57" i="31"/>
  <c r="B28" i="31"/>
  <c r="C28" i="31"/>
  <c r="D28" i="31"/>
  <c r="E28" i="31"/>
  <c r="B69" i="31"/>
  <c r="D69" i="31"/>
  <c r="C69" i="31"/>
  <c r="E69" i="31"/>
  <c r="I28" i="31"/>
  <c r="H28" i="31"/>
  <c r="G28" i="31"/>
  <c r="F28" i="31"/>
  <c r="E17" i="31"/>
  <c r="D17" i="31"/>
  <c r="C17" i="31"/>
  <c r="B17" i="31"/>
  <c r="E54" i="31"/>
  <c r="D54" i="31"/>
  <c r="C54" i="31"/>
  <c r="B54" i="31"/>
  <c r="F17" i="31"/>
  <c r="H17" i="31"/>
  <c r="G17" i="31"/>
  <c r="I17" i="31"/>
  <c r="F42" i="31"/>
  <c r="G42" i="31"/>
  <c r="I42" i="31"/>
  <c r="H42" i="31"/>
  <c r="F54" i="31"/>
  <c r="G54" i="31"/>
  <c r="H54" i="31"/>
  <c r="I54" i="31"/>
  <c r="I6" i="31"/>
  <c r="H6" i="31"/>
  <c r="G6" i="31"/>
  <c r="F6" i="31"/>
  <c r="E45" i="31"/>
  <c r="D45" i="31"/>
  <c r="C45" i="31"/>
  <c r="B45" i="31"/>
  <c r="B41" i="31"/>
  <c r="C41" i="31"/>
  <c r="E41" i="31"/>
  <c r="D41" i="31"/>
  <c r="I53" i="31"/>
  <c r="H53" i="31"/>
  <c r="G53" i="31"/>
  <c r="F53" i="31"/>
  <c r="E29" i="31"/>
  <c r="D29" i="31"/>
  <c r="B29" i="31"/>
  <c r="C29" i="31"/>
  <c r="E42" i="31"/>
  <c r="D42" i="31"/>
  <c r="C42" i="31"/>
  <c r="B42" i="31"/>
  <c r="E70" i="31"/>
  <c r="D70" i="31"/>
  <c r="C70" i="31"/>
  <c r="B70" i="31"/>
  <c r="F29" i="31"/>
  <c r="G29" i="31"/>
  <c r="I29" i="31"/>
  <c r="H29" i="31"/>
  <c r="E18" i="31"/>
  <c r="D18" i="31"/>
  <c r="C18" i="31"/>
  <c r="B18" i="31"/>
  <c r="E30" i="31"/>
  <c r="D30" i="31"/>
  <c r="C30" i="31"/>
  <c r="B30" i="31"/>
  <c r="E43" i="31"/>
  <c r="D43" i="31"/>
  <c r="C43" i="31"/>
  <c r="B43" i="31"/>
  <c r="E55" i="31"/>
  <c r="D55" i="31"/>
  <c r="C55" i="31"/>
  <c r="B55" i="31"/>
  <c r="I18" i="31"/>
  <c r="H18" i="31"/>
  <c r="G18" i="31"/>
  <c r="F18" i="31"/>
  <c r="I30" i="31"/>
  <c r="H30" i="31"/>
  <c r="G30" i="31"/>
  <c r="F30" i="31"/>
  <c r="I43" i="31"/>
  <c r="H43" i="31"/>
  <c r="G43" i="31"/>
  <c r="F43" i="31"/>
  <c r="I55" i="31"/>
  <c r="H55" i="31"/>
  <c r="G55" i="31"/>
  <c r="F55" i="31"/>
  <c r="J73" i="29"/>
  <c r="H73" i="29"/>
  <c r="I73" i="29"/>
  <c r="G73" i="29"/>
  <c r="F38" i="29"/>
  <c r="P72" i="29" l="1"/>
  <c r="B11" i="31"/>
  <c r="P65" i="29"/>
  <c r="D71" i="31"/>
  <c r="H64" i="31"/>
  <c r="I64" i="31"/>
  <c r="C71" i="31"/>
  <c r="G64" i="31"/>
  <c r="L73" i="29"/>
  <c r="G11" i="31"/>
  <c r="H11" i="31"/>
  <c r="F11" i="31"/>
  <c r="D11" i="31"/>
  <c r="E11" i="31"/>
  <c r="N73" i="29"/>
  <c r="O73" i="29"/>
  <c r="K73" i="29"/>
  <c r="G37" i="31"/>
  <c r="F37" i="31"/>
  <c r="H37" i="31"/>
  <c r="F73" i="29"/>
  <c r="M73" i="29"/>
  <c r="P12" i="29"/>
  <c r="P38" i="29"/>
  <c r="I71" i="31"/>
  <c r="H71" i="31"/>
  <c r="G71" i="31"/>
  <c r="F71" i="31"/>
  <c r="B37" i="31"/>
  <c r="E37" i="31"/>
  <c r="D37" i="31"/>
  <c r="C37" i="31"/>
  <c r="E64" i="31"/>
  <c r="D64" i="31"/>
  <c r="C64" i="31"/>
  <c r="B64" i="31"/>
  <c r="P73" i="29" l="1"/>
  <c r="B14" i="3"/>
  <c r="C11" i="3" l="1"/>
  <c r="C10" i="3"/>
  <c r="C13" i="3"/>
  <c r="C12" i="3"/>
  <c r="B8" i="3"/>
  <c r="C17" i="2"/>
  <c r="C16" i="2"/>
  <c r="B16" i="3" l="1"/>
  <c r="C7" i="3"/>
  <c r="C6" i="3"/>
  <c r="C5" i="3"/>
  <c r="C13" i="2"/>
  <c r="C14" i="2"/>
  <c r="C15" i="2"/>
  <c r="C20" i="2" l="1"/>
</calcChain>
</file>

<file path=xl/sharedStrings.xml><?xml version="1.0" encoding="utf-8"?>
<sst xmlns="http://schemas.openxmlformats.org/spreadsheetml/2006/main" count="1396" uniqueCount="399">
  <si>
    <t>Corps</t>
  </si>
  <si>
    <t>Candidats</t>
  </si>
  <si>
    <t>%</t>
  </si>
  <si>
    <t xml:space="preserve">% candidats / enseignants-chercheurs </t>
  </si>
  <si>
    <t>% femmes candidates</t>
  </si>
  <si>
    <t>% femmes enseignants-chercheurs</t>
  </si>
  <si>
    <t>Total MCF et assimilés</t>
  </si>
  <si>
    <t>Total PR et assimilés</t>
  </si>
  <si>
    <t>Ensemble</t>
  </si>
  <si>
    <t>Grade</t>
  </si>
  <si>
    <t>Total maître de conférences</t>
  </si>
  <si>
    <t>Total professeur des universités</t>
  </si>
  <si>
    <t>Grande discipline</t>
  </si>
  <si>
    <t>% de PR</t>
  </si>
  <si>
    <t>Total</t>
  </si>
  <si>
    <t>Section CNU</t>
  </si>
  <si>
    <t>01 : Droit privé et sciences criminelles</t>
  </si>
  <si>
    <t>02 : Droit public</t>
  </si>
  <si>
    <t>03 : Histoire du droit et des institutions</t>
  </si>
  <si>
    <t>04 : Science politique</t>
  </si>
  <si>
    <t>05 : Sciences économiques</t>
  </si>
  <si>
    <t>06 : Sciences de gestion</t>
  </si>
  <si>
    <t>07 : Sciences du langage : linguistique et phonétique générales</t>
  </si>
  <si>
    <t>08 : Langues et littératures anciennes</t>
  </si>
  <si>
    <t>09 : Langue et littérature françaises</t>
  </si>
  <si>
    <t>10 : Littératures comparées</t>
  </si>
  <si>
    <t>11 : Langues et littératures anglaises et anglo-saxonnes</t>
  </si>
  <si>
    <t>12 : Langues et littératures germaniques et scandinaves</t>
  </si>
  <si>
    <t>13 : Langues et littératures slaves</t>
  </si>
  <si>
    <t>14 : Langues et littératures romanes</t>
  </si>
  <si>
    <t>15 : Langues et littératures d'autres domaines linguistiques</t>
  </si>
  <si>
    <t>16 : Psychologie, psychologie clinique, psychologie sociale</t>
  </si>
  <si>
    <t>17 : Philosophie</t>
  </si>
  <si>
    <t>18 : Arts (plastiques, du spectacle, musique…)</t>
  </si>
  <si>
    <t>19 : Sociologie, démographie</t>
  </si>
  <si>
    <t>20 : Anthropologie biologique, ethnologie, préhistoire</t>
  </si>
  <si>
    <t>21 : Histoire et civilisations (histoire et archéologie des mondes anciens)</t>
  </si>
  <si>
    <t>22 : Histoire et civilisations (histoire des mondes modernes/contemporain)</t>
  </si>
  <si>
    <t>23 : Géographie physique, humaine, économique et régionale</t>
  </si>
  <si>
    <t>24 : Aménagement de l'espace, urbanisme</t>
  </si>
  <si>
    <t>25 : Mathématiques</t>
  </si>
  <si>
    <t>26 : Mathématiques appliquées et applications des mathématiques</t>
  </si>
  <si>
    <t>27 : Informatique</t>
  </si>
  <si>
    <t>28 : Milieux denses et matériaux</t>
  </si>
  <si>
    <t>29 : Constituants élémentaires</t>
  </si>
  <si>
    <t>30 : Milieux dilués et optique</t>
  </si>
  <si>
    <t>31 : Chimie théorique, physique, analytique</t>
  </si>
  <si>
    <t>32 : Chimie organique, inorganique, industrielle</t>
  </si>
  <si>
    <t>33 : Chimie des matériaux</t>
  </si>
  <si>
    <t>34 : Astronomie, astrophysique</t>
  </si>
  <si>
    <t>35 : Structure et évolution de la Terre et des autres planètes</t>
  </si>
  <si>
    <t>36 : Terre solide</t>
  </si>
  <si>
    <t>37 : Météorologie, océanographie physique et physique de l'environnement</t>
  </si>
  <si>
    <t>60 : Mécanique, génie mécanique, génie civil</t>
  </si>
  <si>
    <t>61 : Génie informatique, automatique et traitement du signal</t>
  </si>
  <si>
    <t>62 : Énergétique, génie des procédés</t>
  </si>
  <si>
    <t>63 : Électronique, optronique et systèmes</t>
  </si>
  <si>
    <t>64 : Biochimie et biologie moléculaire</t>
  </si>
  <si>
    <t>65 : Biologie cellulaire</t>
  </si>
  <si>
    <t>66 : Physiologie</t>
  </si>
  <si>
    <t>67 : Biologie des populations et écologie</t>
  </si>
  <si>
    <t>68 : Biologie des organismes</t>
  </si>
  <si>
    <t>69 : Neurosciences</t>
  </si>
  <si>
    <t>70 : Sciences de l'éducation</t>
  </si>
  <si>
    <t>71 : Sciences de l'information et de la communication</t>
  </si>
  <si>
    <t>72 : Épistémologie, histoire des sciences et des techniques</t>
  </si>
  <si>
    <t>73 : Cultures et langues régionales</t>
  </si>
  <si>
    <t>74 : Sciences et techniques des activités physiques et sportives</t>
  </si>
  <si>
    <t>76 : Théologie catholique</t>
  </si>
  <si>
    <t>77 : Théologie protestante</t>
  </si>
  <si>
    <t xml:space="preserve">85 : Sciences physico-chimiques et ingénierie appliquée à la santé </t>
  </si>
  <si>
    <t>86 : Sciences du médicament et des autres produits de santé</t>
  </si>
  <si>
    <t>87 : Sciences biologiques, fondamentales et cliniques</t>
  </si>
  <si>
    <t>80 : Astronomie</t>
  </si>
  <si>
    <t>Etablissement</t>
  </si>
  <si>
    <t>% de femmes candidates</t>
  </si>
  <si>
    <t>CENTRALESUPELEC</t>
  </si>
  <si>
    <t>ECOLE CENTRALE DE LYON</t>
  </si>
  <si>
    <t>ECOLE CENTRALE DE MARSEILLE</t>
  </si>
  <si>
    <t>ECOLE CENTRALE DE NANTES</t>
  </si>
  <si>
    <t>ECOLE NORMALE SUPERIEURE DE LYON</t>
  </si>
  <si>
    <t>ECOLE NORMALE SUPERIEURE DE PARIS</t>
  </si>
  <si>
    <t>ECOLE NORMALE SUPERIEURE DE RENNES</t>
  </si>
  <si>
    <t>EHESS PARIS</t>
  </si>
  <si>
    <t>ENI DE BREST</t>
  </si>
  <si>
    <t>ENS DE CHIMIE DE MONTPELLIER</t>
  </si>
  <si>
    <t>ENS DE CHIMIE DE PARIS (PARIS-TECH)</t>
  </si>
  <si>
    <t>ENS DE CHIMIE DE RENNES</t>
  </si>
  <si>
    <t>ENS IIE</t>
  </si>
  <si>
    <t>ENSAIT DE ROUBAIX</t>
  </si>
  <si>
    <t>ENSAM</t>
  </si>
  <si>
    <t>ENSEA DE CERGY</t>
  </si>
  <si>
    <t>ENSI CAEN</t>
  </si>
  <si>
    <t>IAE DE PARIS</t>
  </si>
  <si>
    <t>IEP DE GRENOBLE</t>
  </si>
  <si>
    <t>INALCO PARIS</t>
  </si>
  <si>
    <t>INP DE GRENOBLE</t>
  </si>
  <si>
    <t>INP DE TOULOUSE</t>
  </si>
  <si>
    <t>INSA CENTRE VAL DE LOIRE</t>
  </si>
  <si>
    <t>INSA DE LYON</t>
  </si>
  <si>
    <t>INSA DE RENNES</t>
  </si>
  <si>
    <t>INSA DE ROUEN</t>
  </si>
  <si>
    <t>INSA DE STRASBOURG</t>
  </si>
  <si>
    <t>INSA DE TOULOUSE</t>
  </si>
  <si>
    <t>OBSERVATOIRE DE LA COTE D'AZUR</t>
  </si>
  <si>
    <t>OBSERVATOIRE DE PARIS</t>
  </si>
  <si>
    <t>UNIVERSITE AIX-MARSEILLE</t>
  </si>
  <si>
    <t>UNIVERSITE BORDEAUX MONTAIGNE</t>
  </si>
  <si>
    <t>UNIVERSITE CLERMONT AUVERGNE</t>
  </si>
  <si>
    <t>UNIVERSITE D'AMIENS</t>
  </si>
  <si>
    <t>UNIVERSITE D'ANGERS</t>
  </si>
  <si>
    <t>UNIVERSITE D'ARTOIS</t>
  </si>
  <si>
    <t>UNIVERSITE D'AVIGNON</t>
  </si>
  <si>
    <t>UNIVERSITE DE BESANCON</t>
  </si>
  <si>
    <t>UNIVERSITE DE BORDEAUX</t>
  </si>
  <si>
    <t>UNIVERSITE DE BRETAGNE SUD (LORIENT)</t>
  </si>
  <si>
    <t>UNIVERSITE DE CAEN</t>
  </si>
  <si>
    <t>UNIVERSITE DE DIJON</t>
  </si>
  <si>
    <t>UNIVERSITE DE LA REUNION</t>
  </si>
  <si>
    <t>UNIVERSITE DE LA ROCHELLE</t>
  </si>
  <si>
    <t>UNIVERSITE DE LILLE</t>
  </si>
  <si>
    <t>UNIVERSITE DE LIMOGES</t>
  </si>
  <si>
    <t>UNIVERSITE DE LORRAINE</t>
  </si>
  <si>
    <t>UNIVERSITE DE MONTPELLIER</t>
  </si>
  <si>
    <t>UNIVERSITE DE MULHOUSE</t>
  </si>
  <si>
    <t>UNIVERSITE DE NIMES</t>
  </si>
  <si>
    <t>UNIVERSITE DE PAU</t>
  </si>
  <si>
    <t>UNIVERSITE DE PERPIGNAN (VIA DOMITIA)</t>
  </si>
  <si>
    <t>UNIVERSITE DE POITIERS</t>
  </si>
  <si>
    <t>UNIVERSITE DE REIMS</t>
  </si>
  <si>
    <t>UNIVERSITE DE ROUEN</t>
  </si>
  <si>
    <t>UNIVERSITE DE SAINT-ETIENNE</t>
  </si>
  <si>
    <t>UNIVERSITE DE SAVOIE MONT-BLANC</t>
  </si>
  <si>
    <t>UNIVERSITE DE STRASBOURG</t>
  </si>
  <si>
    <t>UNIVERSITE DE TECHNOLOGIE DE COMPIEGNE</t>
  </si>
  <si>
    <t>UNIVERSITE DE TECHNOLOGIE DE TROYES</t>
  </si>
  <si>
    <t>UNIVERSITE DE TOULON (VAR)</t>
  </si>
  <si>
    <t>UNIVERSITE DE TOURS</t>
  </si>
  <si>
    <t>UNIVERSITE DES ANTILLES</t>
  </si>
  <si>
    <t>UNIVERSITE D'EVRY VAL D'ESSONNE</t>
  </si>
  <si>
    <t>UNIVERSITE D'ORLEANS</t>
  </si>
  <si>
    <t>UNIVERSITE DU HAVRE</t>
  </si>
  <si>
    <t>UNIVERSITE DU LITTORAL</t>
  </si>
  <si>
    <t>UNIVERSITE DU MANS</t>
  </si>
  <si>
    <t>UNIVERSITE GRENOBLE ALPES</t>
  </si>
  <si>
    <t>UNIVERSITE LYON 1 (CLAUDE BERNARD)</t>
  </si>
  <si>
    <t>UNIVERSITE LYON 2 (LUMIERE)</t>
  </si>
  <si>
    <t>UNIVERSITE LYON 3 (JEAN MOULIN)</t>
  </si>
  <si>
    <t>UNIVERSITE PARIS 1 (PANTHEON-SORBONNE)</t>
  </si>
  <si>
    <t>UNIVERSITE PARIS 10 (NANTERRE)</t>
  </si>
  <si>
    <t>UNIVERSITE PARIS 3 (SORBONNE NOUVELLE)</t>
  </si>
  <si>
    <t>UNIVERSITE PARIS 8</t>
  </si>
  <si>
    <t>UNIVERSITE PARIS EST CRETEIL (PARIS 12</t>
  </si>
  <si>
    <t>UNIVERSITE PARIS-DAUPHINE</t>
  </si>
  <si>
    <t>UNIVERSITE RENNES 2</t>
  </si>
  <si>
    <t>UNIVERSITE TOULOUSE 2</t>
  </si>
  <si>
    <t>UNIVERSITE TOULOUSE 3</t>
  </si>
  <si>
    <t>UNIVERSITE VERSAILLES/SAINT-QUENTIN</t>
  </si>
  <si>
    <t>Total Universités</t>
  </si>
  <si>
    <t>INP DE BORDEAUX</t>
  </si>
  <si>
    <t>UNIVERSITE DE POLYNESIE FRANCAISE</t>
  </si>
  <si>
    <t>II - Les avis formulés par les instances nationales d’évaluation</t>
  </si>
  <si>
    <t>ECOLE HAUTES ETUDES SANTE PUB</t>
  </si>
  <si>
    <t>III - Les décisions d’attribution des établissements</t>
  </si>
  <si>
    <t>http://www.enseignementsup-recherche.gouv.fr/cid118435/bilans-et-statistiques.html</t>
  </si>
  <si>
    <t>DIRECTION GÉNÉRALE DES RESSOURCES HUMAINES</t>
  </si>
  <si>
    <t>Service des personnels enseignants de l'enseignement supérieur et de la recherche</t>
  </si>
  <si>
    <t>-  DGRH A1-1  -</t>
  </si>
  <si>
    <t>91 : Sciences de la rééducation et de réadaptation</t>
  </si>
  <si>
    <t>92 : Sciences infirmières</t>
  </si>
  <si>
    <t>CENTRALE LILLE INSTITUT</t>
  </si>
  <si>
    <t>UNIVERSITE COTE D'AZUR</t>
  </si>
  <si>
    <t>UNIVERSITE DE LA GUYANE</t>
  </si>
  <si>
    <t>UNIVERSITE GUSTAVE EIFFEL</t>
  </si>
  <si>
    <t>UNIVERSITE PARIS SACLAY</t>
  </si>
  <si>
    <t>TABLE  DES  MATIÈRES</t>
  </si>
  <si>
    <t>BELFORT-MONTBEL (UNIV TECHNO)</t>
  </si>
  <si>
    <t>CLERMONT AUVERGNE INP</t>
  </si>
  <si>
    <t>ENS PARIS-SACLAY</t>
  </si>
  <si>
    <t>EPHE PARIS</t>
  </si>
  <si>
    <t>INSA HAUTS-DE-FRANCE</t>
  </si>
  <si>
    <t>CY CERGY PARIS UNIVERSITE</t>
  </si>
  <si>
    <t>UNIVERSITE DE CORTE</t>
  </si>
  <si>
    <t xml:space="preserve">Total </t>
  </si>
  <si>
    <t>90 : Maieutique</t>
  </si>
  <si>
    <t>MAITRES DE CONFÉRENCES</t>
  </si>
  <si>
    <t>PROFESSEURS DES UNIVERSITÉS</t>
  </si>
  <si>
    <t>Section 
du CNU</t>
  </si>
  <si>
    <t>01</t>
  </si>
  <si>
    <t>02</t>
  </si>
  <si>
    <t>03</t>
  </si>
  <si>
    <t>04</t>
  </si>
  <si>
    <t>05</t>
  </si>
  <si>
    <t>06</t>
  </si>
  <si>
    <t>DROIT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</si>
  <si>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</si>
  <si>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</si>
  <si>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</si>
  <si>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</si>
  <si>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</si>
  <si>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</si>
  <si>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</si>
  <si>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</si>
  <si>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</si>
  <si>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</si>
  <si>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</si>
  <si>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</si>
  <si>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</si>
  <si>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</si>
  <si>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</si>
  <si>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</si>
  <si>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</si>
  <si>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</si>
  <si>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70</t>
  </si>
  <si>
    <t>71</t>
  </si>
  <si>
    <t>72</t>
  </si>
  <si>
    <t>73</t>
  </si>
  <si>
    <t>74</t>
  </si>
  <si>
    <t>77</t>
  </si>
  <si>
    <t>LETTRES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</si>
  <si>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</si>
  <si>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</si>
  <si>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</si>
  <si>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</si>
  <si>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</si>
  <si>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</si>
  <si>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</si>
  <si>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</si>
  <si>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</si>
  <si>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</si>
  <si>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</si>
  <si>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</si>
  <si>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</si>
  <si>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</si>
  <si>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</si>
  <si>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</si>
  <si>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</si>
  <si>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</si>
  <si>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</si>
  <si>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</si>
  <si>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</si>
  <si>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</si>
  <si>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</si>
  <si>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SCIENCES</t>
  </si>
  <si>
    <t>PHARMACIE ET AUTRE SANTE</t>
  </si>
  <si>
    <t>TOTAL</t>
  </si>
  <si>
    <t>Tableau 6 - Avis des sections CNU selon le corps</t>
  </si>
  <si>
    <t>A</t>
  </si>
  <si>
    <t>B</t>
  </si>
  <si>
    <t>C</t>
  </si>
  <si>
    <t>NS</t>
  </si>
  <si>
    <t>ENSEMBLE</t>
  </si>
  <si>
    <t>Etablissements</t>
  </si>
  <si>
    <t>CONSERVATOIRE NAT. DES ARTS ET METIERS</t>
  </si>
  <si>
    <t>ENS MECANIQUE &amp; MICROTECH. BESANCON</t>
  </si>
  <si>
    <t>ENS. MECANIQUE &amp; AEROTECH. DE POITIERS</t>
  </si>
  <si>
    <t>I.E.P D'AIX-EN-PROVENCE</t>
  </si>
  <si>
    <t>I.E.P DE BORDEAUX</t>
  </si>
  <si>
    <t xml:space="preserve">I.E.P DE LYON </t>
  </si>
  <si>
    <t>I.E.P DE PARIS</t>
  </si>
  <si>
    <t>I.E.P DE RENNES</t>
  </si>
  <si>
    <t>I.E.P DE TOULOUSE</t>
  </si>
  <si>
    <t>INST. SUP. MECANIQUE PARIS</t>
  </si>
  <si>
    <t>INSTITUT AGRO DIJON (INSSAAE)</t>
  </si>
  <si>
    <t>INSTITUT NATIONAL UNIV. D'ALBI</t>
  </si>
  <si>
    <t>INSTITUT PHYS. DU GLOBE DE PARIS</t>
  </si>
  <si>
    <t>MUSEUM NAT. D'HISTOIRE NATURELLE PARIS</t>
  </si>
  <si>
    <t>NANTES UNIVERSITE</t>
  </si>
  <si>
    <t>UNIV. DE BRETAGNE OCCIDENTALE (BREST)</t>
  </si>
  <si>
    <t>UNIV. NOUVELLE CALEDONIE</t>
  </si>
  <si>
    <t>UNIV. POLYTECHNIQUE HAUTS-DE-FRANCE</t>
  </si>
  <si>
    <t>UNIVERSITE DE TECHNOLOGIE DE TARBES</t>
  </si>
  <si>
    <t>UNIVERSITE PARIS CITE</t>
  </si>
  <si>
    <t>UNIVERSITE PARIS PANTHEON ASSAS</t>
  </si>
  <si>
    <t>UNIVERSITE SORBONNE UNIVERSITE</t>
  </si>
  <si>
    <t>E.N.S.S.I.B DE LYON</t>
  </si>
  <si>
    <t>I.E.P DE LILLE</t>
  </si>
  <si>
    <t>81: Terre interne</t>
  </si>
  <si>
    <t>82 : Surfaces continentales, océan, atmosphère</t>
  </si>
  <si>
    <t>ECOLE NAT. SUPERIEURE LOUIS LUMIERE</t>
  </si>
  <si>
    <t>Lauréats</t>
  </si>
  <si>
    <t>% femmes lauréates</t>
  </si>
  <si>
    <t>% lauréats/candidats</t>
  </si>
  <si>
    <t>I - Les candidatures à la C3 du RIPEC</t>
  </si>
  <si>
    <t>Tableau 1 - Candidats à la C3 du RIPEC selon le corps</t>
  </si>
  <si>
    <t>Tableau 2 - Candidats universitaires à la C3 du RIPEC selon le grade</t>
  </si>
  <si>
    <t>Tableau 3 - Candidats à la C3 du RIPEC selon la grande discipline</t>
  </si>
  <si>
    <t>Tableau 4 - Candidats à la C3 du RIPEC selon la section CNU</t>
  </si>
  <si>
    <t>Tableau 5 - Candidats à la C3 du RIPEC selon l’établissement</t>
  </si>
  <si>
    <t>Tableau 7 - Avis des sections CNU selon le corps en pourcentage</t>
  </si>
  <si>
    <t>Tableau 8 - Avis des établissements selon le corps</t>
  </si>
  <si>
    <t>Tableau 9 - Avis des établissements selon le corps en pourcentage</t>
  </si>
  <si>
    <t>Tableau 10 - Attribution à la C3 du RIPEC selon le corps</t>
  </si>
  <si>
    <t>Tableau 11 - Lauréats à la C3 du RIPEC selon la grande discipline</t>
  </si>
  <si>
    <t>Tableau 12 - Lauréats à la C3 du RIPEC selon la section CNU</t>
  </si>
  <si>
    <t>% lauréats/Candidats</t>
  </si>
  <si>
    <t>80</t>
  </si>
  <si>
    <t>81</t>
  </si>
  <si>
    <t>82</t>
  </si>
  <si>
    <t>85</t>
  </si>
  <si>
    <t>86</t>
  </si>
  <si>
    <t>87</t>
  </si>
  <si>
    <t>90</t>
  </si>
  <si>
    <t>91</t>
  </si>
  <si>
    <t>92</t>
  </si>
  <si>
    <t>Tableau 13 - Lauréats à la C3 du RIPEC selon l’établissement</t>
  </si>
  <si>
    <t>Avis
du CNU</t>
  </si>
  <si>
    <t>Avis
de l'établissement</t>
  </si>
  <si>
    <t>Tableau 15 - Attribution de la C3 du RIPEC selon l'établissement et l'avis de l'établissement.</t>
  </si>
  <si>
    <t>Section du CNU</t>
  </si>
  <si>
    <t>Tableau 14 - Attribution de la C3 du RIPEC selon la section CNU et l'avis des sections CNU.</t>
  </si>
  <si>
    <t>Les publications du département DGRH A1-1 sont consultables sur le site internet du ministère de l'Enseignement supérieur et de la Recherche (MESR)  :</t>
  </si>
  <si>
    <t>Maître de conférences</t>
  </si>
  <si>
    <t>Maître de conférences du Muséum national d'Histoire naturelle</t>
  </si>
  <si>
    <t>Maître de conférences de l'Ecole des hautes études en sciences sociales</t>
  </si>
  <si>
    <t>Maître de conférences de l'Ecole pratique des hautes études, de l'Ecole nationale des chartes et de l'Ecole française d'Extrême Orient</t>
  </si>
  <si>
    <t>Astronome adjoint</t>
  </si>
  <si>
    <t>Physicien adjoint</t>
  </si>
  <si>
    <t>Professeur des universités</t>
  </si>
  <si>
    <t>Professeur du Muséum national d'Histoire naturelle</t>
  </si>
  <si>
    <t>Directeur d'études de l'Ecole des hautes études en sciences sociales</t>
  </si>
  <si>
    <t>Directeur d'études de l'Ecole pratique des hautes études, de l'Ecole nationale des chartes et de l'Ecole française d'Extrême Orient</t>
  </si>
  <si>
    <t xml:space="preserve">Professeur du Conservatoire national des arts et métiers </t>
  </si>
  <si>
    <t>Astronome</t>
  </si>
  <si>
    <t>Physicien</t>
  </si>
  <si>
    <r>
      <t xml:space="preserve">Tableau 1 - </t>
    </r>
    <r>
      <rPr>
        <b/>
        <u/>
        <sz val="12"/>
        <rFont val="Arial"/>
        <family val="2"/>
      </rPr>
      <t>Candidats à la C3 du RIPEC selon le corps</t>
    </r>
  </si>
  <si>
    <r>
      <t xml:space="preserve">Tableau 2 - </t>
    </r>
    <r>
      <rPr>
        <b/>
        <u/>
        <sz val="12"/>
        <rFont val="Arial"/>
        <family val="2"/>
      </rPr>
      <t>Candidats universitaires à la C3 du RIPEC selon le grade</t>
    </r>
  </si>
  <si>
    <t>Maître de conférences de classe normale</t>
  </si>
  <si>
    <t>Maître de conférences hors classe</t>
  </si>
  <si>
    <t>Maître de conférences hors classe à l'échelon exceptionnel</t>
  </si>
  <si>
    <t>Professeur des universités de 2e classe</t>
  </si>
  <si>
    <t>Professeur des universités de 1re classe</t>
  </si>
  <si>
    <t>Professeur des universités de classe exceptionnelle au 1er échelon</t>
  </si>
  <si>
    <t>Professeur des universités de classe exceptionnelle au 2nd échelon</t>
  </si>
  <si>
    <r>
      <t xml:space="preserve">Tableau 3 - </t>
    </r>
    <r>
      <rPr>
        <b/>
        <u/>
        <sz val="12"/>
        <rFont val="Arial"/>
        <family val="2"/>
      </rPr>
      <t>Candidats à la C3 du RIPEC selon la grande discipline</t>
    </r>
  </si>
  <si>
    <r>
      <t xml:space="preserve">Tableau 10 - </t>
    </r>
    <r>
      <rPr>
        <b/>
        <u/>
        <sz val="12"/>
        <rFont val="Arial"/>
        <family val="2"/>
      </rPr>
      <t>Attribution à la C3 du RIPEC selon le corps</t>
    </r>
  </si>
  <si>
    <r>
      <t xml:space="preserve">Tableau 11 - </t>
    </r>
    <r>
      <rPr>
        <b/>
        <u/>
        <sz val="12"/>
        <rFont val="Arial"/>
        <family val="2"/>
      </rPr>
      <t>Lauréats à la C3 du RIPEC selon la grande discipline</t>
    </r>
  </si>
  <si>
    <r>
      <t>Tableau 12 - L</t>
    </r>
    <r>
      <rPr>
        <b/>
        <u/>
        <sz val="12"/>
        <rFont val="Arial"/>
        <family val="2"/>
      </rPr>
      <t>auréats à la C3 du RIPEC selon la section CNU</t>
    </r>
  </si>
  <si>
    <r>
      <t xml:space="preserve">Tableau 13 - </t>
    </r>
    <r>
      <rPr>
        <b/>
        <u/>
        <sz val="12"/>
        <rFont val="Arial"/>
        <family val="2"/>
      </rPr>
      <t>Lauréats à la C3 du RIPEC selon l’établissement</t>
    </r>
  </si>
  <si>
    <t>Sciences - Techniques</t>
  </si>
  <si>
    <t>Lettres - Sciences humaines</t>
  </si>
  <si>
    <t>Droit - Economie - Gestion</t>
  </si>
  <si>
    <t>Pharmacie et autres sections Santé</t>
  </si>
  <si>
    <r>
      <t xml:space="preserve">Tableau 4 - </t>
    </r>
    <r>
      <rPr>
        <b/>
        <u/>
        <sz val="12"/>
        <rFont val="Arial"/>
        <family val="2"/>
      </rPr>
      <t>Candidats à la C3 du RIPEC selon la section CNU</t>
    </r>
  </si>
  <si>
    <r>
      <t xml:space="preserve">Tableau 5 - </t>
    </r>
    <r>
      <rPr>
        <b/>
        <u/>
        <sz val="12"/>
        <rFont val="Arial"/>
        <family val="2"/>
      </rPr>
      <t>Candidats à la C3 du RIPEC selon l’établissement</t>
    </r>
  </si>
  <si>
    <t>Note de lecture : 371 enseignants-chercheurs relevant du Droit privé et sciences criminelles ont candidaté à la C3 en 2023, 189 sont lauréats soit 51 % des candidats. 58 % des lauréats relevant du Droit privé et sciences criminelles sont des femmes, alors que 53 % de femmes composent la population totale des candidats relevant de cette section.</t>
  </si>
  <si>
    <t>La composante individuelle du régime indemnitaire des enseignants-chercheurs (C3 du RIPEC)</t>
  </si>
  <si>
    <t>Répartition des lauréats par nombre de missions d'attribution de la C3</t>
  </si>
  <si>
    <t>Nombre de missions</t>
  </si>
  <si>
    <t>Nombre de lauréats</t>
  </si>
  <si>
    <t>1 mission</t>
  </si>
  <si>
    <t>2 missions</t>
  </si>
  <si>
    <t>3 missions</t>
  </si>
  <si>
    <t>4 missions</t>
  </si>
  <si>
    <t>5 missions</t>
  </si>
  <si>
    <t>6 missions</t>
  </si>
  <si>
    <t>7 missions</t>
  </si>
  <si>
    <t>Répartition des lauréats primés au titre d'une seule mission selon la mission d'attribution de la C3</t>
  </si>
  <si>
    <t>Missions (Article L123-3 code éducation) / D.84-431</t>
  </si>
  <si>
    <t>1° de l'article L. 123-3 du code de l'éducation (formation...)</t>
  </si>
  <si>
    <t>2° de l'article L. 123-3 du code de l'éducation (recherche...)</t>
  </si>
  <si>
    <t>3° de l'article L. 123-3 du code de l'éducation : (orientation, promotion sociale et insertion professionnelle)</t>
  </si>
  <si>
    <t>4° de l'article L. 123-3 du code de l'éducation (diffusion de la culture humaniste...)</t>
  </si>
  <si>
    <t>5° de l'article L. 123-3 du code de l'éducation (espace européen de l'ESR...)</t>
  </si>
  <si>
    <t>6° de l'article L. 123-3 du code de l'éducation (coopération internationale)</t>
  </si>
  <si>
    <t>Article 3, alinéa 7 du décret n° 84-431 du 6 juin 1984 (Concours apporté à la vie collective des établissements)</t>
  </si>
  <si>
    <t>Note de lecture : 32 % des lauréats primés au titre d'une mission l'ont été primés au titre de la mission 1° de l'article L123-3 code éducation.</t>
  </si>
  <si>
    <t>Tableau 16 : Répartition des lauréats par mission</t>
  </si>
  <si>
    <r>
      <t xml:space="preserve">Tableau 16 : </t>
    </r>
    <r>
      <rPr>
        <b/>
        <u/>
        <sz val="12"/>
        <color theme="1"/>
        <rFont val="Arial"/>
        <family val="2"/>
      </rPr>
      <t>Répartition des lauréats par mission</t>
    </r>
  </si>
  <si>
    <t>ECOLE ECONOMIE TOULOUSE - TSE</t>
  </si>
  <si>
    <t>ECOLE FRANCAISE D'EXTREME-ORIENT</t>
  </si>
  <si>
    <t>INSEI</t>
  </si>
  <si>
    <t>UNIVERSITE DE MAYOTTE</t>
  </si>
  <si>
    <t>UNIVERSITE DE RENNES</t>
  </si>
  <si>
    <t>UNIVERSITE PARIS 13</t>
  </si>
  <si>
    <t>UNIVERSITE TOULOUSE CAPITOLE</t>
  </si>
  <si>
    <t>UNIVERSITE MONTPELLIER 3 (PAUL VALERY</t>
  </si>
  <si>
    <t xml:space="preserve">Note de lecture : 5 262 MCF (universitaires) ont candidaté à la C3 en 2024, 3 434 sont lauréats soit 65 % des candidats. 44 % des lauréats MCF (universitaires) sont des femmes, alors que 43 % de femmes composent la population des candidats MCF (universitaires).
</t>
  </si>
  <si>
    <t>Note de lecture : 1 369 enseignants-chercheurs relevant des disciplines du Droit-Economie-Gestion ont candidaté à la C3 en 2024, 924 sont lauréats soit 67 % des candidats. 47 % des lauréats relevant des disciplines du Droit-Economie-Gestion sont des femmes, alors que 49 % de femmes composent la population totale des candidats relevant des disciplines du Droit-Economie-Gestion.</t>
  </si>
  <si>
    <t>Note de lecture : 66 % des lauréats ont été primés au titre d'une mission, 10% l'ont été au titre de 2 missions.</t>
  </si>
  <si>
    <t>Hommes</t>
  </si>
  <si>
    <t>Femmes</t>
  </si>
  <si>
    <t xml:space="preserve">Note de lecture : 5 262 MCF (universitaires) ont candidaté à la C3 en 2024, soit 17 % des MCF (universitaires). Ils représentent 98,9 % des candidats MCF et assimilés. 43 % des candidats MCF (universitaires) sont des femmes alors que  45 % de femmes composent la population totale des MCF (universitaires).
</t>
  </si>
  <si>
    <t>Note de lecture : 2 894 MCF de classe normale (universitaires) ont candidaté à la C3 en 2024, soit  16 % des MCF de classe normale (universitaires). Ils représentent 56 % des candidats MCF (universitaires). 43 % des candidats MCF de classe normale (universitaires) sont des femmes, alors que  45 % de femmes composent la population totale des MCF de classe normale (universitaires).</t>
  </si>
  <si>
    <t>Note de lecture : 264 enseignants-chercheurs relevant du Droit privé et sciences criminelles ont candidaté à la C3 en 2024, soit 14 % des enseignants-chercheurs relevant de cette section. 44 % d’entre eux sont PR.  49 % des candidats relevant du Droit privé et sciences criminelles sont des femmes, alors que 51 % de femmes composent la population totale des enseignants-chercheurs relevant de cette section.</t>
  </si>
  <si>
    <t>Note de lecture : 17 enseignants-chercheurs en fonction à Belfort-Montbéliard ont candidaté à la C3 en 2024, soit 14 % des enseignants-chercheurs en fonction dans cet établissement. 35 % d’entre eux sont PR. 18 % des candidats en fonction à Belfort-Montbéliard sont des femmes, alors que 20 % de femmes composent la population totale des enseignants-chercheurs de cet établissement.</t>
  </si>
  <si>
    <t>Note de lecture : 1 369 enseignants-chercheurs relevant des disciplines du Droit-Economie-Gestion ont candidaté à la C3 en 2024, soit 18 % des enseignants-chercheurs relevant des disciplines du Droit-Economie-Gestion. 38 % d’entre eux sont des PR. 47 % des candidats relevant des disciplines du Droit-Economie-Gestion sont des femmes, alors que 46 % de femmes composent la population totale des candidats relevant des disciplines du Droit-Economie-Gestion.</t>
  </si>
  <si>
    <t>Session 2024</t>
  </si>
  <si>
    <r>
      <t xml:space="preserve">(Voir la </t>
    </r>
    <r>
      <rPr>
        <i/>
        <sz val="12"/>
        <color theme="1"/>
        <rFont val="Calibri"/>
        <family val="2"/>
        <scheme val="minor"/>
      </rPr>
      <t>Note de la DGRH</t>
    </r>
    <r>
      <rPr>
        <sz val="12"/>
        <color theme="1"/>
        <rFont val="Calibri"/>
        <family val="2"/>
        <scheme val="minor"/>
      </rPr>
      <t xml:space="preserve"> n° 7 - 2025 pour un commentaire de ces données)</t>
    </r>
  </si>
  <si>
    <t>Tableau 17 : Montant moyen des C3 accordées</t>
  </si>
  <si>
    <t>Sous-direction de politique statutaire et indemnitaire</t>
  </si>
  <si>
    <t>Département des études prévisionnelles et des données</t>
  </si>
  <si>
    <r>
      <t xml:space="preserve">Tableau 6 - </t>
    </r>
    <r>
      <rPr>
        <b/>
        <u/>
        <sz val="12"/>
        <rFont val="Arial"/>
        <family val="2"/>
      </rPr>
      <t>Avis des sections CNU selon le corps</t>
    </r>
  </si>
  <si>
    <r>
      <t xml:space="preserve">Tableau 7 - </t>
    </r>
    <r>
      <rPr>
        <b/>
        <u/>
        <sz val="12"/>
        <rFont val="Arial"/>
        <family val="2"/>
      </rPr>
      <t>Avis des sections CNU selon le corps en pourcentage</t>
    </r>
  </si>
  <si>
    <r>
      <t>Tableau 8 -</t>
    </r>
    <r>
      <rPr>
        <b/>
        <u/>
        <sz val="12"/>
        <rFont val="Arial"/>
        <family val="2"/>
      </rPr>
      <t xml:space="preserve"> Avis des établissements selon le corps</t>
    </r>
  </si>
  <si>
    <r>
      <t xml:space="preserve">Tableau 9 - </t>
    </r>
    <r>
      <rPr>
        <b/>
        <u/>
        <sz val="12"/>
        <rFont val="Arial"/>
        <family val="2"/>
      </rPr>
      <t>Avis des établissements selon le corps en pourcentage</t>
    </r>
  </si>
  <si>
    <r>
      <t xml:space="preserve">Tableau 14 - </t>
    </r>
    <r>
      <rPr>
        <b/>
        <u/>
        <sz val="12"/>
        <rFont val="Arial"/>
        <family val="2"/>
      </rPr>
      <t>Attribution de la C3 du RIPEC selon la section CNU et l'avis des sections CNU</t>
    </r>
  </si>
  <si>
    <r>
      <t>Tableau 15 - A</t>
    </r>
    <r>
      <rPr>
        <b/>
        <u/>
        <sz val="12"/>
        <rFont val="Arial"/>
        <family val="2"/>
      </rPr>
      <t>ttribution de la C3 du RIPEC selon l'établissement et l'avis de l'établissement</t>
    </r>
  </si>
  <si>
    <r>
      <t>Tableau 17 -</t>
    </r>
    <r>
      <rPr>
        <b/>
        <u/>
        <sz val="12"/>
        <rFont val="Arial"/>
        <family val="2"/>
      </rPr>
      <t xml:space="preserve"> Montant moyen des </t>
    </r>
    <r>
      <rPr>
        <b/>
        <sz val="12"/>
        <rFont val="Arial"/>
        <family val="2"/>
      </rPr>
      <t>C3 accordées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</si>
</sst>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%"/>
    <numFmt numFmtId="165" formatCode="#,##0&quot;  &quot;"/>
    <numFmt numFmtId="166" formatCode="_-* #,##0_-;\-* #,##0_-;_-* &quot;-&quot;??_-;_-@_-"/>
  </numFmts>
  <fonts count="3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u/>
      <sz val="14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u/>
      <sz val="10"/>
      <color theme="10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0"/>
      <name val="Times New Roman"/>
      <family val="1"/>
    </font>
    <font>
      <b/>
      <sz val="12"/>
      <name val="Arial"/>
      <family val="2"/>
    </font>
    <font>
      <b/>
      <u/>
      <sz val="12"/>
      <name val="Arial"/>
      <family val="2"/>
    </font>
    <font>
      <b/>
      <u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u/>
      <sz val="12"/>
      <name val="Times New Roman"/>
      <family val="1"/>
    </font>
    <font>
      <sz val="11"/>
      <name val="Calibri"/>
      <family val="2"/>
      <scheme val="minor"/>
    </font>
    <font>
      <u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hair">
        <color indexed="63"/>
      </top>
      <bottom/>
      <diagonal/>
    </border>
    <border>
      <left style="thin">
        <color indexed="63"/>
      </left>
      <right style="thin">
        <color indexed="63"/>
      </right>
      <top style="hair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hair">
        <color indexed="63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0" fontId="5" fillId="0" borderId="0"/>
    <xf numFmtId="9" fontId="9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  <xf numFmtId="0" fontId="12" fillId="0" borderId="0"/>
    <xf numFmtId="43" fontId="9" fillId="0" borderId="0" applyFont="0" applyFill="0" applyBorder="0" applyAlignment="0" applyProtection="0"/>
  </cellStyleXfs>
  <cellXfs count="176">
    <xf numFmtId="0" fontId="0" fillId="0" borderId="0" xfId="0"/>
    <xf numFmtId="0" fontId="6" fillId="2" borderId="1" xfId="1" applyFont="1" applyFill="1" applyBorder="1" applyAlignment="1">
      <alignment horizontal="center"/>
    </xf>
    <xf numFmtId="0" fontId="7" fillId="0" borderId="0" xfId="1" applyFont="1" applyFill="1" applyBorder="1"/>
    <xf numFmtId="0" fontId="8" fillId="0" borderId="2" xfId="1" applyFont="1" applyFill="1" applyBorder="1" applyAlignment="1">
      <alignment horizontal="left" vertical="center"/>
    </xf>
    <xf numFmtId="0" fontId="0" fillId="0" borderId="0" xfId="0" applyFill="1" applyAlignment="1">
      <alignment horizontal="center"/>
    </xf>
    <xf numFmtId="9" fontId="0" fillId="0" borderId="0" xfId="2" applyFont="1" applyAlignment="1">
      <alignment horizontal="center"/>
    </xf>
    <xf numFmtId="9" fontId="0" fillId="0" borderId="0" xfId="2" applyFont="1" applyFill="1" applyAlignment="1">
      <alignment horizontal="center"/>
    </xf>
    <xf numFmtId="164" fontId="0" fillId="0" borderId="0" xfId="2" applyNumberFormat="1" applyFont="1" applyAlignment="1">
      <alignment horizontal="center"/>
    </xf>
    <xf numFmtId="9" fontId="0" fillId="0" borderId="0" xfId="2" applyNumberFormat="1" applyFont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Alignment="1">
      <alignment horizontal="left"/>
    </xf>
    <xf numFmtId="3" fontId="0" fillId="0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0" fontId="7" fillId="0" borderId="0" xfId="1" applyFont="1"/>
    <xf numFmtId="0" fontId="7" fillId="0" borderId="8" xfId="1" applyFont="1" applyBorder="1" applyAlignment="1">
      <alignment horizontal="center" vertical="center"/>
    </xf>
    <xf numFmtId="0" fontId="13" fillId="0" borderId="9" xfId="11" applyFont="1" applyFill="1" applyBorder="1" applyAlignment="1">
      <alignment horizontal="justify" vertical="center" wrapText="1"/>
    </xf>
    <xf numFmtId="0" fontId="15" fillId="3" borderId="0" xfId="0" applyFont="1" applyFill="1"/>
    <xf numFmtId="0" fontId="15" fillId="0" borderId="0" xfId="0" applyFont="1"/>
    <xf numFmtId="0" fontId="13" fillId="0" borderId="10" xfId="11" applyFont="1" applyFill="1" applyBorder="1" applyAlignment="1">
      <alignment horizontal="justify"/>
    </xf>
    <xf numFmtId="9" fontId="0" fillId="0" borderId="0" xfId="2" applyFont="1"/>
    <xf numFmtId="3" fontId="0" fillId="0" borderId="0" xfId="0" applyNumberFormat="1"/>
    <xf numFmtId="0" fontId="19" fillId="0" borderId="0" xfId="15" applyFont="1"/>
    <xf numFmtId="0" fontId="6" fillId="0" borderId="0" xfId="15" applyFont="1" applyAlignment="1">
      <alignment horizontal="center"/>
    </xf>
    <xf numFmtId="0" fontId="19" fillId="0" borderId="0" xfId="15" applyFont="1" applyAlignment="1">
      <alignment horizontal="center"/>
    </xf>
    <xf numFmtId="0" fontId="19" fillId="0" borderId="24" xfId="15" applyFont="1" applyBorder="1" applyAlignment="1">
      <alignment horizontal="center" vertical="center"/>
    </xf>
    <xf numFmtId="0" fontId="0" fillId="0" borderId="0" xfId="15" applyFont="1" applyAlignment="1">
      <alignment horizontal="center"/>
    </xf>
    <xf numFmtId="165" fontId="19" fillId="0" borderId="26" xfId="15" applyNumberFormat="1" applyFont="1" applyFill="1" applyBorder="1" applyAlignment="1"/>
    <xf numFmtId="165" fontId="19" fillId="0" borderId="28" xfId="15" applyNumberFormat="1" applyFont="1" applyFill="1" applyBorder="1" applyAlignment="1"/>
    <xf numFmtId="165" fontId="19" fillId="0" borderId="29" xfId="15" applyNumberFormat="1" applyFont="1" applyFill="1" applyBorder="1" applyAlignment="1"/>
    <xf numFmtId="0" fontId="19" fillId="0" borderId="24" xfId="15" applyFont="1" applyBorder="1" applyAlignment="1">
      <alignment horizontal="center" vertical="center" wrapText="1"/>
    </xf>
    <xf numFmtId="0" fontId="13" fillId="0" borderId="26" xfId="15" applyFont="1" applyFill="1" applyBorder="1" applyAlignment="1">
      <alignment horizontal="center"/>
    </xf>
    <xf numFmtId="165" fontId="13" fillId="0" borderId="26" xfId="15" applyNumberFormat="1" applyFont="1" applyFill="1" applyBorder="1" applyAlignment="1"/>
    <xf numFmtId="165" fontId="13" fillId="0" borderId="27" xfId="0" applyNumberFormat="1" applyFont="1" applyFill="1" applyBorder="1" applyAlignment="1"/>
    <xf numFmtId="0" fontId="13" fillId="0" borderId="28" xfId="15" applyFont="1" applyFill="1" applyBorder="1" applyAlignment="1">
      <alignment horizontal="center"/>
    </xf>
    <xf numFmtId="165" fontId="13" fillId="0" borderId="28" xfId="15" applyNumberFormat="1" applyFont="1" applyFill="1" applyBorder="1" applyAlignment="1"/>
    <xf numFmtId="165" fontId="13" fillId="0" borderId="28" xfId="0" applyNumberFormat="1" applyFont="1" applyFill="1" applyBorder="1" applyAlignment="1"/>
    <xf numFmtId="0" fontId="13" fillId="0" borderId="29" xfId="15" applyFont="1" applyFill="1" applyBorder="1" applyAlignment="1">
      <alignment horizontal="center"/>
    </xf>
    <xf numFmtId="165" fontId="13" fillId="0" borderId="29" xfId="15" applyNumberFormat="1" applyFont="1" applyFill="1" applyBorder="1" applyAlignment="1"/>
    <xf numFmtId="0" fontId="19" fillId="4" borderId="30" xfId="15" applyFont="1" applyFill="1" applyBorder="1" applyAlignment="1">
      <alignment horizontal="center"/>
    </xf>
    <xf numFmtId="165" fontId="19" fillId="4" borderId="30" xfId="15" applyNumberFormat="1" applyFont="1" applyFill="1" applyBorder="1" applyAlignment="1"/>
    <xf numFmtId="0" fontId="19" fillId="0" borderId="21" xfId="15" applyFont="1" applyBorder="1" applyAlignment="1">
      <alignment horizontal="center" vertical="center"/>
    </xf>
    <xf numFmtId="0" fontId="19" fillId="0" borderId="25" xfId="15" applyFont="1" applyBorder="1" applyAlignment="1">
      <alignment horizontal="center" vertical="center"/>
    </xf>
    <xf numFmtId="0" fontId="19" fillId="0" borderId="32" xfId="15" applyFont="1" applyBorder="1" applyAlignment="1">
      <alignment horizontal="center" vertical="center"/>
    </xf>
    <xf numFmtId="0" fontId="19" fillId="0" borderId="31" xfId="15" applyFont="1" applyBorder="1" applyAlignment="1">
      <alignment horizontal="center" vertical="center"/>
    </xf>
    <xf numFmtId="9" fontId="13" fillId="0" borderId="26" xfId="15" applyNumberFormat="1" applyFont="1" applyFill="1" applyBorder="1" applyAlignment="1"/>
    <xf numFmtId="9" fontId="19" fillId="4" borderId="30" xfId="15" applyNumberFormat="1" applyFont="1" applyFill="1" applyBorder="1" applyAlignment="1"/>
    <xf numFmtId="165" fontId="13" fillId="0" borderId="36" xfId="0" applyNumberFormat="1" applyFont="1" applyFill="1" applyBorder="1" applyAlignment="1"/>
    <xf numFmtId="165" fontId="13" fillId="0" borderId="36" xfId="15" applyNumberFormat="1" applyFont="1" applyFill="1" applyBorder="1" applyAlignment="1"/>
    <xf numFmtId="0" fontId="19" fillId="0" borderId="0" xfId="15" applyFont="1" applyFill="1"/>
    <xf numFmtId="0" fontId="19" fillId="0" borderId="24" xfId="15" applyFont="1" applyFill="1" applyBorder="1" applyAlignment="1">
      <alignment horizontal="center" vertical="center"/>
    </xf>
    <xf numFmtId="0" fontId="19" fillId="0" borderId="21" xfId="15" applyFont="1" applyFill="1" applyBorder="1" applyAlignment="1">
      <alignment horizontal="center" vertical="center"/>
    </xf>
    <xf numFmtId="0" fontId="19" fillId="0" borderId="0" xfId="15" applyFont="1" applyFill="1" applyAlignment="1">
      <alignment horizontal="center"/>
    </xf>
    <xf numFmtId="1" fontId="0" fillId="0" borderId="0" xfId="2" applyNumberFormat="1" applyFont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0" xfId="0" applyFont="1" applyAlignment="1">
      <alignment horizontal="center"/>
    </xf>
    <xf numFmtId="9" fontId="9" fillId="0" borderId="0" xfId="2" applyFont="1" applyFill="1" applyAlignment="1">
      <alignment horizontal="center"/>
    </xf>
    <xf numFmtId="0" fontId="19" fillId="0" borderId="21" xfId="15" applyFont="1" applyBorder="1" applyAlignment="1">
      <alignment horizontal="center" vertical="center" wrapText="1"/>
    </xf>
    <xf numFmtId="9" fontId="19" fillId="0" borderId="0" xfId="15" applyNumberFormat="1" applyFont="1"/>
    <xf numFmtId="0" fontId="20" fillId="0" borderId="0" xfId="0" applyFont="1"/>
    <xf numFmtId="0" fontId="7" fillId="0" borderId="0" xfId="15" applyFont="1" applyBorder="1" applyAlignment="1">
      <alignment horizontal="left"/>
    </xf>
    <xf numFmtId="165" fontId="13" fillId="0" borderId="41" xfId="15" applyNumberFormat="1" applyFont="1" applyFill="1" applyBorder="1" applyAlignment="1"/>
    <xf numFmtId="9" fontId="0" fillId="0" borderId="6" xfId="2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10" fillId="0" borderId="0" xfId="0" applyFont="1" applyAlignment="1">
      <alignment horizontal="center" wrapText="1"/>
    </xf>
    <xf numFmtId="0" fontId="23" fillId="5" borderId="31" xfId="0" applyFont="1" applyFill="1" applyBorder="1"/>
    <xf numFmtId="166" fontId="23" fillId="5" borderId="31" xfId="16" applyNumberFormat="1" applyFont="1" applyFill="1" applyBorder="1" applyAlignment="1">
      <alignment horizontal="center" wrapText="1"/>
    </xf>
    <xf numFmtId="0" fontId="23" fillId="5" borderId="31" xfId="0" applyFont="1" applyFill="1" applyBorder="1" applyAlignment="1">
      <alignment horizontal="center" vertical="center"/>
    </xf>
    <xf numFmtId="0" fontId="0" fillId="0" borderId="31" xfId="0" applyBorder="1" applyAlignment="1">
      <alignment horizontal="left"/>
    </xf>
    <xf numFmtId="166" fontId="0" fillId="0" borderId="31" xfId="16" applyNumberFormat="1" applyFont="1" applyBorder="1"/>
    <xf numFmtId="9" fontId="0" fillId="0" borderId="31" xfId="2" applyFont="1" applyBorder="1"/>
    <xf numFmtId="0" fontId="0" fillId="0" borderId="43" xfId="0" applyBorder="1" applyAlignment="1">
      <alignment horizontal="left"/>
    </xf>
    <xf numFmtId="166" fontId="0" fillId="0" borderId="43" xfId="16" applyNumberFormat="1" applyFont="1" applyBorder="1"/>
    <xf numFmtId="0" fontId="23" fillId="5" borderId="31" xfId="0" applyFont="1" applyFill="1" applyBorder="1" applyAlignment="1">
      <alignment horizontal="left"/>
    </xf>
    <xf numFmtId="166" fontId="23" fillId="5" borderId="31" xfId="16" applyNumberFormat="1" applyFont="1" applyFill="1" applyBorder="1"/>
    <xf numFmtId="9" fontId="23" fillId="5" borderId="31" xfId="2" applyFont="1" applyFill="1" applyBorder="1"/>
    <xf numFmtId="0" fontId="0" fillId="0" borderId="0" xfId="0" applyFill="1" applyBorder="1" applyAlignment="1">
      <alignment horizontal="left"/>
    </xf>
    <xf numFmtId="0" fontId="24" fillId="0" borderId="0" xfId="0" applyFont="1" applyFill="1" applyBorder="1" applyAlignment="1">
      <alignment horizontal="left"/>
    </xf>
    <xf numFmtId="0" fontId="23" fillId="5" borderId="31" xfId="0" applyFont="1" applyFill="1" applyBorder="1" applyAlignment="1">
      <alignment wrapText="1"/>
    </xf>
    <xf numFmtId="0" fontId="0" fillId="0" borderId="31" xfId="0" applyBorder="1" applyAlignment="1">
      <alignment wrapText="1"/>
    </xf>
    <xf numFmtId="166" fontId="0" fillId="0" borderId="31" xfId="16" applyNumberFormat="1" applyFont="1" applyBorder="1" applyAlignment="1">
      <alignment vertical="center"/>
    </xf>
    <xf numFmtId="9" fontId="0" fillId="0" borderId="31" xfId="2" applyFont="1" applyBorder="1" applyAlignment="1">
      <alignment vertical="center"/>
    </xf>
    <xf numFmtId="166" fontId="23" fillId="5" borderId="31" xfId="16" applyNumberFormat="1" applyFont="1" applyFill="1" applyBorder="1" applyAlignment="1">
      <alignment vertical="center"/>
    </xf>
    <xf numFmtId="9" fontId="23" fillId="5" borderId="31" xfId="2" applyFont="1" applyFill="1" applyBorder="1" applyAlignment="1">
      <alignment vertical="center"/>
    </xf>
    <xf numFmtId="165" fontId="19" fillId="0" borderId="27" xfId="0" applyNumberFormat="1" applyFont="1" applyFill="1" applyBorder="1" applyAlignment="1"/>
    <xf numFmtId="0" fontId="15" fillId="3" borderId="0" xfId="0" applyFont="1" applyFill="1" applyAlignment="1">
      <alignment horizontal="center"/>
    </xf>
    <xf numFmtId="0" fontId="15" fillId="3" borderId="0" xfId="0" quotePrefix="1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16" fillId="3" borderId="11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top"/>
    </xf>
    <xf numFmtId="0" fontId="16" fillId="3" borderId="15" xfId="0" applyFont="1" applyFill="1" applyBorder="1" applyAlignment="1">
      <alignment horizontal="center" vertical="top"/>
    </xf>
    <xf numFmtId="0" fontId="16" fillId="3" borderId="16" xfId="0" applyFont="1" applyFill="1" applyBorder="1" applyAlignment="1">
      <alignment horizontal="center" vertical="top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9" fontId="11" fillId="0" borderId="7" xfId="2" applyFont="1" applyFill="1" applyBorder="1" applyAlignment="1">
      <alignment horizontal="center" vertical="center"/>
    </xf>
    <xf numFmtId="9" fontId="11" fillId="0" borderId="6" xfId="2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3" fontId="11" fillId="0" borderId="7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9" fontId="11" fillId="0" borderId="7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  <xf numFmtId="9" fontId="11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11" fillId="0" borderId="5" xfId="0" applyFont="1" applyBorder="1" applyAlignment="1">
      <alignment horizontal="center" vertical="center"/>
    </xf>
    <xf numFmtId="3" fontId="11" fillId="0" borderId="5" xfId="0" applyNumberFormat="1" applyFont="1" applyBorder="1" applyAlignment="1">
      <alignment horizontal="center" vertical="center"/>
    </xf>
    <xf numFmtId="9" fontId="11" fillId="0" borderId="5" xfId="2" applyFont="1" applyFill="1" applyBorder="1" applyAlignment="1">
      <alignment horizontal="center" vertical="center"/>
    </xf>
    <xf numFmtId="9" fontId="11" fillId="0" borderId="5" xfId="2" applyNumberFormat="1" applyFont="1" applyFill="1" applyBorder="1" applyAlignment="1">
      <alignment horizontal="center" vertical="center"/>
    </xf>
    <xf numFmtId="9" fontId="11" fillId="0" borderId="6" xfId="2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top" wrapText="1"/>
    </xf>
    <xf numFmtId="9" fontId="11" fillId="0" borderId="7" xfId="0" applyNumberFormat="1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3" fontId="10" fillId="0" borderId="5" xfId="0" applyNumberFormat="1" applyFont="1" applyFill="1" applyBorder="1" applyAlignment="1">
      <alignment horizontal="center" vertical="center"/>
    </xf>
    <xf numFmtId="9" fontId="10" fillId="0" borderId="5" xfId="2" applyFont="1" applyFill="1" applyBorder="1" applyAlignment="1">
      <alignment horizontal="center" vertical="center"/>
    </xf>
    <xf numFmtId="9" fontId="10" fillId="0" borderId="6" xfId="2" applyFont="1" applyFill="1" applyBorder="1" applyAlignment="1">
      <alignment horizontal="center" vertical="center"/>
    </xf>
    <xf numFmtId="9" fontId="11" fillId="0" borderId="0" xfId="0" applyNumberFormat="1" applyFont="1" applyFill="1" applyBorder="1" applyAlignment="1">
      <alignment horizontal="center" vertical="center"/>
    </xf>
    <xf numFmtId="3" fontId="11" fillId="0" borderId="5" xfId="0" applyNumberFormat="1" applyFont="1" applyFill="1" applyBorder="1" applyAlignment="1">
      <alignment horizontal="center" vertical="center"/>
    </xf>
    <xf numFmtId="0" fontId="19" fillId="0" borderId="21" xfId="15" applyFont="1" applyBorder="1" applyAlignment="1">
      <alignment horizontal="center"/>
    </xf>
    <xf numFmtId="0" fontId="19" fillId="0" borderId="22" xfId="15" applyFont="1" applyBorder="1" applyAlignment="1">
      <alignment horizontal="center"/>
    </xf>
    <xf numFmtId="0" fontId="19" fillId="0" borderId="23" xfId="15" applyFont="1" applyBorder="1" applyAlignment="1">
      <alignment horizontal="center"/>
    </xf>
    <xf numFmtId="0" fontId="19" fillId="0" borderId="33" xfId="15" applyFont="1" applyBorder="1" applyAlignment="1">
      <alignment horizontal="center"/>
    </xf>
    <xf numFmtId="0" fontId="19" fillId="0" borderId="34" xfId="15" applyFont="1" applyBorder="1" applyAlignment="1">
      <alignment horizontal="center"/>
    </xf>
    <xf numFmtId="0" fontId="19" fillId="0" borderId="35" xfId="15" applyFont="1" applyBorder="1" applyAlignment="1">
      <alignment horizontal="center"/>
    </xf>
    <xf numFmtId="0" fontId="19" fillId="0" borderId="21" xfId="15" applyFont="1" applyFill="1" applyBorder="1" applyAlignment="1">
      <alignment horizontal="center"/>
    </xf>
    <xf numFmtId="0" fontId="19" fillId="0" borderId="22" xfId="15" applyFont="1" applyFill="1" applyBorder="1" applyAlignment="1">
      <alignment horizontal="center"/>
    </xf>
    <xf numFmtId="0" fontId="19" fillId="0" borderId="21" xfId="15" applyFont="1" applyBorder="1" applyAlignment="1">
      <alignment horizontal="center" vertical="center"/>
    </xf>
    <xf numFmtId="0" fontId="19" fillId="0" borderId="22" xfId="15" applyFont="1" applyBorder="1" applyAlignment="1">
      <alignment horizontal="center" vertical="center"/>
    </xf>
    <xf numFmtId="0" fontId="19" fillId="0" borderId="23" xfId="15" applyFont="1" applyBorder="1" applyAlignment="1">
      <alignment horizontal="center" vertical="center"/>
    </xf>
    <xf numFmtId="0" fontId="19" fillId="0" borderId="21" xfId="15" applyFont="1" applyFill="1" applyBorder="1" applyAlignment="1">
      <alignment horizontal="center" vertical="center"/>
    </xf>
    <xf numFmtId="0" fontId="19" fillId="0" borderId="22" xfId="15" applyFont="1" applyFill="1" applyBorder="1" applyAlignment="1">
      <alignment horizontal="center" vertical="center"/>
    </xf>
    <xf numFmtId="0" fontId="19" fillId="0" borderId="37" xfId="15" applyFont="1" applyFill="1" applyBorder="1" applyAlignment="1">
      <alignment horizontal="center" vertical="center"/>
    </xf>
    <xf numFmtId="0" fontId="19" fillId="0" borderId="33" xfId="15" applyFont="1" applyBorder="1" applyAlignment="1">
      <alignment horizontal="center" vertical="center"/>
    </xf>
    <xf numFmtId="0" fontId="19" fillId="0" borderId="34" xfId="15" applyFont="1" applyBorder="1" applyAlignment="1">
      <alignment horizontal="center" vertical="center"/>
    </xf>
    <xf numFmtId="0" fontId="19" fillId="0" borderId="35" xfId="15" applyFont="1" applyBorder="1" applyAlignment="1">
      <alignment horizontal="center" vertical="center"/>
    </xf>
    <xf numFmtId="9" fontId="11" fillId="0" borderId="5" xfId="0" applyNumberFormat="1" applyFont="1" applyBorder="1" applyAlignment="1">
      <alignment horizontal="center" vertical="center"/>
    </xf>
    <xf numFmtId="0" fontId="0" fillId="0" borderId="5" xfId="0" applyFill="1" applyBorder="1" applyAlignment="1">
      <alignment horizontal="left" vertical="top" wrapText="1"/>
    </xf>
    <xf numFmtId="0" fontId="11" fillId="0" borderId="7" xfId="0" applyFont="1" applyFill="1" applyBorder="1" applyAlignment="1">
      <alignment horizontal="center" vertical="center"/>
    </xf>
    <xf numFmtId="9" fontId="11" fillId="0" borderId="18" xfId="2" applyFont="1" applyFill="1" applyBorder="1" applyAlignment="1">
      <alignment horizontal="center" vertical="center"/>
    </xf>
    <xf numFmtId="9" fontId="11" fillId="0" borderId="20" xfId="2" applyFont="1" applyFill="1" applyBorder="1" applyAlignment="1">
      <alignment horizontal="center" vertical="center"/>
    </xf>
    <xf numFmtId="0" fontId="25" fillId="0" borderId="0" xfId="0" applyFont="1" applyAlignment="1">
      <alignment horizontal="center" wrapText="1"/>
    </xf>
    <xf numFmtId="0" fontId="22" fillId="0" borderId="42" xfId="0" applyFont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19" fillId="0" borderId="31" xfId="15" applyFont="1" applyBorder="1" applyAlignment="1">
      <alignment horizontal="center"/>
    </xf>
    <xf numFmtId="0" fontId="19" fillId="0" borderId="0" xfId="15" applyFont="1" applyAlignment="1">
      <alignment wrapText="1"/>
    </xf>
    <xf numFmtId="9" fontId="19" fillId="0" borderId="0" xfId="15" applyNumberFormat="1" applyFont="1" applyAlignment="1">
      <alignment wrapText="1"/>
    </xf>
    <xf numFmtId="0" fontId="19" fillId="0" borderId="38" xfId="15" applyFont="1" applyBorder="1" applyAlignment="1">
      <alignment horizontal="center" vertical="center" wrapText="1"/>
    </xf>
    <xf numFmtId="0" fontId="19" fillId="0" borderId="40" xfId="15" applyFont="1" applyBorder="1" applyAlignment="1">
      <alignment horizontal="center" vertical="center" wrapText="1"/>
    </xf>
    <xf numFmtId="0" fontId="19" fillId="0" borderId="39" xfId="15" applyFont="1" applyBorder="1" applyAlignment="1">
      <alignment horizontal="center" vertical="center" wrapText="1"/>
    </xf>
    <xf numFmtId="0" fontId="19" fillId="0" borderId="31" xfId="15" applyFont="1" applyBorder="1" applyAlignment="1">
      <alignment vertical="center" wrapText="1"/>
    </xf>
    <xf numFmtId="9" fontId="19" fillId="0" borderId="31" xfId="15" applyNumberFormat="1" applyFont="1" applyBorder="1" applyAlignment="1">
      <alignment vertical="center" wrapText="1"/>
    </xf>
    <xf numFmtId="165" fontId="13" fillId="0" borderId="26" xfId="15" applyNumberFormat="1" applyFont="1" applyFill="1" applyBorder="1" applyAlignment="1">
      <alignment wrapText="1"/>
    </xf>
    <xf numFmtId="9" fontId="13" fillId="0" borderId="26" xfId="15" applyNumberFormat="1" applyFont="1" applyFill="1" applyBorder="1" applyAlignment="1">
      <alignment wrapText="1"/>
    </xf>
    <xf numFmtId="9" fontId="13" fillId="0" borderId="28" xfId="15" applyNumberFormat="1" applyFont="1" applyFill="1" applyBorder="1" applyAlignment="1">
      <alignment wrapText="1"/>
    </xf>
    <xf numFmtId="165" fontId="13" fillId="0" borderId="28" xfId="15" applyNumberFormat="1" applyFont="1" applyFill="1" applyBorder="1" applyAlignment="1">
      <alignment wrapText="1"/>
    </xf>
    <xf numFmtId="9" fontId="13" fillId="0" borderId="29" xfId="15" applyNumberFormat="1" applyFont="1" applyFill="1" applyBorder="1" applyAlignment="1">
      <alignment wrapText="1"/>
    </xf>
    <xf numFmtId="165" fontId="13" fillId="0" borderId="29" xfId="15" applyNumberFormat="1" applyFont="1" applyFill="1" applyBorder="1" applyAlignment="1">
      <alignment wrapText="1"/>
    </xf>
    <xf numFmtId="0" fontId="20" fillId="0" borderId="0" xfId="15" applyFont="1" applyBorder="1" applyAlignment="1">
      <alignment horizontal="left"/>
    </xf>
    <xf numFmtId="0" fontId="20" fillId="0" borderId="0" xfId="15" applyFont="1" applyBorder="1" applyAlignment="1">
      <alignment horizontal="left" vertical="center"/>
    </xf>
    <xf numFmtId="165" fontId="19" fillId="4" borderId="30" xfId="15" applyNumberFormat="1" applyFont="1" applyFill="1" applyBorder="1" applyAlignment="1">
      <alignment wrapText="1"/>
    </xf>
    <xf numFmtId="9" fontId="19" fillId="4" borderId="30" xfId="15" applyNumberFormat="1" applyFont="1" applyFill="1" applyBorder="1" applyAlignment="1">
      <alignment wrapText="1"/>
    </xf>
    <xf numFmtId="0" fontId="27" fillId="0" borderId="3" xfId="12" applyFont="1" applyFill="1" applyBorder="1" applyAlignment="1" applyProtection="1">
      <alignment vertical="center"/>
    </xf>
    <xf numFmtId="0" fontId="27" fillId="0" borderId="4" xfId="12" applyFont="1" applyFill="1" applyBorder="1" applyAlignment="1" applyProtection="1">
      <alignment vertical="center"/>
    </xf>
    <xf numFmtId="0" fontId="28" fillId="0" borderId="0" xfId="0" applyFont="1"/>
    <xf numFmtId="0" fontId="27" fillId="0" borderId="3" xfId="12" applyFont="1" applyFill="1" applyBorder="1" applyAlignment="1" applyProtection="1">
      <alignment horizontal="left" vertical="center"/>
    </xf>
    <xf numFmtId="0" fontId="27" fillId="0" borderId="3" xfId="12" applyFont="1" applyFill="1" applyBorder="1" applyAlignment="1" applyProtection="1">
      <alignment vertical="center" wrapText="1"/>
    </xf>
    <xf numFmtId="0" fontId="27" fillId="0" borderId="4" xfId="12" applyFont="1" applyFill="1" applyBorder="1" applyAlignment="1" applyProtection="1">
      <alignment vertical="center" wrapText="1"/>
    </xf>
    <xf numFmtId="0" fontId="27" fillId="0" borderId="44" xfId="12" applyFont="1" applyFill="1" applyBorder="1" applyAlignment="1" applyProtection="1">
      <alignment vertical="center" wrapText="1"/>
    </xf>
    <xf numFmtId="0" fontId="29" fillId="0" borderId="9" xfId="12" applyFont="1" applyFill="1" applyBorder="1" applyAlignment="1" applyProtection="1">
      <alignment horizontal="justify"/>
    </xf>
  </cellXfs>
  <cellStyles count="17">
    <cellStyle name="Lien hypertexte" xfId="12" builtinId="8"/>
    <cellStyle name="Milliers" xfId="16" builtinId="3"/>
    <cellStyle name="Normal" xfId="0" builtinId="0"/>
    <cellStyle name="Normal 17" xfId="8"/>
    <cellStyle name="Normal 18" xfId="13"/>
    <cellStyle name="Normal 2" xfId="3"/>
    <cellStyle name="Normal 2 10" xfId="5"/>
    <cellStyle name="Normal 2 17" xfId="9"/>
    <cellStyle name="Normal 7 2" xfId="11"/>
    <cellStyle name="Normal_PAGINATION 2 2" xfId="1"/>
    <cellStyle name="Normal_qualifsectsexe" xfId="15"/>
    <cellStyle name="Pourcentage" xfId="2" builtinId="5"/>
    <cellStyle name="Pourcentage 2" xfId="4"/>
    <cellStyle name="Pourcentage 2 3" xfId="6"/>
    <cellStyle name="Pourcentage 2 4" xfId="10"/>
    <cellStyle name="Pourcentage 5" xfId="7"/>
    <cellStyle name="Pourcentage 6" xfId="1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202407</xdr:colOff>
      <xdr:row>2</xdr:row>
      <xdr:rowOff>188119</xdr:rowOff>
    </xdr:from>
    <xdr:to>
      <xdr:col>6</xdr:col>
      <xdr:colOff>229089</xdr:colOff>
      <xdr:row>13</xdr:row>
      <xdr:rowOff>11907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B737865-5186-40A7-A266-23D451312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8407" y="569119"/>
          <a:ext cx="2312682" cy="191928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nseignementsup-recherche.gouv.fr/cid118435/bilans-et-statistiques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zoomScaleNormal="100" workbookViewId="0">
      <selection activeCell="M28" sqref="M28"/>
    </sheetView>
  </sheetViews>
  <sheetFormatPr baseColWidth="10" defaultRowHeight="15" x14ac:dyDescent="0.25"/>
  <cols>
    <col min="1" max="9" width="11.42578125" style="19"/>
  </cols>
  <sheetData>
    <row r="1" spans="1:9" x14ac:dyDescent="0.25">
      <c r="A1" s="18"/>
      <c r="B1" s="18"/>
      <c r="C1" s="18"/>
      <c r="D1" s="18"/>
      <c r="E1" s="18"/>
      <c r="F1" s="18"/>
      <c r="G1" s="18"/>
      <c r="H1" s="18"/>
      <c r="I1" s="18"/>
    </row>
    <row r="2" spans="1:9" x14ac:dyDescent="0.25">
      <c r="A2" s="18"/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18"/>
      <c r="B3" s="18"/>
      <c r="C3" s="18"/>
      <c r="D3" s="18"/>
      <c r="E3" s="18"/>
      <c r="F3" s="18"/>
      <c r="G3" s="18"/>
      <c r="H3" s="18"/>
      <c r="I3" s="18"/>
    </row>
    <row r="4" spans="1:9" x14ac:dyDescent="0.25">
      <c r="A4" s="18"/>
      <c r="B4" s="18"/>
      <c r="C4" s="18"/>
      <c r="D4" s="18"/>
      <c r="E4" s="18"/>
      <c r="F4" s="18"/>
      <c r="G4" s="18"/>
      <c r="H4" s="18"/>
      <c r="I4" s="18"/>
    </row>
    <row r="5" spans="1:9" x14ac:dyDescent="0.25">
      <c r="A5" s="18"/>
      <c r="B5" s="18"/>
      <c r="C5" s="18"/>
      <c r="D5" s="18"/>
      <c r="E5" s="18"/>
      <c r="F5" s="18"/>
      <c r="G5" s="18"/>
      <c r="H5" s="18"/>
      <c r="I5" s="18"/>
    </row>
    <row r="6" spans="1:9" x14ac:dyDescent="0.25">
      <c r="A6" s="18"/>
      <c r="B6" s="18"/>
      <c r="C6" s="18"/>
      <c r="D6" s="18"/>
      <c r="E6" s="18"/>
      <c r="F6" s="18"/>
      <c r="G6" s="18"/>
      <c r="H6" s="18"/>
      <c r="I6" s="18"/>
    </row>
    <row r="7" spans="1:9" x14ac:dyDescent="0.25">
      <c r="A7" s="18"/>
      <c r="B7" s="18"/>
      <c r="C7" s="18"/>
      <c r="D7" s="18"/>
      <c r="E7" s="18"/>
      <c r="F7" s="18"/>
      <c r="G7" s="18"/>
      <c r="H7" s="18"/>
      <c r="I7" s="18"/>
    </row>
    <row r="8" spans="1:9" x14ac:dyDescent="0.25">
      <c r="A8" s="18"/>
      <c r="B8" s="18"/>
      <c r="C8" s="18"/>
      <c r="D8" s="18"/>
      <c r="E8" s="18"/>
      <c r="F8" s="18"/>
      <c r="G8" s="18"/>
      <c r="H8" s="18"/>
      <c r="I8" s="18"/>
    </row>
    <row r="9" spans="1:9" x14ac:dyDescent="0.25">
      <c r="A9" s="18"/>
      <c r="B9" s="18"/>
      <c r="C9" s="18"/>
      <c r="D9" s="18"/>
      <c r="E9" s="18"/>
      <c r="F9" s="18"/>
      <c r="G9" s="18"/>
      <c r="H9" s="18"/>
      <c r="I9" s="18"/>
    </row>
    <row r="10" spans="1:9" x14ac:dyDescent="0.25">
      <c r="A10" s="18"/>
      <c r="B10" s="18"/>
      <c r="C10" s="18"/>
      <c r="D10" s="18"/>
      <c r="E10" s="18"/>
      <c r="F10" s="18"/>
      <c r="G10" s="18"/>
      <c r="H10" s="18"/>
      <c r="I10" s="18"/>
    </row>
    <row r="11" spans="1:9" x14ac:dyDescent="0.25">
      <c r="A11" s="18"/>
      <c r="B11" s="18"/>
      <c r="C11" s="18"/>
      <c r="D11" s="18"/>
      <c r="E11" s="18"/>
      <c r="F11" s="18"/>
      <c r="G11" s="18"/>
      <c r="H11" s="18"/>
      <c r="I11" s="18"/>
    </row>
    <row r="12" spans="1:9" x14ac:dyDescent="0.25">
      <c r="A12" s="18"/>
      <c r="B12" s="18"/>
      <c r="C12" s="18"/>
      <c r="D12" s="18"/>
      <c r="E12" s="18"/>
      <c r="F12" s="18"/>
      <c r="G12" s="18"/>
      <c r="H12" s="18"/>
      <c r="I12" s="18"/>
    </row>
    <row r="13" spans="1:9" x14ac:dyDescent="0.25">
      <c r="A13" s="18"/>
      <c r="B13" s="18"/>
      <c r="C13" s="18"/>
      <c r="D13" s="18"/>
      <c r="E13" s="18"/>
      <c r="F13" s="18"/>
      <c r="G13" s="18"/>
      <c r="H13" s="18"/>
      <c r="I13" s="18"/>
    </row>
    <row r="14" spans="1:9" x14ac:dyDescent="0.25">
      <c r="A14" s="18"/>
      <c r="B14" s="18"/>
      <c r="C14" s="18"/>
      <c r="D14" s="18"/>
      <c r="E14" s="18"/>
      <c r="F14" s="18"/>
      <c r="G14" s="18"/>
      <c r="H14" s="18"/>
      <c r="I14" s="18"/>
    </row>
    <row r="15" spans="1:9" x14ac:dyDescent="0.25">
      <c r="A15" s="18"/>
      <c r="B15" s="18"/>
      <c r="C15" s="18"/>
      <c r="D15" s="18"/>
      <c r="E15" s="18"/>
      <c r="F15" s="18"/>
      <c r="G15" s="18"/>
      <c r="H15" s="18"/>
      <c r="I15" s="18"/>
    </row>
    <row r="16" spans="1:9" x14ac:dyDescent="0.25">
      <c r="A16" s="18"/>
      <c r="B16" s="18"/>
      <c r="C16" s="18"/>
      <c r="D16" s="18"/>
      <c r="E16" s="18"/>
      <c r="F16" s="18"/>
      <c r="G16" s="18"/>
      <c r="H16" s="18"/>
      <c r="I16" s="18"/>
    </row>
    <row r="17" spans="1:9" x14ac:dyDescent="0.25">
      <c r="A17" s="18"/>
      <c r="B17" s="18"/>
      <c r="C17" s="18"/>
      <c r="D17" s="18"/>
      <c r="E17" s="18"/>
      <c r="F17" s="18"/>
      <c r="G17" s="18"/>
      <c r="H17" s="18"/>
      <c r="I17" s="18"/>
    </row>
    <row r="18" spans="1:9" x14ac:dyDescent="0.25">
      <c r="A18" s="18"/>
      <c r="B18" s="18"/>
      <c r="C18" s="18"/>
      <c r="D18" s="18"/>
      <c r="E18" s="18"/>
      <c r="F18" s="18"/>
      <c r="G18" s="18"/>
      <c r="H18" s="18"/>
      <c r="I18" s="18"/>
    </row>
    <row r="19" spans="1:9" x14ac:dyDescent="0.25">
      <c r="A19" s="18"/>
      <c r="B19" s="18"/>
      <c r="C19" s="18"/>
      <c r="D19" s="18"/>
      <c r="E19" s="18"/>
      <c r="F19" s="18"/>
      <c r="G19" s="18"/>
      <c r="H19" s="18"/>
      <c r="I19" s="18"/>
    </row>
    <row r="20" spans="1:9" x14ac:dyDescent="0.25">
      <c r="A20" s="18"/>
      <c r="B20" s="18"/>
      <c r="C20" s="18"/>
      <c r="D20" s="18"/>
      <c r="E20" s="18"/>
      <c r="F20" s="18"/>
      <c r="G20" s="18"/>
      <c r="H20" s="18"/>
      <c r="I20" s="18"/>
    </row>
    <row r="21" spans="1:9" x14ac:dyDescent="0.25">
      <c r="A21" s="18"/>
      <c r="B21" s="18"/>
      <c r="C21" s="18"/>
      <c r="D21" s="18"/>
      <c r="E21" s="18"/>
      <c r="F21" s="18"/>
      <c r="G21" s="18"/>
      <c r="H21" s="18"/>
      <c r="I21" s="18"/>
    </row>
    <row r="22" spans="1:9" x14ac:dyDescent="0.25">
      <c r="A22" s="18"/>
      <c r="B22" s="18"/>
      <c r="C22" s="18"/>
      <c r="D22" s="18"/>
      <c r="E22" s="18"/>
      <c r="F22" s="18"/>
      <c r="G22" s="18"/>
      <c r="H22" s="18"/>
      <c r="I22" s="18"/>
    </row>
    <row r="23" spans="1:9" x14ac:dyDescent="0.25">
      <c r="A23" s="18"/>
      <c r="B23" s="18"/>
      <c r="C23" s="18"/>
      <c r="D23" s="18"/>
      <c r="E23" s="18"/>
      <c r="F23" s="18"/>
      <c r="G23" s="18"/>
      <c r="H23" s="18"/>
      <c r="I23" s="18"/>
    </row>
    <row r="24" spans="1:9" x14ac:dyDescent="0.25">
      <c r="A24" s="18"/>
      <c r="B24" s="18"/>
      <c r="C24" s="18"/>
      <c r="D24" s="18"/>
      <c r="E24" s="18"/>
      <c r="F24" s="18"/>
      <c r="G24" s="18"/>
      <c r="H24" s="18"/>
      <c r="I24" s="18"/>
    </row>
    <row r="25" spans="1:9" x14ac:dyDescent="0.25">
      <c r="A25" s="18"/>
      <c r="B25" s="18"/>
      <c r="C25" s="18"/>
      <c r="D25" s="18"/>
      <c r="E25" s="18"/>
      <c r="F25" s="18"/>
      <c r="G25" s="18"/>
      <c r="H25" s="18"/>
      <c r="I25" s="18"/>
    </row>
    <row r="26" spans="1:9" ht="15.75" thickBot="1" x14ac:dyDescent="0.3">
      <c r="A26" s="18"/>
      <c r="B26" s="18"/>
      <c r="C26" s="18"/>
      <c r="D26" s="18"/>
      <c r="E26" s="18"/>
      <c r="F26" s="18"/>
      <c r="G26" s="18"/>
      <c r="H26" s="18"/>
      <c r="I26" s="18"/>
    </row>
    <row r="27" spans="1:9" ht="37.5" customHeight="1" thickTop="1" x14ac:dyDescent="0.25">
      <c r="A27" s="18"/>
      <c r="B27" s="89" t="s">
        <v>346</v>
      </c>
      <c r="C27" s="90"/>
      <c r="D27" s="90"/>
      <c r="E27" s="90"/>
      <c r="F27" s="90"/>
      <c r="G27" s="90"/>
      <c r="H27" s="91"/>
      <c r="I27" s="18"/>
    </row>
    <row r="28" spans="1:9" ht="19.5" customHeight="1" thickBot="1" x14ac:dyDescent="0.3">
      <c r="A28" s="18"/>
      <c r="B28" s="92" t="s">
        <v>387</v>
      </c>
      <c r="C28" s="93"/>
      <c r="D28" s="93"/>
      <c r="E28" s="93"/>
      <c r="F28" s="93"/>
      <c r="G28" s="93"/>
      <c r="H28" s="94"/>
      <c r="I28" s="18"/>
    </row>
    <row r="29" spans="1:9" ht="15.75" thickTop="1" x14ac:dyDescent="0.25">
      <c r="A29" s="18"/>
      <c r="B29" s="18"/>
      <c r="C29" s="18"/>
      <c r="D29" s="18"/>
      <c r="E29" s="18"/>
      <c r="F29" s="18"/>
      <c r="G29" s="18"/>
      <c r="H29" s="18"/>
      <c r="I29" s="18"/>
    </row>
    <row r="30" spans="1:9" x14ac:dyDescent="0.25">
      <c r="A30" s="18"/>
      <c r="B30" s="18"/>
      <c r="C30" s="18"/>
      <c r="D30" s="18"/>
      <c r="E30" s="18"/>
      <c r="F30" s="18"/>
      <c r="G30" s="18"/>
      <c r="H30" s="18"/>
      <c r="I30" s="18"/>
    </row>
    <row r="31" spans="1:9" x14ac:dyDescent="0.25">
      <c r="A31" s="18"/>
      <c r="B31" s="18"/>
      <c r="C31" s="18"/>
      <c r="D31" s="18"/>
      <c r="E31" s="18"/>
      <c r="F31" s="18"/>
      <c r="G31" s="18"/>
      <c r="H31" s="18"/>
      <c r="I31" s="18"/>
    </row>
    <row r="32" spans="1:9" ht="15.75" x14ac:dyDescent="0.25">
      <c r="A32" s="88" t="s">
        <v>388</v>
      </c>
      <c r="B32" s="88"/>
      <c r="C32" s="88"/>
      <c r="D32" s="88"/>
      <c r="E32" s="88"/>
      <c r="F32" s="88"/>
      <c r="G32" s="88"/>
      <c r="H32" s="88"/>
      <c r="I32" s="88"/>
    </row>
    <row r="33" spans="1:9" x14ac:dyDescent="0.25">
      <c r="A33" s="18"/>
      <c r="B33" s="18"/>
      <c r="C33" s="18"/>
      <c r="D33" s="18"/>
      <c r="E33" s="18"/>
      <c r="F33" s="18"/>
      <c r="G33" s="18"/>
      <c r="H33" s="18"/>
      <c r="I33" s="18"/>
    </row>
    <row r="34" spans="1:9" x14ac:dyDescent="0.25">
      <c r="A34" s="18"/>
      <c r="B34" s="18"/>
      <c r="C34" s="18"/>
      <c r="D34" s="18"/>
      <c r="E34" s="18"/>
      <c r="F34" s="18"/>
      <c r="G34" s="18"/>
      <c r="H34" s="18"/>
      <c r="I34" s="18"/>
    </row>
    <row r="35" spans="1:9" x14ac:dyDescent="0.25">
      <c r="A35" s="18"/>
      <c r="B35" s="18"/>
      <c r="C35" s="18"/>
      <c r="D35" s="18"/>
      <c r="E35" s="18"/>
      <c r="F35" s="18"/>
      <c r="G35" s="18"/>
      <c r="H35" s="18"/>
      <c r="I35" s="18"/>
    </row>
    <row r="36" spans="1:9" x14ac:dyDescent="0.25">
      <c r="A36" s="18"/>
      <c r="B36" s="18"/>
      <c r="C36" s="18"/>
      <c r="D36" s="18"/>
      <c r="E36" s="18"/>
      <c r="F36" s="18"/>
      <c r="G36" s="18"/>
      <c r="H36" s="18"/>
      <c r="I36" s="18"/>
    </row>
    <row r="37" spans="1:9" x14ac:dyDescent="0.25">
      <c r="A37" s="18"/>
      <c r="B37" s="18"/>
      <c r="C37" s="18"/>
      <c r="D37" s="18"/>
      <c r="E37" s="18"/>
      <c r="F37" s="18"/>
      <c r="G37" s="18"/>
      <c r="H37" s="18"/>
      <c r="I37" s="18"/>
    </row>
    <row r="38" spans="1:9" x14ac:dyDescent="0.25">
      <c r="A38" s="18"/>
      <c r="B38" s="18"/>
      <c r="C38" s="18"/>
      <c r="D38" s="18"/>
      <c r="E38" s="18"/>
      <c r="F38" s="18"/>
      <c r="G38" s="18"/>
      <c r="H38" s="18"/>
      <c r="I38" s="18"/>
    </row>
    <row r="39" spans="1:9" x14ac:dyDescent="0.25">
      <c r="A39" s="18"/>
      <c r="B39" s="18"/>
      <c r="C39" s="18"/>
      <c r="D39" s="18"/>
      <c r="E39" s="18"/>
      <c r="F39" s="18"/>
      <c r="G39" s="18"/>
      <c r="H39" s="18"/>
      <c r="I39" s="18"/>
    </row>
    <row r="40" spans="1:9" x14ac:dyDescent="0.25">
      <c r="A40" s="18"/>
      <c r="B40" s="18"/>
      <c r="C40" s="18"/>
      <c r="D40" s="18"/>
      <c r="E40" s="18"/>
      <c r="F40" s="18"/>
      <c r="G40" s="18"/>
      <c r="H40" s="18"/>
      <c r="I40" s="18"/>
    </row>
    <row r="41" spans="1:9" x14ac:dyDescent="0.25">
      <c r="A41" s="18"/>
      <c r="B41" s="18"/>
      <c r="C41" s="18"/>
      <c r="D41" s="18"/>
      <c r="E41" s="18"/>
      <c r="F41" s="18"/>
      <c r="G41" s="18"/>
      <c r="H41" s="18"/>
      <c r="I41" s="18"/>
    </row>
    <row r="42" spans="1:9" x14ac:dyDescent="0.25">
      <c r="A42" s="18"/>
      <c r="B42" s="18"/>
      <c r="C42" s="18"/>
      <c r="D42" s="18"/>
      <c r="E42" s="18"/>
      <c r="F42" s="18"/>
      <c r="G42" s="18"/>
      <c r="H42" s="18"/>
      <c r="I42" s="18"/>
    </row>
    <row r="43" spans="1:9" x14ac:dyDescent="0.25">
      <c r="A43" s="18"/>
      <c r="B43" s="18"/>
      <c r="C43" s="18"/>
      <c r="D43" s="18"/>
      <c r="E43" s="18"/>
      <c r="F43" s="18"/>
      <c r="G43" s="18"/>
      <c r="H43" s="18"/>
      <c r="I43" s="18"/>
    </row>
    <row r="44" spans="1:9" x14ac:dyDescent="0.25">
      <c r="A44" s="18"/>
      <c r="B44" s="18"/>
      <c r="C44" s="18"/>
      <c r="D44" s="18"/>
      <c r="E44" s="18"/>
      <c r="F44" s="18"/>
      <c r="G44" s="18"/>
      <c r="H44" s="18"/>
      <c r="I44" s="18"/>
    </row>
    <row r="45" spans="1:9" x14ac:dyDescent="0.25">
      <c r="A45" s="18"/>
      <c r="B45" s="18"/>
      <c r="C45" s="18"/>
      <c r="D45" s="18"/>
      <c r="E45" s="18"/>
      <c r="F45" s="18"/>
      <c r="G45" s="18"/>
      <c r="H45" s="18"/>
      <c r="I45" s="18"/>
    </row>
    <row r="46" spans="1:9" x14ac:dyDescent="0.25">
      <c r="A46" s="18"/>
      <c r="B46" s="18"/>
      <c r="C46" s="18"/>
      <c r="D46" s="18"/>
      <c r="E46" s="18"/>
      <c r="F46" s="18"/>
      <c r="G46" s="18"/>
      <c r="H46" s="18"/>
      <c r="I46" s="18"/>
    </row>
    <row r="47" spans="1:9" x14ac:dyDescent="0.25">
      <c r="A47" s="18"/>
      <c r="B47" s="18"/>
      <c r="C47" s="18"/>
      <c r="D47" s="18"/>
      <c r="E47" s="18"/>
      <c r="F47" s="18"/>
      <c r="G47" s="18"/>
      <c r="H47" s="18"/>
      <c r="I47" s="18"/>
    </row>
    <row r="48" spans="1:9" x14ac:dyDescent="0.25">
      <c r="A48" s="18"/>
      <c r="B48" s="18"/>
      <c r="C48" s="18"/>
      <c r="D48" s="18"/>
      <c r="E48" s="18"/>
      <c r="F48" s="18"/>
      <c r="G48" s="18"/>
      <c r="H48" s="18"/>
      <c r="I48" s="18"/>
    </row>
    <row r="49" spans="1:9" x14ac:dyDescent="0.25">
      <c r="A49" s="86" t="s">
        <v>165</v>
      </c>
      <c r="B49" s="86"/>
      <c r="C49" s="86"/>
      <c r="D49" s="86"/>
      <c r="E49" s="86"/>
      <c r="F49" s="86"/>
      <c r="G49" s="86"/>
      <c r="H49" s="86"/>
      <c r="I49" s="86"/>
    </row>
    <row r="50" spans="1:9" x14ac:dyDescent="0.25">
      <c r="A50" s="86" t="s">
        <v>166</v>
      </c>
      <c r="B50" s="86"/>
      <c r="C50" s="86"/>
      <c r="D50" s="86"/>
      <c r="E50" s="86"/>
      <c r="F50" s="86"/>
      <c r="G50" s="86"/>
      <c r="H50" s="86"/>
      <c r="I50" s="86"/>
    </row>
    <row r="51" spans="1:9" x14ac:dyDescent="0.25">
      <c r="A51" s="86" t="s">
        <v>390</v>
      </c>
      <c r="B51" s="86"/>
      <c r="C51" s="86"/>
      <c r="D51" s="86"/>
      <c r="E51" s="86"/>
      <c r="F51" s="86"/>
      <c r="G51" s="86"/>
      <c r="H51" s="86"/>
      <c r="I51" s="86"/>
    </row>
    <row r="52" spans="1:9" x14ac:dyDescent="0.25">
      <c r="A52" s="86" t="s">
        <v>391</v>
      </c>
      <c r="B52" s="86"/>
      <c r="C52" s="86"/>
      <c r="D52" s="86"/>
      <c r="E52" s="86"/>
      <c r="F52" s="86"/>
      <c r="G52" s="86"/>
      <c r="H52" s="86"/>
      <c r="I52" s="86"/>
    </row>
    <row r="53" spans="1:9" x14ac:dyDescent="0.25">
      <c r="A53" s="87" t="s">
        <v>167</v>
      </c>
      <c r="B53" s="87"/>
      <c r="C53" s="87"/>
      <c r="D53" s="87"/>
      <c r="E53" s="87"/>
      <c r="F53" s="87"/>
      <c r="G53" s="87"/>
      <c r="H53" s="87"/>
      <c r="I53" s="87"/>
    </row>
    <row r="54" spans="1:9" x14ac:dyDescent="0.25">
      <c r="A54" s="18"/>
      <c r="B54" s="18"/>
      <c r="C54" s="18"/>
      <c r="D54" s="18"/>
      <c r="E54" s="18"/>
      <c r="F54" s="18"/>
      <c r="G54" s="18"/>
      <c r="H54" s="18"/>
      <c r="I54" s="18"/>
    </row>
    <row r="55" spans="1:9" x14ac:dyDescent="0.25">
      <c r="A55" s="18"/>
      <c r="B55" s="18"/>
      <c r="C55" s="18"/>
      <c r="D55" s="18"/>
      <c r="E55" s="18"/>
      <c r="F55" s="18"/>
      <c r="G55" s="18"/>
      <c r="H55" s="18"/>
      <c r="I55" s="18"/>
    </row>
    <row r="56" spans="1:9" x14ac:dyDescent="0.25">
      <c r="A56" s="18"/>
      <c r="B56" s="18"/>
      <c r="C56" s="18"/>
      <c r="D56" s="18"/>
      <c r="E56" s="18"/>
      <c r="F56" s="18"/>
      <c r="G56" s="18"/>
      <c r="H56" s="18"/>
      <c r="I56" s="18"/>
    </row>
    <row r="57" spans="1:9" x14ac:dyDescent="0.25">
      <c r="A57" s="18"/>
      <c r="B57" s="18"/>
      <c r="C57" s="18"/>
      <c r="D57" s="18"/>
      <c r="E57" s="18"/>
      <c r="F57" s="18"/>
      <c r="G57" s="18"/>
      <c r="H57" s="18"/>
      <c r="I57" s="18"/>
    </row>
  </sheetData>
  <mergeCells count="8">
    <mergeCell ref="A52:I52"/>
    <mergeCell ref="A53:I53"/>
    <mergeCell ref="A32:I32"/>
    <mergeCell ref="B27:H27"/>
    <mergeCell ref="B28:H28"/>
    <mergeCell ref="A49:I49"/>
    <mergeCell ref="A50:I50"/>
    <mergeCell ref="A51:I51"/>
  </mergeCells>
  <pageMargins left="0.7" right="0.7" top="0.75" bottom="0.75" header="0.3" footer="0.3"/>
  <pageSetup paperSize="9" scale="8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W148"/>
  <sheetViews>
    <sheetView zoomScaleNormal="100" workbookViewId="0">
      <selection sqref="A1:H1"/>
    </sheetView>
  </sheetViews>
  <sheetFormatPr baseColWidth="10" defaultColWidth="11.42578125" defaultRowHeight="12.75" x14ac:dyDescent="0.2"/>
  <cols>
    <col min="1" max="1" width="41.5703125" style="25" bestFit="1" customWidth="1"/>
    <col min="2" max="2" width="7.28515625" style="23" customWidth="1"/>
    <col min="3" max="5" width="7.85546875" style="23" customWidth="1"/>
    <col min="6" max="6" width="7.140625" style="23" customWidth="1"/>
    <col min="7" max="8" width="7.7109375" style="53" customWidth="1"/>
    <col min="9" max="10" width="7.85546875" style="53" customWidth="1"/>
    <col min="11" max="11" width="6.7109375" style="50" customWidth="1"/>
    <col min="12" max="16" width="7.7109375" style="23" customWidth="1"/>
    <col min="17" max="16384" width="11.42578125" style="23"/>
  </cols>
  <sheetData>
    <row r="1" spans="1:23" ht="17.25" customHeight="1" x14ac:dyDescent="0.2">
      <c r="A1" s="165" t="s">
        <v>394</v>
      </c>
      <c r="B1" s="165"/>
      <c r="C1" s="165"/>
      <c r="D1" s="165"/>
      <c r="E1" s="165"/>
      <c r="F1" s="165"/>
      <c r="G1" s="165"/>
      <c r="H1" s="165"/>
      <c r="I1" s="50"/>
      <c r="J1" s="50"/>
    </row>
    <row r="2" spans="1:23" ht="2.25" customHeight="1" x14ac:dyDescent="0.3">
      <c r="A2" s="24"/>
      <c r="G2" s="50"/>
      <c r="H2" s="50"/>
      <c r="I2" s="50"/>
      <c r="J2" s="50"/>
    </row>
    <row r="3" spans="1:23" ht="10.5" customHeight="1" x14ac:dyDescent="0.2">
      <c r="G3" s="50"/>
      <c r="H3" s="50"/>
      <c r="I3" s="50"/>
      <c r="J3" s="50"/>
    </row>
    <row r="4" spans="1:23" x14ac:dyDescent="0.2">
      <c r="B4" s="125" t="s">
        <v>185</v>
      </c>
      <c r="C4" s="126"/>
      <c r="D4" s="126"/>
      <c r="E4" s="126"/>
      <c r="F4" s="127"/>
      <c r="G4" s="131" t="s">
        <v>186</v>
      </c>
      <c r="H4" s="132"/>
      <c r="I4" s="132"/>
      <c r="J4" s="132"/>
      <c r="K4" s="132"/>
      <c r="L4" s="128" t="s">
        <v>251</v>
      </c>
      <c r="M4" s="129"/>
      <c r="N4" s="129"/>
      <c r="O4" s="129"/>
      <c r="P4" s="130"/>
    </row>
    <row r="5" spans="1:23" x14ac:dyDescent="0.2">
      <c r="A5" s="31" t="s">
        <v>252</v>
      </c>
      <c r="B5" s="26" t="s">
        <v>247</v>
      </c>
      <c r="C5" s="26" t="s">
        <v>248</v>
      </c>
      <c r="D5" s="26" t="s">
        <v>249</v>
      </c>
      <c r="E5" s="26" t="s">
        <v>250</v>
      </c>
      <c r="F5" s="26" t="s">
        <v>14</v>
      </c>
      <c r="G5" s="51" t="s">
        <v>247</v>
      </c>
      <c r="H5" s="51" t="s">
        <v>248</v>
      </c>
      <c r="I5" s="51" t="s">
        <v>249</v>
      </c>
      <c r="J5" s="51" t="s">
        <v>250</v>
      </c>
      <c r="K5" s="52" t="s">
        <v>14</v>
      </c>
      <c r="L5" s="43" t="s">
        <v>247</v>
      </c>
      <c r="M5" s="43" t="s">
        <v>248</v>
      </c>
      <c r="N5" s="43" t="s">
        <v>249</v>
      </c>
      <c r="O5" s="44" t="s">
        <v>250</v>
      </c>
      <c r="P5" s="45" t="s">
        <v>14</v>
      </c>
    </row>
    <row r="6" spans="1:23" ht="12" customHeight="1" x14ac:dyDescent="0.25">
      <c r="A6" s="12" t="s">
        <v>176</v>
      </c>
      <c r="B6" s="33">
        <v>9</v>
      </c>
      <c r="C6" s="33">
        <v>2</v>
      </c>
      <c r="D6" s="33">
        <v>0</v>
      </c>
      <c r="E6" s="33"/>
      <c r="F6" s="28">
        <f>SUM(B6:E6)</f>
        <v>11</v>
      </c>
      <c r="G6" s="34">
        <v>6</v>
      </c>
      <c r="H6" s="34">
        <v>0</v>
      </c>
      <c r="I6" s="34">
        <v>0</v>
      </c>
      <c r="J6" s="34"/>
      <c r="K6" s="28">
        <f>SUM(G6:J6)</f>
        <v>6</v>
      </c>
      <c r="L6" s="34">
        <f t="shared" ref="L6:L37" si="0">B6+G6</f>
        <v>15</v>
      </c>
      <c r="M6" s="33">
        <f t="shared" ref="M6:N37" si="1">C6+H6</f>
        <v>2</v>
      </c>
      <c r="N6" s="33">
        <f t="shared" si="1"/>
        <v>0</v>
      </c>
      <c r="O6" s="33">
        <f t="shared" ref="O6:O37" si="2">E6+J6</f>
        <v>0</v>
      </c>
      <c r="P6" s="28">
        <f>SUM(L6:O6)</f>
        <v>17</v>
      </c>
      <c r="W6" s="23">
        <f>V6/11</f>
        <v>0</v>
      </c>
    </row>
    <row r="7" spans="1:23" ht="12" customHeight="1" x14ac:dyDescent="0.25">
      <c r="A7" s="12" t="s">
        <v>170</v>
      </c>
      <c r="B7" s="33">
        <v>5</v>
      </c>
      <c r="C7" s="33">
        <v>3</v>
      </c>
      <c r="D7" s="33">
        <v>0</v>
      </c>
      <c r="E7" s="33"/>
      <c r="F7" s="29">
        <f t="shared" ref="F7:F72" si="3">SUM(B7:E7)</f>
        <v>8</v>
      </c>
      <c r="G7" s="37">
        <v>3</v>
      </c>
      <c r="H7" s="36">
        <v>0</v>
      </c>
      <c r="I7" s="36">
        <v>0</v>
      </c>
      <c r="J7" s="36"/>
      <c r="K7" s="29">
        <f t="shared" ref="K7:K67" si="4">SUM(G7:J7)</f>
        <v>3</v>
      </c>
      <c r="L7" s="37">
        <f t="shared" si="0"/>
        <v>8</v>
      </c>
      <c r="M7" s="36">
        <f t="shared" si="1"/>
        <v>3</v>
      </c>
      <c r="N7" s="36">
        <f t="shared" si="1"/>
        <v>0</v>
      </c>
      <c r="O7" s="36">
        <f t="shared" si="2"/>
        <v>0</v>
      </c>
      <c r="P7" s="29">
        <f t="shared" ref="P7:P67" si="5">SUM(L7:O7)</f>
        <v>11</v>
      </c>
      <c r="W7" s="23">
        <f>V7/11</f>
        <v>0</v>
      </c>
    </row>
    <row r="8" spans="1:23" ht="12" customHeight="1" x14ac:dyDescent="0.25">
      <c r="A8" s="12" t="s">
        <v>76</v>
      </c>
      <c r="B8" s="33">
        <v>2</v>
      </c>
      <c r="C8" s="33">
        <v>0</v>
      </c>
      <c r="D8" s="33">
        <v>0</v>
      </c>
      <c r="E8" s="33"/>
      <c r="F8" s="29">
        <f t="shared" si="3"/>
        <v>2</v>
      </c>
      <c r="G8" s="37">
        <v>7</v>
      </c>
      <c r="H8" s="36">
        <v>2</v>
      </c>
      <c r="I8" s="36">
        <v>0</v>
      </c>
      <c r="J8" s="36">
        <v>1</v>
      </c>
      <c r="K8" s="29">
        <f t="shared" si="4"/>
        <v>10</v>
      </c>
      <c r="L8" s="36">
        <f t="shared" si="0"/>
        <v>9</v>
      </c>
      <c r="M8" s="36">
        <f t="shared" si="1"/>
        <v>2</v>
      </c>
      <c r="N8" s="36">
        <f t="shared" si="1"/>
        <v>0</v>
      </c>
      <c r="O8" s="36">
        <f t="shared" si="2"/>
        <v>1</v>
      </c>
      <c r="P8" s="29">
        <f t="shared" si="5"/>
        <v>12</v>
      </c>
    </row>
    <row r="9" spans="1:23" ht="12" customHeight="1" x14ac:dyDescent="0.25">
      <c r="A9" s="12" t="s">
        <v>177</v>
      </c>
      <c r="B9" s="33">
        <v>4</v>
      </c>
      <c r="C9" s="33">
        <v>1</v>
      </c>
      <c r="D9" s="33">
        <v>0</v>
      </c>
      <c r="E9" s="33"/>
      <c r="F9" s="29">
        <f t="shared" si="3"/>
        <v>5</v>
      </c>
      <c r="G9" s="37">
        <v>3</v>
      </c>
      <c r="H9" s="36">
        <v>1</v>
      </c>
      <c r="I9" s="36">
        <v>1</v>
      </c>
      <c r="J9" s="36"/>
      <c r="K9" s="29">
        <f t="shared" si="4"/>
        <v>5</v>
      </c>
      <c r="L9" s="36">
        <f t="shared" si="0"/>
        <v>7</v>
      </c>
      <c r="M9" s="36">
        <f t="shared" si="1"/>
        <v>2</v>
      </c>
      <c r="N9" s="36">
        <f t="shared" si="1"/>
        <v>1</v>
      </c>
      <c r="O9" s="36">
        <f t="shared" si="2"/>
        <v>0</v>
      </c>
      <c r="P9" s="29">
        <f t="shared" si="5"/>
        <v>10</v>
      </c>
    </row>
    <row r="10" spans="1:23" ht="12" customHeight="1" x14ac:dyDescent="0.25">
      <c r="A10" s="12" t="s">
        <v>253</v>
      </c>
      <c r="B10" s="33">
        <v>15</v>
      </c>
      <c r="C10" s="33">
        <v>28</v>
      </c>
      <c r="D10" s="33">
        <v>5</v>
      </c>
      <c r="E10" s="33"/>
      <c r="F10" s="29">
        <f t="shared" si="3"/>
        <v>48</v>
      </c>
      <c r="G10" s="37">
        <v>25</v>
      </c>
      <c r="H10" s="36">
        <v>6</v>
      </c>
      <c r="I10" s="36">
        <v>0</v>
      </c>
      <c r="J10" s="36"/>
      <c r="K10" s="29">
        <f t="shared" si="4"/>
        <v>31</v>
      </c>
      <c r="L10" s="36">
        <f t="shared" si="0"/>
        <v>40</v>
      </c>
      <c r="M10" s="36">
        <f t="shared" si="1"/>
        <v>34</v>
      </c>
      <c r="N10" s="36">
        <f t="shared" si="1"/>
        <v>5</v>
      </c>
      <c r="O10" s="36">
        <f t="shared" si="2"/>
        <v>0</v>
      </c>
      <c r="P10" s="29">
        <f t="shared" si="5"/>
        <v>79</v>
      </c>
    </row>
    <row r="11" spans="1:23" ht="12" customHeight="1" x14ac:dyDescent="0.25">
      <c r="A11" s="12" t="s">
        <v>181</v>
      </c>
      <c r="B11" s="33">
        <v>17</v>
      </c>
      <c r="C11" s="33">
        <v>1</v>
      </c>
      <c r="D11" s="33">
        <v>15</v>
      </c>
      <c r="E11" s="33"/>
      <c r="F11" s="30">
        <f t="shared" si="3"/>
        <v>33</v>
      </c>
      <c r="G11" s="39">
        <v>19</v>
      </c>
      <c r="H11" s="39">
        <v>0</v>
      </c>
      <c r="I11" s="39">
        <v>3</v>
      </c>
      <c r="J11" s="39"/>
      <c r="K11" s="30">
        <f t="shared" si="4"/>
        <v>22</v>
      </c>
      <c r="L11" s="39">
        <f t="shared" si="0"/>
        <v>36</v>
      </c>
      <c r="M11" s="39">
        <f t="shared" si="1"/>
        <v>1</v>
      </c>
      <c r="N11" s="39">
        <f t="shared" si="1"/>
        <v>18</v>
      </c>
      <c r="O11" s="39">
        <f t="shared" si="2"/>
        <v>0</v>
      </c>
      <c r="P11" s="30">
        <f t="shared" si="5"/>
        <v>55</v>
      </c>
    </row>
    <row r="12" spans="1:23" ht="12" customHeight="1" x14ac:dyDescent="0.25">
      <c r="A12" s="12" t="s">
        <v>275</v>
      </c>
      <c r="B12" s="33"/>
      <c r="C12" s="33"/>
      <c r="D12" s="33"/>
      <c r="E12" s="33"/>
      <c r="F12" s="28">
        <f t="shared" si="3"/>
        <v>0</v>
      </c>
      <c r="G12" s="36">
        <v>1</v>
      </c>
      <c r="H12" s="36">
        <v>0</v>
      </c>
      <c r="I12" s="33">
        <v>0</v>
      </c>
      <c r="J12" s="33"/>
      <c r="K12" s="28">
        <f t="shared" si="4"/>
        <v>1</v>
      </c>
      <c r="L12" s="33">
        <f t="shared" si="0"/>
        <v>1</v>
      </c>
      <c r="M12" s="33">
        <f t="shared" si="1"/>
        <v>0</v>
      </c>
      <c r="N12" s="33">
        <f t="shared" si="1"/>
        <v>0</v>
      </c>
      <c r="O12" s="33">
        <f t="shared" si="2"/>
        <v>0</v>
      </c>
      <c r="P12" s="28">
        <f t="shared" si="5"/>
        <v>1</v>
      </c>
    </row>
    <row r="13" spans="1:23" ht="12" customHeight="1" x14ac:dyDescent="0.25">
      <c r="A13" s="12" t="s">
        <v>77</v>
      </c>
      <c r="B13" s="33">
        <v>17</v>
      </c>
      <c r="C13" s="33">
        <v>8</v>
      </c>
      <c r="D13" s="33">
        <v>0</v>
      </c>
      <c r="E13" s="33"/>
      <c r="F13" s="29">
        <f t="shared" si="3"/>
        <v>25</v>
      </c>
      <c r="G13" s="36">
        <v>6</v>
      </c>
      <c r="H13" s="36">
        <v>1</v>
      </c>
      <c r="I13" s="36">
        <v>0</v>
      </c>
      <c r="J13" s="36"/>
      <c r="K13" s="29">
        <f t="shared" si="4"/>
        <v>7</v>
      </c>
      <c r="L13" s="33">
        <f t="shared" si="0"/>
        <v>23</v>
      </c>
      <c r="M13" s="33">
        <f t="shared" si="1"/>
        <v>9</v>
      </c>
      <c r="N13" s="33">
        <f t="shared" si="1"/>
        <v>0</v>
      </c>
      <c r="O13" s="33">
        <f t="shared" si="2"/>
        <v>0</v>
      </c>
      <c r="P13" s="29">
        <f t="shared" si="5"/>
        <v>32</v>
      </c>
    </row>
    <row r="14" spans="1:23" ht="12" customHeight="1" x14ac:dyDescent="0.25">
      <c r="A14" s="12" t="s">
        <v>78</v>
      </c>
      <c r="B14" s="33">
        <v>4</v>
      </c>
      <c r="C14" s="33">
        <v>0</v>
      </c>
      <c r="D14" s="33">
        <v>0</v>
      </c>
      <c r="E14" s="33"/>
      <c r="F14" s="29">
        <f t="shared" si="3"/>
        <v>4</v>
      </c>
      <c r="G14" s="36">
        <v>2</v>
      </c>
      <c r="H14" s="36">
        <v>0</v>
      </c>
      <c r="I14" s="36">
        <v>0</v>
      </c>
      <c r="J14" s="36"/>
      <c r="K14" s="29">
        <f t="shared" si="4"/>
        <v>2</v>
      </c>
      <c r="L14" s="33">
        <f t="shared" si="0"/>
        <v>6</v>
      </c>
      <c r="M14" s="33">
        <f t="shared" si="1"/>
        <v>0</v>
      </c>
      <c r="N14" s="33">
        <f t="shared" si="1"/>
        <v>0</v>
      </c>
      <c r="O14" s="33">
        <f t="shared" si="2"/>
        <v>0</v>
      </c>
      <c r="P14" s="29">
        <f t="shared" si="5"/>
        <v>6</v>
      </c>
    </row>
    <row r="15" spans="1:23" ht="12" customHeight="1" x14ac:dyDescent="0.25">
      <c r="A15" s="12" t="s">
        <v>79</v>
      </c>
      <c r="B15" s="33">
        <v>7</v>
      </c>
      <c r="C15" s="33">
        <v>6</v>
      </c>
      <c r="D15" s="33">
        <v>0</v>
      </c>
      <c r="E15" s="33"/>
      <c r="F15" s="29">
        <f t="shared" si="3"/>
        <v>13</v>
      </c>
      <c r="G15" s="36">
        <v>14</v>
      </c>
      <c r="H15" s="36">
        <v>1</v>
      </c>
      <c r="I15" s="36">
        <v>0</v>
      </c>
      <c r="J15" s="36"/>
      <c r="K15" s="29">
        <f t="shared" si="4"/>
        <v>15</v>
      </c>
      <c r="L15" s="33">
        <f t="shared" si="0"/>
        <v>21</v>
      </c>
      <c r="M15" s="33">
        <f t="shared" si="1"/>
        <v>7</v>
      </c>
      <c r="N15" s="33">
        <f t="shared" si="1"/>
        <v>0</v>
      </c>
      <c r="O15" s="33">
        <f t="shared" si="2"/>
        <v>0</v>
      </c>
      <c r="P15" s="29">
        <f t="shared" si="5"/>
        <v>28</v>
      </c>
    </row>
    <row r="16" spans="1:23" ht="12" customHeight="1" x14ac:dyDescent="0.25">
      <c r="A16" s="12" t="s">
        <v>369</v>
      </c>
      <c r="B16" s="33">
        <v>4</v>
      </c>
      <c r="C16" s="33">
        <v>3</v>
      </c>
      <c r="D16" s="33">
        <v>1</v>
      </c>
      <c r="E16" s="33"/>
      <c r="F16" s="29">
        <f t="shared" si="3"/>
        <v>8</v>
      </c>
      <c r="G16" s="36">
        <v>9</v>
      </c>
      <c r="H16" s="36">
        <v>0</v>
      </c>
      <c r="I16" s="36">
        <v>0</v>
      </c>
      <c r="J16" s="36"/>
      <c r="K16" s="29">
        <f t="shared" si="4"/>
        <v>9</v>
      </c>
      <c r="L16" s="33">
        <f t="shared" si="0"/>
        <v>13</v>
      </c>
      <c r="M16" s="33">
        <f t="shared" si="1"/>
        <v>3</v>
      </c>
      <c r="N16" s="33">
        <f t="shared" si="1"/>
        <v>1</v>
      </c>
      <c r="O16" s="33">
        <f t="shared" si="2"/>
        <v>0</v>
      </c>
      <c r="P16" s="29">
        <f t="shared" si="5"/>
        <v>17</v>
      </c>
    </row>
    <row r="17" spans="1:16" ht="12" customHeight="1" x14ac:dyDescent="0.25">
      <c r="A17" s="12" t="s">
        <v>370</v>
      </c>
      <c r="B17" s="33"/>
      <c r="C17" s="33"/>
      <c r="D17" s="33"/>
      <c r="E17" s="33"/>
      <c r="F17" s="29">
        <f t="shared" si="3"/>
        <v>0</v>
      </c>
      <c r="G17" s="36">
        <v>1</v>
      </c>
      <c r="H17" s="36">
        <v>0</v>
      </c>
      <c r="I17" s="36">
        <v>0</v>
      </c>
      <c r="J17" s="36"/>
      <c r="K17" s="29">
        <f t="shared" si="4"/>
        <v>1</v>
      </c>
      <c r="L17" s="33">
        <f t="shared" si="0"/>
        <v>1</v>
      </c>
      <c r="M17" s="33">
        <f t="shared" si="1"/>
        <v>0</v>
      </c>
      <c r="N17" s="33">
        <f t="shared" si="1"/>
        <v>0</v>
      </c>
      <c r="O17" s="33">
        <f t="shared" si="2"/>
        <v>0</v>
      </c>
      <c r="P17" s="29">
        <f t="shared" si="5"/>
        <v>1</v>
      </c>
    </row>
    <row r="18" spans="1:16" ht="12" customHeight="1" x14ac:dyDescent="0.25">
      <c r="A18" s="12" t="s">
        <v>162</v>
      </c>
      <c r="B18" s="33">
        <v>1</v>
      </c>
      <c r="C18" s="33">
        <v>2</v>
      </c>
      <c r="D18" s="33">
        <v>1</v>
      </c>
      <c r="E18" s="33"/>
      <c r="F18" s="29">
        <f t="shared" si="3"/>
        <v>4</v>
      </c>
      <c r="G18" s="36">
        <v>2</v>
      </c>
      <c r="H18" s="36">
        <v>0</v>
      </c>
      <c r="I18" s="36">
        <v>1</v>
      </c>
      <c r="J18" s="36"/>
      <c r="K18" s="29">
        <f t="shared" si="4"/>
        <v>3</v>
      </c>
      <c r="L18" s="33">
        <f t="shared" si="0"/>
        <v>3</v>
      </c>
      <c r="M18" s="33">
        <f t="shared" si="1"/>
        <v>2</v>
      </c>
      <c r="N18" s="33">
        <f t="shared" si="1"/>
        <v>2</v>
      </c>
      <c r="O18" s="33">
        <f t="shared" si="2"/>
        <v>0</v>
      </c>
      <c r="P18" s="29">
        <f t="shared" si="5"/>
        <v>7</v>
      </c>
    </row>
    <row r="19" spans="1:16" ht="12" customHeight="1" x14ac:dyDescent="0.25">
      <c r="A19" s="12" t="s">
        <v>279</v>
      </c>
      <c r="B19" s="33"/>
      <c r="C19" s="33"/>
      <c r="D19" s="33"/>
      <c r="E19" s="33"/>
      <c r="F19" s="29">
        <f t="shared" si="3"/>
        <v>0</v>
      </c>
      <c r="G19" s="36">
        <v>1</v>
      </c>
      <c r="H19" s="36">
        <v>0</v>
      </c>
      <c r="I19" s="36">
        <v>0</v>
      </c>
      <c r="J19" s="36"/>
      <c r="K19" s="29">
        <f t="shared" ref="K19" si="6">SUM(G19:J19)</f>
        <v>1</v>
      </c>
      <c r="L19" s="33">
        <f t="shared" si="0"/>
        <v>1</v>
      </c>
      <c r="M19" s="33">
        <f t="shared" si="1"/>
        <v>0</v>
      </c>
      <c r="N19" s="33">
        <f t="shared" si="1"/>
        <v>0</v>
      </c>
      <c r="O19" s="33">
        <f t="shared" si="2"/>
        <v>0</v>
      </c>
      <c r="P19" s="29">
        <f t="shared" ref="P19" si="7">SUM(L19:O19)</f>
        <v>1</v>
      </c>
    </row>
    <row r="20" spans="1:16" ht="12" customHeight="1" x14ac:dyDescent="0.25">
      <c r="A20" s="12" t="s">
        <v>80</v>
      </c>
      <c r="B20" s="33">
        <v>20</v>
      </c>
      <c r="C20" s="33">
        <v>1</v>
      </c>
      <c r="D20" s="33">
        <v>2</v>
      </c>
      <c r="E20" s="33"/>
      <c r="F20" s="29">
        <f t="shared" si="3"/>
        <v>23</v>
      </c>
      <c r="G20" s="36">
        <v>7</v>
      </c>
      <c r="H20" s="36">
        <v>2</v>
      </c>
      <c r="I20" s="36">
        <v>0</v>
      </c>
      <c r="J20" s="36"/>
      <c r="K20" s="29">
        <f t="shared" si="4"/>
        <v>9</v>
      </c>
      <c r="L20" s="33">
        <f t="shared" si="0"/>
        <v>27</v>
      </c>
      <c r="M20" s="33">
        <f t="shared" si="1"/>
        <v>3</v>
      </c>
      <c r="N20" s="33">
        <f t="shared" si="1"/>
        <v>2</v>
      </c>
      <c r="O20" s="33">
        <f t="shared" si="2"/>
        <v>0</v>
      </c>
      <c r="P20" s="29">
        <f t="shared" si="5"/>
        <v>32</v>
      </c>
    </row>
    <row r="21" spans="1:16" ht="12" customHeight="1" x14ac:dyDescent="0.25">
      <c r="A21" s="12" t="s">
        <v>81</v>
      </c>
      <c r="B21" s="33">
        <v>8</v>
      </c>
      <c r="C21" s="33">
        <v>1</v>
      </c>
      <c r="D21" s="33">
        <v>0</v>
      </c>
      <c r="E21" s="33"/>
      <c r="F21" s="29">
        <f t="shared" si="3"/>
        <v>9</v>
      </c>
      <c r="G21" s="36">
        <v>8</v>
      </c>
      <c r="H21" s="36">
        <v>1</v>
      </c>
      <c r="I21" s="36">
        <v>0</v>
      </c>
      <c r="J21" s="36"/>
      <c r="K21" s="29">
        <f t="shared" si="4"/>
        <v>9</v>
      </c>
      <c r="L21" s="33">
        <f t="shared" si="0"/>
        <v>16</v>
      </c>
      <c r="M21" s="33">
        <f t="shared" si="1"/>
        <v>2</v>
      </c>
      <c r="N21" s="33">
        <f t="shared" si="1"/>
        <v>0</v>
      </c>
      <c r="O21" s="33">
        <f t="shared" si="2"/>
        <v>0</v>
      </c>
      <c r="P21" s="29">
        <f t="shared" si="5"/>
        <v>18</v>
      </c>
    </row>
    <row r="22" spans="1:16" ht="12" customHeight="1" x14ac:dyDescent="0.25">
      <c r="A22" s="12" t="s">
        <v>82</v>
      </c>
      <c r="B22" s="33">
        <v>2</v>
      </c>
      <c r="C22" s="33">
        <v>0</v>
      </c>
      <c r="D22" s="33">
        <v>0</v>
      </c>
      <c r="E22" s="33"/>
      <c r="F22" s="29">
        <f t="shared" si="3"/>
        <v>2</v>
      </c>
      <c r="G22" s="36">
        <v>2</v>
      </c>
      <c r="H22" s="36">
        <v>0</v>
      </c>
      <c r="I22" s="36">
        <v>0</v>
      </c>
      <c r="J22" s="36"/>
      <c r="K22" s="29">
        <f t="shared" si="4"/>
        <v>2</v>
      </c>
      <c r="L22" s="33">
        <f t="shared" si="0"/>
        <v>4</v>
      </c>
      <c r="M22" s="33">
        <f t="shared" si="1"/>
        <v>0</v>
      </c>
      <c r="N22" s="33">
        <f t="shared" si="1"/>
        <v>0</v>
      </c>
      <c r="O22" s="33">
        <f t="shared" si="2"/>
        <v>0</v>
      </c>
      <c r="P22" s="29">
        <f t="shared" si="5"/>
        <v>4</v>
      </c>
    </row>
    <row r="23" spans="1:16" ht="12" customHeight="1" x14ac:dyDescent="0.25">
      <c r="A23" s="12" t="s">
        <v>83</v>
      </c>
      <c r="B23" s="33">
        <v>3</v>
      </c>
      <c r="C23" s="33">
        <v>1</v>
      </c>
      <c r="D23" s="33">
        <v>0</v>
      </c>
      <c r="E23" s="33"/>
      <c r="F23" s="29">
        <f t="shared" si="3"/>
        <v>4</v>
      </c>
      <c r="G23" s="36">
        <v>13</v>
      </c>
      <c r="H23" s="36">
        <v>1</v>
      </c>
      <c r="I23" s="36">
        <v>0</v>
      </c>
      <c r="J23" s="36"/>
      <c r="K23" s="29">
        <f t="shared" si="4"/>
        <v>14</v>
      </c>
      <c r="L23" s="33">
        <f t="shared" si="0"/>
        <v>16</v>
      </c>
      <c r="M23" s="33">
        <f t="shared" si="1"/>
        <v>2</v>
      </c>
      <c r="N23" s="33">
        <f t="shared" si="1"/>
        <v>0</v>
      </c>
      <c r="O23" s="33">
        <f t="shared" si="2"/>
        <v>0</v>
      </c>
      <c r="P23" s="29">
        <f t="shared" si="5"/>
        <v>18</v>
      </c>
    </row>
    <row r="24" spans="1:16" ht="12" customHeight="1" x14ac:dyDescent="0.25">
      <c r="A24" s="12" t="s">
        <v>84</v>
      </c>
      <c r="B24" s="33">
        <v>5</v>
      </c>
      <c r="C24" s="33">
        <v>3</v>
      </c>
      <c r="D24" s="33">
        <v>0</v>
      </c>
      <c r="E24" s="33"/>
      <c r="F24" s="29">
        <f t="shared" si="3"/>
        <v>8</v>
      </c>
      <c r="G24" s="36">
        <v>2</v>
      </c>
      <c r="H24" s="36">
        <v>0</v>
      </c>
      <c r="I24" s="36">
        <v>0</v>
      </c>
      <c r="J24" s="36"/>
      <c r="K24" s="29">
        <f t="shared" si="4"/>
        <v>2</v>
      </c>
      <c r="L24" s="33">
        <f t="shared" si="0"/>
        <v>7</v>
      </c>
      <c r="M24" s="33">
        <f t="shared" si="1"/>
        <v>3</v>
      </c>
      <c r="N24" s="33">
        <f t="shared" si="1"/>
        <v>0</v>
      </c>
      <c r="O24" s="33">
        <f t="shared" si="2"/>
        <v>0</v>
      </c>
      <c r="P24" s="29">
        <f t="shared" si="5"/>
        <v>10</v>
      </c>
    </row>
    <row r="25" spans="1:16" ht="12" customHeight="1" x14ac:dyDescent="0.25">
      <c r="A25" s="12" t="s">
        <v>85</v>
      </c>
      <c r="B25" s="33">
        <v>3</v>
      </c>
      <c r="C25" s="33">
        <v>2</v>
      </c>
      <c r="D25" s="33">
        <v>0</v>
      </c>
      <c r="E25" s="33"/>
      <c r="F25" s="29">
        <f t="shared" si="3"/>
        <v>5</v>
      </c>
      <c r="G25" s="36">
        <v>2</v>
      </c>
      <c r="H25" s="36">
        <v>0</v>
      </c>
      <c r="I25" s="36">
        <v>0</v>
      </c>
      <c r="J25" s="36"/>
      <c r="K25" s="29">
        <f t="shared" si="4"/>
        <v>2</v>
      </c>
      <c r="L25" s="33">
        <f t="shared" si="0"/>
        <v>5</v>
      </c>
      <c r="M25" s="33">
        <f t="shared" si="1"/>
        <v>2</v>
      </c>
      <c r="N25" s="33">
        <f t="shared" si="1"/>
        <v>0</v>
      </c>
      <c r="O25" s="33">
        <f t="shared" si="2"/>
        <v>0</v>
      </c>
      <c r="P25" s="29">
        <f t="shared" si="5"/>
        <v>7</v>
      </c>
    </row>
    <row r="26" spans="1:16" ht="12" customHeight="1" x14ac:dyDescent="0.25">
      <c r="A26" s="12" t="s">
        <v>86</v>
      </c>
      <c r="B26" s="33">
        <v>2</v>
      </c>
      <c r="C26" s="33">
        <v>0</v>
      </c>
      <c r="D26" s="33">
        <v>0</v>
      </c>
      <c r="E26" s="33"/>
      <c r="F26" s="29">
        <f t="shared" si="3"/>
        <v>2</v>
      </c>
      <c r="G26" s="36">
        <v>3</v>
      </c>
      <c r="H26" s="36">
        <v>0</v>
      </c>
      <c r="I26" s="36">
        <v>0</v>
      </c>
      <c r="J26" s="36"/>
      <c r="K26" s="29">
        <f t="shared" si="4"/>
        <v>3</v>
      </c>
      <c r="L26" s="33">
        <f t="shared" si="0"/>
        <v>5</v>
      </c>
      <c r="M26" s="33">
        <f t="shared" si="1"/>
        <v>0</v>
      </c>
      <c r="N26" s="33">
        <f t="shared" si="1"/>
        <v>0</v>
      </c>
      <c r="O26" s="33">
        <f t="shared" si="2"/>
        <v>0</v>
      </c>
      <c r="P26" s="29">
        <f t="shared" si="5"/>
        <v>5</v>
      </c>
    </row>
    <row r="27" spans="1:16" ht="12" customHeight="1" x14ac:dyDescent="0.25">
      <c r="A27" s="12" t="s">
        <v>87</v>
      </c>
      <c r="B27" s="33">
        <v>2</v>
      </c>
      <c r="C27" s="33">
        <v>0</v>
      </c>
      <c r="D27" s="33">
        <v>0</v>
      </c>
      <c r="E27" s="33"/>
      <c r="F27" s="29">
        <f t="shared" si="3"/>
        <v>2</v>
      </c>
      <c r="G27" s="36"/>
      <c r="H27" s="36"/>
      <c r="I27" s="36"/>
      <c r="J27" s="36"/>
      <c r="K27" s="29">
        <f t="shared" si="4"/>
        <v>0</v>
      </c>
      <c r="L27" s="33">
        <f t="shared" si="0"/>
        <v>2</v>
      </c>
      <c r="M27" s="33">
        <f t="shared" si="1"/>
        <v>0</v>
      </c>
      <c r="N27" s="33">
        <f t="shared" si="1"/>
        <v>0</v>
      </c>
      <c r="O27" s="33">
        <f t="shared" si="2"/>
        <v>0</v>
      </c>
      <c r="P27" s="29">
        <f t="shared" si="5"/>
        <v>2</v>
      </c>
    </row>
    <row r="28" spans="1:16" ht="12" customHeight="1" x14ac:dyDescent="0.25">
      <c r="A28" s="12" t="s">
        <v>88</v>
      </c>
      <c r="B28" s="33">
        <v>2</v>
      </c>
      <c r="C28" s="33">
        <v>0</v>
      </c>
      <c r="D28" s="33">
        <v>0</v>
      </c>
      <c r="E28" s="33"/>
      <c r="F28" s="29">
        <f t="shared" si="3"/>
        <v>2</v>
      </c>
      <c r="G28" s="36">
        <v>1</v>
      </c>
      <c r="H28" s="36">
        <v>0</v>
      </c>
      <c r="I28" s="36">
        <v>0</v>
      </c>
      <c r="J28" s="36"/>
      <c r="K28" s="29">
        <f t="shared" si="4"/>
        <v>1</v>
      </c>
      <c r="L28" s="33">
        <f t="shared" si="0"/>
        <v>3</v>
      </c>
      <c r="M28" s="33">
        <f t="shared" si="1"/>
        <v>0</v>
      </c>
      <c r="N28" s="33">
        <f t="shared" si="1"/>
        <v>0</v>
      </c>
      <c r="O28" s="33">
        <f t="shared" si="2"/>
        <v>0</v>
      </c>
      <c r="P28" s="29">
        <f t="shared" si="5"/>
        <v>3</v>
      </c>
    </row>
    <row r="29" spans="1:16" ht="12" customHeight="1" x14ac:dyDescent="0.25">
      <c r="A29" s="12" t="s">
        <v>254</v>
      </c>
      <c r="B29" s="33">
        <v>1</v>
      </c>
      <c r="C29" s="33">
        <v>2</v>
      </c>
      <c r="D29" s="33">
        <v>0</v>
      </c>
      <c r="E29" s="33"/>
      <c r="F29" s="29">
        <f t="shared" si="3"/>
        <v>3</v>
      </c>
      <c r="G29" s="36">
        <v>3</v>
      </c>
      <c r="H29" s="36">
        <v>0</v>
      </c>
      <c r="I29" s="36">
        <v>0</v>
      </c>
      <c r="J29" s="36"/>
      <c r="K29" s="29">
        <f t="shared" si="4"/>
        <v>3</v>
      </c>
      <c r="L29" s="33">
        <f t="shared" si="0"/>
        <v>4</v>
      </c>
      <c r="M29" s="33">
        <f t="shared" si="1"/>
        <v>2</v>
      </c>
      <c r="N29" s="33">
        <f t="shared" si="1"/>
        <v>0</v>
      </c>
      <c r="O29" s="33">
        <f t="shared" si="2"/>
        <v>0</v>
      </c>
      <c r="P29" s="29">
        <f t="shared" si="5"/>
        <v>6</v>
      </c>
    </row>
    <row r="30" spans="1:16" ht="12" customHeight="1" x14ac:dyDescent="0.25">
      <c r="A30" s="12" t="s">
        <v>178</v>
      </c>
      <c r="B30" s="33">
        <v>4</v>
      </c>
      <c r="C30" s="33">
        <v>0</v>
      </c>
      <c r="D30" s="33">
        <v>2</v>
      </c>
      <c r="E30" s="33"/>
      <c r="F30" s="29">
        <f t="shared" si="3"/>
        <v>6</v>
      </c>
      <c r="G30" s="36">
        <v>9</v>
      </c>
      <c r="H30" s="36">
        <v>0</v>
      </c>
      <c r="I30" s="36">
        <v>1</v>
      </c>
      <c r="J30" s="36"/>
      <c r="K30" s="29">
        <f t="shared" si="4"/>
        <v>10</v>
      </c>
      <c r="L30" s="33">
        <f t="shared" si="0"/>
        <v>13</v>
      </c>
      <c r="M30" s="33">
        <f t="shared" si="1"/>
        <v>0</v>
      </c>
      <c r="N30" s="33">
        <f t="shared" si="1"/>
        <v>3</v>
      </c>
      <c r="O30" s="33">
        <f t="shared" si="2"/>
        <v>0</v>
      </c>
      <c r="P30" s="29">
        <f t="shared" si="5"/>
        <v>16</v>
      </c>
    </row>
    <row r="31" spans="1:16" ht="12" customHeight="1" x14ac:dyDescent="0.25">
      <c r="A31" s="12" t="s">
        <v>255</v>
      </c>
      <c r="B31" s="33">
        <v>0</v>
      </c>
      <c r="C31" s="33">
        <v>4</v>
      </c>
      <c r="D31" s="33">
        <v>3</v>
      </c>
      <c r="E31" s="33"/>
      <c r="F31" s="29">
        <f t="shared" si="3"/>
        <v>7</v>
      </c>
      <c r="G31" s="36">
        <v>4</v>
      </c>
      <c r="H31" s="36">
        <v>0</v>
      </c>
      <c r="I31" s="36">
        <v>0</v>
      </c>
      <c r="J31" s="36"/>
      <c r="K31" s="29">
        <f t="shared" si="4"/>
        <v>4</v>
      </c>
      <c r="L31" s="33">
        <f t="shared" si="0"/>
        <v>4</v>
      </c>
      <c r="M31" s="33">
        <f t="shared" si="1"/>
        <v>4</v>
      </c>
      <c r="N31" s="33">
        <f t="shared" si="1"/>
        <v>3</v>
      </c>
      <c r="O31" s="33">
        <f t="shared" si="2"/>
        <v>0</v>
      </c>
      <c r="P31" s="29">
        <f t="shared" si="5"/>
        <v>11</v>
      </c>
    </row>
    <row r="32" spans="1:16" ht="12" customHeight="1" x14ac:dyDescent="0.25">
      <c r="A32" s="12" t="s">
        <v>89</v>
      </c>
      <c r="B32" s="33">
        <v>3</v>
      </c>
      <c r="C32" s="33">
        <v>0</v>
      </c>
      <c r="D32" s="33">
        <v>0</v>
      </c>
      <c r="E32" s="33"/>
      <c r="F32" s="29">
        <f t="shared" si="3"/>
        <v>3</v>
      </c>
      <c r="G32" s="36">
        <v>5</v>
      </c>
      <c r="H32" s="36">
        <v>0</v>
      </c>
      <c r="I32" s="36">
        <v>0</v>
      </c>
      <c r="J32" s="36"/>
      <c r="K32" s="29">
        <f t="shared" si="4"/>
        <v>5</v>
      </c>
      <c r="L32" s="33">
        <f t="shared" si="0"/>
        <v>8</v>
      </c>
      <c r="M32" s="33">
        <f t="shared" si="1"/>
        <v>0</v>
      </c>
      <c r="N32" s="33">
        <f t="shared" si="1"/>
        <v>0</v>
      </c>
      <c r="O32" s="33">
        <f t="shared" si="2"/>
        <v>0</v>
      </c>
      <c r="P32" s="29">
        <f t="shared" si="5"/>
        <v>8</v>
      </c>
    </row>
    <row r="33" spans="1:16" ht="12" customHeight="1" x14ac:dyDescent="0.25">
      <c r="A33" s="12" t="s">
        <v>90</v>
      </c>
      <c r="B33" s="33">
        <v>16</v>
      </c>
      <c r="C33" s="33">
        <v>12</v>
      </c>
      <c r="D33" s="33">
        <v>0</v>
      </c>
      <c r="E33" s="33"/>
      <c r="F33" s="29">
        <f t="shared" si="3"/>
        <v>28</v>
      </c>
      <c r="G33" s="36">
        <v>9</v>
      </c>
      <c r="H33" s="36">
        <v>7</v>
      </c>
      <c r="I33" s="36">
        <v>0</v>
      </c>
      <c r="J33" s="36"/>
      <c r="K33" s="29">
        <f t="shared" si="4"/>
        <v>16</v>
      </c>
      <c r="L33" s="33">
        <f t="shared" si="0"/>
        <v>25</v>
      </c>
      <c r="M33" s="33">
        <f t="shared" si="1"/>
        <v>19</v>
      </c>
      <c r="N33" s="33">
        <f t="shared" si="1"/>
        <v>0</v>
      </c>
      <c r="O33" s="33">
        <f t="shared" si="2"/>
        <v>0</v>
      </c>
      <c r="P33" s="29">
        <f t="shared" si="5"/>
        <v>44</v>
      </c>
    </row>
    <row r="34" spans="1:16" ht="12" customHeight="1" x14ac:dyDescent="0.25">
      <c r="A34" s="12" t="s">
        <v>91</v>
      </c>
      <c r="B34" s="33">
        <v>1</v>
      </c>
      <c r="C34" s="33">
        <v>0</v>
      </c>
      <c r="D34" s="33">
        <v>2</v>
      </c>
      <c r="E34" s="33"/>
      <c r="F34" s="29">
        <f t="shared" si="3"/>
        <v>3</v>
      </c>
      <c r="G34" s="36">
        <v>1</v>
      </c>
      <c r="H34" s="36">
        <v>0</v>
      </c>
      <c r="I34" s="36">
        <v>0</v>
      </c>
      <c r="J34" s="36"/>
      <c r="K34" s="29">
        <f t="shared" si="4"/>
        <v>1</v>
      </c>
      <c r="L34" s="33">
        <f t="shared" si="0"/>
        <v>2</v>
      </c>
      <c r="M34" s="33">
        <f t="shared" si="1"/>
        <v>0</v>
      </c>
      <c r="N34" s="33">
        <f t="shared" si="1"/>
        <v>2</v>
      </c>
      <c r="O34" s="33">
        <f t="shared" si="2"/>
        <v>0</v>
      </c>
      <c r="P34" s="29">
        <f t="shared" si="5"/>
        <v>4</v>
      </c>
    </row>
    <row r="35" spans="1:16" ht="12" customHeight="1" x14ac:dyDescent="0.25">
      <c r="A35" s="12" t="s">
        <v>92</v>
      </c>
      <c r="B35" s="33">
        <v>3</v>
      </c>
      <c r="C35" s="33">
        <v>0</v>
      </c>
      <c r="D35" s="33">
        <v>0</v>
      </c>
      <c r="E35" s="33"/>
      <c r="F35" s="29">
        <f t="shared" si="3"/>
        <v>3</v>
      </c>
      <c r="G35" s="36">
        <v>1</v>
      </c>
      <c r="H35" s="36">
        <v>1</v>
      </c>
      <c r="I35" s="36">
        <v>1</v>
      </c>
      <c r="J35" s="36"/>
      <c r="K35" s="29">
        <f t="shared" si="4"/>
        <v>3</v>
      </c>
      <c r="L35" s="33">
        <f t="shared" si="0"/>
        <v>4</v>
      </c>
      <c r="M35" s="33">
        <f t="shared" si="1"/>
        <v>1</v>
      </c>
      <c r="N35" s="33">
        <f t="shared" si="1"/>
        <v>1</v>
      </c>
      <c r="O35" s="33">
        <f t="shared" si="2"/>
        <v>0</v>
      </c>
      <c r="P35" s="29">
        <f t="shared" si="5"/>
        <v>6</v>
      </c>
    </row>
    <row r="36" spans="1:16" ht="12" customHeight="1" x14ac:dyDescent="0.25">
      <c r="A36" s="12" t="s">
        <v>179</v>
      </c>
      <c r="B36" s="33">
        <v>7</v>
      </c>
      <c r="C36" s="33">
        <v>5</v>
      </c>
      <c r="D36" s="33">
        <v>0</v>
      </c>
      <c r="E36" s="33"/>
      <c r="F36" s="29">
        <f t="shared" si="3"/>
        <v>12</v>
      </c>
      <c r="G36" s="39">
        <v>12</v>
      </c>
      <c r="H36" s="39">
        <v>8</v>
      </c>
      <c r="I36" s="36">
        <v>0</v>
      </c>
      <c r="J36" s="36"/>
      <c r="K36" s="29">
        <f t="shared" si="4"/>
        <v>20</v>
      </c>
      <c r="L36" s="33">
        <f t="shared" si="0"/>
        <v>19</v>
      </c>
      <c r="M36" s="33">
        <f t="shared" si="1"/>
        <v>13</v>
      </c>
      <c r="N36" s="33">
        <f t="shared" si="1"/>
        <v>0</v>
      </c>
      <c r="O36" s="33">
        <f t="shared" si="2"/>
        <v>0</v>
      </c>
      <c r="P36" s="29">
        <f t="shared" si="5"/>
        <v>32</v>
      </c>
    </row>
    <row r="37" spans="1:16" ht="12" customHeight="1" x14ac:dyDescent="0.25">
      <c r="A37" s="12" t="s">
        <v>256</v>
      </c>
      <c r="B37" s="33">
        <v>1</v>
      </c>
      <c r="C37" s="33">
        <v>0</v>
      </c>
      <c r="D37" s="33">
        <v>0</v>
      </c>
      <c r="E37" s="33"/>
      <c r="F37" s="30">
        <f t="shared" si="3"/>
        <v>1</v>
      </c>
      <c r="G37" s="39">
        <v>6</v>
      </c>
      <c r="H37" s="39">
        <v>0</v>
      </c>
      <c r="I37" s="39">
        <v>0</v>
      </c>
      <c r="J37" s="39"/>
      <c r="K37" s="30">
        <f t="shared" si="4"/>
        <v>6</v>
      </c>
      <c r="L37" s="33">
        <f t="shared" si="0"/>
        <v>7</v>
      </c>
      <c r="M37" s="33">
        <f t="shared" si="1"/>
        <v>0</v>
      </c>
      <c r="N37" s="33">
        <f t="shared" si="1"/>
        <v>0</v>
      </c>
      <c r="O37" s="33">
        <f t="shared" si="2"/>
        <v>0</v>
      </c>
      <c r="P37" s="30">
        <f t="shared" si="5"/>
        <v>7</v>
      </c>
    </row>
    <row r="38" spans="1:16" ht="12" customHeight="1" x14ac:dyDescent="0.25">
      <c r="A38" s="12" t="s">
        <v>257</v>
      </c>
      <c r="B38" s="33">
        <v>2</v>
      </c>
      <c r="C38" s="33">
        <v>1</v>
      </c>
      <c r="D38" s="33">
        <v>0</v>
      </c>
      <c r="E38" s="33"/>
      <c r="F38" s="28">
        <f t="shared" si="3"/>
        <v>3</v>
      </c>
      <c r="G38" s="33">
        <v>1</v>
      </c>
      <c r="H38" s="33">
        <v>1</v>
      </c>
      <c r="I38" s="33">
        <v>0</v>
      </c>
      <c r="J38" s="33"/>
      <c r="K38" s="28">
        <f t="shared" si="4"/>
        <v>2</v>
      </c>
      <c r="L38" s="33">
        <f t="shared" ref="L38:L69" si="8">B38+G38</f>
        <v>3</v>
      </c>
      <c r="M38" s="33">
        <f t="shared" ref="M38:N69" si="9">C38+H38</f>
        <v>2</v>
      </c>
      <c r="N38" s="33">
        <f t="shared" si="9"/>
        <v>0</v>
      </c>
      <c r="O38" s="33">
        <f t="shared" ref="O38:O69" si="10">E38+J38</f>
        <v>0</v>
      </c>
      <c r="P38" s="28">
        <f t="shared" si="5"/>
        <v>5</v>
      </c>
    </row>
    <row r="39" spans="1:16" ht="12" customHeight="1" x14ac:dyDescent="0.25">
      <c r="A39" s="12" t="s">
        <v>276</v>
      </c>
      <c r="B39" s="33">
        <v>2</v>
      </c>
      <c r="C39" s="33">
        <v>1</v>
      </c>
      <c r="D39" s="33">
        <v>0</v>
      </c>
      <c r="E39" s="33"/>
      <c r="F39" s="29">
        <f t="shared" si="3"/>
        <v>3</v>
      </c>
      <c r="G39" s="36">
        <v>0</v>
      </c>
      <c r="H39" s="36">
        <v>1</v>
      </c>
      <c r="I39" s="36">
        <v>0</v>
      </c>
      <c r="J39" s="36"/>
      <c r="K39" s="29">
        <f t="shared" si="4"/>
        <v>1</v>
      </c>
      <c r="L39" s="33">
        <f t="shared" si="8"/>
        <v>2</v>
      </c>
      <c r="M39" s="33">
        <f t="shared" si="9"/>
        <v>2</v>
      </c>
      <c r="N39" s="33">
        <f t="shared" si="9"/>
        <v>0</v>
      </c>
      <c r="O39" s="33">
        <f t="shared" si="10"/>
        <v>0</v>
      </c>
      <c r="P39" s="29">
        <f t="shared" si="5"/>
        <v>4</v>
      </c>
    </row>
    <row r="40" spans="1:16" ht="12" customHeight="1" x14ac:dyDescent="0.25">
      <c r="A40" s="12" t="s">
        <v>258</v>
      </c>
      <c r="B40" s="33">
        <v>2</v>
      </c>
      <c r="C40" s="33">
        <v>3</v>
      </c>
      <c r="D40" s="33">
        <v>0</v>
      </c>
      <c r="E40" s="33"/>
      <c r="F40" s="29">
        <f t="shared" si="3"/>
        <v>5</v>
      </c>
      <c r="G40" s="36">
        <v>1</v>
      </c>
      <c r="H40" s="36">
        <v>1</v>
      </c>
      <c r="I40" s="36">
        <v>0</v>
      </c>
      <c r="J40" s="36"/>
      <c r="K40" s="29">
        <f t="shared" si="4"/>
        <v>2</v>
      </c>
      <c r="L40" s="33">
        <f t="shared" si="8"/>
        <v>3</v>
      </c>
      <c r="M40" s="33">
        <f t="shared" si="9"/>
        <v>4</v>
      </c>
      <c r="N40" s="33">
        <f t="shared" si="9"/>
        <v>0</v>
      </c>
      <c r="O40" s="33">
        <f t="shared" si="10"/>
        <v>0</v>
      </c>
      <c r="P40" s="29">
        <f t="shared" si="5"/>
        <v>7</v>
      </c>
    </row>
    <row r="41" spans="1:16" ht="12" customHeight="1" x14ac:dyDescent="0.25">
      <c r="A41" s="12" t="s">
        <v>259</v>
      </c>
      <c r="B41" s="33"/>
      <c r="C41" s="33"/>
      <c r="D41" s="33"/>
      <c r="E41" s="33"/>
      <c r="F41" s="29">
        <f t="shared" si="3"/>
        <v>0</v>
      </c>
      <c r="G41" s="36">
        <v>9</v>
      </c>
      <c r="H41" s="36">
        <v>0</v>
      </c>
      <c r="I41" s="36">
        <v>0</v>
      </c>
      <c r="J41" s="36"/>
      <c r="K41" s="29">
        <f t="shared" si="4"/>
        <v>9</v>
      </c>
      <c r="L41" s="33">
        <f t="shared" si="8"/>
        <v>9</v>
      </c>
      <c r="M41" s="33">
        <f t="shared" si="9"/>
        <v>0</v>
      </c>
      <c r="N41" s="33">
        <f t="shared" si="9"/>
        <v>0</v>
      </c>
      <c r="O41" s="33">
        <f t="shared" si="10"/>
        <v>0</v>
      </c>
      <c r="P41" s="29">
        <f t="shared" si="5"/>
        <v>9</v>
      </c>
    </row>
    <row r="42" spans="1:16" ht="12" customHeight="1" x14ac:dyDescent="0.25">
      <c r="A42" s="12" t="s">
        <v>260</v>
      </c>
      <c r="B42" s="33">
        <v>1</v>
      </c>
      <c r="C42" s="33">
        <v>0</v>
      </c>
      <c r="D42" s="33">
        <v>0</v>
      </c>
      <c r="E42" s="33"/>
      <c r="F42" s="29">
        <f t="shared" si="3"/>
        <v>1</v>
      </c>
      <c r="G42" s="36">
        <v>1</v>
      </c>
      <c r="H42" s="36">
        <v>0</v>
      </c>
      <c r="I42" s="36">
        <v>0</v>
      </c>
      <c r="J42" s="36"/>
      <c r="K42" s="29">
        <f t="shared" si="4"/>
        <v>1</v>
      </c>
      <c r="L42" s="33">
        <f t="shared" si="8"/>
        <v>2</v>
      </c>
      <c r="M42" s="33">
        <f t="shared" si="9"/>
        <v>0</v>
      </c>
      <c r="N42" s="33">
        <f t="shared" si="9"/>
        <v>0</v>
      </c>
      <c r="O42" s="33">
        <f t="shared" si="10"/>
        <v>0</v>
      </c>
      <c r="P42" s="29">
        <f t="shared" si="5"/>
        <v>2</v>
      </c>
    </row>
    <row r="43" spans="1:16" ht="12" customHeight="1" x14ac:dyDescent="0.25">
      <c r="A43" s="12" t="s">
        <v>261</v>
      </c>
      <c r="B43" s="33">
        <v>3</v>
      </c>
      <c r="C43" s="33">
        <v>0</v>
      </c>
      <c r="D43" s="33">
        <v>0</v>
      </c>
      <c r="E43" s="33"/>
      <c r="F43" s="29">
        <f t="shared" si="3"/>
        <v>3</v>
      </c>
      <c r="G43" s="36">
        <v>2</v>
      </c>
      <c r="H43" s="36">
        <v>0</v>
      </c>
      <c r="I43" s="36">
        <v>0</v>
      </c>
      <c r="J43" s="36"/>
      <c r="K43" s="29">
        <f t="shared" si="4"/>
        <v>2</v>
      </c>
      <c r="L43" s="33">
        <f t="shared" si="8"/>
        <v>5</v>
      </c>
      <c r="M43" s="33">
        <f t="shared" si="9"/>
        <v>0</v>
      </c>
      <c r="N43" s="33">
        <f t="shared" si="9"/>
        <v>0</v>
      </c>
      <c r="O43" s="33">
        <f t="shared" si="10"/>
        <v>0</v>
      </c>
      <c r="P43" s="29">
        <f t="shared" si="5"/>
        <v>5</v>
      </c>
    </row>
    <row r="44" spans="1:16" ht="12" customHeight="1" x14ac:dyDescent="0.25">
      <c r="A44" s="12" t="s">
        <v>93</v>
      </c>
      <c r="B44" s="33">
        <v>3</v>
      </c>
      <c r="C44" s="33">
        <v>2</v>
      </c>
      <c r="D44" s="33">
        <v>0</v>
      </c>
      <c r="E44" s="33"/>
      <c r="F44" s="29">
        <f t="shared" si="3"/>
        <v>5</v>
      </c>
      <c r="G44" s="36">
        <v>3</v>
      </c>
      <c r="H44" s="36">
        <v>0</v>
      </c>
      <c r="I44" s="36">
        <v>0</v>
      </c>
      <c r="J44" s="36"/>
      <c r="K44" s="29">
        <f t="shared" si="4"/>
        <v>3</v>
      </c>
      <c r="L44" s="33">
        <f t="shared" si="8"/>
        <v>6</v>
      </c>
      <c r="M44" s="33">
        <f t="shared" si="9"/>
        <v>2</v>
      </c>
      <c r="N44" s="33">
        <f t="shared" si="9"/>
        <v>0</v>
      </c>
      <c r="O44" s="33">
        <f t="shared" si="10"/>
        <v>0</v>
      </c>
      <c r="P44" s="29">
        <f t="shared" si="5"/>
        <v>8</v>
      </c>
    </row>
    <row r="45" spans="1:16" ht="12" customHeight="1" x14ac:dyDescent="0.25">
      <c r="A45" s="12" t="s">
        <v>94</v>
      </c>
      <c r="B45" s="33">
        <v>6</v>
      </c>
      <c r="C45" s="33">
        <v>0</v>
      </c>
      <c r="D45" s="33">
        <v>0</v>
      </c>
      <c r="E45" s="33"/>
      <c r="F45" s="29">
        <f t="shared" si="3"/>
        <v>6</v>
      </c>
      <c r="G45" s="36">
        <v>3</v>
      </c>
      <c r="H45" s="36">
        <v>0</v>
      </c>
      <c r="I45" s="36">
        <v>0</v>
      </c>
      <c r="J45" s="36"/>
      <c r="K45" s="29">
        <f t="shared" si="4"/>
        <v>3</v>
      </c>
      <c r="L45" s="33">
        <f t="shared" si="8"/>
        <v>9</v>
      </c>
      <c r="M45" s="33">
        <f t="shared" si="9"/>
        <v>0</v>
      </c>
      <c r="N45" s="33">
        <f t="shared" si="9"/>
        <v>0</v>
      </c>
      <c r="O45" s="33">
        <f t="shared" si="10"/>
        <v>0</v>
      </c>
      <c r="P45" s="29">
        <f t="shared" si="5"/>
        <v>9</v>
      </c>
    </row>
    <row r="46" spans="1:16" ht="12" customHeight="1" x14ac:dyDescent="0.25">
      <c r="A46" s="12" t="s">
        <v>95</v>
      </c>
      <c r="B46" s="33">
        <v>12</v>
      </c>
      <c r="C46" s="33">
        <v>2</v>
      </c>
      <c r="D46" s="33">
        <v>0</v>
      </c>
      <c r="E46" s="33"/>
      <c r="F46" s="29">
        <f t="shared" si="3"/>
        <v>14</v>
      </c>
      <c r="G46" s="36">
        <v>7</v>
      </c>
      <c r="H46" s="36">
        <v>5</v>
      </c>
      <c r="I46" s="36">
        <v>0</v>
      </c>
      <c r="J46" s="36"/>
      <c r="K46" s="29">
        <f t="shared" si="4"/>
        <v>12</v>
      </c>
      <c r="L46" s="33">
        <f t="shared" si="8"/>
        <v>19</v>
      </c>
      <c r="M46" s="33">
        <f t="shared" si="9"/>
        <v>7</v>
      </c>
      <c r="N46" s="33">
        <f t="shared" si="9"/>
        <v>0</v>
      </c>
      <c r="O46" s="33">
        <f t="shared" si="10"/>
        <v>0</v>
      </c>
      <c r="P46" s="29">
        <f t="shared" si="5"/>
        <v>26</v>
      </c>
    </row>
    <row r="47" spans="1:16" ht="12" customHeight="1" x14ac:dyDescent="0.25">
      <c r="A47" s="12" t="s">
        <v>159</v>
      </c>
      <c r="B47" s="33">
        <v>12</v>
      </c>
      <c r="C47" s="33">
        <v>6</v>
      </c>
      <c r="D47" s="33">
        <v>0</v>
      </c>
      <c r="E47" s="33"/>
      <c r="F47" s="29">
        <f t="shared" si="3"/>
        <v>18</v>
      </c>
      <c r="G47" s="36">
        <v>13</v>
      </c>
      <c r="H47" s="36">
        <v>5</v>
      </c>
      <c r="I47" s="36">
        <v>0</v>
      </c>
      <c r="J47" s="36"/>
      <c r="K47" s="29">
        <f t="shared" si="4"/>
        <v>18</v>
      </c>
      <c r="L47" s="33">
        <f t="shared" si="8"/>
        <v>25</v>
      </c>
      <c r="M47" s="33">
        <f t="shared" si="9"/>
        <v>11</v>
      </c>
      <c r="N47" s="33">
        <f t="shared" si="9"/>
        <v>0</v>
      </c>
      <c r="O47" s="33">
        <f t="shared" si="10"/>
        <v>0</v>
      </c>
      <c r="P47" s="29">
        <f t="shared" si="5"/>
        <v>36</v>
      </c>
    </row>
    <row r="48" spans="1:16" ht="12" customHeight="1" x14ac:dyDescent="0.25">
      <c r="A48" s="12" t="s">
        <v>96</v>
      </c>
      <c r="B48" s="33">
        <v>26</v>
      </c>
      <c r="C48" s="33">
        <v>10</v>
      </c>
      <c r="D48" s="33">
        <v>0</v>
      </c>
      <c r="E48" s="33"/>
      <c r="F48" s="29">
        <f t="shared" si="3"/>
        <v>36</v>
      </c>
      <c r="G48" s="36">
        <v>27</v>
      </c>
      <c r="H48" s="36">
        <v>9</v>
      </c>
      <c r="I48" s="36">
        <v>0</v>
      </c>
      <c r="J48" s="36"/>
      <c r="K48" s="29">
        <f t="shared" si="4"/>
        <v>36</v>
      </c>
      <c r="L48" s="33">
        <f t="shared" si="8"/>
        <v>53</v>
      </c>
      <c r="M48" s="33">
        <f t="shared" si="9"/>
        <v>19</v>
      </c>
      <c r="N48" s="33">
        <f t="shared" si="9"/>
        <v>0</v>
      </c>
      <c r="O48" s="33">
        <f t="shared" si="10"/>
        <v>0</v>
      </c>
      <c r="P48" s="29">
        <f t="shared" si="5"/>
        <v>72</v>
      </c>
    </row>
    <row r="49" spans="1:16" ht="12" customHeight="1" x14ac:dyDescent="0.25">
      <c r="A49" s="12" t="s">
        <v>97</v>
      </c>
      <c r="B49" s="33">
        <v>18</v>
      </c>
      <c r="C49" s="33">
        <v>7</v>
      </c>
      <c r="D49" s="33">
        <v>0</v>
      </c>
      <c r="E49" s="33"/>
      <c r="F49" s="29">
        <f t="shared" si="3"/>
        <v>25</v>
      </c>
      <c r="G49" s="36">
        <v>7</v>
      </c>
      <c r="H49" s="36">
        <v>7</v>
      </c>
      <c r="I49" s="36">
        <v>0</v>
      </c>
      <c r="J49" s="36"/>
      <c r="K49" s="29">
        <f t="shared" si="4"/>
        <v>14</v>
      </c>
      <c r="L49" s="33">
        <f t="shared" si="8"/>
        <v>25</v>
      </c>
      <c r="M49" s="33">
        <f t="shared" si="9"/>
        <v>14</v>
      </c>
      <c r="N49" s="33">
        <f t="shared" si="9"/>
        <v>0</v>
      </c>
      <c r="O49" s="33">
        <f t="shared" si="10"/>
        <v>0</v>
      </c>
      <c r="P49" s="29">
        <f t="shared" si="5"/>
        <v>39</v>
      </c>
    </row>
    <row r="50" spans="1:16" ht="12" customHeight="1" x14ac:dyDescent="0.25">
      <c r="A50" s="12" t="s">
        <v>98</v>
      </c>
      <c r="B50" s="33">
        <v>9</v>
      </c>
      <c r="C50" s="33">
        <v>2</v>
      </c>
      <c r="D50" s="33">
        <v>0</v>
      </c>
      <c r="E50" s="33"/>
      <c r="F50" s="29">
        <f t="shared" si="3"/>
        <v>11</v>
      </c>
      <c r="G50" s="36">
        <v>3</v>
      </c>
      <c r="H50" s="36">
        <v>1</v>
      </c>
      <c r="I50" s="36">
        <v>0</v>
      </c>
      <c r="J50" s="36"/>
      <c r="K50" s="29">
        <f t="shared" si="4"/>
        <v>4</v>
      </c>
      <c r="L50" s="33">
        <f t="shared" si="8"/>
        <v>12</v>
      </c>
      <c r="M50" s="33">
        <f t="shared" si="9"/>
        <v>3</v>
      </c>
      <c r="N50" s="33">
        <f t="shared" si="9"/>
        <v>0</v>
      </c>
      <c r="O50" s="33">
        <f t="shared" si="10"/>
        <v>0</v>
      </c>
      <c r="P50" s="29">
        <f t="shared" si="5"/>
        <v>15</v>
      </c>
    </row>
    <row r="51" spans="1:16" ht="12" customHeight="1" x14ac:dyDescent="0.25">
      <c r="A51" s="12" t="s">
        <v>99</v>
      </c>
      <c r="B51" s="33">
        <v>25</v>
      </c>
      <c r="C51" s="33">
        <v>15</v>
      </c>
      <c r="D51" s="33">
        <v>0</v>
      </c>
      <c r="E51" s="33"/>
      <c r="F51" s="29">
        <f t="shared" si="3"/>
        <v>40</v>
      </c>
      <c r="G51" s="36">
        <v>17</v>
      </c>
      <c r="H51" s="36">
        <v>11</v>
      </c>
      <c r="I51" s="36">
        <v>0</v>
      </c>
      <c r="J51" s="36"/>
      <c r="K51" s="29">
        <f t="shared" si="4"/>
        <v>28</v>
      </c>
      <c r="L51" s="33">
        <f t="shared" si="8"/>
        <v>42</v>
      </c>
      <c r="M51" s="33">
        <f t="shared" si="9"/>
        <v>26</v>
      </c>
      <c r="N51" s="33">
        <f t="shared" si="9"/>
        <v>0</v>
      </c>
      <c r="O51" s="33">
        <f t="shared" si="10"/>
        <v>0</v>
      </c>
      <c r="P51" s="29">
        <f t="shared" si="5"/>
        <v>68</v>
      </c>
    </row>
    <row r="52" spans="1:16" ht="12" customHeight="1" x14ac:dyDescent="0.25">
      <c r="A52" s="12" t="s">
        <v>100</v>
      </c>
      <c r="B52" s="33">
        <v>12</v>
      </c>
      <c r="C52" s="33">
        <v>6</v>
      </c>
      <c r="D52" s="33">
        <v>0</v>
      </c>
      <c r="E52" s="33"/>
      <c r="F52" s="29">
        <f>SUM(B52:E52)</f>
        <v>18</v>
      </c>
      <c r="G52" s="36">
        <v>5</v>
      </c>
      <c r="H52" s="36">
        <v>5</v>
      </c>
      <c r="I52" s="36">
        <v>0</v>
      </c>
      <c r="J52" s="36"/>
      <c r="K52" s="29">
        <f t="shared" si="4"/>
        <v>10</v>
      </c>
      <c r="L52" s="33">
        <f t="shared" si="8"/>
        <v>17</v>
      </c>
      <c r="M52" s="33">
        <f t="shared" si="9"/>
        <v>11</v>
      </c>
      <c r="N52" s="33">
        <f t="shared" si="9"/>
        <v>0</v>
      </c>
      <c r="O52" s="33">
        <f t="shared" si="10"/>
        <v>0</v>
      </c>
      <c r="P52" s="29">
        <f t="shared" si="5"/>
        <v>28</v>
      </c>
    </row>
    <row r="53" spans="1:16" ht="12" customHeight="1" x14ac:dyDescent="0.25">
      <c r="A53" s="12" t="s">
        <v>101</v>
      </c>
      <c r="B53" s="33">
        <v>4</v>
      </c>
      <c r="C53" s="33">
        <v>8</v>
      </c>
      <c r="D53" s="33">
        <v>0</v>
      </c>
      <c r="E53" s="33"/>
      <c r="F53" s="29">
        <f t="shared" si="3"/>
        <v>12</v>
      </c>
      <c r="G53" s="36">
        <v>7</v>
      </c>
      <c r="H53" s="36">
        <v>1</v>
      </c>
      <c r="I53" s="36">
        <v>0</v>
      </c>
      <c r="J53" s="36"/>
      <c r="K53" s="29">
        <f t="shared" si="4"/>
        <v>8</v>
      </c>
      <c r="L53" s="33">
        <f t="shared" si="8"/>
        <v>11</v>
      </c>
      <c r="M53" s="33">
        <f t="shared" si="9"/>
        <v>9</v>
      </c>
      <c r="N53" s="33">
        <f t="shared" si="9"/>
        <v>0</v>
      </c>
      <c r="O53" s="33">
        <f t="shared" si="10"/>
        <v>0</v>
      </c>
      <c r="P53" s="29">
        <f t="shared" si="5"/>
        <v>20</v>
      </c>
    </row>
    <row r="54" spans="1:16" ht="12" customHeight="1" x14ac:dyDescent="0.25">
      <c r="A54" s="12" t="s">
        <v>102</v>
      </c>
      <c r="B54" s="33">
        <v>5</v>
      </c>
      <c r="C54" s="33">
        <v>3</v>
      </c>
      <c r="D54" s="33">
        <v>2</v>
      </c>
      <c r="E54" s="33"/>
      <c r="F54" s="29">
        <f t="shared" si="3"/>
        <v>10</v>
      </c>
      <c r="G54" s="36">
        <v>2</v>
      </c>
      <c r="H54" s="36">
        <v>2</v>
      </c>
      <c r="I54" s="36">
        <v>0</v>
      </c>
      <c r="J54" s="36"/>
      <c r="K54" s="29">
        <f t="shared" si="4"/>
        <v>4</v>
      </c>
      <c r="L54" s="33">
        <f t="shared" si="8"/>
        <v>7</v>
      </c>
      <c r="M54" s="33">
        <f t="shared" si="9"/>
        <v>5</v>
      </c>
      <c r="N54" s="33">
        <f t="shared" si="9"/>
        <v>2</v>
      </c>
      <c r="O54" s="33">
        <f t="shared" si="10"/>
        <v>0</v>
      </c>
      <c r="P54" s="29">
        <f t="shared" si="5"/>
        <v>14</v>
      </c>
    </row>
    <row r="55" spans="1:16" ht="12" customHeight="1" x14ac:dyDescent="0.25">
      <c r="A55" s="12" t="s">
        <v>103</v>
      </c>
      <c r="B55" s="33">
        <v>23</v>
      </c>
      <c r="C55" s="33">
        <v>4</v>
      </c>
      <c r="D55" s="33">
        <v>0</v>
      </c>
      <c r="E55" s="33"/>
      <c r="F55" s="29">
        <f t="shared" si="3"/>
        <v>27</v>
      </c>
      <c r="G55" s="36">
        <v>15</v>
      </c>
      <c r="H55" s="36">
        <v>0</v>
      </c>
      <c r="I55" s="36">
        <v>0</v>
      </c>
      <c r="J55" s="36"/>
      <c r="K55" s="29">
        <f t="shared" si="4"/>
        <v>15</v>
      </c>
      <c r="L55" s="33">
        <f t="shared" si="8"/>
        <v>38</v>
      </c>
      <c r="M55" s="33">
        <f t="shared" si="9"/>
        <v>4</v>
      </c>
      <c r="N55" s="33">
        <f t="shared" si="9"/>
        <v>0</v>
      </c>
      <c r="O55" s="33">
        <f t="shared" si="10"/>
        <v>0</v>
      </c>
      <c r="P55" s="29">
        <f t="shared" si="5"/>
        <v>42</v>
      </c>
    </row>
    <row r="56" spans="1:16" ht="12" customHeight="1" x14ac:dyDescent="0.25">
      <c r="A56" s="12" t="s">
        <v>180</v>
      </c>
      <c r="B56" s="33">
        <v>2</v>
      </c>
      <c r="C56" s="33">
        <v>2</v>
      </c>
      <c r="D56" s="33">
        <v>1</v>
      </c>
      <c r="E56" s="33"/>
      <c r="F56" s="29">
        <f t="shared" si="3"/>
        <v>5</v>
      </c>
      <c r="G56" s="36">
        <v>3</v>
      </c>
      <c r="H56" s="36">
        <v>0</v>
      </c>
      <c r="I56" s="36">
        <v>0</v>
      </c>
      <c r="J56" s="36"/>
      <c r="K56" s="29">
        <f t="shared" si="4"/>
        <v>3</v>
      </c>
      <c r="L56" s="33">
        <f t="shared" si="8"/>
        <v>5</v>
      </c>
      <c r="M56" s="33">
        <f t="shared" si="9"/>
        <v>2</v>
      </c>
      <c r="N56" s="33">
        <f t="shared" si="9"/>
        <v>1</v>
      </c>
      <c r="O56" s="33">
        <f t="shared" si="10"/>
        <v>0</v>
      </c>
      <c r="P56" s="29">
        <f t="shared" si="5"/>
        <v>8</v>
      </c>
    </row>
    <row r="57" spans="1:16" ht="12" customHeight="1" x14ac:dyDescent="0.25">
      <c r="A57" s="12" t="s">
        <v>371</v>
      </c>
      <c r="B57" s="33">
        <v>2</v>
      </c>
      <c r="C57" s="33">
        <v>2</v>
      </c>
      <c r="D57" s="33">
        <v>0</v>
      </c>
      <c r="E57" s="33"/>
      <c r="F57" s="29">
        <f t="shared" si="3"/>
        <v>4</v>
      </c>
      <c r="G57" s="36">
        <v>0</v>
      </c>
      <c r="H57" s="36">
        <v>1</v>
      </c>
      <c r="I57" s="36">
        <v>0</v>
      </c>
      <c r="J57" s="36"/>
      <c r="K57" s="29">
        <f t="shared" si="4"/>
        <v>1</v>
      </c>
      <c r="L57" s="33">
        <f t="shared" si="8"/>
        <v>2</v>
      </c>
      <c r="M57" s="33">
        <f t="shared" si="9"/>
        <v>3</v>
      </c>
      <c r="N57" s="33">
        <f t="shared" si="9"/>
        <v>0</v>
      </c>
      <c r="O57" s="33">
        <f t="shared" si="10"/>
        <v>0</v>
      </c>
      <c r="P57" s="29">
        <f t="shared" si="5"/>
        <v>5</v>
      </c>
    </row>
    <row r="58" spans="1:16" ht="12" customHeight="1" x14ac:dyDescent="0.25">
      <c r="A58" s="12" t="s">
        <v>262</v>
      </c>
      <c r="B58" s="33">
        <v>0</v>
      </c>
      <c r="C58" s="33">
        <v>1</v>
      </c>
      <c r="D58" s="33">
        <v>0</v>
      </c>
      <c r="E58" s="33"/>
      <c r="F58" s="29">
        <f t="shared" si="3"/>
        <v>1</v>
      </c>
      <c r="G58" s="36">
        <v>3</v>
      </c>
      <c r="H58" s="36">
        <v>1</v>
      </c>
      <c r="I58" s="36">
        <v>0</v>
      </c>
      <c r="J58" s="36"/>
      <c r="K58" s="29">
        <f t="shared" si="4"/>
        <v>4</v>
      </c>
      <c r="L58" s="33">
        <f t="shared" si="8"/>
        <v>3</v>
      </c>
      <c r="M58" s="33">
        <f t="shared" si="9"/>
        <v>2</v>
      </c>
      <c r="N58" s="33">
        <f t="shared" si="9"/>
        <v>0</v>
      </c>
      <c r="O58" s="33">
        <f t="shared" si="10"/>
        <v>0</v>
      </c>
      <c r="P58" s="29">
        <f t="shared" si="5"/>
        <v>5</v>
      </c>
    </row>
    <row r="59" spans="1:16" ht="12" customHeight="1" x14ac:dyDescent="0.25">
      <c r="A59" s="12" t="s">
        <v>263</v>
      </c>
      <c r="B59" s="33">
        <v>2</v>
      </c>
      <c r="C59" s="33">
        <v>1</v>
      </c>
      <c r="D59" s="33">
        <v>0</v>
      </c>
      <c r="E59" s="33"/>
      <c r="F59" s="29">
        <f t="shared" si="3"/>
        <v>3</v>
      </c>
      <c r="G59" s="36">
        <v>2</v>
      </c>
      <c r="H59" s="36">
        <v>0</v>
      </c>
      <c r="I59" s="36">
        <v>0</v>
      </c>
      <c r="J59" s="36"/>
      <c r="K59" s="29">
        <f t="shared" si="4"/>
        <v>2</v>
      </c>
      <c r="L59" s="33">
        <f t="shared" si="8"/>
        <v>4</v>
      </c>
      <c r="M59" s="33">
        <f t="shared" si="9"/>
        <v>1</v>
      </c>
      <c r="N59" s="33">
        <f t="shared" si="9"/>
        <v>0</v>
      </c>
      <c r="O59" s="33">
        <f t="shared" si="10"/>
        <v>0</v>
      </c>
      <c r="P59" s="29">
        <f t="shared" si="5"/>
        <v>5</v>
      </c>
    </row>
    <row r="60" spans="1:16" ht="12" customHeight="1" x14ac:dyDescent="0.25">
      <c r="A60" s="12" t="s">
        <v>264</v>
      </c>
      <c r="B60" s="33">
        <v>8</v>
      </c>
      <c r="C60" s="33">
        <v>2</v>
      </c>
      <c r="D60" s="33">
        <v>0</v>
      </c>
      <c r="E60" s="33"/>
      <c r="F60" s="30">
        <f t="shared" si="3"/>
        <v>10</v>
      </c>
      <c r="G60" s="39">
        <v>5</v>
      </c>
      <c r="H60" s="39">
        <v>1</v>
      </c>
      <c r="I60" s="39">
        <v>0</v>
      </c>
      <c r="J60" s="39"/>
      <c r="K60" s="30">
        <f t="shared" si="4"/>
        <v>6</v>
      </c>
      <c r="L60" s="33">
        <f t="shared" si="8"/>
        <v>13</v>
      </c>
      <c r="M60" s="33">
        <f t="shared" si="9"/>
        <v>3</v>
      </c>
      <c r="N60" s="33">
        <f t="shared" si="9"/>
        <v>0</v>
      </c>
      <c r="O60" s="33">
        <f t="shared" si="10"/>
        <v>0</v>
      </c>
      <c r="P60" s="30">
        <f t="shared" si="5"/>
        <v>16</v>
      </c>
    </row>
    <row r="61" spans="1:16" ht="12" customHeight="1" x14ac:dyDescent="0.25">
      <c r="A61" s="12" t="s">
        <v>265</v>
      </c>
      <c r="B61" s="33">
        <v>0</v>
      </c>
      <c r="C61" s="33">
        <v>0</v>
      </c>
      <c r="D61" s="33">
        <v>1</v>
      </c>
      <c r="E61" s="33"/>
      <c r="F61" s="28">
        <f t="shared" si="3"/>
        <v>1</v>
      </c>
      <c r="G61" s="33">
        <v>2</v>
      </c>
      <c r="H61" s="33">
        <v>3</v>
      </c>
      <c r="I61" s="33">
        <v>1</v>
      </c>
      <c r="J61" s="33"/>
      <c r="K61" s="28">
        <f t="shared" si="4"/>
        <v>6</v>
      </c>
      <c r="L61" s="33">
        <f t="shared" si="8"/>
        <v>2</v>
      </c>
      <c r="M61" s="33">
        <f t="shared" si="9"/>
        <v>3</v>
      </c>
      <c r="N61" s="33">
        <f t="shared" si="9"/>
        <v>2</v>
      </c>
      <c r="O61" s="33">
        <f t="shared" si="10"/>
        <v>0</v>
      </c>
      <c r="P61" s="28">
        <f t="shared" si="5"/>
        <v>7</v>
      </c>
    </row>
    <row r="62" spans="1:16" ht="12" customHeight="1" x14ac:dyDescent="0.25">
      <c r="A62" s="12" t="s">
        <v>266</v>
      </c>
      <c r="B62" s="33">
        <v>5</v>
      </c>
      <c r="C62" s="33">
        <v>7</v>
      </c>
      <c r="D62" s="33">
        <v>0</v>
      </c>
      <c r="E62" s="33"/>
      <c r="F62" s="29">
        <f t="shared" si="3"/>
        <v>12</v>
      </c>
      <c r="G62" s="36">
        <v>8</v>
      </c>
      <c r="H62" s="36">
        <v>2</v>
      </c>
      <c r="I62" s="36">
        <v>0</v>
      </c>
      <c r="J62" s="36"/>
      <c r="K62" s="29">
        <f t="shared" si="4"/>
        <v>10</v>
      </c>
      <c r="L62" s="33">
        <f t="shared" si="8"/>
        <v>13</v>
      </c>
      <c r="M62" s="33">
        <f t="shared" si="9"/>
        <v>9</v>
      </c>
      <c r="N62" s="33">
        <f t="shared" si="9"/>
        <v>0</v>
      </c>
      <c r="O62" s="33">
        <f t="shared" si="10"/>
        <v>0</v>
      </c>
      <c r="P62" s="29">
        <f t="shared" si="5"/>
        <v>22</v>
      </c>
    </row>
    <row r="63" spans="1:16" ht="12" customHeight="1" x14ac:dyDescent="0.25">
      <c r="A63" s="12" t="s">
        <v>267</v>
      </c>
      <c r="B63" s="33">
        <v>101</v>
      </c>
      <c r="C63" s="33">
        <v>25</v>
      </c>
      <c r="D63" s="33">
        <v>2</v>
      </c>
      <c r="E63" s="33"/>
      <c r="F63" s="30">
        <f t="shared" si="3"/>
        <v>128</v>
      </c>
      <c r="G63" s="39">
        <v>52</v>
      </c>
      <c r="H63" s="39">
        <v>12</v>
      </c>
      <c r="I63" s="39">
        <v>3</v>
      </c>
      <c r="J63" s="39"/>
      <c r="K63" s="30">
        <f t="shared" si="4"/>
        <v>67</v>
      </c>
      <c r="L63" s="33">
        <f t="shared" si="8"/>
        <v>153</v>
      </c>
      <c r="M63" s="33">
        <f t="shared" si="9"/>
        <v>37</v>
      </c>
      <c r="N63" s="33">
        <f t="shared" si="9"/>
        <v>5</v>
      </c>
      <c r="O63" s="33">
        <f t="shared" si="10"/>
        <v>0</v>
      </c>
      <c r="P63" s="30">
        <f t="shared" si="5"/>
        <v>195</v>
      </c>
    </row>
    <row r="64" spans="1:16" ht="12" customHeight="1" x14ac:dyDescent="0.25">
      <c r="A64" s="12" t="s">
        <v>104</v>
      </c>
      <c r="B64" s="33">
        <v>3</v>
      </c>
      <c r="C64" s="33">
        <v>2</v>
      </c>
      <c r="D64" s="33">
        <v>1</v>
      </c>
      <c r="E64" s="33"/>
      <c r="F64" s="30">
        <f t="shared" si="3"/>
        <v>6</v>
      </c>
      <c r="G64" s="39">
        <v>6</v>
      </c>
      <c r="H64" s="39">
        <v>1</v>
      </c>
      <c r="I64" s="39">
        <v>0</v>
      </c>
      <c r="J64" s="39"/>
      <c r="K64" s="30">
        <f t="shared" si="4"/>
        <v>7</v>
      </c>
      <c r="L64" s="33">
        <f t="shared" si="8"/>
        <v>9</v>
      </c>
      <c r="M64" s="33">
        <f t="shared" si="9"/>
        <v>3</v>
      </c>
      <c r="N64" s="33">
        <f t="shared" si="9"/>
        <v>1</v>
      </c>
      <c r="O64" s="33">
        <f t="shared" si="10"/>
        <v>0</v>
      </c>
      <c r="P64" s="30">
        <f t="shared" si="5"/>
        <v>13</v>
      </c>
    </row>
    <row r="65" spans="1:16" ht="12" customHeight="1" x14ac:dyDescent="0.25">
      <c r="A65" s="12" t="s">
        <v>105</v>
      </c>
      <c r="B65" s="33">
        <v>4</v>
      </c>
      <c r="C65" s="33">
        <v>0</v>
      </c>
      <c r="D65" s="33">
        <v>2</v>
      </c>
      <c r="E65" s="33"/>
      <c r="F65" s="30">
        <f t="shared" si="3"/>
        <v>6</v>
      </c>
      <c r="G65" s="39">
        <v>4</v>
      </c>
      <c r="H65" s="39">
        <v>2</v>
      </c>
      <c r="I65" s="39">
        <v>0</v>
      </c>
      <c r="J65" s="39"/>
      <c r="K65" s="30">
        <f t="shared" si="4"/>
        <v>6</v>
      </c>
      <c r="L65" s="33">
        <f t="shared" si="8"/>
        <v>8</v>
      </c>
      <c r="M65" s="33">
        <f t="shared" si="9"/>
        <v>2</v>
      </c>
      <c r="N65" s="33">
        <f t="shared" si="9"/>
        <v>2</v>
      </c>
      <c r="O65" s="33">
        <f t="shared" si="10"/>
        <v>0</v>
      </c>
      <c r="P65" s="30">
        <f t="shared" si="5"/>
        <v>12</v>
      </c>
    </row>
    <row r="66" spans="1:16" ht="12" customHeight="1" x14ac:dyDescent="0.25">
      <c r="A66" s="12" t="s">
        <v>268</v>
      </c>
      <c r="B66" s="33">
        <v>33</v>
      </c>
      <c r="C66" s="33">
        <v>15</v>
      </c>
      <c r="D66" s="33">
        <v>0</v>
      </c>
      <c r="E66" s="33"/>
      <c r="F66" s="30">
        <f t="shared" si="3"/>
        <v>48</v>
      </c>
      <c r="G66" s="39">
        <v>18</v>
      </c>
      <c r="H66" s="39">
        <v>5</v>
      </c>
      <c r="I66" s="39">
        <v>0</v>
      </c>
      <c r="J66" s="39"/>
      <c r="K66" s="30">
        <f t="shared" si="4"/>
        <v>23</v>
      </c>
      <c r="L66" s="33">
        <f t="shared" si="8"/>
        <v>51</v>
      </c>
      <c r="M66" s="33">
        <f t="shared" si="9"/>
        <v>20</v>
      </c>
      <c r="N66" s="33">
        <f t="shared" si="9"/>
        <v>0</v>
      </c>
      <c r="O66" s="33">
        <f t="shared" si="10"/>
        <v>0</v>
      </c>
      <c r="P66" s="30">
        <f t="shared" si="5"/>
        <v>71</v>
      </c>
    </row>
    <row r="67" spans="1:16" ht="12" customHeight="1" x14ac:dyDescent="0.25">
      <c r="A67" s="12" t="s">
        <v>269</v>
      </c>
      <c r="B67" s="33">
        <v>8</v>
      </c>
      <c r="C67" s="33">
        <v>1</v>
      </c>
      <c r="D67" s="33">
        <v>0</v>
      </c>
      <c r="E67" s="33"/>
      <c r="F67" s="30">
        <f t="shared" si="3"/>
        <v>9</v>
      </c>
      <c r="G67" s="39"/>
      <c r="H67" s="39"/>
      <c r="I67" s="39"/>
      <c r="J67" s="39"/>
      <c r="K67" s="30">
        <f t="shared" si="4"/>
        <v>0</v>
      </c>
      <c r="L67" s="33">
        <f t="shared" si="8"/>
        <v>8</v>
      </c>
      <c r="M67" s="33">
        <f t="shared" si="9"/>
        <v>1</v>
      </c>
      <c r="N67" s="33">
        <f t="shared" si="9"/>
        <v>0</v>
      </c>
      <c r="O67" s="33">
        <f t="shared" si="10"/>
        <v>0</v>
      </c>
      <c r="P67" s="30">
        <f t="shared" si="5"/>
        <v>9</v>
      </c>
    </row>
    <row r="68" spans="1:16" ht="12" customHeight="1" x14ac:dyDescent="0.25">
      <c r="A68" s="12" t="s">
        <v>270</v>
      </c>
      <c r="B68" s="33">
        <v>8</v>
      </c>
      <c r="C68" s="33">
        <v>6</v>
      </c>
      <c r="D68" s="33">
        <v>9</v>
      </c>
      <c r="E68" s="33"/>
      <c r="F68" s="30">
        <f t="shared" si="3"/>
        <v>23</v>
      </c>
      <c r="G68" s="39">
        <v>9</v>
      </c>
      <c r="H68" s="39">
        <v>4</v>
      </c>
      <c r="I68" s="39">
        <v>0</v>
      </c>
      <c r="J68" s="39"/>
      <c r="K68" s="30">
        <f t="shared" ref="K68:K131" si="11">SUM(G68:J68)</f>
        <v>13</v>
      </c>
      <c r="L68" s="33">
        <f t="shared" si="8"/>
        <v>17</v>
      </c>
      <c r="M68" s="33">
        <f t="shared" si="9"/>
        <v>10</v>
      </c>
      <c r="N68" s="33">
        <f t="shared" si="9"/>
        <v>9</v>
      </c>
      <c r="O68" s="33">
        <f t="shared" si="10"/>
        <v>0</v>
      </c>
      <c r="P68" s="30">
        <f t="shared" ref="P68:P131" si="12">SUM(L68:O68)</f>
        <v>36</v>
      </c>
    </row>
    <row r="69" spans="1:16" ht="15" x14ac:dyDescent="0.25">
      <c r="A69" s="12" t="s">
        <v>106</v>
      </c>
      <c r="B69" s="33">
        <v>128</v>
      </c>
      <c r="C69" s="33">
        <v>31</v>
      </c>
      <c r="D69" s="33">
        <v>13</v>
      </c>
      <c r="E69" s="33"/>
      <c r="F69" s="30">
        <f t="shared" si="3"/>
        <v>172</v>
      </c>
      <c r="G69" s="39">
        <v>94</v>
      </c>
      <c r="H69" s="39">
        <v>17</v>
      </c>
      <c r="I69" s="39">
        <v>6</v>
      </c>
      <c r="J69" s="39"/>
      <c r="K69" s="30">
        <f t="shared" si="11"/>
        <v>117</v>
      </c>
      <c r="L69" s="33">
        <f t="shared" si="8"/>
        <v>222</v>
      </c>
      <c r="M69" s="33">
        <f t="shared" si="9"/>
        <v>48</v>
      </c>
      <c r="N69" s="33">
        <f t="shared" si="9"/>
        <v>19</v>
      </c>
      <c r="O69" s="33">
        <f t="shared" si="10"/>
        <v>0</v>
      </c>
      <c r="P69" s="30">
        <f t="shared" si="12"/>
        <v>289</v>
      </c>
    </row>
    <row r="70" spans="1:16" ht="15" x14ac:dyDescent="0.25">
      <c r="A70" s="12" t="s">
        <v>107</v>
      </c>
      <c r="B70" s="33">
        <v>16</v>
      </c>
      <c r="C70" s="33">
        <v>15</v>
      </c>
      <c r="D70" s="33">
        <v>0</v>
      </c>
      <c r="E70" s="33"/>
      <c r="F70" s="30">
        <f t="shared" si="3"/>
        <v>31</v>
      </c>
      <c r="G70" s="39">
        <v>14</v>
      </c>
      <c r="H70" s="39">
        <v>6</v>
      </c>
      <c r="I70" s="39">
        <v>0</v>
      </c>
      <c r="J70" s="39"/>
      <c r="K70" s="30">
        <f t="shared" si="11"/>
        <v>20</v>
      </c>
      <c r="L70" s="33">
        <f t="shared" ref="L70:L101" si="13">B70+G70</f>
        <v>30</v>
      </c>
      <c r="M70" s="33">
        <f t="shared" ref="M70:N101" si="14">C70+H70</f>
        <v>21</v>
      </c>
      <c r="N70" s="33">
        <f t="shared" si="14"/>
        <v>0</v>
      </c>
      <c r="O70" s="33">
        <f t="shared" ref="O70:O101" si="15">E70+J70</f>
        <v>0</v>
      </c>
      <c r="P70" s="30">
        <f t="shared" si="12"/>
        <v>51</v>
      </c>
    </row>
    <row r="71" spans="1:16" ht="15" x14ac:dyDescent="0.25">
      <c r="A71" s="12" t="s">
        <v>108</v>
      </c>
      <c r="B71" s="33">
        <v>65</v>
      </c>
      <c r="C71" s="33">
        <v>32</v>
      </c>
      <c r="D71" s="33">
        <v>3</v>
      </c>
      <c r="E71" s="33"/>
      <c r="F71" s="30">
        <f t="shared" si="3"/>
        <v>100</v>
      </c>
      <c r="G71" s="39">
        <v>39</v>
      </c>
      <c r="H71" s="39">
        <v>15</v>
      </c>
      <c r="I71" s="39">
        <v>0</v>
      </c>
      <c r="J71" s="39"/>
      <c r="K71" s="30">
        <f t="shared" si="11"/>
        <v>54</v>
      </c>
      <c r="L71" s="33">
        <f t="shared" si="13"/>
        <v>104</v>
      </c>
      <c r="M71" s="33">
        <f t="shared" si="14"/>
        <v>47</v>
      </c>
      <c r="N71" s="33">
        <f t="shared" si="14"/>
        <v>3</v>
      </c>
      <c r="O71" s="33">
        <f t="shared" si="15"/>
        <v>0</v>
      </c>
      <c r="P71" s="30">
        <f t="shared" si="12"/>
        <v>154</v>
      </c>
    </row>
    <row r="72" spans="1:16" ht="15" x14ac:dyDescent="0.25">
      <c r="A72" s="12" t="s">
        <v>171</v>
      </c>
      <c r="B72" s="33">
        <v>64</v>
      </c>
      <c r="C72" s="33">
        <v>31</v>
      </c>
      <c r="D72" s="33">
        <v>4</v>
      </c>
      <c r="E72" s="33"/>
      <c r="F72" s="30">
        <f t="shared" si="3"/>
        <v>99</v>
      </c>
      <c r="G72" s="39">
        <v>58</v>
      </c>
      <c r="H72" s="39">
        <v>16</v>
      </c>
      <c r="I72" s="39">
        <v>2</v>
      </c>
      <c r="J72" s="39"/>
      <c r="K72" s="30">
        <f t="shared" si="11"/>
        <v>76</v>
      </c>
      <c r="L72" s="33">
        <f t="shared" si="13"/>
        <v>122</v>
      </c>
      <c r="M72" s="33">
        <f t="shared" si="14"/>
        <v>47</v>
      </c>
      <c r="N72" s="33">
        <f t="shared" si="14"/>
        <v>6</v>
      </c>
      <c r="O72" s="33">
        <f t="shared" si="15"/>
        <v>0</v>
      </c>
      <c r="P72" s="30">
        <f t="shared" si="12"/>
        <v>175</v>
      </c>
    </row>
    <row r="73" spans="1:16" ht="15" x14ac:dyDescent="0.25">
      <c r="A73" s="12" t="s">
        <v>109</v>
      </c>
      <c r="B73" s="33">
        <v>36</v>
      </c>
      <c r="C73" s="33">
        <v>29</v>
      </c>
      <c r="D73" s="33">
        <v>32</v>
      </c>
      <c r="E73" s="33"/>
      <c r="F73" s="30">
        <f t="shared" ref="F73:F135" si="16">SUM(B73:E73)</f>
        <v>97</v>
      </c>
      <c r="G73" s="39">
        <v>27</v>
      </c>
      <c r="H73" s="39">
        <v>4</v>
      </c>
      <c r="I73" s="39">
        <v>5</v>
      </c>
      <c r="J73" s="39"/>
      <c r="K73" s="30">
        <f t="shared" si="11"/>
        <v>36</v>
      </c>
      <c r="L73" s="33">
        <f t="shared" si="13"/>
        <v>63</v>
      </c>
      <c r="M73" s="33">
        <f t="shared" si="14"/>
        <v>33</v>
      </c>
      <c r="N73" s="33">
        <f t="shared" si="14"/>
        <v>37</v>
      </c>
      <c r="O73" s="33">
        <f t="shared" si="15"/>
        <v>0</v>
      </c>
      <c r="P73" s="30">
        <f t="shared" si="12"/>
        <v>133</v>
      </c>
    </row>
    <row r="74" spans="1:16" ht="15" x14ac:dyDescent="0.25">
      <c r="A74" s="12" t="s">
        <v>110</v>
      </c>
      <c r="B74" s="33">
        <v>61</v>
      </c>
      <c r="C74" s="33">
        <v>7</v>
      </c>
      <c r="D74" s="33">
        <v>1</v>
      </c>
      <c r="E74" s="33"/>
      <c r="F74" s="30">
        <f t="shared" si="16"/>
        <v>69</v>
      </c>
      <c r="G74" s="39">
        <v>34</v>
      </c>
      <c r="H74" s="39">
        <v>0</v>
      </c>
      <c r="I74" s="39">
        <v>0</v>
      </c>
      <c r="J74" s="39"/>
      <c r="K74" s="30">
        <f t="shared" si="11"/>
        <v>34</v>
      </c>
      <c r="L74" s="33">
        <f t="shared" si="13"/>
        <v>95</v>
      </c>
      <c r="M74" s="33">
        <f t="shared" si="14"/>
        <v>7</v>
      </c>
      <c r="N74" s="33">
        <f t="shared" si="14"/>
        <v>1</v>
      </c>
      <c r="O74" s="33">
        <f t="shared" si="15"/>
        <v>0</v>
      </c>
      <c r="P74" s="30">
        <f t="shared" si="12"/>
        <v>103</v>
      </c>
    </row>
    <row r="75" spans="1:16" ht="15" x14ac:dyDescent="0.25">
      <c r="A75" s="12" t="s">
        <v>111</v>
      </c>
      <c r="B75" s="33">
        <v>13</v>
      </c>
      <c r="C75" s="33">
        <v>10</v>
      </c>
      <c r="D75" s="33">
        <v>0</v>
      </c>
      <c r="E75" s="33"/>
      <c r="F75" s="30">
        <f t="shared" si="16"/>
        <v>23</v>
      </c>
      <c r="G75" s="39">
        <v>17</v>
      </c>
      <c r="H75" s="39">
        <v>3</v>
      </c>
      <c r="I75" s="39">
        <v>0</v>
      </c>
      <c r="J75" s="39"/>
      <c r="K75" s="30">
        <f t="shared" si="11"/>
        <v>20</v>
      </c>
      <c r="L75" s="33">
        <f t="shared" si="13"/>
        <v>30</v>
      </c>
      <c r="M75" s="33">
        <f t="shared" si="14"/>
        <v>13</v>
      </c>
      <c r="N75" s="33">
        <f t="shared" si="14"/>
        <v>0</v>
      </c>
      <c r="O75" s="33">
        <f t="shared" si="15"/>
        <v>0</v>
      </c>
      <c r="P75" s="30">
        <f t="shared" si="12"/>
        <v>43</v>
      </c>
    </row>
    <row r="76" spans="1:16" ht="15" x14ac:dyDescent="0.25">
      <c r="A76" s="12" t="s">
        <v>112</v>
      </c>
      <c r="B76" s="33">
        <v>14</v>
      </c>
      <c r="C76" s="33">
        <v>18</v>
      </c>
      <c r="D76" s="33">
        <v>0</v>
      </c>
      <c r="E76" s="33"/>
      <c r="F76" s="30">
        <f t="shared" si="16"/>
        <v>32</v>
      </c>
      <c r="G76" s="39">
        <v>9</v>
      </c>
      <c r="H76" s="39">
        <v>6</v>
      </c>
      <c r="I76" s="39">
        <v>0</v>
      </c>
      <c r="J76" s="39"/>
      <c r="K76" s="30">
        <f t="shared" si="11"/>
        <v>15</v>
      </c>
      <c r="L76" s="33">
        <f t="shared" si="13"/>
        <v>23</v>
      </c>
      <c r="M76" s="33">
        <f t="shared" si="14"/>
        <v>24</v>
      </c>
      <c r="N76" s="33">
        <f t="shared" si="14"/>
        <v>0</v>
      </c>
      <c r="O76" s="33">
        <f t="shared" si="15"/>
        <v>0</v>
      </c>
      <c r="P76" s="30">
        <f t="shared" si="12"/>
        <v>47</v>
      </c>
    </row>
    <row r="77" spans="1:16" ht="15" x14ac:dyDescent="0.25">
      <c r="A77" s="12" t="s">
        <v>113</v>
      </c>
      <c r="B77" s="33">
        <v>44</v>
      </c>
      <c r="C77" s="33">
        <v>35</v>
      </c>
      <c r="D77" s="33">
        <v>0</v>
      </c>
      <c r="E77" s="33"/>
      <c r="F77" s="30">
        <f t="shared" si="16"/>
        <v>79</v>
      </c>
      <c r="G77" s="39">
        <v>32</v>
      </c>
      <c r="H77" s="39">
        <v>13</v>
      </c>
      <c r="I77" s="39">
        <v>0</v>
      </c>
      <c r="J77" s="39"/>
      <c r="K77" s="30">
        <f t="shared" si="11"/>
        <v>45</v>
      </c>
      <c r="L77" s="33">
        <f t="shared" si="13"/>
        <v>76</v>
      </c>
      <c r="M77" s="33">
        <f t="shared" si="14"/>
        <v>48</v>
      </c>
      <c r="N77" s="33">
        <f t="shared" si="14"/>
        <v>0</v>
      </c>
      <c r="O77" s="33">
        <f t="shared" si="15"/>
        <v>0</v>
      </c>
      <c r="P77" s="30">
        <f t="shared" si="12"/>
        <v>124</v>
      </c>
    </row>
    <row r="78" spans="1:16" ht="15" x14ac:dyDescent="0.25">
      <c r="A78" s="12" t="s">
        <v>114</v>
      </c>
      <c r="B78" s="33">
        <v>56</v>
      </c>
      <c r="C78" s="33">
        <v>52</v>
      </c>
      <c r="D78" s="33">
        <v>11</v>
      </c>
      <c r="E78" s="33"/>
      <c r="F78" s="30">
        <f t="shared" si="16"/>
        <v>119</v>
      </c>
      <c r="G78" s="39">
        <v>87</v>
      </c>
      <c r="H78" s="39">
        <v>30</v>
      </c>
      <c r="I78" s="39">
        <v>2</v>
      </c>
      <c r="J78" s="39"/>
      <c r="K78" s="30">
        <f t="shared" si="11"/>
        <v>119</v>
      </c>
      <c r="L78" s="33">
        <f t="shared" si="13"/>
        <v>143</v>
      </c>
      <c r="M78" s="33">
        <f t="shared" si="14"/>
        <v>82</v>
      </c>
      <c r="N78" s="33">
        <f t="shared" si="14"/>
        <v>13</v>
      </c>
      <c r="O78" s="33">
        <f t="shared" si="15"/>
        <v>0</v>
      </c>
      <c r="P78" s="30">
        <f t="shared" si="12"/>
        <v>238</v>
      </c>
    </row>
    <row r="79" spans="1:16" ht="15" x14ac:dyDescent="0.25">
      <c r="A79" s="12" t="s">
        <v>115</v>
      </c>
      <c r="B79" s="33">
        <v>10</v>
      </c>
      <c r="C79" s="33">
        <v>27</v>
      </c>
      <c r="D79" s="33">
        <v>2</v>
      </c>
      <c r="E79" s="33"/>
      <c r="F79" s="30">
        <f t="shared" si="16"/>
        <v>39</v>
      </c>
      <c r="G79" s="39">
        <v>13</v>
      </c>
      <c r="H79" s="39">
        <v>1</v>
      </c>
      <c r="I79" s="39">
        <v>0</v>
      </c>
      <c r="J79" s="39"/>
      <c r="K79" s="30">
        <f t="shared" si="11"/>
        <v>14</v>
      </c>
      <c r="L79" s="33">
        <f t="shared" si="13"/>
        <v>23</v>
      </c>
      <c r="M79" s="33">
        <f t="shared" si="14"/>
        <v>28</v>
      </c>
      <c r="N79" s="33">
        <f t="shared" si="14"/>
        <v>2</v>
      </c>
      <c r="O79" s="33">
        <f t="shared" si="15"/>
        <v>0</v>
      </c>
      <c r="P79" s="30">
        <f t="shared" si="12"/>
        <v>53</v>
      </c>
    </row>
    <row r="80" spans="1:16" ht="15" x14ac:dyDescent="0.25">
      <c r="A80" s="12" t="s">
        <v>116</v>
      </c>
      <c r="B80" s="33">
        <v>47</v>
      </c>
      <c r="C80" s="33">
        <v>61</v>
      </c>
      <c r="D80" s="33">
        <v>0</v>
      </c>
      <c r="E80" s="33"/>
      <c r="F80" s="30">
        <f t="shared" si="16"/>
        <v>108</v>
      </c>
      <c r="G80" s="39">
        <v>27</v>
      </c>
      <c r="H80" s="39">
        <v>27</v>
      </c>
      <c r="I80" s="39">
        <v>0</v>
      </c>
      <c r="J80" s="39"/>
      <c r="K80" s="30">
        <f t="shared" si="11"/>
        <v>54</v>
      </c>
      <c r="L80" s="33">
        <f t="shared" si="13"/>
        <v>74</v>
      </c>
      <c r="M80" s="33">
        <f t="shared" si="14"/>
        <v>88</v>
      </c>
      <c r="N80" s="33">
        <f t="shared" si="14"/>
        <v>0</v>
      </c>
      <c r="O80" s="33">
        <f t="shared" si="15"/>
        <v>0</v>
      </c>
      <c r="P80" s="30">
        <f t="shared" si="12"/>
        <v>162</v>
      </c>
    </row>
    <row r="81" spans="1:16" ht="15" x14ac:dyDescent="0.25">
      <c r="A81" s="12" t="s">
        <v>182</v>
      </c>
      <c r="B81" s="33">
        <v>15</v>
      </c>
      <c r="C81" s="33">
        <v>19</v>
      </c>
      <c r="D81" s="33">
        <v>0</v>
      </c>
      <c r="E81" s="33"/>
      <c r="F81" s="30">
        <f t="shared" si="16"/>
        <v>34</v>
      </c>
      <c r="G81" s="39">
        <v>3</v>
      </c>
      <c r="H81" s="39">
        <v>5</v>
      </c>
      <c r="I81" s="39">
        <v>0</v>
      </c>
      <c r="J81" s="39"/>
      <c r="K81" s="30">
        <f t="shared" si="11"/>
        <v>8</v>
      </c>
      <c r="L81" s="33">
        <f t="shared" si="13"/>
        <v>18</v>
      </c>
      <c r="M81" s="33">
        <f t="shared" si="14"/>
        <v>24</v>
      </c>
      <c r="N81" s="33">
        <f t="shared" si="14"/>
        <v>0</v>
      </c>
      <c r="O81" s="33">
        <f t="shared" si="15"/>
        <v>0</v>
      </c>
      <c r="P81" s="30">
        <f t="shared" si="12"/>
        <v>42</v>
      </c>
    </row>
    <row r="82" spans="1:16" ht="15" x14ac:dyDescent="0.25">
      <c r="A82" s="12" t="s">
        <v>117</v>
      </c>
      <c r="B82" s="33">
        <v>56</v>
      </c>
      <c r="C82" s="33">
        <v>39</v>
      </c>
      <c r="D82" s="33">
        <v>0</v>
      </c>
      <c r="E82" s="33"/>
      <c r="F82" s="30">
        <f t="shared" si="16"/>
        <v>95</v>
      </c>
      <c r="G82" s="39">
        <v>39</v>
      </c>
      <c r="H82" s="39">
        <v>13</v>
      </c>
      <c r="I82" s="39">
        <v>0</v>
      </c>
      <c r="J82" s="39"/>
      <c r="K82" s="30">
        <f t="shared" si="11"/>
        <v>52</v>
      </c>
      <c r="L82" s="33">
        <f t="shared" si="13"/>
        <v>95</v>
      </c>
      <c r="M82" s="33">
        <f t="shared" si="14"/>
        <v>52</v>
      </c>
      <c r="N82" s="33">
        <f t="shared" si="14"/>
        <v>0</v>
      </c>
      <c r="O82" s="33">
        <f t="shared" si="15"/>
        <v>0</v>
      </c>
      <c r="P82" s="30">
        <f t="shared" si="12"/>
        <v>147</v>
      </c>
    </row>
    <row r="83" spans="1:16" ht="15" x14ac:dyDescent="0.25">
      <c r="A83" s="12" t="s">
        <v>172</v>
      </c>
      <c r="B83" s="33">
        <v>2</v>
      </c>
      <c r="C83" s="33">
        <v>1</v>
      </c>
      <c r="D83" s="33">
        <v>0</v>
      </c>
      <c r="E83" s="33"/>
      <c r="F83" s="30">
        <f t="shared" si="16"/>
        <v>3</v>
      </c>
      <c r="G83" s="39">
        <v>3</v>
      </c>
      <c r="H83" s="39">
        <v>0</v>
      </c>
      <c r="I83" s="39">
        <v>1</v>
      </c>
      <c r="J83" s="39"/>
      <c r="K83" s="30">
        <f t="shared" si="11"/>
        <v>4</v>
      </c>
      <c r="L83" s="33">
        <f t="shared" si="13"/>
        <v>5</v>
      </c>
      <c r="M83" s="33">
        <f t="shared" si="14"/>
        <v>1</v>
      </c>
      <c r="N83" s="33">
        <f t="shared" si="14"/>
        <v>1</v>
      </c>
      <c r="O83" s="33">
        <f t="shared" si="15"/>
        <v>0</v>
      </c>
      <c r="P83" s="30">
        <f t="shared" si="12"/>
        <v>7</v>
      </c>
    </row>
    <row r="84" spans="1:16" ht="15" x14ac:dyDescent="0.25">
      <c r="A84" s="12" t="s">
        <v>118</v>
      </c>
      <c r="B84" s="33">
        <v>14</v>
      </c>
      <c r="C84" s="33">
        <v>15</v>
      </c>
      <c r="D84" s="33">
        <v>1</v>
      </c>
      <c r="E84" s="33"/>
      <c r="F84" s="30">
        <f t="shared" si="16"/>
        <v>30</v>
      </c>
      <c r="G84" s="39">
        <v>5</v>
      </c>
      <c r="H84" s="39">
        <v>3</v>
      </c>
      <c r="I84" s="39">
        <v>1</v>
      </c>
      <c r="J84" s="39"/>
      <c r="K84" s="30">
        <f t="shared" si="11"/>
        <v>9</v>
      </c>
      <c r="L84" s="33">
        <f t="shared" si="13"/>
        <v>19</v>
      </c>
      <c r="M84" s="33">
        <f t="shared" si="14"/>
        <v>18</v>
      </c>
      <c r="N84" s="33">
        <f t="shared" si="14"/>
        <v>2</v>
      </c>
      <c r="O84" s="33">
        <f t="shared" si="15"/>
        <v>0</v>
      </c>
      <c r="P84" s="30">
        <f t="shared" si="12"/>
        <v>39</v>
      </c>
    </row>
    <row r="85" spans="1:16" ht="15" x14ac:dyDescent="0.25">
      <c r="A85" s="12" t="s">
        <v>119</v>
      </c>
      <c r="B85" s="33">
        <v>1</v>
      </c>
      <c r="C85" s="33">
        <v>10</v>
      </c>
      <c r="D85" s="33">
        <v>15</v>
      </c>
      <c r="E85" s="33"/>
      <c r="F85" s="30">
        <f t="shared" si="16"/>
        <v>26</v>
      </c>
      <c r="G85" s="39">
        <v>3</v>
      </c>
      <c r="H85" s="39">
        <v>9</v>
      </c>
      <c r="I85" s="39">
        <v>5</v>
      </c>
      <c r="J85" s="39"/>
      <c r="K85" s="30">
        <f t="shared" si="11"/>
        <v>17</v>
      </c>
      <c r="L85" s="33">
        <f t="shared" si="13"/>
        <v>4</v>
      </c>
      <c r="M85" s="33">
        <f t="shared" si="14"/>
        <v>19</v>
      </c>
      <c r="N85" s="33">
        <f t="shared" si="14"/>
        <v>20</v>
      </c>
      <c r="O85" s="33">
        <f t="shared" si="15"/>
        <v>0</v>
      </c>
      <c r="P85" s="30">
        <f t="shared" si="12"/>
        <v>43</v>
      </c>
    </row>
    <row r="86" spans="1:16" ht="15" x14ac:dyDescent="0.25">
      <c r="A86" s="12" t="s">
        <v>120</v>
      </c>
      <c r="B86" s="33">
        <v>152</v>
      </c>
      <c r="C86" s="33">
        <v>46</v>
      </c>
      <c r="D86" s="33">
        <v>5</v>
      </c>
      <c r="E86" s="33"/>
      <c r="F86" s="30">
        <f t="shared" si="16"/>
        <v>203</v>
      </c>
      <c r="G86" s="39">
        <v>97</v>
      </c>
      <c r="H86" s="39">
        <v>23</v>
      </c>
      <c r="I86" s="39">
        <v>1</v>
      </c>
      <c r="J86" s="39"/>
      <c r="K86" s="30">
        <f t="shared" si="11"/>
        <v>121</v>
      </c>
      <c r="L86" s="33">
        <f t="shared" si="13"/>
        <v>249</v>
      </c>
      <c r="M86" s="33">
        <f t="shared" si="14"/>
        <v>69</v>
      </c>
      <c r="N86" s="33">
        <f t="shared" si="14"/>
        <v>6</v>
      </c>
      <c r="O86" s="33">
        <f t="shared" si="15"/>
        <v>0</v>
      </c>
      <c r="P86" s="30">
        <f t="shared" si="12"/>
        <v>324</v>
      </c>
    </row>
    <row r="87" spans="1:16" ht="15" x14ac:dyDescent="0.25">
      <c r="A87" s="12" t="s">
        <v>121</v>
      </c>
      <c r="B87" s="33">
        <v>22</v>
      </c>
      <c r="C87" s="33">
        <v>34</v>
      </c>
      <c r="D87" s="33">
        <v>6</v>
      </c>
      <c r="E87" s="33"/>
      <c r="F87" s="30">
        <f t="shared" si="16"/>
        <v>62</v>
      </c>
      <c r="G87" s="39">
        <v>19</v>
      </c>
      <c r="H87" s="39">
        <v>7</v>
      </c>
      <c r="I87" s="39">
        <v>1</v>
      </c>
      <c r="J87" s="39"/>
      <c r="K87" s="30">
        <f t="shared" si="11"/>
        <v>27</v>
      </c>
      <c r="L87" s="33">
        <f t="shared" si="13"/>
        <v>41</v>
      </c>
      <c r="M87" s="33">
        <f t="shared" si="14"/>
        <v>41</v>
      </c>
      <c r="N87" s="33">
        <f t="shared" si="14"/>
        <v>7</v>
      </c>
      <c r="O87" s="33">
        <f t="shared" si="15"/>
        <v>0</v>
      </c>
      <c r="P87" s="30">
        <f t="shared" si="12"/>
        <v>89</v>
      </c>
    </row>
    <row r="88" spans="1:16" ht="15" x14ac:dyDescent="0.25">
      <c r="A88" s="12" t="s">
        <v>122</v>
      </c>
      <c r="B88" s="33">
        <v>213</v>
      </c>
      <c r="C88" s="33">
        <v>6</v>
      </c>
      <c r="D88" s="33">
        <v>3</v>
      </c>
      <c r="E88" s="33"/>
      <c r="F88" s="30">
        <f t="shared" si="16"/>
        <v>222</v>
      </c>
      <c r="G88" s="39">
        <v>113</v>
      </c>
      <c r="H88" s="39">
        <v>5</v>
      </c>
      <c r="I88" s="39">
        <v>0</v>
      </c>
      <c r="J88" s="39"/>
      <c r="K88" s="30">
        <f t="shared" si="11"/>
        <v>118</v>
      </c>
      <c r="L88" s="33">
        <f t="shared" si="13"/>
        <v>326</v>
      </c>
      <c r="M88" s="33">
        <f t="shared" si="14"/>
        <v>11</v>
      </c>
      <c r="N88" s="33">
        <f t="shared" si="14"/>
        <v>3</v>
      </c>
      <c r="O88" s="33">
        <f t="shared" si="15"/>
        <v>0</v>
      </c>
      <c r="P88" s="30">
        <f t="shared" si="12"/>
        <v>340</v>
      </c>
    </row>
    <row r="89" spans="1:16" ht="15" x14ac:dyDescent="0.25">
      <c r="A89" s="12" t="s">
        <v>372</v>
      </c>
      <c r="B89" s="33">
        <v>2</v>
      </c>
      <c r="C89" s="33">
        <v>0</v>
      </c>
      <c r="D89" s="33">
        <v>2</v>
      </c>
      <c r="E89" s="33"/>
      <c r="F89" s="30">
        <f t="shared" si="16"/>
        <v>4</v>
      </c>
      <c r="G89" s="39"/>
      <c r="H89" s="39"/>
      <c r="I89" s="39"/>
      <c r="J89" s="39"/>
      <c r="K89" s="30">
        <f t="shared" si="11"/>
        <v>0</v>
      </c>
      <c r="L89" s="33">
        <f t="shared" si="13"/>
        <v>2</v>
      </c>
      <c r="M89" s="33">
        <f t="shared" si="14"/>
        <v>0</v>
      </c>
      <c r="N89" s="33">
        <f t="shared" si="14"/>
        <v>2</v>
      </c>
      <c r="O89" s="33">
        <f t="shared" si="15"/>
        <v>0</v>
      </c>
      <c r="P89" s="30">
        <f t="shared" si="12"/>
        <v>4</v>
      </c>
    </row>
    <row r="90" spans="1:16" ht="15" x14ac:dyDescent="0.25">
      <c r="A90" s="12" t="s">
        <v>123</v>
      </c>
      <c r="B90" s="33">
        <v>91</v>
      </c>
      <c r="C90" s="33">
        <v>21</v>
      </c>
      <c r="D90" s="33">
        <v>2</v>
      </c>
      <c r="E90" s="33"/>
      <c r="F90" s="30">
        <f t="shared" si="16"/>
        <v>114</v>
      </c>
      <c r="G90" s="39">
        <v>61</v>
      </c>
      <c r="H90" s="39">
        <v>5</v>
      </c>
      <c r="I90" s="39">
        <v>1</v>
      </c>
      <c r="J90" s="39"/>
      <c r="K90" s="30">
        <f t="shared" si="11"/>
        <v>67</v>
      </c>
      <c r="L90" s="33">
        <f t="shared" si="13"/>
        <v>152</v>
      </c>
      <c r="M90" s="33">
        <f t="shared" si="14"/>
        <v>26</v>
      </c>
      <c r="N90" s="33">
        <f t="shared" si="14"/>
        <v>3</v>
      </c>
      <c r="O90" s="33">
        <f t="shared" si="15"/>
        <v>0</v>
      </c>
      <c r="P90" s="30">
        <f t="shared" si="12"/>
        <v>181</v>
      </c>
    </row>
    <row r="91" spans="1:16" ht="15" x14ac:dyDescent="0.25">
      <c r="A91" s="12" t="s">
        <v>124</v>
      </c>
      <c r="B91" s="33">
        <v>22</v>
      </c>
      <c r="C91" s="33">
        <v>8</v>
      </c>
      <c r="D91" s="33">
        <v>0</v>
      </c>
      <c r="E91" s="33"/>
      <c r="F91" s="30">
        <f t="shared" si="16"/>
        <v>30</v>
      </c>
      <c r="G91" s="39">
        <v>17</v>
      </c>
      <c r="H91" s="39">
        <v>1</v>
      </c>
      <c r="I91" s="39">
        <v>0</v>
      </c>
      <c r="J91" s="39"/>
      <c r="K91" s="30">
        <f t="shared" si="11"/>
        <v>18</v>
      </c>
      <c r="L91" s="33">
        <f t="shared" si="13"/>
        <v>39</v>
      </c>
      <c r="M91" s="33">
        <f t="shared" si="14"/>
        <v>9</v>
      </c>
      <c r="N91" s="33">
        <f t="shared" si="14"/>
        <v>0</v>
      </c>
      <c r="O91" s="33">
        <f t="shared" si="15"/>
        <v>0</v>
      </c>
      <c r="P91" s="30">
        <f t="shared" si="12"/>
        <v>48</v>
      </c>
    </row>
    <row r="92" spans="1:16" ht="15" x14ac:dyDescent="0.25">
      <c r="A92" s="12" t="s">
        <v>125</v>
      </c>
      <c r="B92" s="33">
        <v>6</v>
      </c>
      <c r="C92" s="33">
        <v>3</v>
      </c>
      <c r="D92" s="33">
        <v>0</v>
      </c>
      <c r="E92" s="33"/>
      <c r="F92" s="30">
        <f t="shared" si="16"/>
        <v>9</v>
      </c>
      <c r="G92" s="39">
        <v>3</v>
      </c>
      <c r="H92" s="39">
        <v>2</v>
      </c>
      <c r="I92" s="39">
        <v>0</v>
      </c>
      <c r="J92" s="39"/>
      <c r="K92" s="30">
        <f t="shared" si="11"/>
        <v>5</v>
      </c>
      <c r="L92" s="33">
        <f t="shared" si="13"/>
        <v>9</v>
      </c>
      <c r="M92" s="33">
        <f t="shared" si="14"/>
        <v>5</v>
      </c>
      <c r="N92" s="33">
        <f t="shared" si="14"/>
        <v>0</v>
      </c>
      <c r="O92" s="33">
        <f t="shared" si="15"/>
        <v>0</v>
      </c>
      <c r="P92" s="30">
        <f t="shared" si="12"/>
        <v>14</v>
      </c>
    </row>
    <row r="93" spans="1:16" ht="15" x14ac:dyDescent="0.25">
      <c r="A93" s="12" t="s">
        <v>126</v>
      </c>
      <c r="B93" s="33">
        <v>16</v>
      </c>
      <c r="C93" s="33">
        <v>23</v>
      </c>
      <c r="D93" s="33">
        <v>2</v>
      </c>
      <c r="E93" s="33"/>
      <c r="F93" s="30">
        <f t="shared" si="16"/>
        <v>41</v>
      </c>
      <c r="G93" s="39">
        <v>16</v>
      </c>
      <c r="H93" s="39">
        <v>12</v>
      </c>
      <c r="I93" s="39">
        <v>0</v>
      </c>
      <c r="J93" s="39"/>
      <c r="K93" s="30">
        <f t="shared" si="11"/>
        <v>28</v>
      </c>
      <c r="L93" s="33">
        <f t="shared" si="13"/>
        <v>32</v>
      </c>
      <c r="M93" s="33">
        <f t="shared" si="14"/>
        <v>35</v>
      </c>
      <c r="N93" s="33">
        <f t="shared" si="14"/>
        <v>2</v>
      </c>
      <c r="O93" s="33">
        <f t="shared" si="15"/>
        <v>0</v>
      </c>
      <c r="P93" s="30">
        <f t="shared" si="12"/>
        <v>69</v>
      </c>
    </row>
    <row r="94" spans="1:16" ht="15" x14ac:dyDescent="0.25">
      <c r="A94" s="12" t="s">
        <v>127</v>
      </c>
      <c r="B94" s="33">
        <v>31</v>
      </c>
      <c r="C94" s="33">
        <v>10</v>
      </c>
      <c r="D94" s="33">
        <v>0</v>
      </c>
      <c r="E94" s="33"/>
      <c r="F94" s="30">
        <f t="shared" si="16"/>
        <v>41</v>
      </c>
      <c r="G94" s="39">
        <v>10</v>
      </c>
      <c r="H94" s="39">
        <v>3</v>
      </c>
      <c r="I94" s="39">
        <v>0</v>
      </c>
      <c r="J94" s="39"/>
      <c r="K94" s="30">
        <f t="shared" si="11"/>
        <v>13</v>
      </c>
      <c r="L94" s="33">
        <f t="shared" si="13"/>
        <v>41</v>
      </c>
      <c r="M94" s="33">
        <f t="shared" si="14"/>
        <v>13</v>
      </c>
      <c r="N94" s="33">
        <f t="shared" si="14"/>
        <v>0</v>
      </c>
      <c r="O94" s="33">
        <f t="shared" si="15"/>
        <v>0</v>
      </c>
      <c r="P94" s="30">
        <f t="shared" si="12"/>
        <v>54</v>
      </c>
    </row>
    <row r="95" spans="1:16" ht="15" x14ac:dyDescent="0.25">
      <c r="A95" s="12" t="s">
        <v>128</v>
      </c>
      <c r="B95" s="33">
        <v>69</v>
      </c>
      <c r="C95" s="33">
        <v>27</v>
      </c>
      <c r="D95" s="33">
        <v>1</v>
      </c>
      <c r="E95" s="33"/>
      <c r="F95" s="30">
        <f t="shared" si="16"/>
        <v>97</v>
      </c>
      <c r="G95" s="39">
        <v>49</v>
      </c>
      <c r="H95" s="39">
        <v>10</v>
      </c>
      <c r="I95" s="39">
        <v>0</v>
      </c>
      <c r="J95" s="39"/>
      <c r="K95" s="30">
        <f t="shared" si="11"/>
        <v>59</v>
      </c>
      <c r="L95" s="33">
        <f t="shared" si="13"/>
        <v>118</v>
      </c>
      <c r="M95" s="33">
        <f t="shared" si="14"/>
        <v>37</v>
      </c>
      <c r="N95" s="33">
        <f t="shared" si="14"/>
        <v>1</v>
      </c>
      <c r="O95" s="33">
        <f t="shared" si="15"/>
        <v>0</v>
      </c>
      <c r="P95" s="30">
        <f t="shared" si="12"/>
        <v>156</v>
      </c>
    </row>
    <row r="96" spans="1:16" ht="15" x14ac:dyDescent="0.25">
      <c r="A96" s="12" t="s">
        <v>160</v>
      </c>
      <c r="B96" s="33">
        <v>4</v>
      </c>
      <c r="C96" s="33">
        <v>3</v>
      </c>
      <c r="D96" s="33">
        <v>0</v>
      </c>
      <c r="E96" s="33"/>
      <c r="F96" s="30">
        <f t="shared" si="16"/>
        <v>7</v>
      </c>
      <c r="G96" s="39">
        <v>7</v>
      </c>
      <c r="H96" s="39">
        <v>3</v>
      </c>
      <c r="I96" s="39">
        <v>0</v>
      </c>
      <c r="J96" s="39"/>
      <c r="K96" s="30">
        <f t="shared" si="11"/>
        <v>10</v>
      </c>
      <c r="L96" s="33">
        <f t="shared" si="13"/>
        <v>11</v>
      </c>
      <c r="M96" s="33">
        <f t="shared" si="14"/>
        <v>6</v>
      </c>
      <c r="N96" s="33">
        <f t="shared" si="14"/>
        <v>0</v>
      </c>
      <c r="O96" s="33">
        <f t="shared" si="15"/>
        <v>0</v>
      </c>
      <c r="P96" s="30">
        <f t="shared" si="12"/>
        <v>17</v>
      </c>
    </row>
    <row r="97" spans="1:16" ht="15" x14ac:dyDescent="0.25">
      <c r="A97" s="12" t="s">
        <v>129</v>
      </c>
      <c r="B97" s="33">
        <v>40</v>
      </c>
      <c r="C97" s="33">
        <v>33</v>
      </c>
      <c r="D97" s="33">
        <v>0</v>
      </c>
      <c r="E97" s="33"/>
      <c r="F97" s="30">
        <f t="shared" si="16"/>
        <v>73</v>
      </c>
      <c r="G97" s="39">
        <v>26</v>
      </c>
      <c r="H97" s="39">
        <v>17</v>
      </c>
      <c r="I97" s="39">
        <v>0</v>
      </c>
      <c r="J97" s="39"/>
      <c r="K97" s="30">
        <f t="shared" si="11"/>
        <v>43</v>
      </c>
      <c r="L97" s="33">
        <f t="shared" si="13"/>
        <v>66</v>
      </c>
      <c r="M97" s="33">
        <f t="shared" si="14"/>
        <v>50</v>
      </c>
      <c r="N97" s="33">
        <f t="shared" si="14"/>
        <v>0</v>
      </c>
      <c r="O97" s="33">
        <f t="shared" si="15"/>
        <v>0</v>
      </c>
      <c r="P97" s="30">
        <f t="shared" si="12"/>
        <v>116</v>
      </c>
    </row>
    <row r="98" spans="1:16" ht="15" x14ac:dyDescent="0.25">
      <c r="A98" s="12" t="s">
        <v>373</v>
      </c>
      <c r="B98" s="33">
        <v>61</v>
      </c>
      <c r="C98" s="33">
        <v>25</v>
      </c>
      <c r="D98" s="33">
        <v>2</v>
      </c>
      <c r="E98" s="33"/>
      <c r="F98" s="30">
        <f t="shared" si="16"/>
        <v>88</v>
      </c>
      <c r="G98" s="39">
        <v>48</v>
      </c>
      <c r="H98" s="39">
        <v>7</v>
      </c>
      <c r="I98" s="39">
        <v>0</v>
      </c>
      <c r="J98" s="39"/>
      <c r="K98" s="30">
        <f t="shared" si="11"/>
        <v>55</v>
      </c>
      <c r="L98" s="33">
        <f t="shared" si="13"/>
        <v>109</v>
      </c>
      <c r="M98" s="33">
        <f t="shared" si="14"/>
        <v>32</v>
      </c>
      <c r="N98" s="33">
        <f t="shared" si="14"/>
        <v>2</v>
      </c>
      <c r="O98" s="33">
        <f t="shared" si="15"/>
        <v>0</v>
      </c>
      <c r="P98" s="30">
        <f t="shared" si="12"/>
        <v>143</v>
      </c>
    </row>
    <row r="99" spans="1:16" ht="15" x14ac:dyDescent="0.25">
      <c r="A99" s="12" t="s">
        <v>130</v>
      </c>
      <c r="B99" s="33">
        <v>50</v>
      </c>
      <c r="C99" s="33">
        <v>74</v>
      </c>
      <c r="D99" s="33">
        <v>7</v>
      </c>
      <c r="E99" s="33"/>
      <c r="F99" s="30">
        <f t="shared" si="16"/>
        <v>131</v>
      </c>
      <c r="G99" s="39">
        <v>25</v>
      </c>
      <c r="H99" s="39">
        <v>31</v>
      </c>
      <c r="I99" s="39">
        <v>5</v>
      </c>
      <c r="J99" s="39"/>
      <c r="K99" s="30">
        <f t="shared" si="11"/>
        <v>61</v>
      </c>
      <c r="L99" s="33">
        <f t="shared" si="13"/>
        <v>75</v>
      </c>
      <c r="M99" s="33">
        <f t="shared" si="14"/>
        <v>105</v>
      </c>
      <c r="N99" s="33">
        <f t="shared" si="14"/>
        <v>12</v>
      </c>
      <c r="O99" s="33">
        <f t="shared" si="15"/>
        <v>0</v>
      </c>
      <c r="P99" s="30">
        <f t="shared" si="12"/>
        <v>192</v>
      </c>
    </row>
    <row r="100" spans="1:16" ht="15" x14ac:dyDescent="0.25">
      <c r="A100" s="12" t="s">
        <v>131</v>
      </c>
      <c r="B100" s="33">
        <v>25</v>
      </c>
      <c r="C100" s="33">
        <v>25</v>
      </c>
      <c r="D100" s="33">
        <v>3</v>
      </c>
      <c r="E100" s="33"/>
      <c r="F100" s="30">
        <f t="shared" si="16"/>
        <v>53</v>
      </c>
      <c r="G100" s="39">
        <v>11</v>
      </c>
      <c r="H100" s="39">
        <v>8</v>
      </c>
      <c r="I100" s="39">
        <v>1</v>
      </c>
      <c r="J100" s="39"/>
      <c r="K100" s="30">
        <f t="shared" si="11"/>
        <v>20</v>
      </c>
      <c r="L100" s="33">
        <f t="shared" si="13"/>
        <v>36</v>
      </c>
      <c r="M100" s="33">
        <f t="shared" si="14"/>
        <v>33</v>
      </c>
      <c r="N100" s="33">
        <f t="shared" si="14"/>
        <v>4</v>
      </c>
      <c r="O100" s="33">
        <f t="shared" si="15"/>
        <v>0</v>
      </c>
      <c r="P100" s="30">
        <f t="shared" si="12"/>
        <v>73</v>
      </c>
    </row>
    <row r="101" spans="1:16" ht="15" x14ac:dyDescent="0.25">
      <c r="A101" s="12" t="s">
        <v>132</v>
      </c>
      <c r="B101" s="33">
        <v>16</v>
      </c>
      <c r="C101" s="33">
        <v>27</v>
      </c>
      <c r="D101" s="33">
        <v>0</v>
      </c>
      <c r="E101" s="33"/>
      <c r="F101" s="30">
        <f t="shared" si="16"/>
        <v>43</v>
      </c>
      <c r="G101" s="39">
        <v>17</v>
      </c>
      <c r="H101" s="39">
        <v>10</v>
      </c>
      <c r="I101" s="39">
        <v>0</v>
      </c>
      <c r="J101" s="39"/>
      <c r="K101" s="30">
        <f t="shared" si="11"/>
        <v>27</v>
      </c>
      <c r="L101" s="33">
        <f t="shared" si="13"/>
        <v>33</v>
      </c>
      <c r="M101" s="33">
        <f t="shared" si="14"/>
        <v>37</v>
      </c>
      <c r="N101" s="33">
        <f t="shared" si="14"/>
        <v>0</v>
      </c>
      <c r="O101" s="33">
        <f t="shared" si="15"/>
        <v>0</v>
      </c>
      <c r="P101" s="30">
        <f t="shared" si="12"/>
        <v>70</v>
      </c>
    </row>
    <row r="102" spans="1:16" ht="15" x14ac:dyDescent="0.25">
      <c r="A102" s="12" t="s">
        <v>133</v>
      </c>
      <c r="B102" s="33">
        <v>93</v>
      </c>
      <c r="C102" s="33">
        <v>9</v>
      </c>
      <c r="D102" s="33">
        <v>6</v>
      </c>
      <c r="E102" s="33"/>
      <c r="F102" s="30">
        <f t="shared" si="16"/>
        <v>108</v>
      </c>
      <c r="G102" s="39">
        <v>72</v>
      </c>
      <c r="H102" s="39">
        <v>0</v>
      </c>
      <c r="I102" s="39">
        <v>2</v>
      </c>
      <c r="J102" s="39"/>
      <c r="K102" s="30">
        <f t="shared" si="11"/>
        <v>74</v>
      </c>
      <c r="L102" s="33">
        <f t="shared" ref="L102:L135" si="17">B102+G102</f>
        <v>165</v>
      </c>
      <c r="M102" s="33">
        <f t="shared" ref="M102:N135" si="18">C102+H102</f>
        <v>9</v>
      </c>
      <c r="N102" s="33">
        <f t="shared" si="18"/>
        <v>8</v>
      </c>
      <c r="O102" s="33">
        <f t="shared" ref="O102:O135" si="19">E102+J102</f>
        <v>0</v>
      </c>
      <c r="P102" s="30">
        <f t="shared" si="12"/>
        <v>182</v>
      </c>
    </row>
    <row r="103" spans="1:16" ht="15" x14ac:dyDescent="0.25">
      <c r="A103" s="12" t="s">
        <v>134</v>
      </c>
      <c r="B103" s="33">
        <v>7</v>
      </c>
      <c r="C103" s="33">
        <v>7</v>
      </c>
      <c r="D103" s="33">
        <v>2</v>
      </c>
      <c r="E103" s="33"/>
      <c r="F103" s="30">
        <f t="shared" si="16"/>
        <v>16</v>
      </c>
      <c r="G103" s="39">
        <v>11</v>
      </c>
      <c r="H103" s="39">
        <v>1</v>
      </c>
      <c r="I103" s="39">
        <v>1</v>
      </c>
      <c r="J103" s="39"/>
      <c r="K103" s="30">
        <f t="shared" si="11"/>
        <v>13</v>
      </c>
      <c r="L103" s="33">
        <f t="shared" si="17"/>
        <v>18</v>
      </c>
      <c r="M103" s="33">
        <f t="shared" si="18"/>
        <v>8</v>
      </c>
      <c r="N103" s="33">
        <f t="shared" si="18"/>
        <v>3</v>
      </c>
      <c r="O103" s="33">
        <f t="shared" si="19"/>
        <v>0</v>
      </c>
      <c r="P103" s="30">
        <f t="shared" si="12"/>
        <v>29</v>
      </c>
    </row>
    <row r="104" spans="1:16" ht="15" x14ac:dyDescent="0.25">
      <c r="A104" s="12" t="s">
        <v>271</v>
      </c>
      <c r="B104" s="33">
        <v>7</v>
      </c>
      <c r="C104" s="33">
        <v>2</v>
      </c>
      <c r="D104" s="33">
        <v>5</v>
      </c>
      <c r="E104" s="33"/>
      <c r="F104" s="30">
        <f t="shared" si="16"/>
        <v>14</v>
      </c>
      <c r="G104" s="39">
        <v>3</v>
      </c>
      <c r="H104" s="39">
        <v>0</v>
      </c>
      <c r="I104" s="39">
        <v>0</v>
      </c>
      <c r="J104" s="39"/>
      <c r="K104" s="30">
        <f t="shared" si="11"/>
        <v>3</v>
      </c>
      <c r="L104" s="33">
        <f t="shared" si="17"/>
        <v>10</v>
      </c>
      <c r="M104" s="33">
        <f t="shared" si="18"/>
        <v>2</v>
      </c>
      <c r="N104" s="33">
        <f t="shared" si="18"/>
        <v>5</v>
      </c>
      <c r="O104" s="33">
        <f t="shared" si="19"/>
        <v>0</v>
      </c>
      <c r="P104" s="30">
        <f t="shared" si="12"/>
        <v>17</v>
      </c>
    </row>
    <row r="105" spans="1:16" ht="15" x14ac:dyDescent="0.25">
      <c r="A105" s="12" t="s">
        <v>135</v>
      </c>
      <c r="B105" s="33">
        <v>5</v>
      </c>
      <c r="C105" s="33">
        <v>4</v>
      </c>
      <c r="D105" s="33">
        <v>1</v>
      </c>
      <c r="E105" s="33"/>
      <c r="F105" s="30">
        <f t="shared" si="16"/>
        <v>10</v>
      </c>
      <c r="G105" s="39">
        <v>9</v>
      </c>
      <c r="H105" s="39">
        <v>3</v>
      </c>
      <c r="I105" s="39">
        <v>0</v>
      </c>
      <c r="J105" s="39"/>
      <c r="K105" s="30">
        <f t="shared" si="11"/>
        <v>12</v>
      </c>
      <c r="L105" s="33">
        <f t="shared" si="17"/>
        <v>14</v>
      </c>
      <c r="M105" s="33">
        <f t="shared" si="18"/>
        <v>7</v>
      </c>
      <c r="N105" s="33">
        <f t="shared" si="18"/>
        <v>1</v>
      </c>
      <c r="O105" s="33">
        <f t="shared" si="19"/>
        <v>0</v>
      </c>
      <c r="P105" s="30">
        <f t="shared" si="12"/>
        <v>22</v>
      </c>
    </row>
    <row r="106" spans="1:16" ht="15" x14ac:dyDescent="0.25">
      <c r="A106" s="12" t="s">
        <v>136</v>
      </c>
      <c r="B106" s="33">
        <v>19</v>
      </c>
      <c r="C106" s="33">
        <v>14</v>
      </c>
      <c r="D106" s="33">
        <v>1</v>
      </c>
      <c r="E106" s="33"/>
      <c r="F106" s="30">
        <f t="shared" si="16"/>
        <v>34</v>
      </c>
      <c r="G106" s="39">
        <v>12</v>
      </c>
      <c r="H106" s="39">
        <v>11</v>
      </c>
      <c r="I106" s="39">
        <v>0</v>
      </c>
      <c r="J106" s="39"/>
      <c r="K106" s="30">
        <f t="shared" si="11"/>
        <v>23</v>
      </c>
      <c r="L106" s="33">
        <f t="shared" si="17"/>
        <v>31</v>
      </c>
      <c r="M106" s="33">
        <f t="shared" si="18"/>
        <v>25</v>
      </c>
      <c r="N106" s="33">
        <f t="shared" si="18"/>
        <v>1</v>
      </c>
      <c r="O106" s="33">
        <f t="shared" si="19"/>
        <v>0</v>
      </c>
      <c r="P106" s="30">
        <f t="shared" si="12"/>
        <v>57</v>
      </c>
    </row>
    <row r="107" spans="1:16" ht="15" x14ac:dyDescent="0.25">
      <c r="A107" s="12" t="s">
        <v>137</v>
      </c>
      <c r="B107" s="33">
        <v>24</v>
      </c>
      <c r="C107" s="33">
        <v>44</v>
      </c>
      <c r="D107" s="33">
        <v>2</v>
      </c>
      <c r="E107" s="33"/>
      <c r="F107" s="30">
        <f t="shared" si="16"/>
        <v>70</v>
      </c>
      <c r="G107" s="39">
        <v>18</v>
      </c>
      <c r="H107" s="39">
        <v>14</v>
      </c>
      <c r="I107" s="39">
        <v>1</v>
      </c>
      <c r="J107" s="39"/>
      <c r="K107" s="30">
        <f t="shared" si="11"/>
        <v>33</v>
      </c>
      <c r="L107" s="33">
        <f t="shared" si="17"/>
        <v>42</v>
      </c>
      <c r="M107" s="33">
        <f t="shared" si="18"/>
        <v>58</v>
      </c>
      <c r="N107" s="33">
        <f t="shared" si="18"/>
        <v>3</v>
      </c>
      <c r="O107" s="33">
        <f t="shared" si="19"/>
        <v>0</v>
      </c>
      <c r="P107" s="30">
        <f t="shared" si="12"/>
        <v>103</v>
      </c>
    </row>
    <row r="108" spans="1:16" ht="15" x14ac:dyDescent="0.25">
      <c r="A108" s="12" t="s">
        <v>138</v>
      </c>
      <c r="B108" s="33">
        <v>15</v>
      </c>
      <c r="C108" s="33">
        <v>12</v>
      </c>
      <c r="D108" s="33">
        <v>1</v>
      </c>
      <c r="E108" s="33"/>
      <c r="F108" s="30">
        <f t="shared" si="16"/>
        <v>28</v>
      </c>
      <c r="G108" s="39">
        <v>5</v>
      </c>
      <c r="H108" s="39">
        <v>4</v>
      </c>
      <c r="I108" s="39">
        <v>1</v>
      </c>
      <c r="J108" s="39"/>
      <c r="K108" s="30">
        <f t="shared" si="11"/>
        <v>10</v>
      </c>
      <c r="L108" s="33">
        <f t="shared" si="17"/>
        <v>20</v>
      </c>
      <c r="M108" s="33">
        <f t="shared" si="18"/>
        <v>16</v>
      </c>
      <c r="N108" s="33">
        <f t="shared" si="18"/>
        <v>2</v>
      </c>
      <c r="O108" s="33">
        <f t="shared" si="19"/>
        <v>0</v>
      </c>
      <c r="P108" s="30">
        <f t="shared" si="12"/>
        <v>38</v>
      </c>
    </row>
    <row r="109" spans="1:16" ht="15" x14ac:dyDescent="0.25">
      <c r="A109" s="12" t="s">
        <v>139</v>
      </c>
      <c r="B109" s="33">
        <v>32</v>
      </c>
      <c r="C109" s="33">
        <v>5</v>
      </c>
      <c r="D109" s="33">
        <v>1</v>
      </c>
      <c r="E109" s="33"/>
      <c r="F109" s="30">
        <f t="shared" si="16"/>
        <v>38</v>
      </c>
      <c r="G109" s="39">
        <v>23</v>
      </c>
      <c r="H109" s="39">
        <v>2</v>
      </c>
      <c r="I109" s="39">
        <v>0</v>
      </c>
      <c r="J109" s="39"/>
      <c r="K109" s="30">
        <f t="shared" si="11"/>
        <v>25</v>
      </c>
      <c r="L109" s="33">
        <f t="shared" si="17"/>
        <v>55</v>
      </c>
      <c r="M109" s="33">
        <f t="shared" si="18"/>
        <v>7</v>
      </c>
      <c r="N109" s="33">
        <f t="shared" si="18"/>
        <v>1</v>
      </c>
      <c r="O109" s="33">
        <f t="shared" si="19"/>
        <v>0</v>
      </c>
      <c r="P109" s="30">
        <f t="shared" si="12"/>
        <v>63</v>
      </c>
    </row>
    <row r="110" spans="1:16" ht="15" x14ac:dyDescent="0.25">
      <c r="A110" s="12" t="s">
        <v>140</v>
      </c>
      <c r="B110" s="33">
        <v>31</v>
      </c>
      <c r="C110" s="33">
        <v>22</v>
      </c>
      <c r="D110" s="33">
        <v>1</v>
      </c>
      <c r="E110" s="33"/>
      <c r="F110" s="30">
        <f t="shared" si="16"/>
        <v>54</v>
      </c>
      <c r="G110" s="39">
        <v>28</v>
      </c>
      <c r="H110" s="39">
        <v>11</v>
      </c>
      <c r="I110" s="39">
        <v>1</v>
      </c>
      <c r="J110" s="39"/>
      <c r="K110" s="30">
        <f t="shared" si="11"/>
        <v>40</v>
      </c>
      <c r="L110" s="33">
        <f t="shared" si="17"/>
        <v>59</v>
      </c>
      <c r="M110" s="33">
        <f t="shared" si="18"/>
        <v>33</v>
      </c>
      <c r="N110" s="33">
        <f t="shared" si="18"/>
        <v>2</v>
      </c>
      <c r="O110" s="33">
        <f t="shared" si="19"/>
        <v>0</v>
      </c>
      <c r="P110" s="30">
        <f t="shared" si="12"/>
        <v>94</v>
      </c>
    </row>
    <row r="111" spans="1:16" ht="15" x14ac:dyDescent="0.25">
      <c r="A111" s="12" t="s">
        <v>141</v>
      </c>
      <c r="B111" s="33">
        <v>16</v>
      </c>
      <c r="C111" s="33">
        <v>18</v>
      </c>
      <c r="D111" s="33">
        <v>0</v>
      </c>
      <c r="E111" s="33"/>
      <c r="F111" s="30">
        <f t="shared" si="16"/>
        <v>34</v>
      </c>
      <c r="G111" s="39">
        <v>13</v>
      </c>
      <c r="H111" s="39">
        <v>4</v>
      </c>
      <c r="I111" s="39">
        <v>0</v>
      </c>
      <c r="J111" s="39"/>
      <c r="K111" s="30">
        <f t="shared" si="11"/>
        <v>17</v>
      </c>
      <c r="L111" s="33">
        <f t="shared" si="17"/>
        <v>29</v>
      </c>
      <c r="M111" s="33">
        <f t="shared" si="18"/>
        <v>22</v>
      </c>
      <c r="N111" s="33">
        <f t="shared" si="18"/>
        <v>0</v>
      </c>
      <c r="O111" s="33">
        <f t="shared" si="19"/>
        <v>0</v>
      </c>
      <c r="P111" s="30">
        <f t="shared" si="12"/>
        <v>51</v>
      </c>
    </row>
    <row r="112" spans="1:16" ht="15" x14ac:dyDescent="0.25">
      <c r="A112" s="12" t="s">
        <v>142</v>
      </c>
      <c r="B112" s="33">
        <v>37</v>
      </c>
      <c r="C112" s="33">
        <v>12</v>
      </c>
      <c r="D112" s="33">
        <v>0</v>
      </c>
      <c r="E112" s="33"/>
      <c r="F112" s="30">
        <f t="shared" si="16"/>
        <v>49</v>
      </c>
      <c r="G112" s="39">
        <v>21</v>
      </c>
      <c r="H112" s="39">
        <v>2</v>
      </c>
      <c r="I112" s="39">
        <v>0</v>
      </c>
      <c r="J112" s="39"/>
      <c r="K112" s="30">
        <f t="shared" si="11"/>
        <v>23</v>
      </c>
      <c r="L112" s="33">
        <f t="shared" si="17"/>
        <v>58</v>
      </c>
      <c r="M112" s="33">
        <f t="shared" si="18"/>
        <v>14</v>
      </c>
      <c r="N112" s="33">
        <f t="shared" si="18"/>
        <v>0</v>
      </c>
      <c r="O112" s="33">
        <f t="shared" si="19"/>
        <v>0</v>
      </c>
      <c r="P112" s="30">
        <f t="shared" si="12"/>
        <v>72</v>
      </c>
    </row>
    <row r="113" spans="1:16" ht="15" x14ac:dyDescent="0.25">
      <c r="A113" s="12" t="s">
        <v>143</v>
      </c>
      <c r="B113" s="33">
        <v>25</v>
      </c>
      <c r="C113" s="33">
        <v>5</v>
      </c>
      <c r="D113" s="33">
        <v>2</v>
      </c>
      <c r="E113" s="33"/>
      <c r="F113" s="30">
        <f t="shared" si="16"/>
        <v>32</v>
      </c>
      <c r="G113" s="39">
        <v>18</v>
      </c>
      <c r="H113" s="39">
        <v>1</v>
      </c>
      <c r="I113" s="39">
        <v>0</v>
      </c>
      <c r="J113" s="39"/>
      <c r="K113" s="30">
        <f t="shared" si="11"/>
        <v>19</v>
      </c>
      <c r="L113" s="33">
        <f t="shared" si="17"/>
        <v>43</v>
      </c>
      <c r="M113" s="33">
        <f t="shared" si="18"/>
        <v>6</v>
      </c>
      <c r="N113" s="33">
        <f t="shared" si="18"/>
        <v>2</v>
      </c>
      <c r="O113" s="33">
        <f t="shared" si="19"/>
        <v>0</v>
      </c>
      <c r="P113" s="30">
        <f t="shared" si="12"/>
        <v>51</v>
      </c>
    </row>
    <row r="114" spans="1:16" ht="15" x14ac:dyDescent="0.25">
      <c r="A114" s="12" t="s">
        <v>144</v>
      </c>
      <c r="B114" s="33">
        <v>110</v>
      </c>
      <c r="C114" s="33">
        <v>57</v>
      </c>
      <c r="D114" s="33">
        <v>0</v>
      </c>
      <c r="E114" s="33"/>
      <c r="F114" s="30">
        <f t="shared" si="16"/>
        <v>167</v>
      </c>
      <c r="G114" s="39">
        <v>59</v>
      </c>
      <c r="H114" s="39">
        <v>32</v>
      </c>
      <c r="I114" s="39">
        <v>0</v>
      </c>
      <c r="J114" s="39"/>
      <c r="K114" s="30">
        <f t="shared" si="11"/>
        <v>91</v>
      </c>
      <c r="L114" s="33">
        <f t="shared" si="17"/>
        <v>169</v>
      </c>
      <c r="M114" s="33">
        <f t="shared" si="18"/>
        <v>89</v>
      </c>
      <c r="N114" s="33">
        <f t="shared" si="18"/>
        <v>0</v>
      </c>
      <c r="O114" s="33">
        <f t="shared" si="19"/>
        <v>0</v>
      </c>
      <c r="P114" s="30">
        <f t="shared" si="12"/>
        <v>258</v>
      </c>
    </row>
    <row r="115" spans="1:16" ht="15" x14ac:dyDescent="0.25">
      <c r="A115" s="12" t="s">
        <v>173</v>
      </c>
      <c r="B115" s="33">
        <v>22</v>
      </c>
      <c r="C115" s="33">
        <v>11</v>
      </c>
      <c r="D115" s="33">
        <v>2</v>
      </c>
      <c r="E115" s="33"/>
      <c r="F115" s="30">
        <f t="shared" si="16"/>
        <v>35</v>
      </c>
      <c r="G115" s="39">
        <v>11</v>
      </c>
      <c r="H115" s="39">
        <v>2</v>
      </c>
      <c r="I115" s="39">
        <v>0</v>
      </c>
      <c r="J115" s="39"/>
      <c r="K115" s="30">
        <f t="shared" si="11"/>
        <v>13</v>
      </c>
      <c r="L115" s="33">
        <f t="shared" si="17"/>
        <v>33</v>
      </c>
      <c r="M115" s="33">
        <f t="shared" si="18"/>
        <v>13</v>
      </c>
      <c r="N115" s="33">
        <f t="shared" si="18"/>
        <v>2</v>
      </c>
      <c r="O115" s="33">
        <f t="shared" si="19"/>
        <v>0</v>
      </c>
      <c r="P115" s="30">
        <f t="shared" si="12"/>
        <v>48</v>
      </c>
    </row>
    <row r="116" spans="1:16" ht="15" x14ac:dyDescent="0.25">
      <c r="A116" s="12" t="s">
        <v>145</v>
      </c>
      <c r="B116" s="33">
        <v>82</v>
      </c>
      <c r="C116" s="33">
        <v>61</v>
      </c>
      <c r="D116" s="33">
        <v>2</v>
      </c>
      <c r="E116" s="33"/>
      <c r="F116" s="30">
        <f t="shared" si="16"/>
        <v>145</v>
      </c>
      <c r="G116" s="39">
        <v>41</v>
      </c>
      <c r="H116" s="39">
        <v>26</v>
      </c>
      <c r="I116" s="39">
        <v>0</v>
      </c>
      <c r="J116" s="39"/>
      <c r="K116" s="30">
        <f t="shared" si="11"/>
        <v>67</v>
      </c>
      <c r="L116" s="33">
        <f t="shared" si="17"/>
        <v>123</v>
      </c>
      <c r="M116" s="33">
        <f t="shared" si="18"/>
        <v>87</v>
      </c>
      <c r="N116" s="33">
        <f t="shared" si="18"/>
        <v>2</v>
      </c>
      <c r="O116" s="33">
        <f t="shared" si="19"/>
        <v>0</v>
      </c>
      <c r="P116" s="30">
        <f t="shared" si="12"/>
        <v>212</v>
      </c>
    </row>
    <row r="117" spans="1:16" ht="15" x14ac:dyDescent="0.25">
      <c r="A117" s="12" t="s">
        <v>146</v>
      </c>
      <c r="B117" s="33">
        <v>23</v>
      </c>
      <c r="C117" s="33">
        <v>16</v>
      </c>
      <c r="D117" s="33">
        <v>0</v>
      </c>
      <c r="E117" s="33"/>
      <c r="F117" s="30">
        <f t="shared" si="16"/>
        <v>39</v>
      </c>
      <c r="G117" s="39">
        <v>18</v>
      </c>
      <c r="H117" s="39">
        <v>23</v>
      </c>
      <c r="I117" s="39">
        <v>0</v>
      </c>
      <c r="J117" s="39"/>
      <c r="K117" s="30">
        <f t="shared" si="11"/>
        <v>41</v>
      </c>
      <c r="L117" s="33">
        <f t="shared" si="17"/>
        <v>41</v>
      </c>
      <c r="M117" s="33">
        <f t="shared" si="18"/>
        <v>39</v>
      </c>
      <c r="N117" s="33">
        <f t="shared" si="18"/>
        <v>0</v>
      </c>
      <c r="O117" s="33">
        <f t="shared" si="19"/>
        <v>0</v>
      </c>
      <c r="P117" s="30">
        <f t="shared" si="12"/>
        <v>80</v>
      </c>
    </row>
    <row r="118" spans="1:16" ht="15" x14ac:dyDescent="0.25">
      <c r="A118" s="12" t="s">
        <v>147</v>
      </c>
      <c r="B118" s="33">
        <v>22</v>
      </c>
      <c r="C118" s="33">
        <v>5</v>
      </c>
      <c r="D118" s="33">
        <v>2</v>
      </c>
      <c r="E118" s="33"/>
      <c r="F118" s="30">
        <f t="shared" si="16"/>
        <v>29</v>
      </c>
      <c r="G118" s="39">
        <v>21</v>
      </c>
      <c r="H118" s="39">
        <v>2</v>
      </c>
      <c r="I118" s="39">
        <v>0</v>
      </c>
      <c r="J118" s="39"/>
      <c r="K118" s="30">
        <f t="shared" si="11"/>
        <v>23</v>
      </c>
      <c r="L118" s="33">
        <f t="shared" si="17"/>
        <v>43</v>
      </c>
      <c r="M118" s="33">
        <f t="shared" si="18"/>
        <v>7</v>
      </c>
      <c r="N118" s="33">
        <f t="shared" si="18"/>
        <v>2</v>
      </c>
      <c r="O118" s="33">
        <f t="shared" si="19"/>
        <v>0</v>
      </c>
      <c r="P118" s="30">
        <f t="shared" si="12"/>
        <v>52</v>
      </c>
    </row>
    <row r="119" spans="1:16" ht="15" x14ac:dyDescent="0.25">
      <c r="A119" s="12" t="s">
        <v>376</v>
      </c>
      <c r="B119" s="33">
        <v>12</v>
      </c>
      <c r="C119" s="33">
        <v>21</v>
      </c>
      <c r="D119" s="33">
        <v>10</v>
      </c>
      <c r="E119" s="33"/>
      <c r="F119" s="30">
        <f t="shared" si="16"/>
        <v>43</v>
      </c>
      <c r="G119" s="39">
        <v>21</v>
      </c>
      <c r="H119" s="39">
        <v>16</v>
      </c>
      <c r="I119" s="39">
        <v>5</v>
      </c>
      <c r="J119" s="39"/>
      <c r="K119" s="30">
        <f t="shared" si="11"/>
        <v>42</v>
      </c>
      <c r="L119" s="33">
        <f t="shared" si="17"/>
        <v>33</v>
      </c>
      <c r="M119" s="33">
        <f t="shared" si="18"/>
        <v>37</v>
      </c>
      <c r="N119" s="33">
        <f t="shared" si="18"/>
        <v>15</v>
      </c>
      <c r="O119" s="33">
        <f t="shared" si="19"/>
        <v>0</v>
      </c>
      <c r="P119" s="30">
        <f t="shared" si="12"/>
        <v>85</v>
      </c>
    </row>
    <row r="120" spans="1:16" ht="15" x14ac:dyDescent="0.25">
      <c r="A120" s="12" t="s">
        <v>148</v>
      </c>
      <c r="B120" s="33">
        <v>22</v>
      </c>
      <c r="C120" s="33">
        <v>7</v>
      </c>
      <c r="D120" s="33">
        <v>0</v>
      </c>
      <c r="E120" s="33"/>
      <c r="F120" s="30">
        <f t="shared" si="16"/>
        <v>29</v>
      </c>
      <c r="G120" s="39">
        <v>46</v>
      </c>
      <c r="H120" s="39">
        <v>5</v>
      </c>
      <c r="I120" s="39">
        <v>0</v>
      </c>
      <c r="J120" s="39"/>
      <c r="K120" s="30">
        <f t="shared" si="11"/>
        <v>51</v>
      </c>
      <c r="L120" s="33">
        <f t="shared" si="17"/>
        <v>68</v>
      </c>
      <c r="M120" s="33">
        <f t="shared" si="18"/>
        <v>12</v>
      </c>
      <c r="N120" s="33">
        <f t="shared" si="18"/>
        <v>0</v>
      </c>
      <c r="O120" s="33">
        <f t="shared" si="19"/>
        <v>0</v>
      </c>
      <c r="P120" s="30">
        <f t="shared" si="12"/>
        <v>80</v>
      </c>
    </row>
    <row r="121" spans="1:16" ht="15" x14ac:dyDescent="0.25">
      <c r="A121" s="12" t="s">
        <v>149</v>
      </c>
      <c r="B121" s="33">
        <v>74</v>
      </c>
      <c r="C121" s="33">
        <v>24</v>
      </c>
      <c r="D121" s="33">
        <v>1</v>
      </c>
      <c r="E121" s="33"/>
      <c r="F121" s="30">
        <f t="shared" si="16"/>
        <v>99</v>
      </c>
      <c r="G121" s="39">
        <v>60</v>
      </c>
      <c r="H121" s="39">
        <v>17</v>
      </c>
      <c r="I121" s="39">
        <v>0</v>
      </c>
      <c r="J121" s="39"/>
      <c r="K121" s="30">
        <f t="shared" si="11"/>
        <v>77</v>
      </c>
      <c r="L121" s="33">
        <f t="shared" si="17"/>
        <v>134</v>
      </c>
      <c r="M121" s="33">
        <f t="shared" si="18"/>
        <v>41</v>
      </c>
      <c r="N121" s="33">
        <f t="shared" si="18"/>
        <v>1</v>
      </c>
      <c r="O121" s="33">
        <f t="shared" si="19"/>
        <v>0</v>
      </c>
      <c r="P121" s="30">
        <f t="shared" si="12"/>
        <v>176</v>
      </c>
    </row>
    <row r="122" spans="1:16" ht="15" x14ac:dyDescent="0.25">
      <c r="A122" s="12" t="s">
        <v>374</v>
      </c>
      <c r="B122" s="33">
        <v>21</v>
      </c>
      <c r="C122" s="33">
        <v>21</v>
      </c>
      <c r="D122" s="33">
        <v>10</v>
      </c>
      <c r="E122" s="33">
        <v>1</v>
      </c>
      <c r="F122" s="30">
        <f t="shared" si="16"/>
        <v>53</v>
      </c>
      <c r="G122" s="39">
        <v>16</v>
      </c>
      <c r="H122" s="39">
        <v>8</v>
      </c>
      <c r="I122" s="39">
        <v>1</v>
      </c>
      <c r="J122" s="39"/>
      <c r="K122" s="30">
        <f t="shared" si="11"/>
        <v>25</v>
      </c>
      <c r="L122" s="33">
        <f t="shared" si="17"/>
        <v>37</v>
      </c>
      <c r="M122" s="33">
        <f t="shared" si="18"/>
        <v>29</v>
      </c>
      <c r="N122" s="33">
        <f t="shared" si="18"/>
        <v>11</v>
      </c>
      <c r="O122" s="33">
        <f t="shared" si="19"/>
        <v>1</v>
      </c>
      <c r="P122" s="30">
        <f t="shared" si="12"/>
        <v>78</v>
      </c>
    </row>
    <row r="123" spans="1:16" ht="15" x14ac:dyDescent="0.25">
      <c r="A123" s="12" t="s">
        <v>150</v>
      </c>
      <c r="B123" s="33">
        <v>29</v>
      </c>
      <c r="C123" s="33">
        <v>13</v>
      </c>
      <c r="D123" s="33">
        <v>0</v>
      </c>
      <c r="E123" s="33"/>
      <c r="F123" s="30">
        <f t="shared" si="16"/>
        <v>42</v>
      </c>
      <c r="G123" s="39">
        <v>22</v>
      </c>
      <c r="H123" s="39">
        <v>2</v>
      </c>
      <c r="I123" s="39">
        <v>0</v>
      </c>
      <c r="J123" s="39"/>
      <c r="K123" s="30">
        <f t="shared" si="11"/>
        <v>24</v>
      </c>
      <c r="L123" s="33">
        <f t="shared" si="17"/>
        <v>51</v>
      </c>
      <c r="M123" s="33">
        <f t="shared" si="18"/>
        <v>15</v>
      </c>
      <c r="N123" s="33">
        <f t="shared" si="18"/>
        <v>0</v>
      </c>
      <c r="O123" s="33">
        <f t="shared" si="19"/>
        <v>0</v>
      </c>
      <c r="P123" s="30">
        <f t="shared" si="12"/>
        <v>66</v>
      </c>
    </row>
    <row r="124" spans="1:16" ht="15" x14ac:dyDescent="0.25">
      <c r="A124" s="12" t="s">
        <v>151</v>
      </c>
      <c r="B124" s="33">
        <v>29</v>
      </c>
      <c r="C124" s="33">
        <v>16</v>
      </c>
      <c r="D124" s="33">
        <v>0</v>
      </c>
      <c r="E124" s="33"/>
      <c r="F124" s="30">
        <f t="shared" si="16"/>
        <v>45</v>
      </c>
      <c r="G124" s="39">
        <v>26</v>
      </c>
      <c r="H124" s="39">
        <v>4</v>
      </c>
      <c r="I124" s="39">
        <v>0</v>
      </c>
      <c r="J124" s="39"/>
      <c r="K124" s="30">
        <f t="shared" si="11"/>
        <v>30</v>
      </c>
      <c r="L124" s="33">
        <f t="shared" si="17"/>
        <v>55</v>
      </c>
      <c r="M124" s="33">
        <f t="shared" si="18"/>
        <v>20</v>
      </c>
      <c r="N124" s="33">
        <f t="shared" si="18"/>
        <v>0</v>
      </c>
      <c r="O124" s="33">
        <f t="shared" si="19"/>
        <v>0</v>
      </c>
      <c r="P124" s="30">
        <f t="shared" si="12"/>
        <v>75</v>
      </c>
    </row>
    <row r="125" spans="1:16" ht="15" x14ac:dyDescent="0.25">
      <c r="A125" s="12" t="s">
        <v>272</v>
      </c>
      <c r="B125" s="33">
        <v>190</v>
      </c>
      <c r="C125" s="33">
        <v>10</v>
      </c>
      <c r="D125" s="33">
        <v>0</v>
      </c>
      <c r="E125" s="33"/>
      <c r="F125" s="30">
        <f t="shared" si="16"/>
        <v>200</v>
      </c>
      <c r="G125" s="39">
        <v>102</v>
      </c>
      <c r="H125" s="39">
        <v>19</v>
      </c>
      <c r="I125" s="39">
        <v>0</v>
      </c>
      <c r="J125" s="39"/>
      <c r="K125" s="30">
        <f t="shared" si="11"/>
        <v>121</v>
      </c>
      <c r="L125" s="33">
        <f t="shared" si="17"/>
        <v>292</v>
      </c>
      <c r="M125" s="33">
        <f t="shared" si="18"/>
        <v>29</v>
      </c>
      <c r="N125" s="33">
        <f t="shared" si="18"/>
        <v>0</v>
      </c>
      <c r="O125" s="33">
        <f t="shared" si="19"/>
        <v>0</v>
      </c>
      <c r="P125" s="30">
        <f t="shared" si="12"/>
        <v>321</v>
      </c>
    </row>
    <row r="126" spans="1:16" ht="15" x14ac:dyDescent="0.25">
      <c r="A126" s="12" t="s">
        <v>152</v>
      </c>
      <c r="B126" s="33">
        <v>78</v>
      </c>
      <c r="C126" s="33">
        <v>9</v>
      </c>
      <c r="D126" s="33">
        <v>1</v>
      </c>
      <c r="E126" s="33"/>
      <c r="F126" s="30">
        <f t="shared" si="16"/>
        <v>88</v>
      </c>
      <c r="G126" s="39">
        <v>27</v>
      </c>
      <c r="H126" s="39">
        <v>8</v>
      </c>
      <c r="I126" s="39">
        <v>1</v>
      </c>
      <c r="J126" s="39"/>
      <c r="K126" s="30">
        <f t="shared" si="11"/>
        <v>36</v>
      </c>
      <c r="L126" s="33">
        <f t="shared" si="17"/>
        <v>105</v>
      </c>
      <c r="M126" s="33">
        <f t="shared" si="18"/>
        <v>17</v>
      </c>
      <c r="N126" s="33">
        <f t="shared" si="18"/>
        <v>2</v>
      </c>
      <c r="O126" s="33">
        <f t="shared" si="19"/>
        <v>0</v>
      </c>
      <c r="P126" s="30">
        <f t="shared" si="12"/>
        <v>124</v>
      </c>
    </row>
    <row r="127" spans="1:16" ht="15" x14ac:dyDescent="0.25">
      <c r="A127" s="12" t="s">
        <v>273</v>
      </c>
      <c r="B127" s="33">
        <v>8</v>
      </c>
      <c r="C127" s="33">
        <v>0</v>
      </c>
      <c r="D127" s="33">
        <v>3</v>
      </c>
      <c r="E127" s="33"/>
      <c r="F127" s="30">
        <f t="shared" si="16"/>
        <v>11</v>
      </c>
      <c r="G127" s="39">
        <v>19</v>
      </c>
      <c r="H127" s="39">
        <v>0</v>
      </c>
      <c r="I127" s="39">
        <v>3</v>
      </c>
      <c r="J127" s="39"/>
      <c r="K127" s="30">
        <f t="shared" si="11"/>
        <v>22</v>
      </c>
      <c r="L127" s="33">
        <f t="shared" si="17"/>
        <v>27</v>
      </c>
      <c r="M127" s="33">
        <f t="shared" si="18"/>
        <v>0</v>
      </c>
      <c r="N127" s="33">
        <f t="shared" si="18"/>
        <v>6</v>
      </c>
      <c r="O127" s="33">
        <f t="shared" si="19"/>
        <v>0</v>
      </c>
      <c r="P127" s="30">
        <f t="shared" si="12"/>
        <v>33</v>
      </c>
    </row>
    <row r="128" spans="1:16" ht="15" x14ac:dyDescent="0.25">
      <c r="A128" s="12" t="s">
        <v>174</v>
      </c>
      <c r="B128" s="33">
        <v>101</v>
      </c>
      <c r="C128" s="33">
        <v>34</v>
      </c>
      <c r="D128" s="33">
        <v>0</v>
      </c>
      <c r="E128" s="33"/>
      <c r="F128" s="30">
        <f t="shared" si="16"/>
        <v>135</v>
      </c>
      <c r="G128" s="39">
        <v>53</v>
      </c>
      <c r="H128" s="39">
        <v>6</v>
      </c>
      <c r="I128" s="39">
        <v>0</v>
      </c>
      <c r="J128" s="39"/>
      <c r="K128" s="30">
        <f t="shared" si="11"/>
        <v>59</v>
      </c>
      <c r="L128" s="33">
        <f t="shared" si="17"/>
        <v>154</v>
      </c>
      <c r="M128" s="33">
        <f t="shared" si="18"/>
        <v>40</v>
      </c>
      <c r="N128" s="33">
        <f t="shared" si="18"/>
        <v>0</v>
      </c>
      <c r="O128" s="33">
        <f t="shared" si="19"/>
        <v>0</v>
      </c>
      <c r="P128" s="30">
        <f t="shared" si="12"/>
        <v>194</v>
      </c>
    </row>
    <row r="129" spans="1:16" ht="15" x14ac:dyDescent="0.25">
      <c r="A129" s="12" t="s">
        <v>153</v>
      </c>
      <c r="B129" s="33">
        <v>23</v>
      </c>
      <c r="C129" s="33">
        <v>4</v>
      </c>
      <c r="D129" s="33">
        <v>0</v>
      </c>
      <c r="E129" s="33"/>
      <c r="F129" s="30">
        <f t="shared" si="16"/>
        <v>27</v>
      </c>
      <c r="G129" s="39">
        <v>22</v>
      </c>
      <c r="H129" s="39">
        <v>6</v>
      </c>
      <c r="I129" s="39">
        <v>0</v>
      </c>
      <c r="J129" s="39"/>
      <c r="K129" s="30">
        <f t="shared" si="11"/>
        <v>28</v>
      </c>
      <c r="L129" s="33">
        <f t="shared" si="17"/>
        <v>45</v>
      </c>
      <c r="M129" s="33">
        <f t="shared" si="18"/>
        <v>10</v>
      </c>
      <c r="N129" s="33">
        <f t="shared" si="18"/>
        <v>0</v>
      </c>
      <c r="O129" s="33">
        <f t="shared" si="19"/>
        <v>0</v>
      </c>
      <c r="P129" s="30">
        <f t="shared" si="12"/>
        <v>55</v>
      </c>
    </row>
    <row r="130" spans="1:16" ht="15" x14ac:dyDescent="0.25">
      <c r="A130" s="12" t="s">
        <v>154</v>
      </c>
      <c r="B130" s="33">
        <v>24</v>
      </c>
      <c r="C130" s="33">
        <v>26</v>
      </c>
      <c r="D130" s="33">
        <v>0</v>
      </c>
      <c r="E130" s="33"/>
      <c r="F130" s="30">
        <f t="shared" si="16"/>
        <v>50</v>
      </c>
      <c r="G130" s="39">
        <v>16</v>
      </c>
      <c r="H130" s="39">
        <v>5</v>
      </c>
      <c r="I130" s="39">
        <v>0</v>
      </c>
      <c r="J130" s="39"/>
      <c r="K130" s="30">
        <f t="shared" si="11"/>
        <v>21</v>
      </c>
      <c r="L130" s="33">
        <f t="shared" si="17"/>
        <v>40</v>
      </c>
      <c r="M130" s="33">
        <f t="shared" si="18"/>
        <v>31</v>
      </c>
      <c r="N130" s="33">
        <f t="shared" si="18"/>
        <v>0</v>
      </c>
      <c r="O130" s="33">
        <f t="shared" si="19"/>
        <v>0</v>
      </c>
      <c r="P130" s="30">
        <f t="shared" si="12"/>
        <v>71</v>
      </c>
    </row>
    <row r="131" spans="1:16" ht="15" x14ac:dyDescent="0.25">
      <c r="A131" s="12" t="s">
        <v>274</v>
      </c>
      <c r="B131" s="33">
        <v>124</v>
      </c>
      <c r="C131" s="33">
        <v>31</v>
      </c>
      <c r="D131" s="33">
        <v>18</v>
      </c>
      <c r="E131" s="33"/>
      <c r="F131" s="30">
        <f t="shared" si="16"/>
        <v>173</v>
      </c>
      <c r="G131" s="39">
        <v>86</v>
      </c>
      <c r="H131" s="39">
        <v>14</v>
      </c>
      <c r="I131" s="39">
        <v>9</v>
      </c>
      <c r="J131" s="39"/>
      <c r="K131" s="30">
        <f t="shared" si="11"/>
        <v>109</v>
      </c>
      <c r="L131" s="33">
        <f t="shared" si="17"/>
        <v>210</v>
      </c>
      <c r="M131" s="33">
        <f t="shared" si="18"/>
        <v>45</v>
      </c>
      <c r="N131" s="33">
        <f t="shared" si="18"/>
        <v>27</v>
      </c>
      <c r="O131" s="33">
        <f t="shared" si="19"/>
        <v>0</v>
      </c>
      <c r="P131" s="30">
        <f t="shared" si="12"/>
        <v>282</v>
      </c>
    </row>
    <row r="132" spans="1:16" ht="15" x14ac:dyDescent="0.25">
      <c r="A132" s="12" t="s">
        <v>155</v>
      </c>
      <c r="B132" s="33">
        <v>24</v>
      </c>
      <c r="C132" s="33">
        <v>10</v>
      </c>
      <c r="D132" s="33">
        <v>3</v>
      </c>
      <c r="E132" s="33"/>
      <c r="F132" s="30">
        <f t="shared" si="16"/>
        <v>37</v>
      </c>
      <c r="G132" s="39">
        <v>29</v>
      </c>
      <c r="H132" s="39">
        <v>2</v>
      </c>
      <c r="I132" s="39">
        <v>1</v>
      </c>
      <c r="J132" s="39"/>
      <c r="K132" s="30">
        <f t="shared" ref="K132:K135" si="20">SUM(G132:J132)</f>
        <v>32</v>
      </c>
      <c r="L132" s="33">
        <f t="shared" si="17"/>
        <v>53</v>
      </c>
      <c r="M132" s="33">
        <f t="shared" si="18"/>
        <v>12</v>
      </c>
      <c r="N132" s="33">
        <f t="shared" si="18"/>
        <v>4</v>
      </c>
      <c r="O132" s="33">
        <f t="shared" si="19"/>
        <v>0</v>
      </c>
      <c r="P132" s="30">
        <f t="shared" ref="P132:P135" si="21">SUM(L132:O132)</f>
        <v>69</v>
      </c>
    </row>
    <row r="133" spans="1:16" ht="15" x14ac:dyDescent="0.25">
      <c r="A133" s="12" t="s">
        <v>156</v>
      </c>
      <c r="B133" s="33">
        <v>60</v>
      </c>
      <c r="C133" s="33">
        <v>62</v>
      </c>
      <c r="D133" s="33">
        <v>0</v>
      </c>
      <c r="E133" s="33"/>
      <c r="F133" s="30">
        <f t="shared" si="16"/>
        <v>122</v>
      </c>
      <c r="G133" s="39">
        <v>33</v>
      </c>
      <c r="H133" s="39">
        <v>31</v>
      </c>
      <c r="I133" s="39">
        <v>0</v>
      </c>
      <c r="J133" s="39"/>
      <c r="K133" s="30">
        <f t="shared" si="20"/>
        <v>64</v>
      </c>
      <c r="L133" s="33">
        <f t="shared" si="17"/>
        <v>93</v>
      </c>
      <c r="M133" s="33">
        <f t="shared" si="18"/>
        <v>93</v>
      </c>
      <c r="N133" s="33">
        <f t="shared" si="18"/>
        <v>0</v>
      </c>
      <c r="O133" s="33">
        <f t="shared" si="19"/>
        <v>0</v>
      </c>
      <c r="P133" s="30">
        <f t="shared" si="21"/>
        <v>186</v>
      </c>
    </row>
    <row r="134" spans="1:16" ht="15" x14ac:dyDescent="0.25">
      <c r="A134" s="12" t="s">
        <v>375</v>
      </c>
      <c r="B134" s="33">
        <v>6</v>
      </c>
      <c r="C134" s="33">
        <v>9</v>
      </c>
      <c r="D134" s="33">
        <v>0</v>
      </c>
      <c r="E134" s="33"/>
      <c r="F134" s="30">
        <f t="shared" si="16"/>
        <v>15</v>
      </c>
      <c r="G134" s="39">
        <v>15</v>
      </c>
      <c r="H134" s="39">
        <v>4</v>
      </c>
      <c r="I134" s="39">
        <v>1</v>
      </c>
      <c r="J134" s="39"/>
      <c r="K134" s="30">
        <f t="shared" si="20"/>
        <v>20</v>
      </c>
      <c r="L134" s="33">
        <f t="shared" si="17"/>
        <v>21</v>
      </c>
      <c r="M134" s="33">
        <f t="shared" si="18"/>
        <v>13</v>
      </c>
      <c r="N134" s="33">
        <f t="shared" si="18"/>
        <v>1</v>
      </c>
      <c r="O134" s="33">
        <f t="shared" si="19"/>
        <v>0</v>
      </c>
      <c r="P134" s="30">
        <f t="shared" si="21"/>
        <v>35</v>
      </c>
    </row>
    <row r="135" spans="1:16" ht="15" x14ac:dyDescent="0.25">
      <c r="A135" s="12" t="s">
        <v>157</v>
      </c>
      <c r="B135" s="33">
        <v>17</v>
      </c>
      <c r="C135" s="33">
        <v>23</v>
      </c>
      <c r="D135" s="33">
        <v>0</v>
      </c>
      <c r="E135" s="33"/>
      <c r="F135" s="30">
        <f t="shared" si="16"/>
        <v>40</v>
      </c>
      <c r="G135" s="39">
        <v>31</v>
      </c>
      <c r="H135" s="39">
        <v>6</v>
      </c>
      <c r="I135" s="39">
        <v>0</v>
      </c>
      <c r="J135" s="39"/>
      <c r="K135" s="30">
        <f t="shared" si="20"/>
        <v>37</v>
      </c>
      <c r="L135" s="62">
        <f t="shared" si="17"/>
        <v>48</v>
      </c>
      <c r="M135" s="49">
        <f t="shared" si="18"/>
        <v>29</v>
      </c>
      <c r="N135" s="33">
        <f t="shared" si="18"/>
        <v>0</v>
      </c>
      <c r="O135" s="33">
        <f t="shared" si="19"/>
        <v>0</v>
      </c>
      <c r="P135" s="30">
        <f t="shared" si="21"/>
        <v>77</v>
      </c>
    </row>
    <row r="136" spans="1:16" x14ac:dyDescent="0.2">
      <c r="A136" s="40" t="s">
        <v>245</v>
      </c>
      <c r="B136" s="41">
        <f t="shared" ref="B136:P136" si="22">SUM(B6:B135)</f>
        <v>3383</v>
      </c>
      <c r="C136" s="41">
        <f t="shared" si="22"/>
        <v>1640</v>
      </c>
      <c r="D136" s="41">
        <f t="shared" si="22"/>
        <v>238</v>
      </c>
      <c r="E136" s="41">
        <f t="shared" si="22"/>
        <v>1</v>
      </c>
      <c r="F136" s="41">
        <f t="shared" si="22"/>
        <v>5262</v>
      </c>
      <c r="G136" s="41">
        <f t="shared" si="22"/>
        <v>2452</v>
      </c>
      <c r="H136" s="41">
        <f t="shared" si="22"/>
        <v>715</v>
      </c>
      <c r="I136" s="41">
        <f t="shared" si="22"/>
        <v>69</v>
      </c>
      <c r="J136" s="41">
        <f t="shared" si="22"/>
        <v>1</v>
      </c>
      <c r="K136" s="41">
        <f t="shared" si="22"/>
        <v>3237</v>
      </c>
      <c r="L136" s="41">
        <f t="shared" si="22"/>
        <v>5835</v>
      </c>
      <c r="M136" s="41">
        <f t="shared" si="22"/>
        <v>2355</v>
      </c>
      <c r="N136" s="41">
        <f t="shared" si="22"/>
        <v>307</v>
      </c>
      <c r="O136" s="41">
        <f t="shared" si="22"/>
        <v>2</v>
      </c>
      <c r="P136" s="41">
        <f t="shared" si="22"/>
        <v>8499</v>
      </c>
    </row>
    <row r="148" spans="1:1" ht="15" x14ac:dyDescent="0.25">
      <c r="A148" s="27"/>
    </row>
  </sheetData>
  <mergeCells count="4">
    <mergeCell ref="A1:H1"/>
    <mergeCell ref="B4:F4"/>
    <mergeCell ref="G4:K4"/>
    <mergeCell ref="L4:P4"/>
  </mergeCells>
  <pageMargins left="0.70866141732283472" right="0.70866141732283472" top="0.74803149606299213" bottom="0.74803149606299213" header="0.31496062992125984" footer="0.31496062992125984"/>
  <pageSetup paperSize="9" scale="55" fitToHeight="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147"/>
  <sheetViews>
    <sheetView zoomScaleNormal="100" workbookViewId="0">
      <selection sqref="A1:G1"/>
    </sheetView>
  </sheetViews>
  <sheetFormatPr baseColWidth="10" defaultColWidth="11.42578125" defaultRowHeight="12.75" x14ac:dyDescent="0.2"/>
  <cols>
    <col min="1" max="1" width="44.28515625" style="25" customWidth="1"/>
    <col min="2" max="5" width="9.85546875" style="23" customWidth="1"/>
    <col min="6" max="9" width="9.85546875" style="53" customWidth="1"/>
    <col min="10" max="13" width="9.85546875" style="23" customWidth="1"/>
    <col min="14" max="16384" width="11.42578125" style="23"/>
  </cols>
  <sheetData>
    <row r="1" spans="1:13" ht="23.25" customHeight="1" x14ac:dyDescent="0.2">
      <c r="A1" s="165" t="s">
        <v>395</v>
      </c>
      <c r="B1" s="165"/>
      <c r="C1" s="165"/>
      <c r="D1" s="165"/>
      <c r="E1" s="165"/>
      <c r="F1" s="165"/>
      <c r="G1" s="165"/>
      <c r="H1" s="50"/>
      <c r="I1" s="50"/>
    </row>
    <row r="2" spans="1:13" ht="12.75" customHeight="1" x14ac:dyDescent="0.3">
      <c r="A2" s="24"/>
      <c r="F2" s="50"/>
      <c r="G2" s="50"/>
      <c r="H2" s="50"/>
      <c r="I2" s="50"/>
    </row>
    <row r="3" spans="1:13" ht="3" customHeight="1" x14ac:dyDescent="0.2">
      <c r="F3" s="50"/>
      <c r="G3" s="50"/>
      <c r="H3" s="50"/>
      <c r="I3" s="50"/>
    </row>
    <row r="4" spans="1:13" ht="26.25" customHeight="1" x14ac:dyDescent="0.2">
      <c r="B4" s="133" t="s">
        <v>185</v>
      </c>
      <c r="C4" s="134"/>
      <c r="D4" s="134"/>
      <c r="E4" s="135"/>
      <c r="F4" s="136" t="s">
        <v>186</v>
      </c>
      <c r="G4" s="137"/>
      <c r="H4" s="137"/>
      <c r="I4" s="138"/>
      <c r="J4" s="139" t="s">
        <v>251</v>
      </c>
      <c r="K4" s="140"/>
      <c r="L4" s="140"/>
      <c r="M4" s="141"/>
    </row>
    <row r="5" spans="1:13" ht="26.25" customHeight="1" x14ac:dyDescent="0.2">
      <c r="A5" s="31" t="s">
        <v>252</v>
      </c>
      <c r="B5" s="26" t="s">
        <v>247</v>
      </c>
      <c r="C5" s="26" t="s">
        <v>248</v>
      </c>
      <c r="D5" s="26" t="s">
        <v>249</v>
      </c>
      <c r="E5" s="26" t="s">
        <v>250</v>
      </c>
      <c r="F5" s="51" t="s">
        <v>247</v>
      </c>
      <c r="G5" s="51" t="s">
        <v>248</v>
      </c>
      <c r="H5" s="51" t="s">
        <v>249</v>
      </c>
      <c r="I5" s="51" t="s">
        <v>250</v>
      </c>
      <c r="J5" s="43" t="s">
        <v>247</v>
      </c>
      <c r="K5" s="43" t="s">
        <v>248</v>
      </c>
      <c r="L5" s="44" t="s">
        <v>249</v>
      </c>
      <c r="M5" s="45" t="s">
        <v>250</v>
      </c>
    </row>
    <row r="6" spans="1:13" ht="23.25" customHeight="1" x14ac:dyDescent="0.25">
      <c r="A6" s="12" t="s">
        <v>176</v>
      </c>
      <c r="B6" s="46">
        <f>'TAB8'!B6/'TAB8'!F6</f>
        <v>0.81818181818181823</v>
      </c>
      <c r="C6" s="46">
        <f>'TAB8'!C6/'TAB8'!F6</f>
        <v>0.18181818181818182</v>
      </c>
      <c r="D6" s="46">
        <f>'TAB8'!D6/'TAB8'!F6</f>
        <v>0</v>
      </c>
      <c r="E6" s="46">
        <v>0</v>
      </c>
      <c r="F6" s="46">
        <f>'TAB8'!G6/'TAB8'!K6</f>
        <v>1</v>
      </c>
      <c r="G6" s="46">
        <f>'TAB8'!H6/'TAB8'!K6</f>
        <v>0</v>
      </c>
      <c r="H6" s="46">
        <f>'TAB8'!I6/'TAB8'!K6</f>
        <v>0</v>
      </c>
      <c r="I6" s="46">
        <f>'TAB8'!J6/'TAB8'!K6</f>
        <v>0</v>
      </c>
      <c r="J6" s="46">
        <f>'TAB8'!L6/'TAB8'!P6</f>
        <v>0.88235294117647056</v>
      </c>
      <c r="K6" s="46">
        <f>'TAB8'!M6/'TAB8'!P6</f>
        <v>0.11764705882352941</v>
      </c>
      <c r="L6" s="46">
        <f>'TAB8'!N6/'TAB8'!P6</f>
        <v>0</v>
      </c>
      <c r="M6" s="46">
        <f>'TAB8'!O6/'TAB8'!P6</f>
        <v>0</v>
      </c>
    </row>
    <row r="7" spans="1:13" ht="23.25" customHeight="1" x14ac:dyDescent="0.25">
      <c r="A7" s="12" t="s">
        <v>170</v>
      </c>
      <c r="B7" s="46">
        <f>'TAB8'!B7/'TAB8'!F7</f>
        <v>0.625</v>
      </c>
      <c r="C7" s="46">
        <f>'TAB8'!C7/'TAB8'!F7</f>
        <v>0.375</v>
      </c>
      <c r="D7" s="46">
        <f>'TAB8'!D7/'TAB8'!F7</f>
        <v>0</v>
      </c>
      <c r="E7" s="46">
        <v>0</v>
      </c>
      <c r="F7" s="46">
        <f>'TAB8'!G7/'TAB8'!K7</f>
        <v>1</v>
      </c>
      <c r="G7" s="46">
        <f>'TAB8'!H7/'TAB8'!K7</f>
        <v>0</v>
      </c>
      <c r="H7" s="46">
        <f>'TAB8'!I7/'TAB8'!K7</f>
        <v>0</v>
      </c>
      <c r="I7" s="46">
        <f>'TAB8'!J7/'TAB8'!K7</f>
        <v>0</v>
      </c>
      <c r="J7" s="46">
        <f>'TAB8'!L7/'TAB8'!P7</f>
        <v>0.72727272727272729</v>
      </c>
      <c r="K7" s="46">
        <f>'TAB8'!M7/'TAB8'!P7</f>
        <v>0.27272727272727271</v>
      </c>
      <c r="L7" s="46">
        <f>'TAB8'!N7/'TAB8'!P7</f>
        <v>0</v>
      </c>
      <c r="M7" s="46">
        <f>'TAB8'!O7/'TAB8'!P7</f>
        <v>0</v>
      </c>
    </row>
    <row r="8" spans="1:13" ht="23.25" customHeight="1" x14ac:dyDescent="0.25">
      <c r="A8" s="12" t="s">
        <v>76</v>
      </c>
      <c r="B8" s="46">
        <f>'TAB8'!B8/'TAB8'!F8</f>
        <v>1</v>
      </c>
      <c r="C8" s="46">
        <f>'TAB8'!C8/'TAB8'!F8</f>
        <v>0</v>
      </c>
      <c r="D8" s="46">
        <f>'TAB8'!D8/'TAB8'!F8</f>
        <v>0</v>
      </c>
      <c r="E8" s="46">
        <v>0</v>
      </c>
      <c r="F8" s="46">
        <f>'TAB8'!G8/'TAB8'!K8</f>
        <v>0.7</v>
      </c>
      <c r="G8" s="46">
        <f>'TAB8'!H8/'TAB8'!K8</f>
        <v>0.2</v>
      </c>
      <c r="H8" s="46">
        <f>'TAB8'!I8/'TAB8'!K8</f>
        <v>0</v>
      </c>
      <c r="I8" s="46">
        <f>'TAB8'!J8/'TAB8'!K8</f>
        <v>0.1</v>
      </c>
      <c r="J8" s="46">
        <f>'TAB8'!L8/'TAB8'!P8</f>
        <v>0.75</v>
      </c>
      <c r="K8" s="46">
        <f>'TAB8'!M8/'TAB8'!P8</f>
        <v>0.16666666666666666</v>
      </c>
      <c r="L8" s="46">
        <f>'TAB8'!N8/'TAB8'!P8</f>
        <v>0</v>
      </c>
      <c r="M8" s="46">
        <f>'TAB8'!O8/'TAB8'!P8</f>
        <v>8.3333333333333329E-2</v>
      </c>
    </row>
    <row r="9" spans="1:13" ht="23.25" customHeight="1" x14ac:dyDescent="0.25">
      <c r="A9" s="12" t="s">
        <v>177</v>
      </c>
      <c r="B9" s="46">
        <f>'TAB8'!B9/'TAB8'!F9</f>
        <v>0.8</v>
      </c>
      <c r="C9" s="46">
        <f>'TAB8'!C9/'TAB8'!F9</f>
        <v>0.2</v>
      </c>
      <c r="D9" s="46">
        <f>'TAB8'!D9/'TAB8'!F9</f>
        <v>0</v>
      </c>
      <c r="E9" s="46">
        <v>0</v>
      </c>
      <c r="F9" s="46">
        <f>'TAB8'!G9/'TAB8'!K9</f>
        <v>0.6</v>
      </c>
      <c r="G9" s="46">
        <f>'TAB8'!H9/'TAB8'!K9</f>
        <v>0.2</v>
      </c>
      <c r="H9" s="46">
        <f>'TAB8'!I9/'TAB8'!K9</f>
        <v>0.2</v>
      </c>
      <c r="I9" s="46">
        <f>'TAB8'!J9/'TAB8'!K9</f>
        <v>0</v>
      </c>
      <c r="J9" s="46">
        <f>'TAB8'!L9/'TAB8'!P9</f>
        <v>0.7</v>
      </c>
      <c r="K9" s="46">
        <f>'TAB8'!M9/'TAB8'!P9</f>
        <v>0.2</v>
      </c>
      <c r="L9" s="46">
        <f>'TAB8'!N9/'TAB8'!P9</f>
        <v>0.1</v>
      </c>
      <c r="M9" s="46">
        <f>'TAB8'!O9/'TAB8'!P9</f>
        <v>0</v>
      </c>
    </row>
    <row r="10" spans="1:13" ht="23.25" customHeight="1" x14ac:dyDescent="0.25">
      <c r="A10" s="12" t="s">
        <v>253</v>
      </c>
      <c r="B10" s="46">
        <f>'TAB8'!B10/'TAB8'!F10</f>
        <v>0.3125</v>
      </c>
      <c r="C10" s="46">
        <f>'TAB8'!C10/'TAB8'!F10</f>
        <v>0.58333333333333337</v>
      </c>
      <c r="D10" s="46">
        <f>'TAB8'!D10/'TAB8'!F10</f>
        <v>0.10416666666666667</v>
      </c>
      <c r="E10" s="46">
        <v>0</v>
      </c>
      <c r="F10" s="46">
        <f>'TAB8'!G10/'TAB8'!K10</f>
        <v>0.80645161290322576</v>
      </c>
      <c r="G10" s="46">
        <f>'TAB8'!H10/'TAB8'!K10</f>
        <v>0.19354838709677419</v>
      </c>
      <c r="H10" s="46">
        <f>'TAB8'!I10/'TAB8'!K10</f>
        <v>0</v>
      </c>
      <c r="I10" s="46">
        <f>'TAB8'!J10/'TAB8'!K10</f>
        <v>0</v>
      </c>
      <c r="J10" s="46">
        <f>'TAB8'!L10/'TAB8'!P10</f>
        <v>0.50632911392405067</v>
      </c>
      <c r="K10" s="46">
        <f>'TAB8'!M10/'TAB8'!P10</f>
        <v>0.43037974683544306</v>
      </c>
      <c r="L10" s="46">
        <f>'TAB8'!N10/'TAB8'!P10</f>
        <v>6.3291139240506333E-2</v>
      </c>
      <c r="M10" s="46">
        <f>'TAB8'!O10/'TAB8'!P10</f>
        <v>0</v>
      </c>
    </row>
    <row r="11" spans="1:13" ht="23.25" customHeight="1" x14ac:dyDescent="0.25">
      <c r="A11" s="12" t="s">
        <v>181</v>
      </c>
      <c r="B11" s="46">
        <f>'TAB8'!B11/'TAB8'!F11</f>
        <v>0.51515151515151514</v>
      </c>
      <c r="C11" s="46">
        <f>'TAB8'!C11/'TAB8'!F11</f>
        <v>3.0303030303030304E-2</v>
      </c>
      <c r="D11" s="46">
        <f>'TAB8'!D11/'TAB8'!F11</f>
        <v>0.45454545454545453</v>
      </c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46">
        <f>'TAB8'!L11/'TAB8'!P11</f>
        <v>0.65454545454545454</v>
      </c>
      <c r="K11" s="46">
        <f>'TAB8'!M11/'TAB8'!P11</f>
        <v>1.8181818181818181E-2</v>
      </c>
      <c r="L11" s="46">
        <f>'TAB8'!N11/'TAB8'!P11</f>
        <v>0.32727272727272727</v>
      </c>
      <c r="M11" s="46">
        <f>'TAB8'!O11/'TAB8'!P11</f>
        <v>0</v>
      </c>
    </row>
    <row r="12" spans="1:13" ht="23.25" customHeight="1" x14ac:dyDescent="0.25">
      <c r="A12" s="12" t="s">
        <v>275</v>
      </c>
      <c r="B12" s="46"/>
      <c r="C12" s="46"/>
      <c r="D12" s="46"/>
      <c r="E12" s="46">
        <v>0</v>
      </c>
      <c r="F12" s="46">
        <f>'TAB8'!G12/'TAB8'!K12</f>
        <v>1</v>
      </c>
      <c r="G12" s="46">
        <f>'TAB8'!H12/'TAB8'!K12</f>
        <v>0</v>
      </c>
      <c r="H12" s="46">
        <f>'TAB8'!I12/'TAB8'!K12</f>
        <v>0</v>
      </c>
      <c r="I12" s="46">
        <f>'TAB8'!J12/'TAB8'!K12</f>
        <v>0</v>
      </c>
      <c r="J12" s="46">
        <f>'TAB8'!L12/'TAB8'!P12</f>
        <v>1</v>
      </c>
      <c r="K12" s="46">
        <f>'TAB8'!M12/'TAB8'!P12</f>
        <v>0</v>
      </c>
      <c r="L12" s="46">
        <f>'TAB8'!N12/'TAB8'!P12</f>
        <v>0</v>
      </c>
      <c r="M12" s="46">
        <f>'TAB8'!O12/'TAB8'!P12</f>
        <v>0</v>
      </c>
    </row>
    <row r="13" spans="1:13" ht="23.25" customHeight="1" x14ac:dyDescent="0.25">
      <c r="A13" s="12" t="s">
        <v>77</v>
      </c>
      <c r="B13" s="46">
        <f>'TAB8'!B13/'TAB8'!F13</f>
        <v>0.68</v>
      </c>
      <c r="C13" s="46">
        <f>'TAB8'!C13/'TAB8'!F13</f>
        <v>0.32</v>
      </c>
      <c r="D13" s="46">
        <f>'TAB8'!D13/'TAB8'!F13</f>
        <v>0</v>
      </c>
      <c r="E13" s="46">
        <v>0</v>
      </c>
      <c r="F13" s="46">
        <v>0</v>
      </c>
      <c r="G13" s="46">
        <v>0</v>
      </c>
      <c r="H13" s="46">
        <v>0</v>
      </c>
      <c r="I13" s="46">
        <v>0</v>
      </c>
      <c r="J13" s="46">
        <f>'TAB8'!L13/'TAB8'!P13</f>
        <v>0.71875</v>
      </c>
      <c r="K13" s="46">
        <f>'TAB8'!M13/'TAB8'!P13</f>
        <v>0.28125</v>
      </c>
      <c r="L13" s="46">
        <f>'TAB8'!N13/'TAB8'!P13</f>
        <v>0</v>
      </c>
      <c r="M13" s="46">
        <f>'TAB8'!O13/'TAB8'!P13</f>
        <v>0</v>
      </c>
    </row>
    <row r="14" spans="1:13" ht="23.25" customHeight="1" x14ac:dyDescent="0.25">
      <c r="A14" s="12" t="s">
        <v>78</v>
      </c>
      <c r="B14" s="46">
        <f>'TAB8'!B14/'TAB8'!F14</f>
        <v>1</v>
      </c>
      <c r="C14" s="46">
        <f>'TAB8'!C14/'TAB8'!F14</f>
        <v>0</v>
      </c>
      <c r="D14" s="46">
        <f>'TAB8'!D14/'TAB8'!F14</f>
        <v>0</v>
      </c>
      <c r="E14" s="46">
        <v>0</v>
      </c>
      <c r="F14" s="46">
        <f>'TAB8'!G14/'TAB8'!K14</f>
        <v>1</v>
      </c>
      <c r="G14" s="46">
        <f>'TAB8'!H14/'TAB8'!K14</f>
        <v>0</v>
      </c>
      <c r="H14" s="46">
        <f>'TAB8'!I14/'TAB8'!K14</f>
        <v>0</v>
      </c>
      <c r="I14" s="46">
        <f>'TAB8'!J14/'TAB8'!K14</f>
        <v>0</v>
      </c>
      <c r="J14" s="46">
        <f>'TAB8'!L14/'TAB8'!P14</f>
        <v>1</v>
      </c>
      <c r="K14" s="46">
        <f>'TAB8'!M14/'TAB8'!P14</f>
        <v>0</v>
      </c>
      <c r="L14" s="46">
        <f>'TAB8'!N14/'TAB8'!P14</f>
        <v>0</v>
      </c>
      <c r="M14" s="46">
        <f>'TAB8'!O14/'TAB8'!P14</f>
        <v>0</v>
      </c>
    </row>
    <row r="15" spans="1:13" ht="23.25" customHeight="1" x14ac:dyDescent="0.25">
      <c r="A15" s="12" t="s">
        <v>79</v>
      </c>
      <c r="B15" s="46">
        <f>'TAB8'!B15/'TAB8'!F15</f>
        <v>0.53846153846153844</v>
      </c>
      <c r="C15" s="46">
        <f>'TAB8'!C15/'TAB8'!F15</f>
        <v>0.46153846153846156</v>
      </c>
      <c r="D15" s="46">
        <f>'TAB8'!D15/'TAB8'!F15</f>
        <v>0</v>
      </c>
      <c r="E15" s="46">
        <v>0</v>
      </c>
      <c r="F15" s="46">
        <f>'TAB8'!G15/'TAB8'!K15</f>
        <v>0.93333333333333335</v>
      </c>
      <c r="G15" s="46">
        <f>'TAB8'!H15/'TAB8'!K15</f>
        <v>6.6666666666666666E-2</v>
      </c>
      <c r="H15" s="46">
        <f>'TAB8'!I15/'TAB8'!K15</f>
        <v>0</v>
      </c>
      <c r="I15" s="46">
        <f>'TAB8'!J15/'TAB8'!K15</f>
        <v>0</v>
      </c>
      <c r="J15" s="46">
        <f>'TAB8'!L15/'TAB8'!P15</f>
        <v>0.75</v>
      </c>
      <c r="K15" s="46">
        <f>'TAB8'!M15/'TAB8'!P15</f>
        <v>0.25</v>
      </c>
      <c r="L15" s="46">
        <f>'TAB8'!N15/'TAB8'!P15</f>
        <v>0</v>
      </c>
      <c r="M15" s="46">
        <f>'TAB8'!O15/'TAB8'!P15</f>
        <v>0</v>
      </c>
    </row>
    <row r="16" spans="1:13" ht="23.25" customHeight="1" x14ac:dyDescent="0.25">
      <c r="A16" s="12" t="s">
        <v>369</v>
      </c>
      <c r="B16" s="46">
        <f>'TAB8'!B16/'TAB8'!F16</f>
        <v>0.5</v>
      </c>
      <c r="C16" s="46">
        <f>'TAB8'!C16/'TAB8'!F16</f>
        <v>0.375</v>
      </c>
      <c r="D16" s="46">
        <f>'TAB8'!D16/'TAB8'!F16</f>
        <v>0.125</v>
      </c>
      <c r="E16" s="46">
        <v>0</v>
      </c>
      <c r="F16" s="46">
        <f>'TAB8'!G16/'TAB8'!K16</f>
        <v>1</v>
      </c>
      <c r="G16" s="46">
        <f>'TAB8'!H16/'TAB8'!K16</f>
        <v>0</v>
      </c>
      <c r="H16" s="46">
        <f>'TAB8'!I16/'TAB8'!K16</f>
        <v>0</v>
      </c>
      <c r="I16" s="46">
        <f>'TAB8'!J16/'TAB8'!K16</f>
        <v>0</v>
      </c>
      <c r="J16" s="46">
        <f>'TAB8'!L16/'TAB8'!P16</f>
        <v>0.76470588235294112</v>
      </c>
      <c r="K16" s="46">
        <f>'TAB8'!M16/'TAB8'!P16</f>
        <v>0.17647058823529413</v>
      </c>
      <c r="L16" s="46">
        <f>'TAB8'!N16/'TAB8'!P16</f>
        <v>5.8823529411764705E-2</v>
      </c>
      <c r="M16" s="46">
        <f>'TAB8'!O16/'TAB8'!P16</f>
        <v>0</v>
      </c>
    </row>
    <row r="17" spans="1:13" ht="23.25" customHeight="1" x14ac:dyDescent="0.25">
      <c r="A17" s="12" t="s">
        <v>370</v>
      </c>
      <c r="B17" s="46"/>
      <c r="C17" s="46"/>
      <c r="D17" s="46"/>
      <c r="E17" s="46">
        <v>0</v>
      </c>
      <c r="F17" s="46">
        <f>'TAB8'!G17/'TAB8'!K17</f>
        <v>1</v>
      </c>
      <c r="G17" s="46">
        <f>'TAB8'!H17/'TAB8'!K17</f>
        <v>0</v>
      </c>
      <c r="H17" s="46">
        <f>'TAB8'!I17/'TAB8'!K17</f>
        <v>0</v>
      </c>
      <c r="I17" s="46">
        <f>'TAB8'!J17/'TAB8'!K17</f>
        <v>0</v>
      </c>
      <c r="J17" s="46">
        <f>'TAB8'!L17/'TAB8'!P17</f>
        <v>1</v>
      </c>
      <c r="K17" s="46">
        <f>'TAB8'!M17/'TAB8'!P17</f>
        <v>0</v>
      </c>
      <c r="L17" s="46">
        <f>'TAB8'!N17/'TAB8'!P17</f>
        <v>0</v>
      </c>
      <c r="M17" s="46">
        <f>'TAB8'!O17/'TAB8'!P17</f>
        <v>0</v>
      </c>
    </row>
    <row r="18" spans="1:13" ht="23.25" customHeight="1" x14ac:dyDescent="0.25">
      <c r="A18" s="12" t="s">
        <v>162</v>
      </c>
      <c r="B18" s="46">
        <v>0</v>
      </c>
      <c r="C18" s="46">
        <v>0</v>
      </c>
      <c r="D18" s="46">
        <v>0</v>
      </c>
      <c r="E18" s="46">
        <v>0</v>
      </c>
      <c r="F18" s="46">
        <f>'TAB8'!G18/'TAB8'!K18</f>
        <v>0.66666666666666663</v>
      </c>
      <c r="G18" s="46">
        <f>'TAB8'!H18/'TAB8'!K18</f>
        <v>0</v>
      </c>
      <c r="H18" s="46">
        <f>'TAB8'!I18/'TAB8'!K18</f>
        <v>0.33333333333333331</v>
      </c>
      <c r="I18" s="46">
        <f>'TAB8'!J18/'TAB8'!K18</f>
        <v>0</v>
      </c>
      <c r="J18" s="46">
        <f>'TAB8'!L18/'TAB8'!P18</f>
        <v>0.42857142857142855</v>
      </c>
      <c r="K18" s="46">
        <f>'TAB8'!M18/'TAB8'!P18</f>
        <v>0.2857142857142857</v>
      </c>
      <c r="L18" s="46">
        <f>'TAB8'!N18/'TAB8'!P18</f>
        <v>0.2857142857142857</v>
      </c>
      <c r="M18" s="46">
        <f>'TAB8'!O18/'TAB8'!P18</f>
        <v>0</v>
      </c>
    </row>
    <row r="19" spans="1:13" ht="23.25" customHeight="1" x14ac:dyDescent="0.25">
      <c r="A19" s="12" t="s">
        <v>279</v>
      </c>
      <c r="B19" s="46">
        <v>0</v>
      </c>
      <c r="C19" s="46">
        <v>0</v>
      </c>
      <c r="D19" s="46">
        <v>0</v>
      </c>
      <c r="E19" s="46">
        <v>0</v>
      </c>
      <c r="F19" s="46">
        <f>'TAB8'!G19/'TAB8'!K19</f>
        <v>1</v>
      </c>
      <c r="G19" s="46">
        <f>'TAB8'!H19/'TAB8'!K19</f>
        <v>0</v>
      </c>
      <c r="H19" s="46">
        <f>'TAB8'!I19/'TAB8'!K19</f>
        <v>0</v>
      </c>
      <c r="I19" s="46">
        <f>'TAB8'!J19/'TAB8'!K19</f>
        <v>0</v>
      </c>
      <c r="J19" s="46">
        <f>'TAB8'!L19/'TAB8'!P19</f>
        <v>1</v>
      </c>
      <c r="K19" s="46">
        <f>'TAB8'!M19/'TAB8'!P19</f>
        <v>0</v>
      </c>
      <c r="L19" s="46">
        <f>'TAB8'!N19/'TAB8'!P19</f>
        <v>0</v>
      </c>
      <c r="M19" s="46">
        <f>'TAB8'!O19/'TAB8'!P19</f>
        <v>0</v>
      </c>
    </row>
    <row r="20" spans="1:13" ht="23.25" customHeight="1" x14ac:dyDescent="0.25">
      <c r="A20" s="12" t="s">
        <v>80</v>
      </c>
      <c r="B20" s="46">
        <v>0</v>
      </c>
      <c r="C20" s="46">
        <v>0</v>
      </c>
      <c r="D20" s="46">
        <v>0</v>
      </c>
      <c r="E20" s="46">
        <v>0</v>
      </c>
      <c r="F20" s="46">
        <f>'TAB8'!G20/'TAB8'!K20</f>
        <v>0.77777777777777779</v>
      </c>
      <c r="G20" s="46">
        <f>'TAB8'!H20/'TAB8'!K20</f>
        <v>0.22222222222222221</v>
      </c>
      <c r="H20" s="46">
        <f>'TAB8'!I20/'TAB8'!K20</f>
        <v>0</v>
      </c>
      <c r="I20" s="46">
        <f>'TAB8'!J20/'TAB8'!K20</f>
        <v>0</v>
      </c>
      <c r="J20" s="46">
        <f>'TAB8'!L20/'TAB8'!P20</f>
        <v>0.84375</v>
      </c>
      <c r="K20" s="46">
        <f>'TAB8'!M20/'TAB8'!P20</f>
        <v>9.375E-2</v>
      </c>
      <c r="L20" s="46">
        <f>'TAB8'!N20/'TAB8'!P20</f>
        <v>6.25E-2</v>
      </c>
      <c r="M20" s="46">
        <f>'TAB8'!O20/'TAB8'!P20</f>
        <v>0</v>
      </c>
    </row>
    <row r="21" spans="1:13" ht="23.25" customHeight="1" x14ac:dyDescent="0.25">
      <c r="A21" s="12" t="s">
        <v>81</v>
      </c>
      <c r="B21" s="46">
        <f>'TAB8'!B21/'TAB8'!F21</f>
        <v>0.88888888888888884</v>
      </c>
      <c r="C21" s="46">
        <f>'TAB8'!C21/'TAB8'!F21</f>
        <v>0.1111111111111111</v>
      </c>
      <c r="D21" s="46">
        <f>'TAB8'!D21/'TAB8'!F21</f>
        <v>0</v>
      </c>
      <c r="E21" s="46">
        <v>0</v>
      </c>
      <c r="F21" s="46">
        <f>'TAB8'!G21/'TAB8'!K21</f>
        <v>0.88888888888888884</v>
      </c>
      <c r="G21" s="46">
        <f>'TAB8'!H21/'TAB8'!K21</f>
        <v>0.1111111111111111</v>
      </c>
      <c r="H21" s="46">
        <f>'TAB8'!I21/'TAB8'!K21</f>
        <v>0</v>
      </c>
      <c r="I21" s="46">
        <f>'TAB8'!J21/'TAB8'!K21</f>
        <v>0</v>
      </c>
      <c r="J21" s="46">
        <f>'TAB8'!L21/'TAB8'!P21</f>
        <v>0.88888888888888884</v>
      </c>
      <c r="K21" s="46">
        <f>'TAB8'!M21/'TAB8'!P21</f>
        <v>0.1111111111111111</v>
      </c>
      <c r="L21" s="46">
        <f>'TAB8'!N21/'TAB8'!P21</f>
        <v>0</v>
      </c>
      <c r="M21" s="46">
        <f>'TAB8'!O21/'TAB8'!P21</f>
        <v>0</v>
      </c>
    </row>
    <row r="22" spans="1:13" ht="23.25" customHeight="1" x14ac:dyDescent="0.25">
      <c r="A22" s="12" t="s">
        <v>82</v>
      </c>
      <c r="B22" s="46">
        <f>'TAB8'!B22/'TAB8'!F22</f>
        <v>1</v>
      </c>
      <c r="C22" s="46">
        <f>'TAB8'!C22/'TAB8'!F22</f>
        <v>0</v>
      </c>
      <c r="D22" s="46">
        <f>'TAB8'!D22/'TAB8'!F22</f>
        <v>0</v>
      </c>
      <c r="E22" s="46">
        <v>0</v>
      </c>
      <c r="F22" s="46">
        <f>'TAB8'!G22/'TAB8'!K22</f>
        <v>1</v>
      </c>
      <c r="G22" s="46">
        <f>'TAB8'!H22/'TAB8'!K22</f>
        <v>0</v>
      </c>
      <c r="H22" s="46">
        <f>'TAB8'!I22/'TAB8'!K22</f>
        <v>0</v>
      </c>
      <c r="I22" s="46">
        <f>'TAB8'!J22/'TAB8'!K22</f>
        <v>0</v>
      </c>
      <c r="J22" s="46">
        <f>'TAB8'!L22/'TAB8'!P22</f>
        <v>1</v>
      </c>
      <c r="K22" s="46">
        <f>'TAB8'!M22/'TAB8'!P22</f>
        <v>0</v>
      </c>
      <c r="L22" s="46">
        <f>'TAB8'!N22/'TAB8'!P22</f>
        <v>0</v>
      </c>
      <c r="M22" s="46">
        <f>'TAB8'!O22/'TAB8'!P22</f>
        <v>0</v>
      </c>
    </row>
    <row r="23" spans="1:13" ht="23.25" customHeight="1" x14ac:dyDescent="0.25">
      <c r="A23" s="12" t="s">
        <v>83</v>
      </c>
      <c r="B23" s="46">
        <f>'TAB8'!B23/'TAB8'!F23</f>
        <v>0.75</v>
      </c>
      <c r="C23" s="46">
        <f>'TAB8'!C23/'TAB8'!F23</f>
        <v>0.25</v>
      </c>
      <c r="D23" s="46">
        <f>'TAB8'!D23/'TAB8'!F23</f>
        <v>0</v>
      </c>
      <c r="E23" s="46">
        <v>0</v>
      </c>
      <c r="F23" s="46">
        <f>'TAB8'!G23/'TAB8'!K23</f>
        <v>0.9285714285714286</v>
      </c>
      <c r="G23" s="46">
        <f>'TAB8'!H23/'TAB8'!K23</f>
        <v>7.1428571428571425E-2</v>
      </c>
      <c r="H23" s="46">
        <f>'TAB8'!I23/'TAB8'!K23</f>
        <v>0</v>
      </c>
      <c r="I23" s="46">
        <f>'TAB8'!J23/'TAB8'!K23</f>
        <v>0</v>
      </c>
      <c r="J23" s="46">
        <f>'TAB8'!L23/'TAB8'!P23</f>
        <v>0.88888888888888884</v>
      </c>
      <c r="K23" s="46">
        <f>'TAB8'!M23/'TAB8'!P23</f>
        <v>0.1111111111111111</v>
      </c>
      <c r="L23" s="46">
        <f>'TAB8'!N23/'TAB8'!P23</f>
        <v>0</v>
      </c>
      <c r="M23" s="46">
        <f>'TAB8'!O23/'TAB8'!P23</f>
        <v>0</v>
      </c>
    </row>
    <row r="24" spans="1:13" ht="23.25" customHeight="1" x14ac:dyDescent="0.25">
      <c r="A24" s="12" t="s">
        <v>84</v>
      </c>
      <c r="B24" s="46">
        <f>'TAB8'!B24/'TAB8'!F24</f>
        <v>0.625</v>
      </c>
      <c r="C24" s="46">
        <f>'TAB8'!C24/'TAB8'!F24</f>
        <v>0.375</v>
      </c>
      <c r="D24" s="46">
        <f>'TAB8'!D24/'TAB8'!F24</f>
        <v>0</v>
      </c>
      <c r="E24" s="46">
        <v>0</v>
      </c>
      <c r="F24" s="46">
        <f>'TAB8'!G24/'TAB8'!K24</f>
        <v>1</v>
      </c>
      <c r="G24" s="46">
        <f>'TAB8'!H24/'TAB8'!K24</f>
        <v>0</v>
      </c>
      <c r="H24" s="46">
        <f>'TAB8'!I24/'TAB8'!K24</f>
        <v>0</v>
      </c>
      <c r="I24" s="46">
        <f>'TAB8'!J24/'TAB8'!K24</f>
        <v>0</v>
      </c>
      <c r="J24" s="46">
        <f>'TAB8'!L24/'TAB8'!P24</f>
        <v>0.7</v>
      </c>
      <c r="K24" s="46">
        <f>'TAB8'!M24/'TAB8'!P24</f>
        <v>0.3</v>
      </c>
      <c r="L24" s="46">
        <f>'TAB8'!N24/'TAB8'!P24</f>
        <v>0</v>
      </c>
      <c r="M24" s="46">
        <f>'TAB8'!O24/'TAB8'!P24</f>
        <v>0</v>
      </c>
    </row>
    <row r="25" spans="1:13" ht="23.25" customHeight="1" x14ac:dyDescent="0.25">
      <c r="A25" s="12" t="s">
        <v>85</v>
      </c>
      <c r="B25" s="46">
        <f>'TAB8'!B25/'TAB8'!F25</f>
        <v>0.6</v>
      </c>
      <c r="C25" s="46">
        <f>'TAB8'!C25/'TAB8'!F25</f>
        <v>0.4</v>
      </c>
      <c r="D25" s="46">
        <f>'TAB8'!D25/'TAB8'!F25</f>
        <v>0</v>
      </c>
      <c r="E25" s="46">
        <v>0</v>
      </c>
      <c r="F25" s="46">
        <f>'TAB8'!G25/'TAB8'!K25</f>
        <v>1</v>
      </c>
      <c r="G25" s="46">
        <f>'TAB8'!H25/'TAB8'!K25</f>
        <v>0</v>
      </c>
      <c r="H25" s="46">
        <f>'TAB8'!I25/'TAB8'!K25</f>
        <v>0</v>
      </c>
      <c r="I25" s="46">
        <f>'TAB8'!J25/'TAB8'!K25</f>
        <v>0</v>
      </c>
      <c r="J25" s="46">
        <f>'TAB8'!L25/'TAB8'!P25</f>
        <v>0.7142857142857143</v>
      </c>
      <c r="K25" s="46">
        <f>'TAB8'!M25/'TAB8'!P25</f>
        <v>0.2857142857142857</v>
      </c>
      <c r="L25" s="46">
        <f>'TAB8'!N25/'TAB8'!P25</f>
        <v>0</v>
      </c>
      <c r="M25" s="46">
        <f>'TAB8'!O25/'TAB8'!P25</f>
        <v>0</v>
      </c>
    </row>
    <row r="26" spans="1:13" ht="23.25" customHeight="1" x14ac:dyDescent="0.25">
      <c r="A26" s="12" t="s">
        <v>86</v>
      </c>
      <c r="B26" s="46">
        <f>'TAB8'!B26/'TAB8'!F26</f>
        <v>1</v>
      </c>
      <c r="C26" s="46">
        <f>'TAB8'!C26/'TAB8'!F26</f>
        <v>0</v>
      </c>
      <c r="D26" s="46">
        <f>'TAB8'!D26/'TAB8'!F26</f>
        <v>0</v>
      </c>
      <c r="E26" s="46">
        <v>0</v>
      </c>
      <c r="F26" s="46">
        <f>'TAB8'!G26/'TAB8'!K26</f>
        <v>1</v>
      </c>
      <c r="G26" s="46">
        <f>'TAB8'!H26/'TAB8'!K26</f>
        <v>0</v>
      </c>
      <c r="H26" s="46">
        <f>'TAB8'!I26/'TAB8'!K26</f>
        <v>0</v>
      </c>
      <c r="I26" s="46">
        <f>'TAB8'!J26/'TAB8'!K26</f>
        <v>0</v>
      </c>
      <c r="J26" s="46">
        <f>'TAB8'!L26/'TAB8'!P26</f>
        <v>1</v>
      </c>
      <c r="K26" s="46">
        <f>'TAB8'!M26/'TAB8'!P26</f>
        <v>0</v>
      </c>
      <c r="L26" s="46">
        <f>'TAB8'!N26/'TAB8'!P26</f>
        <v>0</v>
      </c>
      <c r="M26" s="46">
        <f>'TAB8'!O26/'TAB8'!P26</f>
        <v>0</v>
      </c>
    </row>
    <row r="27" spans="1:13" ht="23.25" customHeight="1" x14ac:dyDescent="0.25">
      <c r="A27" s="12" t="s">
        <v>87</v>
      </c>
      <c r="B27" s="46">
        <f>'TAB8'!B27/'TAB8'!F27</f>
        <v>1</v>
      </c>
      <c r="C27" s="46">
        <f>'TAB8'!C27/'TAB8'!F27</f>
        <v>0</v>
      </c>
      <c r="D27" s="46">
        <f>'TAB8'!D27/'TAB8'!F27</f>
        <v>0</v>
      </c>
      <c r="E27" s="46">
        <v>0</v>
      </c>
      <c r="F27" s="46"/>
      <c r="G27" s="46"/>
      <c r="H27" s="46"/>
      <c r="I27" s="46"/>
      <c r="J27" s="46">
        <f>'TAB8'!L27/'TAB8'!P27</f>
        <v>1</v>
      </c>
      <c r="K27" s="46">
        <f>'TAB8'!M27/'TAB8'!P27</f>
        <v>0</v>
      </c>
      <c r="L27" s="46">
        <f>'TAB8'!N27/'TAB8'!P27</f>
        <v>0</v>
      </c>
      <c r="M27" s="46">
        <f>'TAB8'!O27/'TAB8'!P27</f>
        <v>0</v>
      </c>
    </row>
    <row r="28" spans="1:13" ht="23.25" customHeight="1" x14ac:dyDescent="0.25">
      <c r="A28" s="12" t="s">
        <v>88</v>
      </c>
      <c r="B28" s="46">
        <f>'TAB8'!B28/'TAB8'!F28</f>
        <v>1</v>
      </c>
      <c r="C28" s="46">
        <f>'TAB8'!C28/'TAB8'!F28</f>
        <v>0</v>
      </c>
      <c r="D28" s="46">
        <f>'TAB8'!D28/'TAB8'!F28</f>
        <v>0</v>
      </c>
      <c r="E28" s="46">
        <v>0</v>
      </c>
      <c r="F28" s="46">
        <f>'TAB8'!G28/'TAB8'!K28</f>
        <v>1</v>
      </c>
      <c r="G28" s="46">
        <f>'TAB8'!H28/'TAB8'!K28</f>
        <v>0</v>
      </c>
      <c r="H28" s="46">
        <f>'TAB8'!I28/'TAB8'!K28</f>
        <v>0</v>
      </c>
      <c r="I28" s="46">
        <f>'TAB8'!J28/'TAB8'!K28</f>
        <v>0</v>
      </c>
      <c r="J28" s="46">
        <f>'TAB8'!L28/'TAB8'!P28</f>
        <v>1</v>
      </c>
      <c r="K28" s="46">
        <f>'TAB8'!M28/'TAB8'!P28</f>
        <v>0</v>
      </c>
      <c r="L28" s="46">
        <f>'TAB8'!N28/'TAB8'!P28</f>
        <v>0</v>
      </c>
      <c r="M28" s="46">
        <f>'TAB8'!O28/'TAB8'!P28</f>
        <v>0</v>
      </c>
    </row>
    <row r="29" spans="1:13" ht="23.25" customHeight="1" x14ac:dyDescent="0.25">
      <c r="A29" s="12" t="s">
        <v>254</v>
      </c>
      <c r="B29" s="46">
        <f>'TAB8'!B29/'TAB8'!F29</f>
        <v>0.33333333333333331</v>
      </c>
      <c r="C29" s="46">
        <f>'TAB8'!C29/'TAB8'!F29</f>
        <v>0.66666666666666663</v>
      </c>
      <c r="D29" s="46">
        <f>'TAB8'!D29/'TAB8'!F29</f>
        <v>0</v>
      </c>
      <c r="E29" s="46">
        <v>0</v>
      </c>
      <c r="F29" s="46">
        <f>'TAB8'!G29/'TAB8'!K29</f>
        <v>1</v>
      </c>
      <c r="G29" s="46">
        <f>'TAB8'!H29/'TAB8'!K29</f>
        <v>0</v>
      </c>
      <c r="H29" s="46">
        <f>'TAB8'!I29/'TAB8'!K29</f>
        <v>0</v>
      </c>
      <c r="I29" s="46">
        <f>'TAB8'!J29/'TAB8'!K29</f>
        <v>0</v>
      </c>
      <c r="J29" s="46">
        <f>'TAB8'!L29/'TAB8'!P29</f>
        <v>0.66666666666666663</v>
      </c>
      <c r="K29" s="46">
        <f>'TAB8'!M29/'TAB8'!P29</f>
        <v>0.33333333333333331</v>
      </c>
      <c r="L29" s="46">
        <f>'TAB8'!N29/'TAB8'!P29</f>
        <v>0</v>
      </c>
      <c r="M29" s="46">
        <f>'TAB8'!O29/'TAB8'!P29</f>
        <v>0</v>
      </c>
    </row>
    <row r="30" spans="1:13" ht="23.25" customHeight="1" x14ac:dyDescent="0.25">
      <c r="A30" s="12" t="s">
        <v>178</v>
      </c>
      <c r="B30" s="46">
        <f>'TAB8'!B30/'TAB8'!F30</f>
        <v>0.66666666666666663</v>
      </c>
      <c r="C30" s="46">
        <f>'TAB8'!C30/'TAB8'!F30</f>
        <v>0</v>
      </c>
      <c r="D30" s="46">
        <f>'TAB8'!D30/'TAB8'!F30</f>
        <v>0.33333333333333331</v>
      </c>
      <c r="E30" s="46">
        <v>0</v>
      </c>
      <c r="F30" s="46">
        <f>'TAB8'!G30/'TAB8'!K30</f>
        <v>0.9</v>
      </c>
      <c r="G30" s="46">
        <f>'TAB8'!H30/'TAB8'!K30</f>
        <v>0</v>
      </c>
      <c r="H30" s="46">
        <f>'TAB8'!I30/'TAB8'!K30</f>
        <v>0.1</v>
      </c>
      <c r="I30" s="46">
        <f>'TAB8'!J30/'TAB8'!K30</f>
        <v>0</v>
      </c>
      <c r="J30" s="46">
        <f>'TAB8'!L30/'TAB8'!P30</f>
        <v>0.8125</v>
      </c>
      <c r="K30" s="46">
        <f>'TAB8'!M30/'TAB8'!P30</f>
        <v>0</v>
      </c>
      <c r="L30" s="46">
        <f>'TAB8'!N30/'TAB8'!P30</f>
        <v>0.1875</v>
      </c>
      <c r="M30" s="46">
        <f>'TAB8'!O30/'TAB8'!P30</f>
        <v>0</v>
      </c>
    </row>
    <row r="31" spans="1:13" ht="23.25" customHeight="1" x14ac:dyDescent="0.25">
      <c r="A31" s="12" t="s">
        <v>255</v>
      </c>
      <c r="B31" s="46">
        <f>'TAB8'!B31/'TAB8'!F31</f>
        <v>0</v>
      </c>
      <c r="C31" s="46">
        <f>'TAB8'!C31/'TAB8'!F31</f>
        <v>0.5714285714285714</v>
      </c>
      <c r="D31" s="46">
        <f>'TAB8'!D31/'TAB8'!F31</f>
        <v>0.42857142857142855</v>
      </c>
      <c r="E31" s="46">
        <v>0</v>
      </c>
      <c r="F31" s="46">
        <f>'TAB8'!G31/'TAB8'!K31</f>
        <v>1</v>
      </c>
      <c r="G31" s="46">
        <f>'TAB8'!H31/'TAB8'!K31</f>
        <v>0</v>
      </c>
      <c r="H31" s="46">
        <f>'TAB8'!I31/'TAB8'!K31</f>
        <v>0</v>
      </c>
      <c r="I31" s="46">
        <f>'TAB8'!J31/'TAB8'!K31</f>
        <v>0</v>
      </c>
      <c r="J31" s="46">
        <f>'TAB8'!L31/'TAB8'!P31</f>
        <v>0.36363636363636365</v>
      </c>
      <c r="K31" s="46">
        <f>'TAB8'!M31/'TAB8'!P31</f>
        <v>0.36363636363636365</v>
      </c>
      <c r="L31" s="46">
        <f>'TAB8'!N31/'TAB8'!P31</f>
        <v>0.27272727272727271</v>
      </c>
      <c r="M31" s="46">
        <f>'TAB8'!O31/'TAB8'!P31</f>
        <v>0</v>
      </c>
    </row>
    <row r="32" spans="1:13" ht="23.25" customHeight="1" x14ac:dyDescent="0.25">
      <c r="A32" s="12" t="s">
        <v>89</v>
      </c>
      <c r="B32" s="46">
        <f>'TAB8'!B32/'TAB8'!F32</f>
        <v>1</v>
      </c>
      <c r="C32" s="46">
        <f>'TAB8'!C32/'TAB8'!F32</f>
        <v>0</v>
      </c>
      <c r="D32" s="46">
        <f>'TAB8'!D32/'TAB8'!F32</f>
        <v>0</v>
      </c>
      <c r="E32" s="46">
        <v>0</v>
      </c>
      <c r="F32" s="46">
        <f>'TAB8'!G32/'TAB8'!K32</f>
        <v>1</v>
      </c>
      <c r="G32" s="46">
        <f>'TAB8'!H32/'TAB8'!K32</f>
        <v>0</v>
      </c>
      <c r="H32" s="46">
        <f>'TAB8'!I32/'TAB8'!K32</f>
        <v>0</v>
      </c>
      <c r="I32" s="46">
        <f>'TAB8'!J32/'TAB8'!K32</f>
        <v>0</v>
      </c>
      <c r="J32" s="46">
        <f>'TAB8'!L32/'TAB8'!P32</f>
        <v>1</v>
      </c>
      <c r="K32" s="46">
        <f>'TAB8'!M32/'TAB8'!P32</f>
        <v>0</v>
      </c>
      <c r="L32" s="46">
        <f>'TAB8'!N32/'TAB8'!P32</f>
        <v>0</v>
      </c>
      <c r="M32" s="46">
        <f>'TAB8'!O32/'TAB8'!P32</f>
        <v>0</v>
      </c>
    </row>
    <row r="33" spans="1:13" ht="23.25" customHeight="1" x14ac:dyDescent="0.25">
      <c r="A33" s="12" t="s">
        <v>90</v>
      </c>
      <c r="B33" s="46">
        <f>'TAB8'!B33/'TAB8'!F33</f>
        <v>0.5714285714285714</v>
      </c>
      <c r="C33" s="46">
        <f>'TAB8'!C33/'TAB8'!F33</f>
        <v>0.42857142857142855</v>
      </c>
      <c r="D33" s="46">
        <f>'TAB8'!D33/'TAB8'!F33</f>
        <v>0</v>
      </c>
      <c r="E33" s="46">
        <v>0</v>
      </c>
      <c r="F33" s="46">
        <f>'TAB8'!G33/'TAB8'!K33</f>
        <v>0.5625</v>
      </c>
      <c r="G33" s="46">
        <f>'TAB8'!H33/'TAB8'!K33</f>
        <v>0.4375</v>
      </c>
      <c r="H33" s="46">
        <f>'TAB8'!I33/'TAB8'!K33</f>
        <v>0</v>
      </c>
      <c r="I33" s="46">
        <f>'TAB8'!J33/'TAB8'!K33</f>
        <v>0</v>
      </c>
      <c r="J33" s="46">
        <f>'TAB8'!L33/'TAB8'!P33</f>
        <v>0.56818181818181823</v>
      </c>
      <c r="K33" s="46">
        <f>'TAB8'!M33/'TAB8'!P33</f>
        <v>0.43181818181818182</v>
      </c>
      <c r="L33" s="46">
        <f>'TAB8'!N33/'TAB8'!P33</f>
        <v>0</v>
      </c>
      <c r="M33" s="46">
        <f>'TAB8'!O33/'TAB8'!P33</f>
        <v>0</v>
      </c>
    </row>
    <row r="34" spans="1:13" ht="23.25" customHeight="1" x14ac:dyDescent="0.25">
      <c r="A34" s="12" t="s">
        <v>91</v>
      </c>
      <c r="B34" s="46">
        <f>'TAB8'!B34/'TAB8'!F34</f>
        <v>0.33333333333333331</v>
      </c>
      <c r="C34" s="46">
        <f>'TAB8'!C34/'TAB8'!F34</f>
        <v>0</v>
      </c>
      <c r="D34" s="46">
        <f>'TAB8'!D34/'TAB8'!F34</f>
        <v>0.66666666666666663</v>
      </c>
      <c r="E34" s="46">
        <v>0</v>
      </c>
      <c r="F34" s="46">
        <f>'TAB8'!G34/'TAB8'!K34</f>
        <v>1</v>
      </c>
      <c r="G34" s="46">
        <f>'TAB8'!H34/'TAB8'!K34</f>
        <v>0</v>
      </c>
      <c r="H34" s="46">
        <f>'TAB8'!I34/'TAB8'!K34</f>
        <v>0</v>
      </c>
      <c r="I34" s="46">
        <f>'TAB8'!J34/'TAB8'!K34</f>
        <v>0</v>
      </c>
      <c r="J34" s="46">
        <f>'TAB8'!L34/'TAB8'!P34</f>
        <v>0.5</v>
      </c>
      <c r="K34" s="46">
        <f>'TAB8'!M34/'TAB8'!P34</f>
        <v>0</v>
      </c>
      <c r="L34" s="46">
        <f>'TAB8'!N34/'TAB8'!P34</f>
        <v>0.5</v>
      </c>
      <c r="M34" s="46">
        <f>'TAB8'!O34/'TAB8'!P34</f>
        <v>0</v>
      </c>
    </row>
    <row r="35" spans="1:13" ht="23.25" customHeight="1" x14ac:dyDescent="0.25">
      <c r="A35" s="12" t="s">
        <v>92</v>
      </c>
      <c r="B35" s="46">
        <f>'TAB8'!B35/'TAB8'!F35</f>
        <v>1</v>
      </c>
      <c r="C35" s="46">
        <f>'TAB8'!C35/'TAB8'!F35</f>
        <v>0</v>
      </c>
      <c r="D35" s="46">
        <f>'TAB8'!D35/'TAB8'!F35</f>
        <v>0</v>
      </c>
      <c r="E35" s="46">
        <v>0</v>
      </c>
      <c r="F35" s="46">
        <f>'TAB8'!G35/'TAB8'!K35</f>
        <v>0.33333333333333331</v>
      </c>
      <c r="G35" s="46">
        <f>'TAB8'!H35/'TAB8'!K35</f>
        <v>0.33333333333333331</v>
      </c>
      <c r="H35" s="46">
        <f>'TAB8'!I35/'TAB8'!K35</f>
        <v>0.33333333333333331</v>
      </c>
      <c r="I35" s="46">
        <f>'TAB8'!J35/'TAB8'!K35</f>
        <v>0</v>
      </c>
      <c r="J35" s="46">
        <f>'TAB8'!L35/'TAB8'!P35</f>
        <v>0.66666666666666663</v>
      </c>
      <c r="K35" s="46">
        <f>'TAB8'!M35/'TAB8'!P35</f>
        <v>0.16666666666666666</v>
      </c>
      <c r="L35" s="46">
        <f>'TAB8'!N35/'TAB8'!P35</f>
        <v>0.16666666666666666</v>
      </c>
      <c r="M35" s="46">
        <f>'TAB8'!O35/'TAB8'!P35</f>
        <v>0</v>
      </c>
    </row>
    <row r="36" spans="1:13" ht="23.25" customHeight="1" x14ac:dyDescent="0.25">
      <c r="A36" s="12" t="s">
        <v>179</v>
      </c>
      <c r="B36" s="46">
        <f>'TAB8'!B36/'TAB8'!F36</f>
        <v>0.58333333333333337</v>
      </c>
      <c r="C36" s="46">
        <f>'TAB8'!C36/'TAB8'!F36</f>
        <v>0.41666666666666669</v>
      </c>
      <c r="D36" s="46">
        <f>'TAB8'!D36/'TAB8'!F36</f>
        <v>0</v>
      </c>
      <c r="E36" s="46">
        <v>0</v>
      </c>
      <c r="F36" s="46">
        <f>'TAB8'!G36/'TAB8'!K36</f>
        <v>0.6</v>
      </c>
      <c r="G36" s="46">
        <f>'TAB8'!H36/'TAB8'!K36</f>
        <v>0.4</v>
      </c>
      <c r="H36" s="46">
        <f>'TAB8'!I36/'TAB8'!K36</f>
        <v>0</v>
      </c>
      <c r="I36" s="46">
        <f>'TAB8'!J36/'TAB8'!K36</f>
        <v>0</v>
      </c>
      <c r="J36" s="46">
        <f>'TAB8'!L36/'TAB8'!P36</f>
        <v>0.59375</v>
      </c>
      <c r="K36" s="46">
        <f>'TAB8'!M36/'TAB8'!P36</f>
        <v>0.40625</v>
      </c>
      <c r="L36" s="46">
        <f>'TAB8'!N36/'TAB8'!P36</f>
        <v>0</v>
      </c>
      <c r="M36" s="46">
        <f>'TAB8'!O36/'TAB8'!P36</f>
        <v>0</v>
      </c>
    </row>
    <row r="37" spans="1:13" ht="23.25" customHeight="1" x14ac:dyDescent="0.25">
      <c r="A37" s="12" t="s">
        <v>256</v>
      </c>
      <c r="B37" s="46">
        <f>'TAB8'!B37/'TAB8'!F37</f>
        <v>1</v>
      </c>
      <c r="C37" s="46">
        <f>'TAB8'!C37/'TAB8'!F37</f>
        <v>0</v>
      </c>
      <c r="D37" s="46">
        <f>'TAB8'!D37/'TAB8'!F37</f>
        <v>0</v>
      </c>
      <c r="E37" s="46">
        <v>0</v>
      </c>
      <c r="F37" s="46">
        <f>'TAB8'!G37/'TAB8'!K37</f>
        <v>1</v>
      </c>
      <c r="G37" s="46">
        <f>'TAB8'!H37/'TAB8'!K37</f>
        <v>0</v>
      </c>
      <c r="H37" s="46">
        <f>'TAB8'!I37/'TAB8'!K37</f>
        <v>0</v>
      </c>
      <c r="I37" s="46">
        <f>'TAB8'!J37/'TAB8'!K37</f>
        <v>0</v>
      </c>
      <c r="J37" s="46">
        <f>'TAB8'!L37/'TAB8'!P37</f>
        <v>1</v>
      </c>
      <c r="K37" s="46">
        <f>'TAB8'!M37/'TAB8'!P37</f>
        <v>0</v>
      </c>
      <c r="L37" s="46">
        <f>'TAB8'!N37/'TAB8'!P37</f>
        <v>0</v>
      </c>
      <c r="M37" s="46">
        <f>'TAB8'!O37/'TAB8'!P37</f>
        <v>0</v>
      </c>
    </row>
    <row r="38" spans="1:13" ht="23.25" customHeight="1" x14ac:dyDescent="0.25">
      <c r="A38" s="12" t="s">
        <v>257</v>
      </c>
      <c r="B38" s="46">
        <f>'TAB8'!B38/'TAB8'!F38</f>
        <v>0.66666666666666663</v>
      </c>
      <c r="C38" s="46">
        <f>'TAB8'!C38/'TAB8'!F38</f>
        <v>0.33333333333333331</v>
      </c>
      <c r="D38" s="46">
        <f>'TAB8'!D38/'TAB8'!F38</f>
        <v>0</v>
      </c>
      <c r="E38" s="46">
        <v>0</v>
      </c>
      <c r="F38" s="46">
        <f>'TAB8'!G38/'TAB8'!K38</f>
        <v>0.5</v>
      </c>
      <c r="G38" s="46">
        <f>'TAB8'!H38/'TAB8'!K38</f>
        <v>0.5</v>
      </c>
      <c r="H38" s="46">
        <f>'TAB8'!I38/'TAB8'!K38</f>
        <v>0</v>
      </c>
      <c r="I38" s="46">
        <f>'TAB8'!J38/'TAB8'!K38</f>
        <v>0</v>
      </c>
      <c r="J38" s="46">
        <f>'TAB8'!L38/'TAB8'!P38</f>
        <v>0.6</v>
      </c>
      <c r="K38" s="46">
        <f>'TAB8'!M38/'TAB8'!P38</f>
        <v>0.4</v>
      </c>
      <c r="L38" s="46">
        <f>'TAB8'!N38/'TAB8'!P38</f>
        <v>0</v>
      </c>
      <c r="M38" s="46">
        <f>'TAB8'!O38/'TAB8'!P38</f>
        <v>0</v>
      </c>
    </row>
    <row r="39" spans="1:13" ht="23.25" customHeight="1" x14ac:dyDescent="0.25">
      <c r="A39" s="12" t="s">
        <v>276</v>
      </c>
      <c r="B39" s="46">
        <f>'TAB8'!B39/'TAB8'!F39</f>
        <v>0.66666666666666663</v>
      </c>
      <c r="C39" s="46">
        <f>'TAB8'!C39/'TAB8'!F39</f>
        <v>0.33333333333333331</v>
      </c>
      <c r="D39" s="46">
        <f>'TAB8'!D39/'TAB8'!F39</f>
        <v>0</v>
      </c>
      <c r="E39" s="46">
        <v>0</v>
      </c>
      <c r="F39" s="46">
        <f>'TAB8'!G39/'TAB8'!K39</f>
        <v>0</v>
      </c>
      <c r="G39" s="46">
        <f>'TAB8'!H39/'TAB8'!K39</f>
        <v>1</v>
      </c>
      <c r="H39" s="46">
        <f>'TAB8'!I39/'TAB8'!K39</f>
        <v>0</v>
      </c>
      <c r="I39" s="46">
        <f>'TAB8'!J39/'TAB8'!K39</f>
        <v>0</v>
      </c>
      <c r="J39" s="46">
        <f>'TAB8'!L39/'TAB8'!P39</f>
        <v>0.5</v>
      </c>
      <c r="K39" s="46">
        <f>'TAB8'!M39/'TAB8'!P39</f>
        <v>0.5</v>
      </c>
      <c r="L39" s="46">
        <f>'TAB8'!N39/'TAB8'!P39</f>
        <v>0</v>
      </c>
      <c r="M39" s="46">
        <f>'TAB8'!O39/'TAB8'!P39</f>
        <v>0</v>
      </c>
    </row>
    <row r="40" spans="1:13" ht="23.25" customHeight="1" x14ac:dyDescent="0.25">
      <c r="A40" s="12" t="s">
        <v>258</v>
      </c>
      <c r="B40" s="46">
        <f>'TAB8'!B40/'TAB8'!F40</f>
        <v>0.4</v>
      </c>
      <c r="C40" s="46">
        <f>'TAB8'!C40/'TAB8'!F40</f>
        <v>0.6</v>
      </c>
      <c r="D40" s="46">
        <f>'TAB8'!D40/'TAB8'!F40</f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  <c r="J40" s="46">
        <f>'TAB8'!L40/'TAB8'!P40</f>
        <v>0.42857142857142855</v>
      </c>
      <c r="K40" s="46">
        <f>'TAB8'!M40/'TAB8'!P40</f>
        <v>0.5714285714285714</v>
      </c>
      <c r="L40" s="46">
        <f>'TAB8'!N40/'TAB8'!P40</f>
        <v>0</v>
      </c>
      <c r="M40" s="46">
        <f>'TAB8'!O40/'TAB8'!P40</f>
        <v>0</v>
      </c>
    </row>
    <row r="41" spans="1:13" ht="23.25" customHeight="1" x14ac:dyDescent="0.25">
      <c r="A41" s="12" t="s">
        <v>259</v>
      </c>
      <c r="B41" s="46"/>
      <c r="C41" s="46"/>
      <c r="D41" s="46"/>
      <c r="E41" s="46">
        <v>0</v>
      </c>
      <c r="F41" s="46">
        <f>'TAB8'!G41/'TAB8'!K41</f>
        <v>1</v>
      </c>
      <c r="G41" s="46">
        <f>'TAB8'!H41/'TAB8'!K41</f>
        <v>0</v>
      </c>
      <c r="H41" s="46">
        <f>'TAB8'!I41/'TAB8'!K41</f>
        <v>0</v>
      </c>
      <c r="I41" s="46">
        <f>'TAB8'!J41/'TAB8'!K41</f>
        <v>0</v>
      </c>
      <c r="J41" s="46">
        <f>'TAB8'!L41/'TAB8'!P41</f>
        <v>1</v>
      </c>
      <c r="K41" s="46">
        <f>'TAB8'!M41/'TAB8'!P41</f>
        <v>0</v>
      </c>
      <c r="L41" s="46">
        <f>'TAB8'!N41/'TAB8'!P41</f>
        <v>0</v>
      </c>
      <c r="M41" s="46">
        <f>'TAB8'!O41/'TAB8'!P41</f>
        <v>0</v>
      </c>
    </row>
    <row r="42" spans="1:13" ht="23.25" customHeight="1" x14ac:dyDescent="0.25">
      <c r="A42" s="12" t="s">
        <v>260</v>
      </c>
      <c r="B42" s="46">
        <v>0</v>
      </c>
      <c r="C42" s="46">
        <v>0</v>
      </c>
      <c r="D42" s="46">
        <v>0</v>
      </c>
      <c r="E42" s="46">
        <v>0</v>
      </c>
      <c r="F42" s="46">
        <f>'TAB8'!G42/'TAB8'!K42</f>
        <v>1</v>
      </c>
      <c r="G42" s="46">
        <f>'TAB8'!H42/'TAB8'!K42</f>
        <v>0</v>
      </c>
      <c r="H42" s="46">
        <f>'TAB8'!I42/'TAB8'!K42</f>
        <v>0</v>
      </c>
      <c r="I42" s="46">
        <f>'TAB8'!J42/'TAB8'!K42</f>
        <v>0</v>
      </c>
      <c r="J42" s="46">
        <f>'TAB8'!L42/'TAB8'!P42</f>
        <v>1</v>
      </c>
      <c r="K42" s="46">
        <f>'TAB8'!M42/'TAB8'!P42</f>
        <v>0</v>
      </c>
      <c r="L42" s="46">
        <f>'TAB8'!N42/'TAB8'!P42</f>
        <v>0</v>
      </c>
      <c r="M42" s="46">
        <f>'TAB8'!O42/'TAB8'!P42</f>
        <v>0</v>
      </c>
    </row>
    <row r="43" spans="1:13" ht="23.25" customHeight="1" x14ac:dyDescent="0.25">
      <c r="A43" s="12" t="s">
        <v>261</v>
      </c>
      <c r="B43" s="46">
        <f>'TAB8'!B43/'TAB8'!F43</f>
        <v>1</v>
      </c>
      <c r="C43" s="46">
        <f>'TAB8'!C43/'TAB8'!F43</f>
        <v>0</v>
      </c>
      <c r="D43" s="46">
        <f>'TAB8'!D43/'TAB8'!F43</f>
        <v>0</v>
      </c>
      <c r="E43" s="46">
        <v>0</v>
      </c>
      <c r="F43" s="46">
        <f>'TAB8'!G43/'TAB8'!K43</f>
        <v>1</v>
      </c>
      <c r="G43" s="46">
        <f>'TAB8'!H43/'TAB8'!K43</f>
        <v>0</v>
      </c>
      <c r="H43" s="46">
        <f>'TAB8'!I43/'TAB8'!K43</f>
        <v>0</v>
      </c>
      <c r="I43" s="46">
        <f>'TAB8'!J43/'TAB8'!K43</f>
        <v>0</v>
      </c>
      <c r="J43" s="46">
        <f>'TAB8'!L43/'TAB8'!P43</f>
        <v>1</v>
      </c>
      <c r="K43" s="46">
        <f>'TAB8'!M43/'TAB8'!P43</f>
        <v>0</v>
      </c>
      <c r="L43" s="46">
        <f>'TAB8'!N43/'TAB8'!P43</f>
        <v>0</v>
      </c>
      <c r="M43" s="46">
        <f>'TAB8'!O43/'TAB8'!P43</f>
        <v>0</v>
      </c>
    </row>
    <row r="44" spans="1:13" ht="23.25" customHeight="1" x14ac:dyDescent="0.25">
      <c r="A44" s="12" t="s">
        <v>93</v>
      </c>
      <c r="B44" s="46">
        <f>'TAB8'!B44/'TAB8'!F44</f>
        <v>0.6</v>
      </c>
      <c r="C44" s="46">
        <f>'TAB8'!C44/'TAB8'!F44</f>
        <v>0.4</v>
      </c>
      <c r="D44" s="46">
        <f>'TAB8'!D44/'TAB8'!F44</f>
        <v>0</v>
      </c>
      <c r="E44" s="46">
        <v>0</v>
      </c>
      <c r="F44" s="46">
        <f>'TAB8'!G44/'TAB8'!K44</f>
        <v>1</v>
      </c>
      <c r="G44" s="46">
        <f>'TAB8'!H44/'TAB8'!K44</f>
        <v>0</v>
      </c>
      <c r="H44" s="46">
        <f>'TAB8'!I44/'TAB8'!K44</f>
        <v>0</v>
      </c>
      <c r="I44" s="46">
        <f>'TAB8'!J44/'TAB8'!K44</f>
        <v>0</v>
      </c>
      <c r="J44" s="46">
        <f>'TAB8'!L44/'TAB8'!P44</f>
        <v>0.75</v>
      </c>
      <c r="K44" s="46">
        <f>'TAB8'!M44/'TAB8'!P44</f>
        <v>0.25</v>
      </c>
      <c r="L44" s="46">
        <f>'TAB8'!N44/'TAB8'!P44</f>
        <v>0</v>
      </c>
      <c r="M44" s="46">
        <f>'TAB8'!O44/'TAB8'!P44</f>
        <v>0</v>
      </c>
    </row>
    <row r="45" spans="1:13" ht="23.25" customHeight="1" x14ac:dyDescent="0.25">
      <c r="A45" s="12" t="s">
        <v>94</v>
      </c>
      <c r="B45" s="46">
        <f>'TAB8'!B45/'TAB8'!F45</f>
        <v>1</v>
      </c>
      <c r="C45" s="46">
        <f>'TAB8'!C45/'TAB8'!F45</f>
        <v>0</v>
      </c>
      <c r="D45" s="46">
        <f>'TAB8'!D45/'TAB8'!F45</f>
        <v>0</v>
      </c>
      <c r="E45" s="46">
        <v>0</v>
      </c>
      <c r="F45" s="46">
        <f>'TAB8'!G45/'TAB8'!K45</f>
        <v>1</v>
      </c>
      <c r="G45" s="46">
        <f>'TAB8'!H45/'TAB8'!K45</f>
        <v>0</v>
      </c>
      <c r="H45" s="46">
        <f>'TAB8'!I45/'TAB8'!K45</f>
        <v>0</v>
      </c>
      <c r="I45" s="46">
        <f>'TAB8'!J45/'TAB8'!K45</f>
        <v>0</v>
      </c>
      <c r="J45" s="46">
        <f>'TAB8'!L45/'TAB8'!P45</f>
        <v>1</v>
      </c>
      <c r="K45" s="46">
        <f>'TAB8'!M45/'TAB8'!P45</f>
        <v>0</v>
      </c>
      <c r="L45" s="46">
        <f>'TAB8'!N45/'TAB8'!P45</f>
        <v>0</v>
      </c>
      <c r="M45" s="46">
        <f>'TAB8'!O45/'TAB8'!P45</f>
        <v>0</v>
      </c>
    </row>
    <row r="46" spans="1:13" ht="23.25" customHeight="1" x14ac:dyDescent="0.25">
      <c r="A46" s="12" t="s">
        <v>95</v>
      </c>
      <c r="B46" s="46">
        <f>'TAB8'!B46/'TAB8'!F46</f>
        <v>0.8571428571428571</v>
      </c>
      <c r="C46" s="46">
        <f>'TAB8'!C46/'TAB8'!F46</f>
        <v>0.14285714285714285</v>
      </c>
      <c r="D46" s="46">
        <f>'TAB8'!D46/'TAB8'!F46</f>
        <v>0</v>
      </c>
      <c r="E46" s="46">
        <v>0</v>
      </c>
      <c r="F46" s="46">
        <f>'TAB8'!G46/'TAB8'!K46</f>
        <v>0.58333333333333337</v>
      </c>
      <c r="G46" s="46">
        <f>'TAB8'!H46/'TAB8'!K46</f>
        <v>0.41666666666666669</v>
      </c>
      <c r="H46" s="46">
        <f>'TAB8'!I46/'TAB8'!K46</f>
        <v>0</v>
      </c>
      <c r="I46" s="46">
        <f>'TAB8'!J46/'TAB8'!K46</f>
        <v>0</v>
      </c>
      <c r="J46" s="46">
        <f>'TAB8'!L46/'TAB8'!P46</f>
        <v>0.73076923076923073</v>
      </c>
      <c r="K46" s="46">
        <f>'TAB8'!M46/'TAB8'!P46</f>
        <v>0.26923076923076922</v>
      </c>
      <c r="L46" s="46">
        <f>'TAB8'!N46/'TAB8'!P46</f>
        <v>0</v>
      </c>
      <c r="M46" s="46">
        <f>'TAB8'!O46/'TAB8'!P46</f>
        <v>0</v>
      </c>
    </row>
    <row r="47" spans="1:13" ht="23.25" customHeight="1" x14ac:dyDescent="0.25">
      <c r="A47" s="12" t="s">
        <v>159</v>
      </c>
      <c r="B47" s="46">
        <f>'TAB8'!B47/'TAB8'!F47</f>
        <v>0.66666666666666663</v>
      </c>
      <c r="C47" s="46">
        <f>'TAB8'!C47/'TAB8'!F47</f>
        <v>0.33333333333333331</v>
      </c>
      <c r="D47" s="46">
        <f>'TAB8'!D47/'TAB8'!F47</f>
        <v>0</v>
      </c>
      <c r="E47" s="46">
        <v>0</v>
      </c>
      <c r="F47" s="46">
        <f>'TAB8'!G47/'TAB8'!K47</f>
        <v>0.72222222222222221</v>
      </c>
      <c r="G47" s="46">
        <f>'TAB8'!H47/'TAB8'!K47</f>
        <v>0.27777777777777779</v>
      </c>
      <c r="H47" s="46">
        <f>'TAB8'!I47/'TAB8'!K47</f>
        <v>0</v>
      </c>
      <c r="I47" s="46">
        <f>'TAB8'!J47/'TAB8'!K47</f>
        <v>0</v>
      </c>
      <c r="J47" s="46">
        <f>'TAB8'!L47/'TAB8'!P47</f>
        <v>0.69444444444444442</v>
      </c>
      <c r="K47" s="46">
        <f>'TAB8'!M47/'TAB8'!P47</f>
        <v>0.30555555555555558</v>
      </c>
      <c r="L47" s="46">
        <f>'TAB8'!N47/'TAB8'!P47</f>
        <v>0</v>
      </c>
      <c r="M47" s="46">
        <f>'TAB8'!O47/'TAB8'!P47</f>
        <v>0</v>
      </c>
    </row>
    <row r="48" spans="1:13" ht="23.25" customHeight="1" x14ac:dyDescent="0.25">
      <c r="A48" s="12" t="s">
        <v>96</v>
      </c>
      <c r="B48" s="46">
        <f>'TAB8'!B48/'TAB8'!F48</f>
        <v>0.72222222222222221</v>
      </c>
      <c r="C48" s="46">
        <f>'TAB8'!C48/'TAB8'!F48</f>
        <v>0.27777777777777779</v>
      </c>
      <c r="D48" s="46">
        <f>'TAB8'!D48/'TAB8'!F48</f>
        <v>0</v>
      </c>
      <c r="E48" s="46">
        <v>0</v>
      </c>
      <c r="F48" s="46">
        <f>'TAB8'!G48/'TAB8'!K48</f>
        <v>0.75</v>
      </c>
      <c r="G48" s="46">
        <f>'TAB8'!H48/'TAB8'!K48</f>
        <v>0.25</v>
      </c>
      <c r="H48" s="46">
        <f>'TAB8'!I48/'TAB8'!K48</f>
        <v>0</v>
      </c>
      <c r="I48" s="46">
        <f>'TAB8'!J48/'TAB8'!K48</f>
        <v>0</v>
      </c>
      <c r="J48" s="46">
        <f>'TAB8'!L48/'TAB8'!P48</f>
        <v>0.73611111111111116</v>
      </c>
      <c r="K48" s="46">
        <f>'TAB8'!M48/'TAB8'!P48</f>
        <v>0.2638888888888889</v>
      </c>
      <c r="L48" s="46">
        <f>'TAB8'!N48/'TAB8'!P48</f>
        <v>0</v>
      </c>
      <c r="M48" s="46">
        <f>'TAB8'!O48/'TAB8'!P48</f>
        <v>0</v>
      </c>
    </row>
    <row r="49" spans="1:13" ht="23.25" customHeight="1" x14ac:dyDescent="0.25">
      <c r="A49" s="12" t="s">
        <v>97</v>
      </c>
      <c r="B49" s="46">
        <f>'TAB8'!B49/'TAB8'!F49</f>
        <v>0.72</v>
      </c>
      <c r="C49" s="46">
        <f>'TAB8'!C49/'TAB8'!F49</f>
        <v>0.28000000000000003</v>
      </c>
      <c r="D49" s="46">
        <f>'TAB8'!D49/'TAB8'!F49</f>
        <v>0</v>
      </c>
      <c r="E49" s="46">
        <v>0</v>
      </c>
      <c r="F49" s="46">
        <f>'TAB8'!G49/'TAB8'!K49</f>
        <v>0.5</v>
      </c>
      <c r="G49" s="46">
        <f>'TAB8'!H49/'TAB8'!K49</f>
        <v>0.5</v>
      </c>
      <c r="H49" s="46">
        <f>'TAB8'!I49/'TAB8'!K49</f>
        <v>0</v>
      </c>
      <c r="I49" s="46">
        <f>'TAB8'!J49/'TAB8'!K49</f>
        <v>0</v>
      </c>
      <c r="J49" s="46">
        <f>'TAB8'!L49/'TAB8'!P49</f>
        <v>0.64102564102564108</v>
      </c>
      <c r="K49" s="46">
        <f>'TAB8'!M49/'TAB8'!P49</f>
        <v>0.35897435897435898</v>
      </c>
      <c r="L49" s="46">
        <f>'TAB8'!N49/'TAB8'!P49</f>
        <v>0</v>
      </c>
      <c r="M49" s="46">
        <f>'TAB8'!O49/'TAB8'!P49</f>
        <v>0</v>
      </c>
    </row>
    <row r="50" spans="1:13" ht="23.25" customHeight="1" x14ac:dyDescent="0.25">
      <c r="A50" s="12" t="s">
        <v>98</v>
      </c>
      <c r="B50" s="46">
        <f>'TAB8'!B50/'TAB8'!F50</f>
        <v>0.81818181818181823</v>
      </c>
      <c r="C50" s="46">
        <f>'TAB8'!C50/'TAB8'!F50</f>
        <v>0.18181818181818182</v>
      </c>
      <c r="D50" s="46">
        <f>'TAB8'!D50/'TAB8'!F50</f>
        <v>0</v>
      </c>
      <c r="E50" s="46">
        <v>0</v>
      </c>
      <c r="F50" s="46">
        <f>'TAB8'!G50/'TAB8'!K50</f>
        <v>0.75</v>
      </c>
      <c r="G50" s="46">
        <f>'TAB8'!H50/'TAB8'!K50</f>
        <v>0.25</v>
      </c>
      <c r="H50" s="46">
        <f>'TAB8'!I50/'TAB8'!K50</f>
        <v>0</v>
      </c>
      <c r="I50" s="46">
        <f>'TAB8'!J50/'TAB8'!K50</f>
        <v>0</v>
      </c>
      <c r="J50" s="46">
        <f>'TAB8'!L50/'TAB8'!P50</f>
        <v>0.8</v>
      </c>
      <c r="K50" s="46">
        <f>'TAB8'!M50/'TAB8'!P50</f>
        <v>0.2</v>
      </c>
      <c r="L50" s="46">
        <f>'TAB8'!N50/'TAB8'!P50</f>
        <v>0</v>
      </c>
      <c r="M50" s="46">
        <f>'TAB8'!O50/'TAB8'!P50</f>
        <v>0</v>
      </c>
    </row>
    <row r="51" spans="1:13" ht="23.25" customHeight="1" x14ac:dyDescent="0.25">
      <c r="A51" s="12" t="s">
        <v>99</v>
      </c>
      <c r="B51" s="46">
        <f>'TAB8'!B51/'TAB8'!F51</f>
        <v>0.625</v>
      </c>
      <c r="C51" s="46">
        <f>'TAB8'!C51/'TAB8'!F51</f>
        <v>0.375</v>
      </c>
      <c r="D51" s="46">
        <f>'TAB8'!D51/'TAB8'!F51</f>
        <v>0</v>
      </c>
      <c r="E51" s="46">
        <v>0</v>
      </c>
      <c r="F51" s="46">
        <f>'TAB8'!G51/'TAB8'!K51</f>
        <v>0.6071428571428571</v>
      </c>
      <c r="G51" s="46">
        <f>'TAB8'!H51/'TAB8'!K51</f>
        <v>0.39285714285714285</v>
      </c>
      <c r="H51" s="46">
        <f>'TAB8'!I51/'TAB8'!K51</f>
        <v>0</v>
      </c>
      <c r="I51" s="46">
        <f>'TAB8'!J51/'TAB8'!K51</f>
        <v>0</v>
      </c>
      <c r="J51" s="46">
        <f>'TAB8'!L51/'TAB8'!P51</f>
        <v>0.61764705882352944</v>
      </c>
      <c r="K51" s="46">
        <f>'TAB8'!M51/'TAB8'!P51</f>
        <v>0.38235294117647056</v>
      </c>
      <c r="L51" s="46">
        <f>'TAB8'!N51/'TAB8'!P51</f>
        <v>0</v>
      </c>
      <c r="M51" s="46">
        <f>'TAB8'!O51/'TAB8'!P51</f>
        <v>0</v>
      </c>
    </row>
    <row r="52" spans="1:13" ht="23.25" customHeight="1" x14ac:dyDescent="0.25">
      <c r="A52" s="12" t="s">
        <v>100</v>
      </c>
      <c r="B52" s="46">
        <f>'TAB8'!B52/'TAB8'!F52</f>
        <v>0.66666666666666663</v>
      </c>
      <c r="C52" s="46">
        <f>'TAB8'!C52/'TAB8'!F52</f>
        <v>0.33333333333333331</v>
      </c>
      <c r="D52" s="46">
        <f>'TAB8'!D52/'TAB8'!F52</f>
        <v>0</v>
      </c>
      <c r="E52" s="46">
        <v>0</v>
      </c>
      <c r="F52" s="46">
        <f>'TAB8'!G52/'TAB8'!K52</f>
        <v>0.5</v>
      </c>
      <c r="G52" s="46">
        <f>'TAB8'!H52/'TAB8'!K52</f>
        <v>0.5</v>
      </c>
      <c r="H52" s="46">
        <f>'TAB8'!I52/'TAB8'!K52</f>
        <v>0</v>
      </c>
      <c r="I52" s="46">
        <f>'TAB8'!J52/'TAB8'!K52</f>
        <v>0</v>
      </c>
      <c r="J52" s="46">
        <f>'TAB8'!L52/'TAB8'!P52</f>
        <v>0.6071428571428571</v>
      </c>
      <c r="K52" s="46">
        <f>'TAB8'!M52/'TAB8'!P52</f>
        <v>0.39285714285714285</v>
      </c>
      <c r="L52" s="46">
        <f>'TAB8'!N52/'TAB8'!P52</f>
        <v>0</v>
      </c>
      <c r="M52" s="46">
        <f>'TAB8'!O52/'TAB8'!P52</f>
        <v>0</v>
      </c>
    </row>
    <row r="53" spans="1:13" ht="23.25" customHeight="1" x14ac:dyDescent="0.25">
      <c r="A53" s="12" t="s">
        <v>101</v>
      </c>
      <c r="B53" s="46">
        <f>'TAB8'!B53/'TAB8'!F53</f>
        <v>0.33333333333333331</v>
      </c>
      <c r="C53" s="46">
        <f>'TAB8'!C53/'TAB8'!F53</f>
        <v>0.66666666666666663</v>
      </c>
      <c r="D53" s="46">
        <f>'TAB8'!D53/'TAB8'!F53</f>
        <v>0</v>
      </c>
      <c r="E53" s="46">
        <v>0</v>
      </c>
      <c r="F53" s="46">
        <f>'TAB8'!G53/'TAB8'!K53</f>
        <v>0.875</v>
      </c>
      <c r="G53" s="46">
        <f>'TAB8'!H53/'TAB8'!K53</f>
        <v>0.125</v>
      </c>
      <c r="H53" s="46">
        <f>'TAB8'!I53/'TAB8'!K53</f>
        <v>0</v>
      </c>
      <c r="I53" s="46">
        <f>'TAB8'!J53/'TAB8'!K53</f>
        <v>0</v>
      </c>
      <c r="J53" s="46">
        <f>'TAB8'!L53/'TAB8'!P53</f>
        <v>0.55000000000000004</v>
      </c>
      <c r="K53" s="46">
        <f>'TAB8'!M53/'TAB8'!P53</f>
        <v>0.45</v>
      </c>
      <c r="L53" s="46">
        <f>'TAB8'!N53/'TAB8'!P53</f>
        <v>0</v>
      </c>
      <c r="M53" s="46">
        <f>'TAB8'!O53/'TAB8'!P53</f>
        <v>0</v>
      </c>
    </row>
    <row r="54" spans="1:13" ht="23.25" customHeight="1" x14ac:dyDescent="0.25">
      <c r="A54" s="12" t="s">
        <v>102</v>
      </c>
      <c r="B54" s="46">
        <f>'TAB8'!B54/'TAB8'!F54</f>
        <v>0.5</v>
      </c>
      <c r="C54" s="46">
        <f>'TAB8'!C54/'TAB8'!F54</f>
        <v>0.3</v>
      </c>
      <c r="D54" s="46">
        <f>'TAB8'!D54/'TAB8'!F54</f>
        <v>0.2</v>
      </c>
      <c r="E54" s="46">
        <v>0</v>
      </c>
      <c r="F54" s="46">
        <f>'TAB8'!G54/'TAB8'!K54</f>
        <v>0.5</v>
      </c>
      <c r="G54" s="46">
        <f>'TAB8'!H54/'TAB8'!K54</f>
        <v>0.5</v>
      </c>
      <c r="H54" s="46">
        <f>'TAB8'!I54/'TAB8'!K54</f>
        <v>0</v>
      </c>
      <c r="I54" s="46">
        <f>'TAB8'!J54/'TAB8'!K54</f>
        <v>0</v>
      </c>
      <c r="J54" s="46">
        <f>'TAB8'!L54/'TAB8'!P54</f>
        <v>0.5</v>
      </c>
      <c r="K54" s="46">
        <f>'TAB8'!M54/'TAB8'!P54</f>
        <v>0.35714285714285715</v>
      </c>
      <c r="L54" s="46">
        <f>'TAB8'!N54/'TAB8'!P54</f>
        <v>0.14285714285714285</v>
      </c>
      <c r="M54" s="46">
        <f>'TAB8'!O54/'TAB8'!P54</f>
        <v>0</v>
      </c>
    </row>
    <row r="55" spans="1:13" ht="23.25" customHeight="1" x14ac:dyDescent="0.25">
      <c r="A55" s="12" t="s">
        <v>103</v>
      </c>
      <c r="B55" s="46">
        <f>'TAB8'!B55/'TAB8'!F55</f>
        <v>0.85185185185185186</v>
      </c>
      <c r="C55" s="46">
        <f>'TAB8'!C55/'TAB8'!F55</f>
        <v>0.14814814814814814</v>
      </c>
      <c r="D55" s="46">
        <f>'TAB8'!D55/'TAB8'!F55</f>
        <v>0</v>
      </c>
      <c r="E55" s="46">
        <v>0</v>
      </c>
      <c r="F55" s="46">
        <f>'TAB8'!G55/'TAB8'!K55</f>
        <v>1</v>
      </c>
      <c r="G55" s="46">
        <f>'TAB8'!H55/'TAB8'!K55</f>
        <v>0</v>
      </c>
      <c r="H55" s="46">
        <f>'TAB8'!I55/'TAB8'!K55</f>
        <v>0</v>
      </c>
      <c r="I55" s="46">
        <f>'TAB8'!J55/'TAB8'!K55</f>
        <v>0</v>
      </c>
      <c r="J55" s="46">
        <f>'TAB8'!L55/'TAB8'!P55</f>
        <v>0.90476190476190477</v>
      </c>
      <c r="K55" s="46">
        <f>'TAB8'!M55/'TAB8'!P55</f>
        <v>9.5238095238095233E-2</v>
      </c>
      <c r="L55" s="46">
        <f>'TAB8'!N55/'TAB8'!P55</f>
        <v>0</v>
      </c>
      <c r="M55" s="46">
        <f>'TAB8'!O55/'TAB8'!P55</f>
        <v>0</v>
      </c>
    </row>
    <row r="56" spans="1:13" ht="23.25" customHeight="1" x14ac:dyDescent="0.25">
      <c r="A56" s="12" t="s">
        <v>180</v>
      </c>
      <c r="B56" s="46">
        <f>'TAB8'!B56/'TAB8'!F56</f>
        <v>0.4</v>
      </c>
      <c r="C56" s="46">
        <f>'TAB8'!C56/'TAB8'!F56</f>
        <v>0.4</v>
      </c>
      <c r="D56" s="46">
        <f>'TAB8'!D56/'TAB8'!F56</f>
        <v>0.2</v>
      </c>
      <c r="E56" s="46">
        <v>0</v>
      </c>
      <c r="F56" s="46">
        <f>'TAB8'!G56/'TAB8'!K56</f>
        <v>1</v>
      </c>
      <c r="G56" s="46">
        <f>'TAB8'!H56/'TAB8'!K56</f>
        <v>0</v>
      </c>
      <c r="H56" s="46">
        <f>'TAB8'!I56/'TAB8'!K56</f>
        <v>0</v>
      </c>
      <c r="I56" s="46">
        <f>'TAB8'!J56/'TAB8'!K56</f>
        <v>0</v>
      </c>
      <c r="J56" s="46">
        <f>'TAB8'!L56/'TAB8'!P56</f>
        <v>0.625</v>
      </c>
      <c r="K56" s="46">
        <f>'TAB8'!M56/'TAB8'!P56</f>
        <v>0.25</v>
      </c>
      <c r="L56" s="46">
        <f>'TAB8'!N56/'TAB8'!P56</f>
        <v>0.125</v>
      </c>
      <c r="M56" s="46">
        <f>'TAB8'!O56/'TAB8'!P56</f>
        <v>0</v>
      </c>
    </row>
    <row r="57" spans="1:13" ht="23.25" customHeight="1" x14ac:dyDescent="0.25">
      <c r="A57" s="12" t="s">
        <v>371</v>
      </c>
      <c r="B57" s="46">
        <f>'TAB8'!B57/'TAB8'!F57</f>
        <v>0.5</v>
      </c>
      <c r="C57" s="46">
        <f>'TAB8'!C57/'TAB8'!F57</f>
        <v>0.5</v>
      </c>
      <c r="D57" s="46">
        <f>'TAB8'!D57/'TAB8'!F57</f>
        <v>0</v>
      </c>
      <c r="E57" s="46">
        <v>0</v>
      </c>
      <c r="F57" s="46">
        <f>'TAB8'!G57/'TAB8'!K57</f>
        <v>0</v>
      </c>
      <c r="G57" s="46">
        <f>'TAB8'!H57/'TAB8'!K57</f>
        <v>1</v>
      </c>
      <c r="H57" s="46">
        <f>'TAB8'!I57/'TAB8'!K57</f>
        <v>0</v>
      </c>
      <c r="I57" s="46">
        <f>'TAB8'!J57/'TAB8'!K57</f>
        <v>0</v>
      </c>
      <c r="J57" s="46">
        <f>'TAB8'!L57/'TAB8'!P57</f>
        <v>0.4</v>
      </c>
      <c r="K57" s="46">
        <f>'TAB8'!M57/'TAB8'!P57</f>
        <v>0.6</v>
      </c>
      <c r="L57" s="46">
        <f>'TAB8'!N57/'TAB8'!P57</f>
        <v>0</v>
      </c>
      <c r="M57" s="46">
        <f>'TAB8'!O57/'TAB8'!P57</f>
        <v>0</v>
      </c>
    </row>
    <row r="58" spans="1:13" ht="23.25" customHeight="1" x14ac:dyDescent="0.25">
      <c r="A58" s="12" t="s">
        <v>262</v>
      </c>
      <c r="B58" s="46">
        <f>'TAB8'!B58/'TAB8'!F58</f>
        <v>0</v>
      </c>
      <c r="C58" s="46">
        <f>'TAB8'!C58/'TAB8'!F58</f>
        <v>1</v>
      </c>
      <c r="D58" s="46">
        <f>'TAB8'!D58/'TAB8'!F58</f>
        <v>0</v>
      </c>
      <c r="E58" s="46">
        <v>0</v>
      </c>
      <c r="F58" s="46">
        <f>'TAB8'!G58/'TAB8'!K58</f>
        <v>0.75</v>
      </c>
      <c r="G58" s="46">
        <f>'TAB8'!H58/'TAB8'!K58</f>
        <v>0.25</v>
      </c>
      <c r="H58" s="46">
        <f>'TAB8'!I58/'TAB8'!K58</f>
        <v>0</v>
      </c>
      <c r="I58" s="46">
        <f>'TAB8'!J58/'TAB8'!K58</f>
        <v>0</v>
      </c>
      <c r="J58" s="46">
        <f>'TAB8'!L58/'TAB8'!P58</f>
        <v>0.6</v>
      </c>
      <c r="K58" s="46">
        <f>'TAB8'!M58/'TAB8'!P58</f>
        <v>0.4</v>
      </c>
      <c r="L58" s="46">
        <f>'TAB8'!N58/'TAB8'!P58</f>
        <v>0</v>
      </c>
      <c r="M58" s="46">
        <f>'TAB8'!O58/'TAB8'!P58</f>
        <v>0</v>
      </c>
    </row>
    <row r="59" spans="1:13" ht="23.25" customHeight="1" x14ac:dyDescent="0.25">
      <c r="A59" s="12" t="s">
        <v>263</v>
      </c>
      <c r="B59" s="46">
        <f>'TAB8'!B59/'TAB8'!F59</f>
        <v>0.66666666666666663</v>
      </c>
      <c r="C59" s="46">
        <f>'TAB8'!C59/'TAB8'!F59</f>
        <v>0.33333333333333331</v>
      </c>
      <c r="D59" s="46">
        <f>'TAB8'!D59/'TAB8'!F59</f>
        <v>0</v>
      </c>
      <c r="E59" s="46">
        <v>0</v>
      </c>
      <c r="F59" s="46">
        <f>'TAB8'!G59/'TAB8'!K59</f>
        <v>1</v>
      </c>
      <c r="G59" s="46">
        <f>'TAB8'!H59/'TAB8'!K59</f>
        <v>0</v>
      </c>
      <c r="H59" s="46">
        <f>'TAB8'!I59/'TAB8'!K59</f>
        <v>0</v>
      </c>
      <c r="I59" s="46">
        <f>'TAB8'!J59/'TAB8'!K59</f>
        <v>0</v>
      </c>
      <c r="J59" s="46">
        <f>'TAB8'!L59/'TAB8'!P59</f>
        <v>0.8</v>
      </c>
      <c r="K59" s="46">
        <f>'TAB8'!M59/'TAB8'!P59</f>
        <v>0.2</v>
      </c>
      <c r="L59" s="46">
        <f>'TAB8'!N59/'TAB8'!P59</f>
        <v>0</v>
      </c>
      <c r="M59" s="46">
        <f>'TAB8'!O59/'TAB8'!P59</f>
        <v>0</v>
      </c>
    </row>
    <row r="60" spans="1:13" ht="23.25" customHeight="1" x14ac:dyDescent="0.25">
      <c r="A60" s="12" t="s">
        <v>264</v>
      </c>
      <c r="B60" s="46">
        <f>'TAB8'!B60/'TAB8'!F60</f>
        <v>0.8</v>
      </c>
      <c r="C60" s="46">
        <f>'TAB8'!C60/'TAB8'!F60</f>
        <v>0.2</v>
      </c>
      <c r="D60" s="46">
        <f>'TAB8'!D60/'TAB8'!F60</f>
        <v>0</v>
      </c>
      <c r="E60" s="46">
        <v>0</v>
      </c>
      <c r="F60" s="46">
        <f>'TAB8'!G60/'TAB8'!K60</f>
        <v>0.83333333333333337</v>
      </c>
      <c r="G60" s="46">
        <f>'TAB8'!H60/'TAB8'!K60</f>
        <v>0.16666666666666666</v>
      </c>
      <c r="H60" s="46">
        <f>'TAB8'!I60/'TAB8'!K60</f>
        <v>0</v>
      </c>
      <c r="I60" s="46">
        <f>'TAB8'!J60/'TAB8'!K60</f>
        <v>0</v>
      </c>
      <c r="J60" s="46">
        <f>'TAB8'!L60/'TAB8'!P60</f>
        <v>0.8125</v>
      </c>
      <c r="K60" s="46">
        <f>'TAB8'!M60/'TAB8'!P60</f>
        <v>0.1875</v>
      </c>
      <c r="L60" s="46">
        <f>'TAB8'!N60/'TAB8'!P60</f>
        <v>0</v>
      </c>
      <c r="M60" s="46">
        <f>'TAB8'!O60/'TAB8'!P60</f>
        <v>0</v>
      </c>
    </row>
    <row r="61" spans="1:13" ht="23.25" customHeight="1" x14ac:dyDescent="0.25">
      <c r="A61" s="12" t="s">
        <v>265</v>
      </c>
      <c r="B61" s="46">
        <f>'TAB8'!B61/'TAB8'!F61</f>
        <v>0</v>
      </c>
      <c r="C61" s="46">
        <f>'TAB8'!C61/'TAB8'!F61</f>
        <v>0</v>
      </c>
      <c r="D61" s="46">
        <f>'TAB8'!D61/'TAB8'!F61</f>
        <v>1</v>
      </c>
      <c r="E61" s="46">
        <v>0</v>
      </c>
      <c r="F61" s="46">
        <f>'TAB8'!G61/'TAB8'!K61</f>
        <v>0.33333333333333331</v>
      </c>
      <c r="G61" s="46">
        <f>'TAB8'!H61/'TAB8'!K61</f>
        <v>0.5</v>
      </c>
      <c r="H61" s="46">
        <f>'TAB8'!I61/'TAB8'!K61</f>
        <v>0.16666666666666666</v>
      </c>
      <c r="I61" s="46">
        <f>'TAB8'!J61/'TAB8'!K61</f>
        <v>0</v>
      </c>
      <c r="J61" s="46">
        <f>'TAB8'!L61/'TAB8'!P61</f>
        <v>0.2857142857142857</v>
      </c>
      <c r="K61" s="46">
        <f>'TAB8'!M61/'TAB8'!P61</f>
        <v>0.42857142857142855</v>
      </c>
      <c r="L61" s="46">
        <f>'TAB8'!N61/'TAB8'!P61</f>
        <v>0.2857142857142857</v>
      </c>
      <c r="M61" s="46">
        <f>'TAB8'!O61/'TAB8'!P61</f>
        <v>0</v>
      </c>
    </row>
    <row r="62" spans="1:13" ht="23.25" customHeight="1" x14ac:dyDescent="0.25">
      <c r="A62" s="12" t="s">
        <v>266</v>
      </c>
      <c r="B62" s="46">
        <f>'TAB8'!B62/'TAB8'!F62</f>
        <v>0.41666666666666669</v>
      </c>
      <c r="C62" s="46">
        <f>'TAB8'!C62/'TAB8'!F62</f>
        <v>0.58333333333333337</v>
      </c>
      <c r="D62" s="46">
        <f>'TAB8'!D62/'TAB8'!F62</f>
        <v>0</v>
      </c>
      <c r="E62" s="46">
        <v>0</v>
      </c>
      <c r="F62" s="46">
        <f>'TAB8'!G62/'TAB8'!K62</f>
        <v>0.8</v>
      </c>
      <c r="G62" s="46">
        <f>'TAB8'!H62/'TAB8'!K62</f>
        <v>0.2</v>
      </c>
      <c r="H62" s="46">
        <f>'TAB8'!I62/'TAB8'!K62</f>
        <v>0</v>
      </c>
      <c r="I62" s="46">
        <f>'TAB8'!J62/'TAB8'!K62</f>
        <v>0</v>
      </c>
      <c r="J62" s="46">
        <f>'TAB8'!L62/'TAB8'!P62</f>
        <v>0.59090909090909094</v>
      </c>
      <c r="K62" s="46">
        <f>'TAB8'!M62/'TAB8'!P62</f>
        <v>0.40909090909090912</v>
      </c>
      <c r="L62" s="46">
        <f>'TAB8'!N62/'TAB8'!P62</f>
        <v>0</v>
      </c>
      <c r="M62" s="46">
        <f>'TAB8'!O62/'TAB8'!P62</f>
        <v>0</v>
      </c>
    </row>
    <row r="63" spans="1:13" ht="23.25" customHeight="1" x14ac:dyDescent="0.25">
      <c r="A63" s="12" t="s">
        <v>267</v>
      </c>
      <c r="B63" s="46">
        <f>'TAB8'!B63/'TAB8'!F63</f>
        <v>0.7890625</v>
      </c>
      <c r="C63" s="46">
        <f>'TAB8'!C63/'TAB8'!F63</f>
        <v>0.1953125</v>
      </c>
      <c r="D63" s="46">
        <f>'TAB8'!D63/'TAB8'!F63</f>
        <v>1.5625E-2</v>
      </c>
      <c r="E63" s="46">
        <v>0</v>
      </c>
      <c r="F63" s="46">
        <f>'TAB8'!G63/'TAB8'!K63</f>
        <v>0.77611940298507465</v>
      </c>
      <c r="G63" s="46">
        <f>'TAB8'!H63/'TAB8'!K63</f>
        <v>0.17910447761194029</v>
      </c>
      <c r="H63" s="46">
        <f>'TAB8'!I63/'TAB8'!K63</f>
        <v>4.4776119402985072E-2</v>
      </c>
      <c r="I63" s="46">
        <f>'TAB8'!J63/'TAB8'!K63</f>
        <v>0</v>
      </c>
      <c r="J63" s="46">
        <f>'TAB8'!L63/'TAB8'!P63</f>
        <v>0.7846153846153846</v>
      </c>
      <c r="K63" s="46">
        <f>'TAB8'!M63/'TAB8'!P63</f>
        <v>0.18974358974358974</v>
      </c>
      <c r="L63" s="46">
        <f>'TAB8'!N63/'TAB8'!P63</f>
        <v>2.564102564102564E-2</v>
      </c>
      <c r="M63" s="46">
        <f>'TAB8'!O63/'TAB8'!P63</f>
        <v>0</v>
      </c>
    </row>
    <row r="64" spans="1:13" ht="23.25" customHeight="1" x14ac:dyDescent="0.25">
      <c r="A64" s="12" t="s">
        <v>104</v>
      </c>
      <c r="B64" s="46">
        <f>'TAB8'!B64/'TAB8'!F64</f>
        <v>0.5</v>
      </c>
      <c r="C64" s="46">
        <f>'TAB8'!C64/'TAB8'!F64</f>
        <v>0.33333333333333331</v>
      </c>
      <c r="D64" s="46">
        <f>'TAB8'!D64/'TAB8'!F64</f>
        <v>0.16666666666666666</v>
      </c>
      <c r="E64" s="46">
        <v>0</v>
      </c>
      <c r="F64" s="46">
        <f>'TAB8'!G64/'TAB8'!K64</f>
        <v>0.8571428571428571</v>
      </c>
      <c r="G64" s="46">
        <f>'TAB8'!H64/'TAB8'!K64</f>
        <v>0.14285714285714285</v>
      </c>
      <c r="H64" s="46">
        <f>'TAB8'!I64/'TAB8'!K64</f>
        <v>0</v>
      </c>
      <c r="I64" s="46">
        <f>'TAB8'!J64/'TAB8'!K64</f>
        <v>0</v>
      </c>
      <c r="J64" s="46">
        <f>'TAB8'!L64/'TAB8'!P64</f>
        <v>0.69230769230769229</v>
      </c>
      <c r="K64" s="46">
        <f>'TAB8'!M64/'TAB8'!P64</f>
        <v>0.23076923076923078</v>
      </c>
      <c r="L64" s="46">
        <f>'TAB8'!N64/'TAB8'!P64</f>
        <v>7.6923076923076927E-2</v>
      </c>
      <c r="M64" s="46">
        <f>'TAB8'!O64/'TAB8'!P64</f>
        <v>0</v>
      </c>
    </row>
    <row r="65" spans="1:13" ht="23.25" customHeight="1" x14ac:dyDescent="0.25">
      <c r="A65" s="12" t="s">
        <v>105</v>
      </c>
      <c r="B65" s="46">
        <f>'TAB8'!B65/'TAB8'!F65</f>
        <v>0.66666666666666663</v>
      </c>
      <c r="C65" s="46">
        <f>'TAB8'!C65/'TAB8'!F65</f>
        <v>0</v>
      </c>
      <c r="D65" s="46">
        <f>'TAB8'!D65/'TAB8'!F65</f>
        <v>0.33333333333333331</v>
      </c>
      <c r="E65" s="46">
        <v>0</v>
      </c>
      <c r="F65" s="46">
        <f>'TAB8'!G65/'TAB8'!K65</f>
        <v>0.66666666666666663</v>
      </c>
      <c r="G65" s="46">
        <f>'TAB8'!H65/'TAB8'!K65</f>
        <v>0.33333333333333331</v>
      </c>
      <c r="H65" s="46">
        <f>'TAB8'!I65/'TAB8'!K65</f>
        <v>0</v>
      </c>
      <c r="I65" s="46">
        <f>'TAB8'!J65/'TAB8'!K65</f>
        <v>0</v>
      </c>
      <c r="J65" s="46">
        <f>'TAB8'!L65/'TAB8'!P65</f>
        <v>0.66666666666666663</v>
      </c>
      <c r="K65" s="46">
        <f>'TAB8'!M65/'TAB8'!P65</f>
        <v>0.16666666666666666</v>
      </c>
      <c r="L65" s="46">
        <f>'TAB8'!N65/'TAB8'!P65</f>
        <v>0.16666666666666666</v>
      </c>
      <c r="M65" s="46">
        <f>'TAB8'!O65/'TAB8'!P65</f>
        <v>0</v>
      </c>
    </row>
    <row r="66" spans="1:13" ht="23.25" customHeight="1" x14ac:dyDescent="0.25">
      <c r="A66" s="12" t="s">
        <v>268</v>
      </c>
      <c r="B66" s="46">
        <f>'TAB8'!B66/'TAB8'!F66</f>
        <v>0.6875</v>
      </c>
      <c r="C66" s="46">
        <f>'TAB8'!C66/'TAB8'!F66</f>
        <v>0.3125</v>
      </c>
      <c r="D66" s="46">
        <f>'TAB8'!D66/'TAB8'!F66</f>
        <v>0</v>
      </c>
      <c r="E66" s="46">
        <v>0</v>
      </c>
      <c r="F66" s="46">
        <f>'TAB8'!G66/'TAB8'!K66</f>
        <v>0.78260869565217395</v>
      </c>
      <c r="G66" s="46">
        <f>'TAB8'!H66/'TAB8'!K66</f>
        <v>0.21739130434782608</v>
      </c>
      <c r="H66" s="46">
        <f>'TAB8'!I66/'TAB8'!K66</f>
        <v>0</v>
      </c>
      <c r="I66" s="46">
        <f>'TAB8'!J66/'TAB8'!K66</f>
        <v>0</v>
      </c>
      <c r="J66" s="46">
        <f>'TAB8'!L66/'TAB8'!P66</f>
        <v>0.71830985915492962</v>
      </c>
      <c r="K66" s="46">
        <f>'TAB8'!M66/'TAB8'!P66</f>
        <v>0.28169014084507044</v>
      </c>
      <c r="L66" s="46">
        <f>'TAB8'!N66/'TAB8'!P66</f>
        <v>0</v>
      </c>
      <c r="M66" s="46">
        <f>'TAB8'!O66/'TAB8'!P66</f>
        <v>0</v>
      </c>
    </row>
    <row r="67" spans="1:13" ht="23.25" customHeight="1" x14ac:dyDescent="0.25">
      <c r="A67" s="12" t="s">
        <v>269</v>
      </c>
      <c r="B67" s="46">
        <f>'TAB8'!B67/'TAB8'!F67</f>
        <v>0.88888888888888884</v>
      </c>
      <c r="C67" s="46">
        <f>'TAB8'!C67/'TAB8'!F67</f>
        <v>0.1111111111111111</v>
      </c>
      <c r="D67" s="46">
        <f>'TAB8'!D67/'TAB8'!F67</f>
        <v>0</v>
      </c>
      <c r="E67" s="46">
        <v>0</v>
      </c>
      <c r="F67" s="46"/>
      <c r="G67" s="46"/>
      <c r="H67" s="46"/>
      <c r="I67" s="46"/>
      <c r="J67" s="46">
        <f>'TAB8'!L67/'TAB8'!P67</f>
        <v>0.88888888888888884</v>
      </c>
      <c r="K67" s="46">
        <f>'TAB8'!M67/'TAB8'!P67</f>
        <v>0.1111111111111111</v>
      </c>
      <c r="L67" s="46">
        <f>'TAB8'!N67/'TAB8'!P67</f>
        <v>0</v>
      </c>
      <c r="M67" s="46">
        <f>'TAB8'!O67/'TAB8'!P67</f>
        <v>0</v>
      </c>
    </row>
    <row r="68" spans="1:13" ht="23.25" customHeight="1" x14ac:dyDescent="0.25">
      <c r="A68" s="12" t="s">
        <v>270</v>
      </c>
      <c r="B68" s="46">
        <f>'TAB8'!B68/'TAB8'!F68</f>
        <v>0.34782608695652173</v>
      </c>
      <c r="C68" s="46">
        <f>'TAB8'!C68/'TAB8'!F68</f>
        <v>0.2608695652173913</v>
      </c>
      <c r="D68" s="46">
        <f>'TAB8'!D68/'TAB8'!F68</f>
        <v>0.39130434782608697</v>
      </c>
      <c r="E68" s="46">
        <v>0</v>
      </c>
      <c r="F68" s="46">
        <f>'TAB8'!G68/'TAB8'!K68</f>
        <v>0.69230769230769229</v>
      </c>
      <c r="G68" s="46">
        <f>'TAB8'!H68/'TAB8'!K68</f>
        <v>0.30769230769230771</v>
      </c>
      <c r="H68" s="46">
        <f>'TAB8'!I68/'TAB8'!K68</f>
        <v>0</v>
      </c>
      <c r="I68" s="46">
        <f>'TAB8'!J68/'TAB8'!K68</f>
        <v>0</v>
      </c>
      <c r="J68" s="46">
        <f>'TAB8'!L68/'TAB8'!P68</f>
        <v>0.47222222222222221</v>
      </c>
      <c r="K68" s="46">
        <f>'TAB8'!M68/'TAB8'!P68</f>
        <v>0.27777777777777779</v>
      </c>
      <c r="L68" s="46">
        <f>'TAB8'!N68/'TAB8'!P68</f>
        <v>0.25</v>
      </c>
      <c r="M68" s="46">
        <f>'TAB8'!O68/'TAB8'!P68</f>
        <v>0</v>
      </c>
    </row>
    <row r="69" spans="1:13" ht="23.25" customHeight="1" x14ac:dyDescent="0.25">
      <c r="A69" s="12" t="s">
        <v>106</v>
      </c>
      <c r="B69" s="46">
        <f>'TAB8'!B69/'TAB8'!F69</f>
        <v>0.7441860465116279</v>
      </c>
      <c r="C69" s="46">
        <f>'TAB8'!C69/'TAB8'!F69</f>
        <v>0.18023255813953487</v>
      </c>
      <c r="D69" s="46">
        <f>'TAB8'!D69/'TAB8'!F69</f>
        <v>7.5581395348837205E-2</v>
      </c>
      <c r="E69" s="46">
        <v>0</v>
      </c>
      <c r="F69" s="46">
        <f>'TAB8'!G69/'TAB8'!K69</f>
        <v>0.80341880341880345</v>
      </c>
      <c r="G69" s="46">
        <f>'TAB8'!H69/'TAB8'!K69</f>
        <v>0.14529914529914531</v>
      </c>
      <c r="H69" s="46">
        <f>'TAB8'!I69/'TAB8'!K69</f>
        <v>5.128205128205128E-2</v>
      </c>
      <c r="I69" s="46">
        <f>'TAB8'!J69/'TAB8'!K69</f>
        <v>0</v>
      </c>
      <c r="J69" s="46">
        <f>'TAB8'!L69/'TAB8'!P69</f>
        <v>0.76816608996539792</v>
      </c>
      <c r="K69" s="46">
        <f>'TAB8'!M69/'TAB8'!P69</f>
        <v>0.16608996539792387</v>
      </c>
      <c r="L69" s="46">
        <f>'TAB8'!N69/'TAB8'!P69</f>
        <v>6.5743944636678195E-2</v>
      </c>
      <c r="M69" s="46">
        <f>'TAB8'!O69/'TAB8'!P69</f>
        <v>0</v>
      </c>
    </row>
    <row r="70" spans="1:13" ht="23.25" customHeight="1" x14ac:dyDescent="0.25">
      <c r="A70" s="12" t="s">
        <v>107</v>
      </c>
      <c r="B70" s="46">
        <f>'TAB8'!B70/'TAB8'!F70</f>
        <v>0.5161290322580645</v>
      </c>
      <c r="C70" s="46">
        <f>'TAB8'!C70/'TAB8'!F70</f>
        <v>0.4838709677419355</v>
      </c>
      <c r="D70" s="46">
        <f>'TAB8'!D70/'TAB8'!F70</f>
        <v>0</v>
      </c>
      <c r="E70" s="46">
        <v>0</v>
      </c>
      <c r="F70" s="46">
        <f>'TAB8'!G70/'TAB8'!K70</f>
        <v>0.7</v>
      </c>
      <c r="G70" s="46">
        <f>'TAB8'!H70/'TAB8'!K70</f>
        <v>0.3</v>
      </c>
      <c r="H70" s="46">
        <f>'TAB8'!I70/'TAB8'!K70</f>
        <v>0</v>
      </c>
      <c r="I70" s="46">
        <f>'TAB8'!J70/'TAB8'!K70</f>
        <v>0</v>
      </c>
      <c r="J70" s="46">
        <f>'TAB8'!L70/'TAB8'!P70</f>
        <v>0.58823529411764708</v>
      </c>
      <c r="K70" s="46">
        <f>'TAB8'!M70/'TAB8'!P70</f>
        <v>0.41176470588235292</v>
      </c>
      <c r="L70" s="46">
        <f>'TAB8'!N70/'TAB8'!P70</f>
        <v>0</v>
      </c>
      <c r="M70" s="46">
        <f>'TAB8'!O70/'TAB8'!P70</f>
        <v>0</v>
      </c>
    </row>
    <row r="71" spans="1:13" ht="23.25" customHeight="1" x14ac:dyDescent="0.25">
      <c r="A71" s="12" t="s">
        <v>108</v>
      </c>
      <c r="B71" s="46">
        <f>'TAB8'!B71/'TAB8'!F71</f>
        <v>0.65</v>
      </c>
      <c r="C71" s="46">
        <f>'TAB8'!C71/'TAB8'!F71</f>
        <v>0.32</v>
      </c>
      <c r="D71" s="46">
        <f>'TAB8'!D71/'TAB8'!F71</f>
        <v>0.03</v>
      </c>
      <c r="E71" s="46">
        <v>0</v>
      </c>
      <c r="F71" s="46">
        <f>'TAB8'!G71/'TAB8'!K71</f>
        <v>0.72222222222222221</v>
      </c>
      <c r="G71" s="46">
        <f>'TAB8'!H71/'TAB8'!K71</f>
        <v>0.27777777777777779</v>
      </c>
      <c r="H71" s="46">
        <f>'TAB8'!I71/'TAB8'!K71</f>
        <v>0</v>
      </c>
      <c r="I71" s="46">
        <f>'TAB8'!J71/'TAB8'!K71</f>
        <v>0</v>
      </c>
      <c r="J71" s="46">
        <f>'TAB8'!L71/'TAB8'!P71</f>
        <v>0.67532467532467533</v>
      </c>
      <c r="K71" s="46">
        <f>'TAB8'!M71/'TAB8'!P71</f>
        <v>0.30519480519480519</v>
      </c>
      <c r="L71" s="46">
        <f>'TAB8'!N71/'TAB8'!P71</f>
        <v>1.948051948051948E-2</v>
      </c>
      <c r="M71" s="46">
        <f>'TAB8'!O71/'TAB8'!P71</f>
        <v>0</v>
      </c>
    </row>
    <row r="72" spans="1:13" ht="23.25" customHeight="1" x14ac:dyDescent="0.25">
      <c r="A72" s="12" t="s">
        <v>171</v>
      </c>
      <c r="B72" s="46">
        <f>'TAB8'!B72/'TAB8'!F72</f>
        <v>0.64646464646464652</v>
      </c>
      <c r="C72" s="46">
        <f>'TAB8'!C72/'TAB8'!F72</f>
        <v>0.31313131313131315</v>
      </c>
      <c r="D72" s="46">
        <f>'TAB8'!D72/'TAB8'!F72</f>
        <v>4.0404040404040407E-2</v>
      </c>
      <c r="E72" s="46">
        <v>0</v>
      </c>
      <c r="F72" s="46">
        <f>'TAB8'!G72/'TAB8'!K72</f>
        <v>0.76315789473684215</v>
      </c>
      <c r="G72" s="46">
        <f>'TAB8'!H72/'TAB8'!K72</f>
        <v>0.21052631578947367</v>
      </c>
      <c r="H72" s="46">
        <f>'TAB8'!I72/'TAB8'!K72</f>
        <v>2.6315789473684209E-2</v>
      </c>
      <c r="I72" s="46">
        <f>'TAB8'!J72/'TAB8'!K72</f>
        <v>0</v>
      </c>
      <c r="J72" s="46">
        <f>'TAB8'!L72/'TAB8'!P72</f>
        <v>0.69714285714285718</v>
      </c>
      <c r="K72" s="46">
        <f>'TAB8'!M72/'TAB8'!P72</f>
        <v>0.26857142857142857</v>
      </c>
      <c r="L72" s="46">
        <f>'TAB8'!N72/'TAB8'!P72</f>
        <v>3.4285714285714287E-2</v>
      </c>
      <c r="M72" s="46">
        <f>'TAB8'!O72/'TAB8'!P72</f>
        <v>0</v>
      </c>
    </row>
    <row r="73" spans="1:13" ht="23.25" customHeight="1" x14ac:dyDescent="0.25">
      <c r="A73" s="12" t="s">
        <v>109</v>
      </c>
      <c r="B73" s="46">
        <f>'TAB8'!B73/'TAB8'!F73</f>
        <v>0.37113402061855671</v>
      </c>
      <c r="C73" s="46">
        <f>'TAB8'!C73/'TAB8'!F73</f>
        <v>0.29896907216494845</v>
      </c>
      <c r="D73" s="46">
        <f>'TAB8'!D73/'TAB8'!F73</f>
        <v>0.32989690721649484</v>
      </c>
      <c r="E73" s="46">
        <v>0</v>
      </c>
      <c r="F73" s="46">
        <f>'TAB8'!G73/'TAB8'!K73</f>
        <v>0.75</v>
      </c>
      <c r="G73" s="46">
        <f>'TAB8'!H73/'TAB8'!K73</f>
        <v>0.1111111111111111</v>
      </c>
      <c r="H73" s="46">
        <f>'TAB8'!I73/'TAB8'!K73</f>
        <v>0.1388888888888889</v>
      </c>
      <c r="I73" s="46">
        <f>'TAB8'!J73/'TAB8'!K73</f>
        <v>0</v>
      </c>
      <c r="J73" s="46">
        <f>'TAB8'!L73/'TAB8'!P73</f>
        <v>0.47368421052631576</v>
      </c>
      <c r="K73" s="46">
        <f>'TAB8'!M73/'TAB8'!P73</f>
        <v>0.24812030075187969</v>
      </c>
      <c r="L73" s="46">
        <f>'TAB8'!N73/'TAB8'!P73</f>
        <v>0.2781954887218045</v>
      </c>
      <c r="M73" s="46">
        <f>'TAB8'!O73/'TAB8'!P73</f>
        <v>0</v>
      </c>
    </row>
    <row r="74" spans="1:13" ht="23.25" customHeight="1" x14ac:dyDescent="0.25">
      <c r="A74" s="12" t="s">
        <v>110</v>
      </c>
      <c r="B74" s="46">
        <f>'TAB8'!B74/'TAB8'!F74</f>
        <v>0.88405797101449279</v>
      </c>
      <c r="C74" s="46">
        <f>'TAB8'!C74/'TAB8'!F74</f>
        <v>0.10144927536231885</v>
      </c>
      <c r="D74" s="46">
        <f>'TAB8'!D74/'TAB8'!F74</f>
        <v>1.4492753623188406E-2</v>
      </c>
      <c r="E74" s="46">
        <v>0</v>
      </c>
      <c r="F74" s="46">
        <f>'TAB8'!G74/'TAB8'!K74</f>
        <v>1</v>
      </c>
      <c r="G74" s="46">
        <f>'TAB8'!H74/'TAB8'!K74</f>
        <v>0</v>
      </c>
      <c r="H74" s="46">
        <f>'TAB8'!I74/'TAB8'!K74</f>
        <v>0</v>
      </c>
      <c r="I74" s="46">
        <f>'TAB8'!J74/'TAB8'!K74</f>
        <v>0</v>
      </c>
      <c r="J74" s="46">
        <f>'TAB8'!L74/'TAB8'!P74</f>
        <v>0.92233009708737868</v>
      </c>
      <c r="K74" s="46">
        <f>'TAB8'!M74/'TAB8'!P74</f>
        <v>6.7961165048543687E-2</v>
      </c>
      <c r="L74" s="46">
        <f>'TAB8'!N74/'TAB8'!P74</f>
        <v>9.7087378640776691E-3</v>
      </c>
      <c r="M74" s="46">
        <f>'TAB8'!O74/'TAB8'!P74</f>
        <v>0</v>
      </c>
    </row>
    <row r="75" spans="1:13" ht="23.25" customHeight="1" x14ac:dyDescent="0.25">
      <c r="A75" s="12" t="s">
        <v>111</v>
      </c>
      <c r="B75" s="46">
        <f>'TAB8'!B75/'TAB8'!F75</f>
        <v>0.56521739130434778</v>
      </c>
      <c r="C75" s="46">
        <f>'TAB8'!C75/'TAB8'!F75</f>
        <v>0.43478260869565216</v>
      </c>
      <c r="D75" s="46">
        <f>'TAB8'!D75/'TAB8'!F75</f>
        <v>0</v>
      </c>
      <c r="E75" s="46">
        <v>0</v>
      </c>
      <c r="F75" s="46">
        <f>'TAB8'!G75/'TAB8'!K75</f>
        <v>0.85</v>
      </c>
      <c r="G75" s="46">
        <f>'TAB8'!H75/'TAB8'!K75</f>
        <v>0.15</v>
      </c>
      <c r="H75" s="46">
        <f>'TAB8'!I75/'TAB8'!K75</f>
        <v>0</v>
      </c>
      <c r="I75" s="46">
        <f>'TAB8'!J75/'TAB8'!K75</f>
        <v>0</v>
      </c>
      <c r="J75" s="46">
        <f>'TAB8'!L75/'TAB8'!P75</f>
        <v>0.69767441860465118</v>
      </c>
      <c r="K75" s="46">
        <f>'TAB8'!M75/'TAB8'!P75</f>
        <v>0.30232558139534882</v>
      </c>
      <c r="L75" s="46">
        <f>'TAB8'!N75/'TAB8'!P75</f>
        <v>0</v>
      </c>
      <c r="M75" s="46">
        <f>'TAB8'!O75/'TAB8'!P75</f>
        <v>0</v>
      </c>
    </row>
    <row r="76" spans="1:13" ht="23.25" customHeight="1" x14ac:dyDescent="0.25">
      <c r="A76" s="12" t="s">
        <v>112</v>
      </c>
      <c r="B76" s="46">
        <f>'TAB8'!B76/'TAB8'!F76</f>
        <v>0.4375</v>
      </c>
      <c r="C76" s="46">
        <f>'TAB8'!C76/'TAB8'!F76</f>
        <v>0.5625</v>
      </c>
      <c r="D76" s="46">
        <f>'TAB8'!D76/'TAB8'!F76</f>
        <v>0</v>
      </c>
      <c r="E76" s="46">
        <v>0</v>
      </c>
      <c r="F76" s="46">
        <f>'TAB8'!G76/'TAB8'!K76</f>
        <v>0.6</v>
      </c>
      <c r="G76" s="46">
        <f>'TAB8'!H76/'TAB8'!K76</f>
        <v>0.4</v>
      </c>
      <c r="H76" s="46">
        <f>'TAB8'!I76/'TAB8'!K76</f>
        <v>0</v>
      </c>
      <c r="I76" s="46">
        <f>'TAB8'!J76/'TAB8'!K76</f>
        <v>0</v>
      </c>
      <c r="J76" s="46">
        <f>'TAB8'!L76/'TAB8'!P76</f>
        <v>0.48936170212765956</v>
      </c>
      <c r="K76" s="46">
        <f>'TAB8'!M76/'TAB8'!P76</f>
        <v>0.51063829787234039</v>
      </c>
      <c r="L76" s="46">
        <f>'TAB8'!N76/'TAB8'!P76</f>
        <v>0</v>
      </c>
      <c r="M76" s="46">
        <f>'TAB8'!O76/'TAB8'!P76</f>
        <v>0</v>
      </c>
    </row>
    <row r="77" spans="1:13" ht="23.25" customHeight="1" x14ac:dyDescent="0.25">
      <c r="A77" s="12" t="s">
        <v>113</v>
      </c>
      <c r="B77" s="46">
        <f>'TAB8'!B77/'TAB8'!F77</f>
        <v>0.55696202531645567</v>
      </c>
      <c r="C77" s="46">
        <f>'TAB8'!C77/'TAB8'!F77</f>
        <v>0.44303797468354428</v>
      </c>
      <c r="D77" s="46">
        <f>'TAB8'!D77/'TAB8'!F77</f>
        <v>0</v>
      </c>
      <c r="E77" s="46">
        <v>0</v>
      </c>
      <c r="F77" s="46">
        <f>'TAB8'!G77/'TAB8'!K77</f>
        <v>0.71111111111111114</v>
      </c>
      <c r="G77" s="46">
        <f>'TAB8'!H77/'TAB8'!K77</f>
        <v>0.28888888888888886</v>
      </c>
      <c r="H77" s="46">
        <f>'TAB8'!I77/'TAB8'!K77</f>
        <v>0</v>
      </c>
      <c r="I77" s="46">
        <f>'TAB8'!J77/'TAB8'!K77</f>
        <v>0</v>
      </c>
      <c r="J77" s="46">
        <f>'TAB8'!L77/'TAB8'!P77</f>
        <v>0.61290322580645162</v>
      </c>
      <c r="K77" s="46">
        <f>'TAB8'!M77/'TAB8'!P77</f>
        <v>0.38709677419354838</v>
      </c>
      <c r="L77" s="46">
        <f>'TAB8'!N77/'TAB8'!P77</f>
        <v>0</v>
      </c>
      <c r="M77" s="46">
        <f>'TAB8'!O77/'TAB8'!P77</f>
        <v>0</v>
      </c>
    </row>
    <row r="78" spans="1:13" ht="23.25" customHeight="1" x14ac:dyDescent="0.25">
      <c r="A78" s="12" t="s">
        <v>114</v>
      </c>
      <c r="B78" s="46">
        <f>'TAB8'!B78/'TAB8'!F78</f>
        <v>0.47058823529411764</v>
      </c>
      <c r="C78" s="46">
        <f>'TAB8'!C78/'TAB8'!F78</f>
        <v>0.43697478991596639</v>
      </c>
      <c r="D78" s="46">
        <f>'TAB8'!D78/'TAB8'!F78</f>
        <v>9.2436974789915971E-2</v>
      </c>
      <c r="E78" s="46">
        <v>0</v>
      </c>
      <c r="F78" s="46">
        <f>'TAB8'!G78/'TAB8'!K78</f>
        <v>0.73109243697478987</v>
      </c>
      <c r="G78" s="46">
        <f>'TAB8'!H78/'TAB8'!K78</f>
        <v>0.25210084033613445</v>
      </c>
      <c r="H78" s="46">
        <f>'TAB8'!I78/'TAB8'!K78</f>
        <v>1.680672268907563E-2</v>
      </c>
      <c r="I78" s="46">
        <f>'TAB8'!J78/'TAB8'!K78</f>
        <v>0</v>
      </c>
      <c r="J78" s="46">
        <f>'TAB8'!L78/'TAB8'!P78</f>
        <v>0.60084033613445376</v>
      </c>
      <c r="K78" s="46">
        <f>'TAB8'!M78/'TAB8'!P78</f>
        <v>0.34453781512605042</v>
      </c>
      <c r="L78" s="46">
        <f>'TAB8'!N78/'TAB8'!P78</f>
        <v>5.4621848739495799E-2</v>
      </c>
      <c r="M78" s="46">
        <f>'TAB8'!O78/'TAB8'!P78</f>
        <v>0</v>
      </c>
    </row>
    <row r="79" spans="1:13" ht="23.25" customHeight="1" x14ac:dyDescent="0.25">
      <c r="A79" s="12" t="s">
        <v>115</v>
      </c>
      <c r="B79" s="46">
        <f>'TAB8'!B79/'TAB8'!F79</f>
        <v>0.25641025641025639</v>
      </c>
      <c r="C79" s="46">
        <f>'TAB8'!C79/'TAB8'!F79</f>
        <v>0.69230769230769229</v>
      </c>
      <c r="D79" s="46">
        <f>'TAB8'!D79/'TAB8'!F79</f>
        <v>5.128205128205128E-2</v>
      </c>
      <c r="E79" s="46">
        <v>0</v>
      </c>
      <c r="F79" s="46">
        <f>'TAB8'!G79/'TAB8'!K79</f>
        <v>0.9285714285714286</v>
      </c>
      <c r="G79" s="46">
        <f>'TAB8'!H79/'TAB8'!K79</f>
        <v>7.1428571428571425E-2</v>
      </c>
      <c r="H79" s="46">
        <f>'TAB8'!I79/'TAB8'!K79</f>
        <v>0</v>
      </c>
      <c r="I79" s="46">
        <f>'TAB8'!J79/'TAB8'!K79</f>
        <v>0</v>
      </c>
      <c r="J79" s="46">
        <f>'TAB8'!L79/'TAB8'!P79</f>
        <v>0.43396226415094341</v>
      </c>
      <c r="K79" s="46">
        <f>'TAB8'!M79/'TAB8'!P79</f>
        <v>0.52830188679245282</v>
      </c>
      <c r="L79" s="46">
        <f>'TAB8'!N79/'TAB8'!P79</f>
        <v>3.7735849056603772E-2</v>
      </c>
      <c r="M79" s="46">
        <f>'TAB8'!O79/'TAB8'!P79</f>
        <v>0</v>
      </c>
    </row>
    <row r="80" spans="1:13" ht="23.25" customHeight="1" x14ac:dyDescent="0.25">
      <c r="A80" s="12" t="s">
        <v>116</v>
      </c>
      <c r="B80" s="46">
        <f>'TAB8'!B80/'TAB8'!F80</f>
        <v>0.43518518518518517</v>
      </c>
      <c r="C80" s="46">
        <f>'TAB8'!C80/'TAB8'!F80</f>
        <v>0.56481481481481477</v>
      </c>
      <c r="D80" s="46">
        <f>'TAB8'!D80/'TAB8'!F80</f>
        <v>0</v>
      </c>
      <c r="E80" s="46">
        <v>0</v>
      </c>
      <c r="F80" s="46">
        <f>'TAB8'!G80/'TAB8'!K80</f>
        <v>0.5</v>
      </c>
      <c r="G80" s="46">
        <f>'TAB8'!H80/'TAB8'!K80</f>
        <v>0.5</v>
      </c>
      <c r="H80" s="46">
        <f>'TAB8'!I80/'TAB8'!K80</f>
        <v>0</v>
      </c>
      <c r="I80" s="46">
        <f>'TAB8'!J80/'TAB8'!K80</f>
        <v>0</v>
      </c>
      <c r="J80" s="46">
        <f>'TAB8'!L80/'TAB8'!P80</f>
        <v>0.4567901234567901</v>
      </c>
      <c r="K80" s="46">
        <f>'TAB8'!M80/'TAB8'!P80</f>
        <v>0.54320987654320985</v>
      </c>
      <c r="L80" s="46">
        <f>'TAB8'!N80/'TAB8'!P80</f>
        <v>0</v>
      </c>
      <c r="M80" s="46">
        <f>'TAB8'!O80/'TAB8'!P80</f>
        <v>0</v>
      </c>
    </row>
    <row r="81" spans="1:13" ht="23.25" customHeight="1" x14ac:dyDescent="0.25">
      <c r="A81" s="12" t="s">
        <v>182</v>
      </c>
      <c r="B81" s="46">
        <f>'TAB8'!B81/'TAB8'!F81</f>
        <v>0.44117647058823528</v>
      </c>
      <c r="C81" s="46">
        <f>'TAB8'!C81/'TAB8'!F81</f>
        <v>0.55882352941176472</v>
      </c>
      <c r="D81" s="46">
        <f>'TAB8'!D81/'TAB8'!F81</f>
        <v>0</v>
      </c>
      <c r="E81" s="46">
        <v>0</v>
      </c>
      <c r="F81" s="46">
        <f>'TAB8'!G81/'TAB8'!K81</f>
        <v>0.375</v>
      </c>
      <c r="G81" s="46">
        <f>'TAB8'!H81/'TAB8'!K81</f>
        <v>0.625</v>
      </c>
      <c r="H81" s="46">
        <f>'TAB8'!I81/'TAB8'!K81</f>
        <v>0</v>
      </c>
      <c r="I81" s="46">
        <f>'TAB8'!J81/'TAB8'!K81</f>
        <v>0</v>
      </c>
      <c r="J81" s="46">
        <f>'TAB8'!L81/'TAB8'!P81</f>
        <v>0.42857142857142855</v>
      </c>
      <c r="K81" s="46">
        <f>'TAB8'!M81/'TAB8'!P81</f>
        <v>0.5714285714285714</v>
      </c>
      <c r="L81" s="46">
        <f>'TAB8'!N81/'TAB8'!P81</f>
        <v>0</v>
      </c>
      <c r="M81" s="46">
        <f>'TAB8'!O81/'TAB8'!P81</f>
        <v>0</v>
      </c>
    </row>
    <row r="82" spans="1:13" ht="23.25" customHeight="1" x14ac:dyDescent="0.25">
      <c r="A82" s="12" t="s">
        <v>117</v>
      </c>
      <c r="B82" s="46">
        <f>'TAB8'!B82/'TAB8'!F82</f>
        <v>0.58947368421052626</v>
      </c>
      <c r="C82" s="46">
        <f>'TAB8'!C82/'TAB8'!F82</f>
        <v>0.41052631578947368</v>
      </c>
      <c r="D82" s="46">
        <f>'TAB8'!D82/'TAB8'!F82</f>
        <v>0</v>
      </c>
      <c r="E82" s="46">
        <v>0</v>
      </c>
      <c r="F82" s="46">
        <f>'TAB8'!G82/'TAB8'!K82</f>
        <v>0.75</v>
      </c>
      <c r="G82" s="46">
        <f>'TAB8'!H82/'TAB8'!K82</f>
        <v>0.25</v>
      </c>
      <c r="H82" s="46">
        <f>'TAB8'!I82/'TAB8'!K82</f>
        <v>0</v>
      </c>
      <c r="I82" s="46">
        <f>'TAB8'!J82/'TAB8'!K82</f>
        <v>0</v>
      </c>
      <c r="J82" s="46">
        <f>'TAB8'!L82/'TAB8'!P82</f>
        <v>0.6462585034013606</v>
      </c>
      <c r="K82" s="46">
        <f>'TAB8'!M82/'TAB8'!P82</f>
        <v>0.35374149659863946</v>
      </c>
      <c r="L82" s="46">
        <f>'TAB8'!N82/'TAB8'!P82</f>
        <v>0</v>
      </c>
      <c r="M82" s="46">
        <f>'TAB8'!O82/'TAB8'!P82</f>
        <v>0</v>
      </c>
    </row>
    <row r="83" spans="1:13" ht="23.25" customHeight="1" x14ac:dyDescent="0.25">
      <c r="A83" s="12" t="s">
        <v>172</v>
      </c>
      <c r="B83" s="46">
        <f>'TAB8'!B83/'TAB8'!F83</f>
        <v>0.66666666666666663</v>
      </c>
      <c r="C83" s="46">
        <f>'TAB8'!C83/'TAB8'!F83</f>
        <v>0.33333333333333331</v>
      </c>
      <c r="D83" s="46">
        <f>'TAB8'!D83/'TAB8'!F83</f>
        <v>0</v>
      </c>
      <c r="E83" s="46">
        <v>0</v>
      </c>
      <c r="F83" s="46">
        <f>'TAB8'!G83/'TAB8'!K83</f>
        <v>0.75</v>
      </c>
      <c r="G83" s="46">
        <f>'TAB8'!H83/'TAB8'!K83</f>
        <v>0</v>
      </c>
      <c r="H83" s="46">
        <f>'TAB8'!I83/'TAB8'!K83</f>
        <v>0.25</v>
      </c>
      <c r="I83" s="46">
        <f>'TAB8'!J83/'TAB8'!K83</f>
        <v>0</v>
      </c>
      <c r="J83" s="46">
        <f>'TAB8'!L83/'TAB8'!P83</f>
        <v>0.7142857142857143</v>
      </c>
      <c r="K83" s="46">
        <f>'TAB8'!M83/'TAB8'!P83</f>
        <v>0.14285714285714285</v>
      </c>
      <c r="L83" s="46">
        <f>'TAB8'!N83/'TAB8'!P83</f>
        <v>0.14285714285714285</v>
      </c>
      <c r="M83" s="46">
        <f>'TAB8'!O83/'TAB8'!P83</f>
        <v>0</v>
      </c>
    </row>
    <row r="84" spans="1:13" ht="23.25" customHeight="1" x14ac:dyDescent="0.25">
      <c r="A84" s="12" t="s">
        <v>118</v>
      </c>
      <c r="B84" s="46">
        <f>'TAB8'!B84/'TAB8'!F84</f>
        <v>0.46666666666666667</v>
      </c>
      <c r="C84" s="46">
        <f>'TAB8'!C84/'TAB8'!F84</f>
        <v>0.5</v>
      </c>
      <c r="D84" s="46">
        <f>'TAB8'!D84/'TAB8'!F84</f>
        <v>3.3333333333333333E-2</v>
      </c>
      <c r="E84" s="46">
        <v>0</v>
      </c>
      <c r="F84" s="46">
        <f>'TAB8'!G84/'TAB8'!K84</f>
        <v>0.55555555555555558</v>
      </c>
      <c r="G84" s="46">
        <f>'TAB8'!H84/'TAB8'!K84</f>
        <v>0.33333333333333331</v>
      </c>
      <c r="H84" s="46">
        <f>'TAB8'!I84/'TAB8'!K84</f>
        <v>0.1111111111111111</v>
      </c>
      <c r="I84" s="46">
        <f>'TAB8'!J84/'TAB8'!K84</f>
        <v>0</v>
      </c>
      <c r="J84" s="46">
        <f>'TAB8'!L84/'TAB8'!P84</f>
        <v>0.48717948717948717</v>
      </c>
      <c r="K84" s="46">
        <f>'TAB8'!M84/'TAB8'!P84</f>
        <v>0.46153846153846156</v>
      </c>
      <c r="L84" s="46">
        <f>'TAB8'!N84/'TAB8'!P84</f>
        <v>5.128205128205128E-2</v>
      </c>
      <c r="M84" s="46">
        <f>'TAB8'!O84/'TAB8'!P84</f>
        <v>0</v>
      </c>
    </row>
    <row r="85" spans="1:13" ht="23.25" customHeight="1" x14ac:dyDescent="0.25">
      <c r="A85" s="12" t="s">
        <v>119</v>
      </c>
      <c r="B85" s="46">
        <f>'TAB8'!B85/'TAB8'!F85</f>
        <v>3.8461538461538464E-2</v>
      </c>
      <c r="C85" s="46">
        <f>'TAB8'!C85/'TAB8'!F85</f>
        <v>0.38461538461538464</v>
      </c>
      <c r="D85" s="46">
        <f>'TAB8'!D85/'TAB8'!F85</f>
        <v>0.57692307692307687</v>
      </c>
      <c r="E85" s="46">
        <v>0</v>
      </c>
      <c r="F85" s="46">
        <f>'TAB8'!G85/'TAB8'!K85</f>
        <v>0.17647058823529413</v>
      </c>
      <c r="G85" s="46">
        <f>'TAB8'!H85/'TAB8'!K85</f>
        <v>0.52941176470588236</v>
      </c>
      <c r="H85" s="46">
        <f>'TAB8'!I85/'TAB8'!K85</f>
        <v>0.29411764705882354</v>
      </c>
      <c r="I85" s="46">
        <f>'TAB8'!J85/'TAB8'!K85</f>
        <v>0</v>
      </c>
      <c r="J85" s="46">
        <f>'TAB8'!L85/'TAB8'!P85</f>
        <v>9.3023255813953487E-2</v>
      </c>
      <c r="K85" s="46">
        <f>'TAB8'!M85/'TAB8'!P85</f>
        <v>0.44186046511627908</v>
      </c>
      <c r="L85" s="46">
        <f>'TAB8'!N85/'TAB8'!P85</f>
        <v>0.46511627906976744</v>
      </c>
      <c r="M85" s="46">
        <f>'TAB8'!O85/'TAB8'!P85</f>
        <v>0</v>
      </c>
    </row>
    <row r="86" spans="1:13" ht="23.25" customHeight="1" x14ac:dyDescent="0.25">
      <c r="A86" s="12" t="s">
        <v>120</v>
      </c>
      <c r="B86" s="46">
        <f>'TAB8'!B86/'TAB8'!F86</f>
        <v>0.74876847290640391</v>
      </c>
      <c r="C86" s="46">
        <f>'TAB8'!C86/'TAB8'!F86</f>
        <v>0.22660098522167488</v>
      </c>
      <c r="D86" s="46">
        <f>'TAB8'!D86/'TAB8'!F86</f>
        <v>2.4630541871921183E-2</v>
      </c>
      <c r="E86" s="46">
        <v>0</v>
      </c>
      <c r="F86" s="46">
        <f>'TAB8'!G86/'TAB8'!K86</f>
        <v>0.80165289256198347</v>
      </c>
      <c r="G86" s="46">
        <f>'TAB8'!H86/'TAB8'!K86</f>
        <v>0.19008264462809918</v>
      </c>
      <c r="H86" s="46">
        <f>'TAB8'!I86/'TAB8'!K86</f>
        <v>8.2644628099173556E-3</v>
      </c>
      <c r="I86" s="46">
        <f>'TAB8'!J86/'TAB8'!K86</f>
        <v>0</v>
      </c>
      <c r="J86" s="46">
        <f>'TAB8'!L86/'TAB8'!P86</f>
        <v>0.76851851851851849</v>
      </c>
      <c r="K86" s="46">
        <f>'TAB8'!M86/'TAB8'!P86</f>
        <v>0.21296296296296297</v>
      </c>
      <c r="L86" s="46">
        <f>'TAB8'!N86/'TAB8'!P86</f>
        <v>1.8518518518518517E-2</v>
      </c>
      <c r="M86" s="46">
        <f>'TAB8'!O86/'TAB8'!P86</f>
        <v>0</v>
      </c>
    </row>
    <row r="87" spans="1:13" ht="23.25" customHeight="1" x14ac:dyDescent="0.25">
      <c r="A87" s="12" t="s">
        <v>121</v>
      </c>
      <c r="B87" s="46">
        <f>'TAB8'!B87/'TAB8'!F87</f>
        <v>0.35483870967741937</v>
      </c>
      <c r="C87" s="46">
        <f>'TAB8'!C87/'TAB8'!F87</f>
        <v>0.54838709677419351</v>
      </c>
      <c r="D87" s="46">
        <f>'TAB8'!D87/'TAB8'!F87</f>
        <v>9.6774193548387094E-2</v>
      </c>
      <c r="E87" s="46">
        <v>0</v>
      </c>
      <c r="F87" s="46">
        <f>'TAB8'!G87/'TAB8'!K87</f>
        <v>0.70370370370370372</v>
      </c>
      <c r="G87" s="46">
        <f>'TAB8'!H87/'TAB8'!K87</f>
        <v>0.25925925925925924</v>
      </c>
      <c r="H87" s="46">
        <f>'TAB8'!I87/'TAB8'!K87</f>
        <v>3.7037037037037035E-2</v>
      </c>
      <c r="I87" s="46">
        <f>'TAB8'!J87/'TAB8'!K87</f>
        <v>0</v>
      </c>
      <c r="J87" s="46">
        <f>'TAB8'!L87/'TAB8'!P87</f>
        <v>0.4606741573033708</v>
      </c>
      <c r="K87" s="46">
        <f>'TAB8'!M87/'TAB8'!P87</f>
        <v>0.4606741573033708</v>
      </c>
      <c r="L87" s="46">
        <f>'TAB8'!N87/'TAB8'!P87</f>
        <v>7.8651685393258425E-2</v>
      </c>
      <c r="M87" s="46">
        <f>'TAB8'!O87/'TAB8'!P87</f>
        <v>0</v>
      </c>
    </row>
    <row r="88" spans="1:13" ht="23.25" customHeight="1" x14ac:dyDescent="0.25">
      <c r="A88" s="12" t="s">
        <v>122</v>
      </c>
      <c r="B88" s="46">
        <f>'TAB8'!B88/'TAB8'!F88</f>
        <v>0.95945945945945943</v>
      </c>
      <c r="C88" s="46">
        <f>'TAB8'!C88/'TAB8'!F88</f>
        <v>2.7027027027027029E-2</v>
      </c>
      <c r="D88" s="46">
        <f>'TAB8'!D88/'TAB8'!F88</f>
        <v>1.3513513513513514E-2</v>
      </c>
      <c r="E88" s="46">
        <v>0</v>
      </c>
      <c r="F88" s="46">
        <f>'TAB8'!G88/'TAB8'!K88</f>
        <v>0.9576271186440678</v>
      </c>
      <c r="G88" s="46">
        <f>'TAB8'!H88/'TAB8'!K88</f>
        <v>4.2372881355932202E-2</v>
      </c>
      <c r="H88" s="46">
        <f>'TAB8'!I88/'TAB8'!K88</f>
        <v>0</v>
      </c>
      <c r="I88" s="46">
        <f>'TAB8'!J88/'TAB8'!K88</f>
        <v>0</v>
      </c>
      <c r="J88" s="46">
        <f>'TAB8'!L88/'TAB8'!P88</f>
        <v>0.95882352941176474</v>
      </c>
      <c r="K88" s="46">
        <f>'TAB8'!M88/'TAB8'!P88</f>
        <v>3.2352941176470591E-2</v>
      </c>
      <c r="L88" s="46">
        <f>'TAB8'!N88/'TAB8'!P88</f>
        <v>8.8235294117647058E-3</v>
      </c>
      <c r="M88" s="46">
        <f>'TAB8'!O88/'TAB8'!P88</f>
        <v>0</v>
      </c>
    </row>
    <row r="89" spans="1:13" ht="23.25" customHeight="1" x14ac:dyDescent="0.25">
      <c r="A89" s="12" t="s">
        <v>372</v>
      </c>
      <c r="B89" s="46">
        <f>'TAB8'!B89/'TAB8'!F89</f>
        <v>0.5</v>
      </c>
      <c r="C89" s="46">
        <f>'TAB8'!C89/'TAB8'!F89</f>
        <v>0</v>
      </c>
      <c r="D89" s="46">
        <f>'TAB8'!D89/'TAB8'!F89</f>
        <v>0.5</v>
      </c>
      <c r="E89" s="46">
        <v>0</v>
      </c>
      <c r="F89" s="46"/>
      <c r="G89" s="46"/>
      <c r="H89" s="46"/>
      <c r="I89" s="46"/>
      <c r="J89" s="46">
        <f>'TAB8'!L89/'TAB8'!P89</f>
        <v>0.5</v>
      </c>
      <c r="K89" s="46">
        <f>'TAB8'!M89/'TAB8'!P89</f>
        <v>0</v>
      </c>
      <c r="L89" s="46">
        <f>'TAB8'!N89/'TAB8'!P89</f>
        <v>0.5</v>
      </c>
      <c r="M89" s="46">
        <f>'TAB8'!O89/'TAB8'!P89</f>
        <v>0</v>
      </c>
    </row>
    <row r="90" spans="1:13" ht="23.25" customHeight="1" x14ac:dyDescent="0.25">
      <c r="A90" s="12" t="s">
        <v>123</v>
      </c>
      <c r="B90" s="46">
        <f>'TAB8'!B90/'TAB8'!F90</f>
        <v>0.79824561403508776</v>
      </c>
      <c r="C90" s="46">
        <f>'TAB8'!C90/'TAB8'!F90</f>
        <v>0.18421052631578946</v>
      </c>
      <c r="D90" s="46">
        <f>'TAB8'!D90/'TAB8'!F90</f>
        <v>1.7543859649122806E-2</v>
      </c>
      <c r="E90" s="46">
        <v>0</v>
      </c>
      <c r="F90" s="46">
        <f>'TAB8'!G90/'TAB8'!K90</f>
        <v>0.91044776119402981</v>
      </c>
      <c r="G90" s="46">
        <f>'TAB8'!H90/'TAB8'!K90</f>
        <v>7.4626865671641784E-2</v>
      </c>
      <c r="H90" s="46">
        <f>'TAB8'!I90/'TAB8'!K90</f>
        <v>1.4925373134328358E-2</v>
      </c>
      <c r="I90" s="46">
        <f>'TAB8'!J90/'TAB8'!K90</f>
        <v>0</v>
      </c>
      <c r="J90" s="46">
        <f>'TAB8'!L90/'TAB8'!P90</f>
        <v>0.83977900552486184</v>
      </c>
      <c r="K90" s="46">
        <f>'TAB8'!M90/'TAB8'!P90</f>
        <v>0.143646408839779</v>
      </c>
      <c r="L90" s="46">
        <f>'TAB8'!N90/'TAB8'!P90</f>
        <v>1.6574585635359115E-2</v>
      </c>
      <c r="M90" s="46">
        <f>'TAB8'!O90/'TAB8'!P90</f>
        <v>0</v>
      </c>
    </row>
    <row r="91" spans="1:13" ht="23.25" customHeight="1" x14ac:dyDescent="0.25">
      <c r="A91" s="12" t="s">
        <v>124</v>
      </c>
      <c r="B91" s="46">
        <f>'TAB8'!B91/'TAB8'!F91</f>
        <v>0.73333333333333328</v>
      </c>
      <c r="C91" s="46">
        <f>'TAB8'!C91/'TAB8'!F91</f>
        <v>0.26666666666666666</v>
      </c>
      <c r="D91" s="46">
        <f>'TAB8'!D91/'TAB8'!F91</f>
        <v>0</v>
      </c>
      <c r="E91" s="46">
        <v>0</v>
      </c>
      <c r="F91" s="46">
        <f>'TAB8'!G91/'TAB8'!K91</f>
        <v>0.94444444444444442</v>
      </c>
      <c r="G91" s="46">
        <f>'TAB8'!H91/'TAB8'!K91</f>
        <v>5.5555555555555552E-2</v>
      </c>
      <c r="H91" s="46">
        <f>'TAB8'!I91/'TAB8'!K91</f>
        <v>0</v>
      </c>
      <c r="I91" s="46">
        <f>'TAB8'!J91/'TAB8'!K91</f>
        <v>0</v>
      </c>
      <c r="J91" s="46">
        <f>'TAB8'!L91/'TAB8'!P91</f>
        <v>0.8125</v>
      </c>
      <c r="K91" s="46">
        <f>'TAB8'!M91/'TAB8'!P91</f>
        <v>0.1875</v>
      </c>
      <c r="L91" s="46">
        <f>'TAB8'!N91/'TAB8'!P91</f>
        <v>0</v>
      </c>
      <c r="M91" s="46">
        <f>'TAB8'!O91/'TAB8'!P91</f>
        <v>0</v>
      </c>
    </row>
    <row r="92" spans="1:13" ht="23.25" customHeight="1" x14ac:dyDescent="0.25">
      <c r="A92" s="12" t="s">
        <v>125</v>
      </c>
      <c r="B92" s="46">
        <f>'TAB8'!B92/'TAB8'!F92</f>
        <v>0.66666666666666663</v>
      </c>
      <c r="C92" s="46">
        <f>'TAB8'!C92/'TAB8'!F92</f>
        <v>0.33333333333333331</v>
      </c>
      <c r="D92" s="46">
        <f>'TAB8'!D92/'TAB8'!F92</f>
        <v>0</v>
      </c>
      <c r="E92" s="46">
        <v>0</v>
      </c>
      <c r="F92" s="46">
        <f>'TAB8'!G92/'TAB8'!K92</f>
        <v>0.6</v>
      </c>
      <c r="G92" s="46">
        <f>'TAB8'!H92/'TAB8'!K92</f>
        <v>0.4</v>
      </c>
      <c r="H92" s="46">
        <f>'TAB8'!I92/'TAB8'!K92</f>
        <v>0</v>
      </c>
      <c r="I92" s="46">
        <f>'TAB8'!J92/'TAB8'!K92</f>
        <v>0</v>
      </c>
      <c r="J92" s="46">
        <f>'TAB8'!L92/'TAB8'!P92</f>
        <v>0.6428571428571429</v>
      </c>
      <c r="K92" s="46">
        <f>'TAB8'!M92/'TAB8'!P92</f>
        <v>0.35714285714285715</v>
      </c>
      <c r="L92" s="46">
        <f>'TAB8'!N92/'TAB8'!P92</f>
        <v>0</v>
      </c>
      <c r="M92" s="46">
        <f>'TAB8'!O92/'TAB8'!P92</f>
        <v>0</v>
      </c>
    </row>
    <row r="93" spans="1:13" ht="23.25" customHeight="1" x14ac:dyDescent="0.25">
      <c r="A93" s="12" t="s">
        <v>126</v>
      </c>
      <c r="B93" s="46">
        <f>'TAB8'!B93/'TAB8'!F93</f>
        <v>0.3902439024390244</v>
      </c>
      <c r="C93" s="46">
        <f>'TAB8'!C93/'TAB8'!F93</f>
        <v>0.56097560975609762</v>
      </c>
      <c r="D93" s="46">
        <f>'TAB8'!D93/'TAB8'!F93</f>
        <v>4.878048780487805E-2</v>
      </c>
      <c r="E93" s="46">
        <v>0</v>
      </c>
      <c r="F93" s="46">
        <f>'TAB8'!G93/'TAB8'!K93</f>
        <v>0.5714285714285714</v>
      </c>
      <c r="G93" s="46">
        <f>'TAB8'!H93/'TAB8'!K93</f>
        <v>0.42857142857142855</v>
      </c>
      <c r="H93" s="46">
        <f>'TAB8'!I93/'TAB8'!K93</f>
        <v>0</v>
      </c>
      <c r="I93" s="46">
        <f>'TAB8'!J93/'TAB8'!K93</f>
        <v>0</v>
      </c>
      <c r="J93" s="46">
        <f>'TAB8'!L93/'TAB8'!P93</f>
        <v>0.46376811594202899</v>
      </c>
      <c r="K93" s="46">
        <f>'TAB8'!M93/'TAB8'!P93</f>
        <v>0.50724637681159424</v>
      </c>
      <c r="L93" s="46">
        <f>'TAB8'!N93/'TAB8'!P93</f>
        <v>2.8985507246376812E-2</v>
      </c>
      <c r="M93" s="46">
        <f>'TAB8'!O93/'TAB8'!P93</f>
        <v>0</v>
      </c>
    </row>
    <row r="94" spans="1:13" ht="23.25" customHeight="1" x14ac:dyDescent="0.25">
      <c r="A94" s="12" t="s">
        <v>127</v>
      </c>
      <c r="B94" s="46">
        <f>'TAB8'!B94/'TAB8'!F94</f>
        <v>0.75609756097560976</v>
      </c>
      <c r="C94" s="46">
        <f>'TAB8'!C94/'TAB8'!F94</f>
        <v>0.24390243902439024</v>
      </c>
      <c r="D94" s="46">
        <f>'TAB8'!D94/'TAB8'!F94</f>
        <v>0</v>
      </c>
      <c r="E94" s="46">
        <v>0</v>
      </c>
      <c r="F94" s="46">
        <f>'TAB8'!G94/'TAB8'!K94</f>
        <v>0.76923076923076927</v>
      </c>
      <c r="G94" s="46">
        <f>'TAB8'!H94/'TAB8'!K94</f>
        <v>0.23076923076923078</v>
      </c>
      <c r="H94" s="46">
        <f>'TAB8'!I94/'TAB8'!K94</f>
        <v>0</v>
      </c>
      <c r="I94" s="46">
        <f>'TAB8'!J94/'TAB8'!K94</f>
        <v>0</v>
      </c>
      <c r="J94" s="46">
        <f>'TAB8'!L94/'TAB8'!P94</f>
        <v>0.7592592592592593</v>
      </c>
      <c r="K94" s="46">
        <f>'TAB8'!M94/'TAB8'!P94</f>
        <v>0.24074074074074073</v>
      </c>
      <c r="L94" s="46">
        <f>'TAB8'!N94/'TAB8'!P94</f>
        <v>0</v>
      </c>
      <c r="M94" s="46">
        <f>'TAB8'!O94/'TAB8'!P94</f>
        <v>0</v>
      </c>
    </row>
    <row r="95" spans="1:13" ht="23.25" customHeight="1" x14ac:dyDescent="0.25">
      <c r="A95" s="12" t="s">
        <v>128</v>
      </c>
      <c r="B95" s="46">
        <f>'TAB8'!B95/'TAB8'!F95</f>
        <v>0.71134020618556704</v>
      </c>
      <c r="C95" s="46">
        <f>'TAB8'!C95/'TAB8'!F95</f>
        <v>0.27835051546391754</v>
      </c>
      <c r="D95" s="46">
        <f>'TAB8'!D95/'TAB8'!F95</f>
        <v>1.0309278350515464E-2</v>
      </c>
      <c r="E95" s="46">
        <v>0</v>
      </c>
      <c r="F95" s="46">
        <f>'TAB8'!G95/'TAB8'!K95</f>
        <v>0.83050847457627119</v>
      </c>
      <c r="G95" s="46">
        <f>'TAB8'!H95/'TAB8'!K95</f>
        <v>0.16949152542372881</v>
      </c>
      <c r="H95" s="46">
        <f>'TAB8'!I95/'TAB8'!K95</f>
        <v>0</v>
      </c>
      <c r="I95" s="46">
        <f>'TAB8'!J95/'TAB8'!K95</f>
        <v>0</v>
      </c>
      <c r="J95" s="46">
        <f>'TAB8'!L95/'TAB8'!P95</f>
        <v>0.75641025641025639</v>
      </c>
      <c r="K95" s="46">
        <f>'TAB8'!M95/'TAB8'!P95</f>
        <v>0.23717948717948717</v>
      </c>
      <c r="L95" s="46">
        <f>'TAB8'!N95/'TAB8'!P95</f>
        <v>6.41025641025641E-3</v>
      </c>
      <c r="M95" s="46">
        <f>'TAB8'!O95/'TAB8'!P95</f>
        <v>0</v>
      </c>
    </row>
    <row r="96" spans="1:13" ht="23.25" customHeight="1" x14ac:dyDescent="0.25">
      <c r="A96" s="12" t="s">
        <v>160</v>
      </c>
      <c r="B96" s="46">
        <f>'TAB8'!B96/'TAB8'!F96</f>
        <v>0.5714285714285714</v>
      </c>
      <c r="C96" s="46">
        <f>'TAB8'!C96/'TAB8'!F96</f>
        <v>0.42857142857142855</v>
      </c>
      <c r="D96" s="46">
        <f>'TAB8'!D96/'TAB8'!F96</f>
        <v>0</v>
      </c>
      <c r="E96" s="46">
        <v>0</v>
      </c>
      <c r="F96" s="46">
        <f>'TAB8'!G96/'TAB8'!K96</f>
        <v>0.7</v>
      </c>
      <c r="G96" s="46">
        <f>'TAB8'!H96/'TAB8'!K96</f>
        <v>0.3</v>
      </c>
      <c r="H96" s="46">
        <f>'TAB8'!I96/'TAB8'!K96</f>
        <v>0</v>
      </c>
      <c r="I96" s="46">
        <f>'TAB8'!J96/'TAB8'!K96</f>
        <v>0</v>
      </c>
      <c r="J96" s="46">
        <f>'TAB8'!L96/'TAB8'!P96</f>
        <v>0.6470588235294118</v>
      </c>
      <c r="K96" s="46">
        <f>'TAB8'!M96/'TAB8'!P96</f>
        <v>0.35294117647058826</v>
      </c>
      <c r="L96" s="46">
        <f>'TAB8'!N96/'TAB8'!P96</f>
        <v>0</v>
      </c>
      <c r="M96" s="46">
        <f>'TAB8'!O96/'TAB8'!P96</f>
        <v>0</v>
      </c>
    </row>
    <row r="97" spans="1:13" ht="23.25" customHeight="1" x14ac:dyDescent="0.25">
      <c r="A97" s="12" t="s">
        <v>129</v>
      </c>
      <c r="B97" s="46">
        <f>'TAB8'!B97/'TAB8'!F97</f>
        <v>0.54794520547945202</v>
      </c>
      <c r="C97" s="46">
        <f>'TAB8'!C97/'TAB8'!F97</f>
        <v>0.45205479452054792</v>
      </c>
      <c r="D97" s="46">
        <f>'TAB8'!D97/'TAB8'!F97</f>
        <v>0</v>
      </c>
      <c r="E97" s="46">
        <v>0</v>
      </c>
      <c r="F97" s="46">
        <f>'TAB8'!G97/'TAB8'!K97</f>
        <v>0.60465116279069764</v>
      </c>
      <c r="G97" s="46">
        <f>'TAB8'!H97/'TAB8'!K97</f>
        <v>0.39534883720930231</v>
      </c>
      <c r="H97" s="46">
        <f>'TAB8'!I97/'TAB8'!K97</f>
        <v>0</v>
      </c>
      <c r="I97" s="46">
        <f>'TAB8'!J97/'TAB8'!K97</f>
        <v>0</v>
      </c>
      <c r="J97" s="46">
        <f>'TAB8'!L97/'TAB8'!P97</f>
        <v>0.56896551724137934</v>
      </c>
      <c r="K97" s="46">
        <f>'TAB8'!M97/'TAB8'!P97</f>
        <v>0.43103448275862066</v>
      </c>
      <c r="L97" s="46">
        <f>'TAB8'!N97/'TAB8'!P97</f>
        <v>0</v>
      </c>
      <c r="M97" s="46">
        <f>'TAB8'!O97/'TAB8'!P97</f>
        <v>0</v>
      </c>
    </row>
    <row r="98" spans="1:13" ht="23.25" customHeight="1" x14ac:dyDescent="0.25">
      <c r="A98" s="12" t="s">
        <v>373</v>
      </c>
      <c r="B98" s="46">
        <f>'TAB8'!B98/'TAB8'!F98</f>
        <v>0.69318181818181823</v>
      </c>
      <c r="C98" s="46">
        <f>'TAB8'!C98/'TAB8'!F98</f>
        <v>0.28409090909090912</v>
      </c>
      <c r="D98" s="46">
        <f>'TAB8'!D98/'TAB8'!F98</f>
        <v>2.2727272727272728E-2</v>
      </c>
      <c r="E98" s="46">
        <v>0</v>
      </c>
      <c r="F98" s="46">
        <f>'TAB8'!G98/'TAB8'!K98</f>
        <v>0.87272727272727268</v>
      </c>
      <c r="G98" s="46">
        <f>'TAB8'!H98/'TAB8'!K98</f>
        <v>0.12727272727272726</v>
      </c>
      <c r="H98" s="46">
        <f>'TAB8'!I98/'TAB8'!K98</f>
        <v>0</v>
      </c>
      <c r="I98" s="46">
        <f>'TAB8'!J98/'TAB8'!K98</f>
        <v>0</v>
      </c>
      <c r="J98" s="46">
        <f>'TAB8'!L98/'TAB8'!P98</f>
        <v>0.76223776223776218</v>
      </c>
      <c r="K98" s="46">
        <f>'TAB8'!M98/'TAB8'!P98</f>
        <v>0.22377622377622378</v>
      </c>
      <c r="L98" s="46">
        <f>'TAB8'!N98/'TAB8'!P98</f>
        <v>1.3986013986013986E-2</v>
      </c>
      <c r="M98" s="46">
        <f>'TAB8'!O98/'TAB8'!P98</f>
        <v>0</v>
      </c>
    </row>
    <row r="99" spans="1:13" ht="23.25" customHeight="1" x14ac:dyDescent="0.25">
      <c r="A99" s="12" t="s">
        <v>130</v>
      </c>
      <c r="B99" s="46">
        <f>'TAB8'!B99/'TAB8'!F99</f>
        <v>0.38167938931297712</v>
      </c>
      <c r="C99" s="46">
        <f>'TAB8'!C99/'TAB8'!F99</f>
        <v>0.56488549618320616</v>
      </c>
      <c r="D99" s="46">
        <f>'TAB8'!D99/'TAB8'!F99</f>
        <v>5.3435114503816793E-2</v>
      </c>
      <c r="E99" s="46">
        <v>0</v>
      </c>
      <c r="F99" s="46">
        <f>'TAB8'!G99/'TAB8'!K99</f>
        <v>0.4098360655737705</v>
      </c>
      <c r="G99" s="46">
        <f>'TAB8'!H99/'TAB8'!K99</f>
        <v>0.50819672131147542</v>
      </c>
      <c r="H99" s="46">
        <f>'TAB8'!I99/'TAB8'!K99</f>
        <v>8.1967213114754092E-2</v>
      </c>
      <c r="I99" s="46">
        <f>'TAB8'!J99/'TAB8'!K99</f>
        <v>0</v>
      </c>
      <c r="J99" s="46">
        <f>'TAB8'!L99/'TAB8'!P99</f>
        <v>0.390625</v>
      </c>
      <c r="K99" s="46">
        <f>'TAB8'!M99/'TAB8'!P99</f>
        <v>0.546875</v>
      </c>
      <c r="L99" s="46">
        <f>'TAB8'!N99/'TAB8'!P99</f>
        <v>6.25E-2</v>
      </c>
      <c r="M99" s="46">
        <f>'TAB8'!O99/'TAB8'!P99</f>
        <v>0</v>
      </c>
    </row>
    <row r="100" spans="1:13" ht="23.25" customHeight="1" x14ac:dyDescent="0.25">
      <c r="A100" s="12" t="s">
        <v>131</v>
      </c>
      <c r="B100" s="46">
        <f>'TAB8'!B100/'TAB8'!F100</f>
        <v>0.47169811320754718</v>
      </c>
      <c r="C100" s="46">
        <f>'TAB8'!C100/'TAB8'!F100</f>
        <v>0.47169811320754718</v>
      </c>
      <c r="D100" s="46">
        <f>'TAB8'!D100/'TAB8'!F100</f>
        <v>5.6603773584905662E-2</v>
      </c>
      <c r="E100" s="46">
        <v>0</v>
      </c>
      <c r="F100" s="46">
        <f>'TAB8'!G100/'TAB8'!K100</f>
        <v>0.55000000000000004</v>
      </c>
      <c r="G100" s="46">
        <f>'TAB8'!H100/'TAB8'!K100</f>
        <v>0.4</v>
      </c>
      <c r="H100" s="46">
        <f>'TAB8'!I100/'TAB8'!K100</f>
        <v>0.05</v>
      </c>
      <c r="I100" s="46">
        <f>'TAB8'!J100/'TAB8'!K100</f>
        <v>0</v>
      </c>
      <c r="J100" s="46">
        <f>'TAB8'!L100/'TAB8'!P100</f>
        <v>0.49315068493150682</v>
      </c>
      <c r="K100" s="46">
        <f>'TAB8'!M100/'TAB8'!P100</f>
        <v>0.45205479452054792</v>
      </c>
      <c r="L100" s="46">
        <f>'TAB8'!N100/'TAB8'!P100</f>
        <v>5.4794520547945202E-2</v>
      </c>
      <c r="M100" s="46">
        <f>'TAB8'!O100/'TAB8'!P100</f>
        <v>0</v>
      </c>
    </row>
    <row r="101" spans="1:13" ht="23.25" customHeight="1" x14ac:dyDescent="0.25">
      <c r="A101" s="12" t="s">
        <v>132</v>
      </c>
      <c r="B101" s="46">
        <f>'TAB8'!B101/'TAB8'!F101</f>
        <v>0.37209302325581395</v>
      </c>
      <c r="C101" s="46">
        <f>'TAB8'!C101/'TAB8'!F101</f>
        <v>0.62790697674418605</v>
      </c>
      <c r="D101" s="46">
        <f>'TAB8'!D101/'TAB8'!F101</f>
        <v>0</v>
      </c>
      <c r="E101" s="46">
        <v>0</v>
      </c>
      <c r="F101" s="46">
        <f>'TAB8'!G101/'TAB8'!K101</f>
        <v>0.62962962962962965</v>
      </c>
      <c r="G101" s="46">
        <f>'TAB8'!H101/'TAB8'!K101</f>
        <v>0.37037037037037035</v>
      </c>
      <c r="H101" s="46">
        <f>'TAB8'!I101/'TAB8'!K101</f>
        <v>0</v>
      </c>
      <c r="I101" s="46">
        <f>'TAB8'!J101/'TAB8'!K101</f>
        <v>0</v>
      </c>
      <c r="J101" s="46">
        <f>'TAB8'!L101/'TAB8'!P101</f>
        <v>0.47142857142857142</v>
      </c>
      <c r="K101" s="46">
        <f>'TAB8'!M101/'TAB8'!P101</f>
        <v>0.52857142857142858</v>
      </c>
      <c r="L101" s="46">
        <f>'TAB8'!N101/'TAB8'!P101</f>
        <v>0</v>
      </c>
      <c r="M101" s="46">
        <f>'TAB8'!O101/'TAB8'!P101</f>
        <v>0</v>
      </c>
    </row>
    <row r="102" spans="1:13" ht="23.25" customHeight="1" x14ac:dyDescent="0.25">
      <c r="A102" s="12" t="s">
        <v>133</v>
      </c>
      <c r="B102" s="46">
        <f>'TAB8'!B102/'TAB8'!F102</f>
        <v>0.86111111111111116</v>
      </c>
      <c r="C102" s="46">
        <f>'TAB8'!C102/'TAB8'!F102</f>
        <v>8.3333333333333329E-2</v>
      </c>
      <c r="D102" s="46">
        <f>'TAB8'!D102/'TAB8'!F102</f>
        <v>5.5555555555555552E-2</v>
      </c>
      <c r="E102" s="46">
        <v>0</v>
      </c>
      <c r="F102" s="46">
        <f>'TAB8'!G102/'TAB8'!K102</f>
        <v>0.97297297297297303</v>
      </c>
      <c r="G102" s="46">
        <f>'TAB8'!H102/'TAB8'!K102</f>
        <v>0</v>
      </c>
      <c r="H102" s="46">
        <f>'TAB8'!I102/'TAB8'!K102</f>
        <v>2.7027027027027029E-2</v>
      </c>
      <c r="I102" s="46">
        <f>'TAB8'!J102/'TAB8'!K102</f>
        <v>0</v>
      </c>
      <c r="J102" s="46">
        <f>'TAB8'!L102/'TAB8'!P102</f>
        <v>0.90659340659340659</v>
      </c>
      <c r="K102" s="46">
        <f>'TAB8'!M102/'TAB8'!P102</f>
        <v>4.9450549450549448E-2</v>
      </c>
      <c r="L102" s="46">
        <f>'TAB8'!N102/'TAB8'!P102</f>
        <v>4.3956043956043959E-2</v>
      </c>
      <c r="M102" s="46">
        <f>'TAB8'!O102/'TAB8'!P102</f>
        <v>0</v>
      </c>
    </row>
    <row r="103" spans="1:13" ht="23.25" customHeight="1" x14ac:dyDescent="0.25">
      <c r="A103" s="12" t="s">
        <v>134</v>
      </c>
      <c r="B103" s="46">
        <f>'TAB8'!B103/'TAB8'!F103</f>
        <v>0.4375</v>
      </c>
      <c r="C103" s="46">
        <f>'TAB8'!C103/'TAB8'!F103</f>
        <v>0.4375</v>
      </c>
      <c r="D103" s="46">
        <f>'TAB8'!D103/'TAB8'!F103</f>
        <v>0.125</v>
      </c>
      <c r="E103" s="46">
        <v>0</v>
      </c>
      <c r="F103" s="46">
        <f>'TAB8'!G103/'TAB8'!K103</f>
        <v>0.84615384615384615</v>
      </c>
      <c r="G103" s="46">
        <f>'TAB8'!H103/'TAB8'!K103</f>
        <v>7.6923076923076927E-2</v>
      </c>
      <c r="H103" s="46">
        <f>'TAB8'!I103/'TAB8'!K103</f>
        <v>7.6923076923076927E-2</v>
      </c>
      <c r="I103" s="46">
        <f>'TAB8'!J103/'TAB8'!K103</f>
        <v>0</v>
      </c>
      <c r="J103" s="46">
        <f>'TAB8'!L103/'TAB8'!P103</f>
        <v>0.62068965517241381</v>
      </c>
      <c r="K103" s="46">
        <f>'TAB8'!M103/'TAB8'!P103</f>
        <v>0.27586206896551724</v>
      </c>
      <c r="L103" s="46">
        <f>'TAB8'!N103/'TAB8'!P103</f>
        <v>0.10344827586206896</v>
      </c>
      <c r="M103" s="46">
        <f>'TAB8'!O103/'TAB8'!P103</f>
        <v>0</v>
      </c>
    </row>
    <row r="104" spans="1:13" ht="23.25" customHeight="1" x14ac:dyDescent="0.25">
      <c r="A104" s="12" t="s">
        <v>271</v>
      </c>
      <c r="B104" s="46">
        <f>'TAB8'!B104/'TAB8'!F104</f>
        <v>0.5</v>
      </c>
      <c r="C104" s="46">
        <f>'TAB8'!C104/'TAB8'!F104</f>
        <v>0.14285714285714285</v>
      </c>
      <c r="D104" s="46">
        <f>'TAB8'!D104/'TAB8'!F104</f>
        <v>0.35714285714285715</v>
      </c>
      <c r="E104" s="46">
        <v>0</v>
      </c>
      <c r="F104" s="46">
        <f>'TAB8'!G104/'TAB8'!K104</f>
        <v>1</v>
      </c>
      <c r="G104" s="46">
        <f>'TAB8'!H104/'TAB8'!K104</f>
        <v>0</v>
      </c>
      <c r="H104" s="46">
        <f>'TAB8'!I104/'TAB8'!K104</f>
        <v>0</v>
      </c>
      <c r="I104" s="46">
        <f>'TAB8'!J104/'TAB8'!K104</f>
        <v>0</v>
      </c>
      <c r="J104" s="46">
        <f>'TAB8'!L104/'TAB8'!P104</f>
        <v>0.58823529411764708</v>
      </c>
      <c r="K104" s="46">
        <f>'TAB8'!M104/'TAB8'!P104</f>
        <v>0.11764705882352941</v>
      </c>
      <c r="L104" s="46">
        <f>'TAB8'!N104/'TAB8'!P104</f>
        <v>0.29411764705882354</v>
      </c>
      <c r="M104" s="46">
        <f>'TAB8'!O104/'TAB8'!P104</f>
        <v>0</v>
      </c>
    </row>
    <row r="105" spans="1:13" ht="23.25" customHeight="1" x14ac:dyDescent="0.25">
      <c r="A105" s="12" t="s">
        <v>135</v>
      </c>
      <c r="B105" s="46">
        <f>'TAB8'!B105/'TAB8'!F105</f>
        <v>0.5</v>
      </c>
      <c r="C105" s="46">
        <f>'TAB8'!C105/'TAB8'!F105</f>
        <v>0.4</v>
      </c>
      <c r="D105" s="46">
        <f>'TAB8'!D105/'TAB8'!F105</f>
        <v>0.1</v>
      </c>
      <c r="E105" s="46">
        <v>0</v>
      </c>
      <c r="F105" s="46">
        <f>'TAB8'!G105/'TAB8'!K105</f>
        <v>0.75</v>
      </c>
      <c r="G105" s="46">
        <f>'TAB8'!H105/'TAB8'!K105</f>
        <v>0.25</v>
      </c>
      <c r="H105" s="46">
        <f>'TAB8'!I105/'TAB8'!K105</f>
        <v>0</v>
      </c>
      <c r="I105" s="46">
        <f>'TAB8'!J105/'TAB8'!K105</f>
        <v>0</v>
      </c>
      <c r="J105" s="46">
        <f>'TAB8'!L105/'TAB8'!P105</f>
        <v>0.63636363636363635</v>
      </c>
      <c r="K105" s="46">
        <f>'TAB8'!M105/'TAB8'!P105</f>
        <v>0.31818181818181818</v>
      </c>
      <c r="L105" s="46">
        <f>'TAB8'!N105/'TAB8'!P105</f>
        <v>4.5454545454545456E-2</v>
      </c>
      <c r="M105" s="46">
        <f>'TAB8'!O105/'TAB8'!P105</f>
        <v>0</v>
      </c>
    </row>
    <row r="106" spans="1:13" ht="23.25" customHeight="1" x14ac:dyDescent="0.25">
      <c r="A106" s="12" t="s">
        <v>136</v>
      </c>
      <c r="B106" s="46">
        <f>'TAB8'!B106/'TAB8'!F106</f>
        <v>0.55882352941176472</v>
      </c>
      <c r="C106" s="46">
        <f>'TAB8'!C106/'TAB8'!F106</f>
        <v>0.41176470588235292</v>
      </c>
      <c r="D106" s="46">
        <f>'TAB8'!D106/'TAB8'!F106</f>
        <v>2.9411764705882353E-2</v>
      </c>
      <c r="E106" s="46">
        <v>0</v>
      </c>
      <c r="F106" s="46">
        <f>'TAB8'!G106/'TAB8'!K106</f>
        <v>0.52173913043478259</v>
      </c>
      <c r="G106" s="46">
        <f>'TAB8'!H106/'TAB8'!K106</f>
        <v>0.47826086956521741</v>
      </c>
      <c r="H106" s="46">
        <f>'TAB8'!I106/'TAB8'!K106</f>
        <v>0</v>
      </c>
      <c r="I106" s="46">
        <f>'TAB8'!J106/'TAB8'!K106</f>
        <v>0</v>
      </c>
      <c r="J106" s="46">
        <f>'TAB8'!L106/'TAB8'!P106</f>
        <v>0.54385964912280704</v>
      </c>
      <c r="K106" s="46">
        <f>'TAB8'!M106/'TAB8'!P106</f>
        <v>0.43859649122807015</v>
      </c>
      <c r="L106" s="46">
        <f>'TAB8'!N106/'TAB8'!P106</f>
        <v>1.7543859649122806E-2</v>
      </c>
      <c r="M106" s="46">
        <f>'TAB8'!O106/'TAB8'!P106</f>
        <v>0</v>
      </c>
    </row>
    <row r="107" spans="1:13" ht="23.25" customHeight="1" x14ac:dyDescent="0.25">
      <c r="A107" s="12" t="s">
        <v>137</v>
      </c>
      <c r="B107" s="46">
        <f>'TAB8'!B107/'TAB8'!F107</f>
        <v>0.34285714285714286</v>
      </c>
      <c r="C107" s="46">
        <f>'TAB8'!C107/'TAB8'!F107</f>
        <v>0.62857142857142856</v>
      </c>
      <c r="D107" s="46">
        <f>'TAB8'!D107/'TAB8'!F107</f>
        <v>2.8571428571428571E-2</v>
      </c>
      <c r="E107" s="46">
        <v>0</v>
      </c>
      <c r="F107" s="46">
        <f>'TAB8'!G107/'TAB8'!K107</f>
        <v>0.54545454545454541</v>
      </c>
      <c r="G107" s="46">
        <f>'TAB8'!H107/'TAB8'!K107</f>
        <v>0.42424242424242425</v>
      </c>
      <c r="H107" s="46">
        <f>'TAB8'!I107/'TAB8'!K107</f>
        <v>3.0303030303030304E-2</v>
      </c>
      <c r="I107" s="46">
        <f>'TAB8'!J107/'TAB8'!K107</f>
        <v>0</v>
      </c>
      <c r="J107" s="46">
        <f>'TAB8'!L107/'TAB8'!P107</f>
        <v>0.40776699029126212</v>
      </c>
      <c r="K107" s="46">
        <f>'TAB8'!M107/'TAB8'!P107</f>
        <v>0.56310679611650483</v>
      </c>
      <c r="L107" s="46">
        <f>'TAB8'!N107/'TAB8'!P107</f>
        <v>2.9126213592233011E-2</v>
      </c>
      <c r="M107" s="46">
        <f>'TAB8'!O107/'TAB8'!P107</f>
        <v>0</v>
      </c>
    </row>
    <row r="108" spans="1:13" ht="23.25" customHeight="1" x14ac:dyDescent="0.25">
      <c r="A108" s="12" t="s">
        <v>138</v>
      </c>
      <c r="B108" s="46">
        <f>'TAB8'!B108/'TAB8'!F108</f>
        <v>0.5357142857142857</v>
      </c>
      <c r="C108" s="46">
        <f>'TAB8'!C108/'TAB8'!F108</f>
        <v>0.42857142857142855</v>
      </c>
      <c r="D108" s="46">
        <f>'TAB8'!D108/'TAB8'!F108</f>
        <v>3.5714285714285712E-2</v>
      </c>
      <c r="E108" s="46">
        <v>0</v>
      </c>
      <c r="F108" s="46">
        <f>'TAB8'!G108/'TAB8'!K108</f>
        <v>0.5</v>
      </c>
      <c r="G108" s="46">
        <f>'TAB8'!H108/'TAB8'!K108</f>
        <v>0.4</v>
      </c>
      <c r="H108" s="46">
        <f>'TAB8'!I108/'TAB8'!K108</f>
        <v>0.1</v>
      </c>
      <c r="I108" s="46">
        <f>'TAB8'!J108/'TAB8'!K108</f>
        <v>0</v>
      </c>
      <c r="J108" s="46">
        <f>'TAB8'!L108/'TAB8'!P108</f>
        <v>0.52631578947368418</v>
      </c>
      <c r="K108" s="46">
        <f>'TAB8'!M108/'TAB8'!P108</f>
        <v>0.42105263157894735</v>
      </c>
      <c r="L108" s="46">
        <f>'TAB8'!N108/'TAB8'!P108</f>
        <v>5.2631578947368418E-2</v>
      </c>
      <c r="M108" s="46">
        <f>'TAB8'!O108/'TAB8'!P108</f>
        <v>0</v>
      </c>
    </row>
    <row r="109" spans="1:13" ht="23.25" customHeight="1" x14ac:dyDescent="0.25">
      <c r="A109" s="12" t="s">
        <v>139</v>
      </c>
      <c r="B109" s="46">
        <f>'TAB8'!B109/'TAB8'!F109</f>
        <v>0.84210526315789469</v>
      </c>
      <c r="C109" s="46">
        <f>'TAB8'!C109/'TAB8'!F109</f>
        <v>0.13157894736842105</v>
      </c>
      <c r="D109" s="46">
        <f>'TAB8'!D109/'TAB8'!F109</f>
        <v>2.6315789473684209E-2</v>
      </c>
      <c r="E109" s="46">
        <v>0</v>
      </c>
      <c r="F109" s="46">
        <f>'TAB8'!G109/'TAB8'!K109</f>
        <v>0.92</v>
      </c>
      <c r="G109" s="46">
        <f>'TAB8'!H109/'TAB8'!K109</f>
        <v>0.08</v>
      </c>
      <c r="H109" s="46">
        <f>'TAB8'!I109/'TAB8'!K109</f>
        <v>0</v>
      </c>
      <c r="I109" s="46">
        <f>'TAB8'!J109/'TAB8'!K109</f>
        <v>0</v>
      </c>
      <c r="J109" s="46">
        <f>'TAB8'!L109/'TAB8'!P109</f>
        <v>0.87301587301587302</v>
      </c>
      <c r="K109" s="46">
        <f>'TAB8'!M109/'TAB8'!P109</f>
        <v>0.1111111111111111</v>
      </c>
      <c r="L109" s="46">
        <f>'TAB8'!N109/'TAB8'!P109</f>
        <v>1.5873015873015872E-2</v>
      </c>
      <c r="M109" s="46">
        <f>'TAB8'!O109/'TAB8'!P109</f>
        <v>0</v>
      </c>
    </row>
    <row r="110" spans="1:13" ht="23.25" customHeight="1" x14ac:dyDescent="0.25">
      <c r="A110" s="12" t="s">
        <v>140</v>
      </c>
      <c r="B110" s="46">
        <f>'TAB8'!B110/'TAB8'!F110</f>
        <v>0.57407407407407407</v>
      </c>
      <c r="C110" s="46">
        <f>'TAB8'!C110/'TAB8'!F110</f>
        <v>0.40740740740740738</v>
      </c>
      <c r="D110" s="46">
        <f>'TAB8'!D110/'TAB8'!F110</f>
        <v>1.8518518518518517E-2</v>
      </c>
      <c r="E110" s="46">
        <v>0</v>
      </c>
      <c r="F110" s="46">
        <f>'TAB8'!G110/'TAB8'!K110</f>
        <v>0.7</v>
      </c>
      <c r="G110" s="46">
        <f>'TAB8'!H110/'TAB8'!K110</f>
        <v>0.27500000000000002</v>
      </c>
      <c r="H110" s="46">
        <f>'TAB8'!I110/'TAB8'!K110</f>
        <v>2.5000000000000001E-2</v>
      </c>
      <c r="I110" s="46">
        <f>'TAB8'!J110/'TAB8'!K110</f>
        <v>0</v>
      </c>
      <c r="J110" s="46">
        <f>'TAB8'!L110/'TAB8'!P110</f>
        <v>0.62765957446808507</v>
      </c>
      <c r="K110" s="46">
        <f>'TAB8'!M110/'TAB8'!P110</f>
        <v>0.35106382978723405</v>
      </c>
      <c r="L110" s="46">
        <f>'TAB8'!N110/'TAB8'!P110</f>
        <v>2.1276595744680851E-2</v>
      </c>
      <c r="M110" s="46">
        <f>'TAB8'!O110/'TAB8'!P110</f>
        <v>0</v>
      </c>
    </row>
    <row r="111" spans="1:13" ht="23.25" customHeight="1" x14ac:dyDescent="0.25">
      <c r="A111" s="12" t="s">
        <v>141</v>
      </c>
      <c r="B111" s="46">
        <f>'TAB8'!B111/'TAB8'!F111</f>
        <v>0.47058823529411764</v>
      </c>
      <c r="C111" s="46">
        <f>'TAB8'!C111/'TAB8'!F111</f>
        <v>0.52941176470588236</v>
      </c>
      <c r="D111" s="46">
        <f>'TAB8'!D111/'TAB8'!F111</f>
        <v>0</v>
      </c>
      <c r="E111" s="46">
        <v>0</v>
      </c>
      <c r="F111" s="46">
        <f>'TAB8'!G111/'TAB8'!K111</f>
        <v>0.76470588235294112</v>
      </c>
      <c r="G111" s="46">
        <f>'TAB8'!H111/'TAB8'!K111</f>
        <v>0.23529411764705882</v>
      </c>
      <c r="H111" s="46">
        <f>'TAB8'!I111/'TAB8'!K111</f>
        <v>0</v>
      </c>
      <c r="I111" s="46">
        <f>'TAB8'!J111/'TAB8'!K111</f>
        <v>0</v>
      </c>
      <c r="J111" s="46">
        <f>'TAB8'!L111/'TAB8'!P111</f>
        <v>0.56862745098039214</v>
      </c>
      <c r="K111" s="46">
        <f>'TAB8'!M111/'TAB8'!P111</f>
        <v>0.43137254901960786</v>
      </c>
      <c r="L111" s="46">
        <f>'TAB8'!N111/'TAB8'!P111</f>
        <v>0</v>
      </c>
      <c r="M111" s="46">
        <f>'TAB8'!O111/'TAB8'!P111</f>
        <v>0</v>
      </c>
    </row>
    <row r="112" spans="1:13" ht="23.25" customHeight="1" x14ac:dyDescent="0.25">
      <c r="A112" s="12" t="s">
        <v>142</v>
      </c>
      <c r="B112" s="46">
        <f>'TAB8'!B112/'TAB8'!F112</f>
        <v>0.75510204081632648</v>
      </c>
      <c r="C112" s="46">
        <f>'TAB8'!C112/'TAB8'!F112</f>
        <v>0.24489795918367346</v>
      </c>
      <c r="D112" s="46">
        <f>'TAB8'!D112/'TAB8'!F112</f>
        <v>0</v>
      </c>
      <c r="E112" s="46">
        <v>0</v>
      </c>
      <c r="F112" s="46">
        <f>'TAB8'!G112/'TAB8'!K112</f>
        <v>0.91304347826086951</v>
      </c>
      <c r="G112" s="46">
        <f>'TAB8'!H112/'TAB8'!K112</f>
        <v>8.6956521739130432E-2</v>
      </c>
      <c r="H112" s="46">
        <f>'TAB8'!I112/'TAB8'!K112</f>
        <v>0</v>
      </c>
      <c r="I112" s="46">
        <f>'TAB8'!J112/'TAB8'!K112</f>
        <v>0</v>
      </c>
      <c r="J112" s="46">
        <f>'TAB8'!L112/'TAB8'!P112</f>
        <v>0.80555555555555558</v>
      </c>
      <c r="K112" s="46">
        <f>'TAB8'!M112/'TAB8'!P112</f>
        <v>0.19444444444444445</v>
      </c>
      <c r="L112" s="46">
        <f>'TAB8'!N112/'TAB8'!P112</f>
        <v>0</v>
      </c>
      <c r="M112" s="46">
        <f>'TAB8'!O112/'TAB8'!P112</f>
        <v>0</v>
      </c>
    </row>
    <row r="113" spans="1:13" ht="23.25" customHeight="1" x14ac:dyDescent="0.25">
      <c r="A113" s="12" t="s">
        <v>143</v>
      </c>
      <c r="B113" s="46">
        <f>'TAB8'!B113/'TAB8'!F113</f>
        <v>0.78125</v>
      </c>
      <c r="C113" s="46">
        <f>'TAB8'!C113/'TAB8'!F113</f>
        <v>0.15625</v>
      </c>
      <c r="D113" s="46">
        <f>'TAB8'!D113/'TAB8'!F113</f>
        <v>6.25E-2</v>
      </c>
      <c r="E113" s="46">
        <v>0</v>
      </c>
      <c r="F113" s="46">
        <f>'TAB8'!G113/'TAB8'!K113</f>
        <v>0.94736842105263153</v>
      </c>
      <c r="G113" s="46">
        <f>'TAB8'!H113/'TAB8'!K113</f>
        <v>5.2631578947368418E-2</v>
      </c>
      <c r="H113" s="46">
        <f>'TAB8'!I113/'TAB8'!K113</f>
        <v>0</v>
      </c>
      <c r="I113" s="46">
        <f>'TAB8'!J113/'TAB8'!K113</f>
        <v>0</v>
      </c>
      <c r="J113" s="46">
        <f>'TAB8'!L113/'TAB8'!P113</f>
        <v>0.84313725490196079</v>
      </c>
      <c r="K113" s="46">
        <f>'TAB8'!M113/'TAB8'!P113</f>
        <v>0.11764705882352941</v>
      </c>
      <c r="L113" s="46">
        <f>'TAB8'!N113/'TAB8'!P113</f>
        <v>3.9215686274509803E-2</v>
      </c>
      <c r="M113" s="46">
        <f>'TAB8'!O113/'TAB8'!P113</f>
        <v>0</v>
      </c>
    </row>
    <row r="114" spans="1:13" ht="23.25" customHeight="1" x14ac:dyDescent="0.25">
      <c r="A114" s="12" t="s">
        <v>144</v>
      </c>
      <c r="B114" s="46">
        <f>'TAB8'!B114/'TAB8'!F114</f>
        <v>0.6586826347305389</v>
      </c>
      <c r="C114" s="46">
        <f>'TAB8'!C114/'TAB8'!F114</f>
        <v>0.3413173652694611</v>
      </c>
      <c r="D114" s="46">
        <f>'TAB8'!D114/'TAB8'!F114</f>
        <v>0</v>
      </c>
      <c r="E114" s="46">
        <v>0</v>
      </c>
      <c r="F114" s="46">
        <f>'TAB8'!G114/'TAB8'!K114</f>
        <v>0.64835164835164838</v>
      </c>
      <c r="G114" s="46">
        <f>'TAB8'!H114/'TAB8'!K114</f>
        <v>0.35164835164835168</v>
      </c>
      <c r="H114" s="46">
        <f>'TAB8'!I114/'TAB8'!K114</f>
        <v>0</v>
      </c>
      <c r="I114" s="46">
        <f>'TAB8'!J114/'TAB8'!K114</f>
        <v>0</v>
      </c>
      <c r="J114" s="46">
        <f>'TAB8'!L114/'TAB8'!P114</f>
        <v>0.65503875968992253</v>
      </c>
      <c r="K114" s="46">
        <f>'TAB8'!M114/'TAB8'!P114</f>
        <v>0.34496124031007752</v>
      </c>
      <c r="L114" s="46">
        <f>'TAB8'!N114/'TAB8'!P114</f>
        <v>0</v>
      </c>
      <c r="M114" s="46">
        <f>'TAB8'!O114/'TAB8'!P114</f>
        <v>0</v>
      </c>
    </row>
    <row r="115" spans="1:13" ht="23.25" customHeight="1" x14ac:dyDescent="0.25">
      <c r="A115" s="12" t="s">
        <v>173</v>
      </c>
      <c r="B115" s="46">
        <f>'TAB8'!B115/'TAB8'!F115</f>
        <v>0.62857142857142856</v>
      </c>
      <c r="C115" s="46">
        <f>'TAB8'!C115/'TAB8'!F115</f>
        <v>0.31428571428571428</v>
      </c>
      <c r="D115" s="46">
        <f>'TAB8'!D115/'TAB8'!F115</f>
        <v>5.7142857142857141E-2</v>
      </c>
      <c r="E115" s="46">
        <v>0</v>
      </c>
      <c r="F115" s="46">
        <f>'TAB8'!G115/'TAB8'!K115</f>
        <v>0.84615384615384615</v>
      </c>
      <c r="G115" s="46">
        <f>'TAB8'!H115/'TAB8'!K115</f>
        <v>0.15384615384615385</v>
      </c>
      <c r="H115" s="46">
        <f>'TAB8'!I115/'TAB8'!K115</f>
        <v>0</v>
      </c>
      <c r="I115" s="46">
        <f>'TAB8'!J115/'TAB8'!K115</f>
        <v>0</v>
      </c>
      <c r="J115" s="46">
        <f>'TAB8'!L115/'TAB8'!P115</f>
        <v>0.6875</v>
      </c>
      <c r="K115" s="46">
        <f>'TAB8'!M115/'TAB8'!P115</f>
        <v>0.27083333333333331</v>
      </c>
      <c r="L115" s="46">
        <f>'TAB8'!N115/'TAB8'!P115</f>
        <v>4.1666666666666664E-2</v>
      </c>
      <c r="M115" s="46">
        <f>'TAB8'!O115/'TAB8'!P115</f>
        <v>0</v>
      </c>
    </row>
    <row r="116" spans="1:13" ht="23.25" customHeight="1" x14ac:dyDescent="0.25">
      <c r="A116" s="12" t="s">
        <v>145</v>
      </c>
      <c r="B116" s="46">
        <f>'TAB8'!B116/'TAB8'!F116</f>
        <v>0.56551724137931036</v>
      </c>
      <c r="C116" s="46">
        <f>'TAB8'!C116/'TAB8'!F116</f>
        <v>0.4206896551724138</v>
      </c>
      <c r="D116" s="46">
        <f>'TAB8'!D116/'TAB8'!F116</f>
        <v>1.3793103448275862E-2</v>
      </c>
      <c r="E116" s="46">
        <v>0</v>
      </c>
      <c r="F116" s="46">
        <f>'TAB8'!G116/'TAB8'!K116</f>
        <v>0.61194029850746268</v>
      </c>
      <c r="G116" s="46">
        <f>'TAB8'!H116/'TAB8'!K116</f>
        <v>0.38805970149253732</v>
      </c>
      <c r="H116" s="46">
        <f>'TAB8'!I116/'TAB8'!K116</f>
        <v>0</v>
      </c>
      <c r="I116" s="46">
        <f>'TAB8'!J116/'TAB8'!K116</f>
        <v>0</v>
      </c>
      <c r="J116" s="46">
        <f>'TAB8'!L116/'TAB8'!P116</f>
        <v>0.58018867924528306</v>
      </c>
      <c r="K116" s="46">
        <f>'TAB8'!M116/'TAB8'!P116</f>
        <v>0.41037735849056606</v>
      </c>
      <c r="L116" s="46">
        <f>'TAB8'!N116/'TAB8'!P116</f>
        <v>9.433962264150943E-3</v>
      </c>
      <c r="M116" s="46">
        <f>'TAB8'!O116/'TAB8'!P116</f>
        <v>0</v>
      </c>
    </row>
    <row r="117" spans="1:13" ht="23.25" customHeight="1" x14ac:dyDescent="0.25">
      <c r="A117" s="12" t="s">
        <v>146</v>
      </c>
      <c r="B117" s="46">
        <f>'TAB8'!B117/'TAB8'!F117</f>
        <v>0.58974358974358976</v>
      </c>
      <c r="C117" s="46">
        <f>'TAB8'!C117/'TAB8'!F117</f>
        <v>0.41025641025641024</v>
      </c>
      <c r="D117" s="46">
        <f>'TAB8'!D117/'TAB8'!F117</f>
        <v>0</v>
      </c>
      <c r="E117" s="46">
        <v>0</v>
      </c>
      <c r="F117" s="46">
        <f>'TAB8'!G117/'TAB8'!K117</f>
        <v>0.43902439024390244</v>
      </c>
      <c r="G117" s="46">
        <f>'TAB8'!H117/'TAB8'!K117</f>
        <v>0.56097560975609762</v>
      </c>
      <c r="H117" s="46">
        <f>'TAB8'!I117/'TAB8'!K117</f>
        <v>0</v>
      </c>
      <c r="I117" s="46">
        <f>'TAB8'!J117/'TAB8'!K117</f>
        <v>0</v>
      </c>
      <c r="J117" s="46">
        <f>'TAB8'!L117/'TAB8'!P117</f>
        <v>0.51249999999999996</v>
      </c>
      <c r="K117" s="46">
        <f>'TAB8'!M117/'TAB8'!P117</f>
        <v>0.48749999999999999</v>
      </c>
      <c r="L117" s="46">
        <f>'TAB8'!N117/'TAB8'!P117</f>
        <v>0</v>
      </c>
      <c r="M117" s="46">
        <f>'TAB8'!O117/'TAB8'!P117</f>
        <v>0</v>
      </c>
    </row>
    <row r="118" spans="1:13" ht="23.25" customHeight="1" x14ac:dyDescent="0.25">
      <c r="A118" s="12" t="s">
        <v>147</v>
      </c>
      <c r="B118" s="46">
        <f>'TAB8'!B118/'TAB8'!F118</f>
        <v>0.75862068965517238</v>
      </c>
      <c r="C118" s="46">
        <f>'TAB8'!C118/'TAB8'!F118</f>
        <v>0.17241379310344829</v>
      </c>
      <c r="D118" s="46">
        <f>'TAB8'!D118/'TAB8'!F118</f>
        <v>6.8965517241379309E-2</v>
      </c>
      <c r="E118" s="46">
        <v>0</v>
      </c>
      <c r="F118" s="46">
        <f>'TAB8'!G118/'TAB8'!K118</f>
        <v>0.91304347826086951</v>
      </c>
      <c r="G118" s="46">
        <f>'TAB8'!H118/'TAB8'!K118</f>
        <v>8.6956521739130432E-2</v>
      </c>
      <c r="H118" s="46">
        <f>'TAB8'!I118/'TAB8'!K118</f>
        <v>0</v>
      </c>
      <c r="I118" s="46">
        <f>'TAB8'!J118/'TAB8'!K118</f>
        <v>0</v>
      </c>
      <c r="J118" s="46">
        <f>'TAB8'!L118/'TAB8'!P118</f>
        <v>0.82692307692307687</v>
      </c>
      <c r="K118" s="46">
        <f>'TAB8'!M118/'TAB8'!P118</f>
        <v>0.13461538461538461</v>
      </c>
      <c r="L118" s="46">
        <f>'TAB8'!N118/'TAB8'!P118</f>
        <v>3.8461538461538464E-2</v>
      </c>
      <c r="M118" s="46">
        <f>'TAB8'!O118/'TAB8'!P118</f>
        <v>0</v>
      </c>
    </row>
    <row r="119" spans="1:13" ht="23.25" customHeight="1" x14ac:dyDescent="0.25">
      <c r="A119" s="12" t="s">
        <v>376</v>
      </c>
      <c r="B119" s="46">
        <f>'TAB8'!B119/'TAB8'!F119</f>
        <v>0.27906976744186046</v>
      </c>
      <c r="C119" s="46">
        <f>'TAB8'!C119/'TAB8'!F119</f>
        <v>0.48837209302325579</v>
      </c>
      <c r="D119" s="46">
        <f>'TAB8'!D119/'TAB8'!F119</f>
        <v>0.23255813953488372</v>
      </c>
      <c r="E119" s="46">
        <v>0</v>
      </c>
      <c r="F119" s="46">
        <f>'TAB8'!G119/'TAB8'!K119</f>
        <v>0.5</v>
      </c>
      <c r="G119" s="46">
        <f>'TAB8'!H119/'TAB8'!K119</f>
        <v>0.38095238095238093</v>
      </c>
      <c r="H119" s="46">
        <f>'TAB8'!I119/'TAB8'!K119</f>
        <v>0.11904761904761904</v>
      </c>
      <c r="I119" s="46">
        <f>'TAB8'!J119/'TAB8'!K119</f>
        <v>0</v>
      </c>
      <c r="J119" s="46">
        <f>'TAB8'!L119/'TAB8'!P119</f>
        <v>0.38823529411764707</v>
      </c>
      <c r="K119" s="46">
        <f>'TAB8'!M119/'TAB8'!P119</f>
        <v>0.43529411764705883</v>
      </c>
      <c r="L119" s="46">
        <f>'TAB8'!N119/'TAB8'!P119</f>
        <v>0.17647058823529413</v>
      </c>
      <c r="M119" s="46">
        <f>'TAB8'!O119/'TAB8'!P119</f>
        <v>0</v>
      </c>
    </row>
    <row r="120" spans="1:13" ht="23.25" customHeight="1" x14ac:dyDescent="0.25">
      <c r="A120" s="12" t="s">
        <v>148</v>
      </c>
      <c r="B120" s="46">
        <f>'TAB8'!B120/'TAB8'!F120</f>
        <v>0.75862068965517238</v>
      </c>
      <c r="C120" s="46">
        <f>'TAB8'!C120/'TAB8'!F120</f>
        <v>0.2413793103448276</v>
      </c>
      <c r="D120" s="46">
        <f>'TAB8'!D120/'TAB8'!F120</f>
        <v>0</v>
      </c>
      <c r="E120" s="46">
        <v>0</v>
      </c>
      <c r="F120" s="46">
        <f>'TAB8'!G120/'TAB8'!K120</f>
        <v>0.90196078431372551</v>
      </c>
      <c r="G120" s="46">
        <f>'TAB8'!H120/'TAB8'!K120</f>
        <v>9.8039215686274508E-2</v>
      </c>
      <c r="H120" s="46">
        <f>'TAB8'!I120/'TAB8'!K120</f>
        <v>0</v>
      </c>
      <c r="I120" s="46">
        <f>'TAB8'!J120/'TAB8'!K120</f>
        <v>0</v>
      </c>
      <c r="J120" s="46">
        <f>'TAB8'!L120/'TAB8'!P120</f>
        <v>0.85</v>
      </c>
      <c r="K120" s="46">
        <f>'TAB8'!M120/'TAB8'!P120</f>
        <v>0.15</v>
      </c>
      <c r="L120" s="46">
        <f>'TAB8'!N120/'TAB8'!P120</f>
        <v>0</v>
      </c>
      <c r="M120" s="46">
        <f>'TAB8'!O120/'TAB8'!P120</f>
        <v>0</v>
      </c>
    </row>
    <row r="121" spans="1:13" ht="23.25" customHeight="1" x14ac:dyDescent="0.25">
      <c r="A121" s="12" t="s">
        <v>149</v>
      </c>
      <c r="B121" s="46">
        <f>'TAB8'!B121/'TAB8'!F121</f>
        <v>0.74747474747474751</v>
      </c>
      <c r="C121" s="46">
        <f>'TAB8'!C121/'TAB8'!F121</f>
        <v>0.24242424242424243</v>
      </c>
      <c r="D121" s="46">
        <f>'TAB8'!D121/'TAB8'!F121</f>
        <v>1.0101010101010102E-2</v>
      </c>
      <c r="E121" s="46">
        <v>0</v>
      </c>
      <c r="F121" s="46">
        <f>'TAB8'!G121/'TAB8'!K121</f>
        <v>0.77922077922077926</v>
      </c>
      <c r="G121" s="46">
        <f>'TAB8'!H121/'TAB8'!K121</f>
        <v>0.22077922077922077</v>
      </c>
      <c r="H121" s="46">
        <f>'TAB8'!I121/'TAB8'!K121</f>
        <v>0</v>
      </c>
      <c r="I121" s="46">
        <f>'TAB8'!J121/'TAB8'!K121</f>
        <v>0</v>
      </c>
      <c r="J121" s="46">
        <f>'TAB8'!L121/'TAB8'!P121</f>
        <v>0.76136363636363635</v>
      </c>
      <c r="K121" s="46">
        <f>'TAB8'!M121/'TAB8'!P121</f>
        <v>0.23295454545454544</v>
      </c>
      <c r="L121" s="46">
        <f>'TAB8'!N121/'TAB8'!P121</f>
        <v>5.681818181818182E-3</v>
      </c>
      <c r="M121" s="46">
        <f>'TAB8'!O121/'TAB8'!P121</f>
        <v>0</v>
      </c>
    </row>
    <row r="122" spans="1:13" ht="23.25" customHeight="1" x14ac:dyDescent="0.25">
      <c r="A122" s="12" t="s">
        <v>374</v>
      </c>
      <c r="B122" s="46">
        <f>'TAB8'!B122/'TAB8'!F122</f>
        <v>0.39622641509433965</v>
      </c>
      <c r="C122" s="46">
        <f>'TAB8'!C122/'TAB8'!F122</f>
        <v>0.39622641509433965</v>
      </c>
      <c r="D122" s="46">
        <f>'TAB8'!D122/'TAB8'!F122</f>
        <v>0.18867924528301888</v>
      </c>
      <c r="E122" s="46">
        <v>0</v>
      </c>
      <c r="F122" s="46">
        <f>'TAB8'!G122/'TAB8'!K122</f>
        <v>0.64</v>
      </c>
      <c r="G122" s="46">
        <f>'TAB8'!H122/'TAB8'!K122</f>
        <v>0.32</v>
      </c>
      <c r="H122" s="46">
        <f>'TAB8'!I122/'TAB8'!K122</f>
        <v>0.04</v>
      </c>
      <c r="I122" s="46">
        <f>'TAB8'!J122/'TAB8'!K122</f>
        <v>0</v>
      </c>
      <c r="J122" s="46">
        <f>'TAB8'!L122/'TAB8'!P122</f>
        <v>0.47435897435897434</v>
      </c>
      <c r="K122" s="46">
        <f>'TAB8'!M122/'TAB8'!P122</f>
        <v>0.37179487179487181</v>
      </c>
      <c r="L122" s="46">
        <f>'TAB8'!N122/'TAB8'!P122</f>
        <v>0.14102564102564102</v>
      </c>
      <c r="M122" s="46">
        <f>'TAB8'!O122/'TAB8'!P122</f>
        <v>1.282051282051282E-2</v>
      </c>
    </row>
    <row r="123" spans="1:13" ht="23.25" customHeight="1" x14ac:dyDescent="0.25">
      <c r="A123" s="12" t="s">
        <v>150</v>
      </c>
      <c r="B123" s="46">
        <f>'TAB8'!B123/'TAB8'!F123</f>
        <v>0.69047619047619047</v>
      </c>
      <c r="C123" s="46">
        <f>'TAB8'!C123/'TAB8'!F123</f>
        <v>0.30952380952380953</v>
      </c>
      <c r="D123" s="46">
        <f>'TAB8'!D123/'TAB8'!F123</f>
        <v>0</v>
      </c>
      <c r="E123" s="46">
        <v>0</v>
      </c>
      <c r="F123" s="46">
        <f>'TAB8'!G123/'TAB8'!K123</f>
        <v>0.91666666666666663</v>
      </c>
      <c r="G123" s="46">
        <f>'TAB8'!H123/'TAB8'!K123</f>
        <v>8.3333333333333329E-2</v>
      </c>
      <c r="H123" s="46">
        <f>'TAB8'!I123/'TAB8'!K123</f>
        <v>0</v>
      </c>
      <c r="I123" s="46">
        <f>'TAB8'!J123/'TAB8'!K123</f>
        <v>0</v>
      </c>
      <c r="J123" s="46">
        <f>'TAB8'!L123/'TAB8'!P123</f>
        <v>0.77272727272727271</v>
      </c>
      <c r="K123" s="46">
        <f>'TAB8'!M123/'TAB8'!P123</f>
        <v>0.22727272727272727</v>
      </c>
      <c r="L123" s="46">
        <f>'TAB8'!N123/'TAB8'!P123</f>
        <v>0</v>
      </c>
      <c r="M123" s="46">
        <f>'TAB8'!O123/'TAB8'!P123</f>
        <v>0</v>
      </c>
    </row>
    <row r="124" spans="1:13" ht="23.25" customHeight="1" x14ac:dyDescent="0.25">
      <c r="A124" s="12" t="s">
        <v>151</v>
      </c>
      <c r="B124" s="46">
        <f>'TAB8'!B124/'TAB8'!F124</f>
        <v>0.64444444444444449</v>
      </c>
      <c r="C124" s="46">
        <f>'TAB8'!C124/'TAB8'!F124</f>
        <v>0.35555555555555557</v>
      </c>
      <c r="D124" s="46">
        <f>'TAB8'!D124/'TAB8'!F124</f>
        <v>0</v>
      </c>
      <c r="E124" s="46">
        <v>0</v>
      </c>
      <c r="F124" s="46">
        <f>'TAB8'!G124/'TAB8'!K124</f>
        <v>0.8666666666666667</v>
      </c>
      <c r="G124" s="46">
        <f>'TAB8'!H124/'TAB8'!K124</f>
        <v>0.13333333333333333</v>
      </c>
      <c r="H124" s="46">
        <f>'TAB8'!I124/'TAB8'!K124</f>
        <v>0</v>
      </c>
      <c r="I124" s="46">
        <f>'TAB8'!J124/'TAB8'!K124</f>
        <v>0</v>
      </c>
      <c r="J124" s="46">
        <f>'TAB8'!L124/'TAB8'!P124</f>
        <v>0.73333333333333328</v>
      </c>
      <c r="K124" s="46">
        <f>'TAB8'!M124/'TAB8'!P124</f>
        <v>0.26666666666666666</v>
      </c>
      <c r="L124" s="46">
        <f>'TAB8'!N124/'TAB8'!P124</f>
        <v>0</v>
      </c>
      <c r="M124" s="46">
        <f>'TAB8'!O124/'TAB8'!P124</f>
        <v>0</v>
      </c>
    </row>
    <row r="125" spans="1:13" ht="23.25" customHeight="1" x14ac:dyDescent="0.25">
      <c r="A125" s="12" t="s">
        <v>272</v>
      </c>
      <c r="B125" s="46">
        <f>'TAB8'!B125/'TAB8'!F125</f>
        <v>0.95</v>
      </c>
      <c r="C125" s="46">
        <f>'TAB8'!C125/'TAB8'!F125</f>
        <v>0.05</v>
      </c>
      <c r="D125" s="46">
        <f>'TAB8'!D125/'TAB8'!F125</f>
        <v>0</v>
      </c>
      <c r="E125" s="46">
        <v>0</v>
      </c>
      <c r="F125" s="46">
        <f>'TAB8'!G125/'TAB8'!K125</f>
        <v>0.84297520661157022</v>
      </c>
      <c r="G125" s="46">
        <f>'TAB8'!H125/'TAB8'!K125</f>
        <v>0.15702479338842976</v>
      </c>
      <c r="H125" s="46">
        <f>'TAB8'!I125/'TAB8'!K125</f>
        <v>0</v>
      </c>
      <c r="I125" s="46">
        <f>'TAB8'!J125/'TAB8'!K125</f>
        <v>0</v>
      </c>
      <c r="J125" s="46">
        <f>'TAB8'!L125/'TAB8'!P125</f>
        <v>0.90965732087227413</v>
      </c>
      <c r="K125" s="46">
        <f>'TAB8'!M125/'TAB8'!P125</f>
        <v>9.0342679127725853E-2</v>
      </c>
      <c r="L125" s="46">
        <f>'TAB8'!N125/'TAB8'!P125</f>
        <v>0</v>
      </c>
      <c r="M125" s="46">
        <f>'TAB8'!O125/'TAB8'!P125</f>
        <v>0</v>
      </c>
    </row>
    <row r="126" spans="1:13" ht="23.25" customHeight="1" x14ac:dyDescent="0.25">
      <c r="A126" s="12" t="s">
        <v>152</v>
      </c>
      <c r="B126" s="46">
        <f>'TAB8'!B126/'TAB8'!F126</f>
        <v>0.88636363636363635</v>
      </c>
      <c r="C126" s="46">
        <f>'TAB8'!C126/'TAB8'!F126</f>
        <v>0.10227272727272728</v>
      </c>
      <c r="D126" s="46">
        <f>'TAB8'!D126/'TAB8'!F126</f>
        <v>1.1363636363636364E-2</v>
      </c>
      <c r="E126" s="46">
        <v>0</v>
      </c>
      <c r="F126" s="46">
        <f>'TAB8'!G126/'TAB8'!K126</f>
        <v>0.75</v>
      </c>
      <c r="G126" s="46">
        <f>'TAB8'!H126/'TAB8'!K126</f>
        <v>0.22222222222222221</v>
      </c>
      <c r="H126" s="46">
        <f>'TAB8'!I126/'TAB8'!K126</f>
        <v>2.7777777777777776E-2</v>
      </c>
      <c r="I126" s="46">
        <f>'TAB8'!J126/'TAB8'!K126</f>
        <v>0</v>
      </c>
      <c r="J126" s="46">
        <f>'TAB8'!L126/'TAB8'!P126</f>
        <v>0.84677419354838712</v>
      </c>
      <c r="K126" s="46">
        <f>'TAB8'!M126/'TAB8'!P126</f>
        <v>0.13709677419354838</v>
      </c>
      <c r="L126" s="46">
        <f>'TAB8'!N126/'TAB8'!P126</f>
        <v>1.6129032258064516E-2</v>
      </c>
      <c r="M126" s="46">
        <f>'TAB8'!O126/'TAB8'!P126</f>
        <v>0</v>
      </c>
    </row>
    <row r="127" spans="1:13" ht="23.25" customHeight="1" x14ac:dyDescent="0.25">
      <c r="A127" s="12" t="s">
        <v>273</v>
      </c>
      <c r="B127" s="46">
        <f>'TAB8'!B127/'TAB8'!F127</f>
        <v>0.72727272727272729</v>
      </c>
      <c r="C127" s="46">
        <f>'TAB8'!C127/'TAB8'!F127</f>
        <v>0</v>
      </c>
      <c r="D127" s="46">
        <f>'TAB8'!D127/'TAB8'!F127</f>
        <v>0.27272727272727271</v>
      </c>
      <c r="E127" s="46">
        <v>0</v>
      </c>
      <c r="F127" s="46">
        <f>'TAB8'!G127/'TAB8'!K127</f>
        <v>0.86363636363636365</v>
      </c>
      <c r="G127" s="46">
        <f>'TAB8'!H127/'TAB8'!K127</f>
        <v>0</v>
      </c>
      <c r="H127" s="46">
        <f>'TAB8'!I127/'TAB8'!K127</f>
        <v>0.13636363636363635</v>
      </c>
      <c r="I127" s="46">
        <f>'TAB8'!J127/'TAB8'!K127</f>
        <v>0</v>
      </c>
      <c r="J127" s="46">
        <f>'TAB8'!L127/'TAB8'!P127</f>
        <v>0.81818181818181823</v>
      </c>
      <c r="K127" s="46">
        <f>'TAB8'!M127/'TAB8'!P127</f>
        <v>0</v>
      </c>
      <c r="L127" s="46">
        <f>'TAB8'!N127/'TAB8'!P127</f>
        <v>0.18181818181818182</v>
      </c>
      <c r="M127" s="46">
        <f>'TAB8'!O127/'TAB8'!P127</f>
        <v>0</v>
      </c>
    </row>
    <row r="128" spans="1:13" ht="23.25" customHeight="1" x14ac:dyDescent="0.25">
      <c r="A128" s="12" t="s">
        <v>174</v>
      </c>
      <c r="B128" s="46">
        <f>'TAB8'!B128/'TAB8'!F128</f>
        <v>0.74814814814814812</v>
      </c>
      <c r="C128" s="46">
        <f>'TAB8'!C128/'TAB8'!F128</f>
        <v>0.25185185185185183</v>
      </c>
      <c r="D128" s="46">
        <f>'TAB8'!D128/'TAB8'!F128</f>
        <v>0</v>
      </c>
      <c r="E128" s="46">
        <v>0</v>
      </c>
      <c r="F128" s="46">
        <f>'TAB8'!G128/'TAB8'!K128</f>
        <v>0.89830508474576276</v>
      </c>
      <c r="G128" s="46">
        <f>'TAB8'!H128/'TAB8'!K128</f>
        <v>0.10169491525423729</v>
      </c>
      <c r="H128" s="46">
        <f>'TAB8'!I128/'TAB8'!K128</f>
        <v>0</v>
      </c>
      <c r="I128" s="46">
        <f>'TAB8'!J128/'TAB8'!K128</f>
        <v>0</v>
      </c>
      <c r="J128" s="46">
        <f>'TAB8'!L128/'TAB8'!P128</f>
        <v>0.79381443298969068</v>
      </c>
      <c r="K128" s="46">
        <f>'TAB8'!M128/'TAB8'!P128</f>
        <v>0.20618556701030927</v>
      </c>
      <c r="L128" s="46">
        <f>'TAB8'!N128/'TAB8'!P128</f>
        <v>0</v>
      </c>
      <c r="M128" s="46">
        <f>'TAB8'!O128/'TAB8'!P128</f>
        <v>0</v>
      </c>
    </row>
    <row r="129" spans="1:13" ht="23.25" customHeight="1" x14ac:dyDescent="0.25">
      <c r="A129" s="12" t="s">
        <v>153</v>
      </c>
      <c r="B129" s="46">
        <f>'TAB8'!B129/'TAB8'!F129</f>
        <v>0.85185185185185186</v>
      </c>
      <c r="C129" s="46">
        <f>'TAB8'!C129/'TAB8'!F129</f>
        <v>0.14814814814814814</v>
      </c>
      <c r="D129" s="46">
        <f>'TAB8'!D129/'TAB8'!F129</f>
        <v>0</v>
      </c>
      <c r="E129" s="46">
        <v>0</v>
      </c>
      <c r="F129" s="46">
        <f>'TAB8'!G129/'TAB8'!K129</f>
        <v>0.7857142857142857</v>
      </c>
      <c r="G129" s="46">
        <f>'TAB8'!H129/'TAB8'!K129</f>
        <v>0.21428571428571427</v>
      </c>
      <c r="H129" s="46">
        <f>'TAB8'!I129/'TAB8'!K129</f>
        <v>0</v>
      </c>
      <c r="I129" s="46">
        <f>'TAB8'!J129/'TAB8'!K129</f>
        <v>0</v>
      </c>
      <c r="J129" s="46">
        <f>'TAB8'!L129/'TAB8'!P129</f>
        <v>0.81818181818181823</v>
      </c>
      <c r="K129" s="46">
        <f>'TAB8'!M129/'TAB8'!P129</f>
        <v>0.18181818181818182</v>
      </c>
      <c r="L129" s="46">
        <f>'TAB8'!N129/'TAB8'!P129</f>
        <v>0</v>
      </c>
      <c r="M129" s="46">
        <f>'TAB8'!O129/'TAB8'!P129</f>
        <v>0</v>
      </c>
    </row>
    <row r="130" spans="1:13" ht="23.25" customHeight="1" x14ac:dyDescent="0.25">
      <c r="A130" s="12" t="s">
        <v>154</v>
      </c>
      <c r="B130" s="46">
        <f>'TAB8'!B130/'TAB8'!F130</f>
        <v>0.48</v>
      </c>
      <c r="C130" s="46">
        <f>'TAB8'!C130/'TAB8'!F130</f>
        <v>0.52</v>
      </c>
      <c r="D130" s="46">
        <f>'TAB8'!D130/'TAB8'!F130</f>
        <v>0</v>
      </c>
      <c r="E130" s="46">
        <v>0</v>
      </c>
      <c r="F130" s="46">
        <f>'TAB8'!G130/'TAB8'!K130</f>
        <v>0.76190476190476186</v>
      </c>
      <c r="G130" s="46">
        <f>'TAB8'!H130/'TAB8'!K130</f>
        <v>0.23809523809523808</v>
      </c>
      <c r="H130" s="46">
        <f>'TAB8'!I130/'TAB8'!K130</f>
        <v>0</v>
      </c>
      <c r="I130" s="46">
        <f>'TAB8'!J130/'TAB8'!K130</f>
        <v>0</v>
      </c>
      <c r="J130" s="46">
        <f>'TAB8'!L130/'TAB8'!P130</f>
        <v>0.56338028169014087</v>
      </c>
      <c r="K130" s="46">
        <f>'TAB8'!M130/'TAB8'!P130</f>
        <v>0.43661971830985913</v>
      </c>
      <c r="L130" s="46">
        <f>'TAB8'!N130/'TAB8'!P130</f>
        <v>0</v>
      </c>
      <c r="M130" s="46">
        <f>'TAB8'!O130/'TAB8'!P130</f>
        <v>0</v>
      </c>
    </row>
    <row r="131" spans="1:13" ht="23.25" customHeight="1" x14ac:dyDescent="0.25">
      <c r="A131" s="12" t="s">
        <v>274</v>
      </c>
      <c r="B131" s="46">
        <f>'TAB8'!B131/'TAB8'!F131</f>
        <v>0.7167630057803468</v>
      </c>
      <c r="C131" s="46">
        <f>'TAB8'!C131/'TAB8'!F131</f>
        <v>0.1791907514450867</v>
      </c>
      <c r="D131" s="46">
        <f>'TAB8'!D131/'TAB8'!F131</f>
        <v>0.10404624277456648</v>
      </c>
      <c r="E131" s="46">
        <v>0</v>
      </c>
      <c r="F131" s="46">
        <f>'TAB8'!G131/'TAB8'!K131</f>
        <v>0.78899082568807344</v>
      </c>
      <c r="G131" s="46">
        <f>'TAB8'!H131/'TAB8'!K131</f>
        <v>0.12844036697247707</v>
      </c>
      <c r="H131" s="46">
        <f>'TAB8'!I131/'TAB8'!K131</f>
        <v>8.2568807339449546E-2</v>
      </c>
      <c r="I131" s="46">
        <f>'TAB8'!J131/'TAB8'!K131</f>
        <v>0</v>
      </c>
      <c r="J131" s="46">
        <f>'TAB8'!L131/'TAB8'!P131</f>
        <v>0.74468085106382975</v>
      </c>
      <c r="K131" s="46">
        <f>'TAB8'!M131/'TAB8'!P131</f>
        <v>0.15957446808510639</v>
      </c>
      <c r="L131" s="46">
        <f>'TAB8'!N131/'TAB8'!P131</f>
        <v>9.5744680851063829E-2</v>
      </c>
      <c r="M131" s="46">
        <f>'TAB8'!O131/'TAB8'!P131</f>
        <v>0</v>
      </c>
    </row>
    <row r="132" spans="1:13" ht="23.25" customHeight="1" x14ac:dyDescent="0.25">
      <c r="A132" s="12" t="s">
        <v>155</v>
      </c>
      <c r="B132" s="46">
        <f>'TAB8'!B132/'TAB8'!F132</f>
        <v>0.64864864864864868</v>
      </c>
      <c r="C132" s="46">
        <f>'TAB8'!C132/'TAB8'!F132</f>
        <v>0.27027027027027029</v>
      </c>
      <c r="D132" s="46">
        <f>'TAB8'!D132/'TAB8'!F132</f>
        <v>8.1081081081081086E-2</v>
      </c>
      <c r="E132" s="46">
        <v>0</v>
      </c>
      <c r="F132" s="46">
        <f>'TAB8'!G132/'TAB8'!K132</f>
        <v>0.90625</v>
      </c>
      <c r="G132" s="46">
        <f>'TAB8'!H132/'TAB8'!K132</f>
        <v>6.25E-2</v>
      </c>
      <c r="H132" s="46">
        <f>'TAB8'!I132/'TAB8'!K132</f>
        <v>3.125E-2</v>
      </c>
      <c r="I132" s="46">
        <f>'TAB8'!J132/'TAB8'!K132</f>
        <v>0</v>
      </c>
      <c r="J132" s="46">
        <f>'TAB8'!L132/'TAB8'!P132</f>
        <v>0.76811594202898548</v>
      </c>
      <c r="K132" s="46">
        <f>'TAB8'!M132/'TAB8'!P132</f>
        <v>0.17391304347826086</v>
      </c>
      <c r="L132" s="46">
        <f>'TAB8'!N132/'TAB8'!P132</f>
        <v>5.7971014492753624E-2</v>
      </c>
      <c r="M132" s="46">
        <f>'TAB8'!O132/'TAB8'!P132</f>
        <v>0</v>
      </c>
    </row>
    <row r="133" spans="1:13" ht="23.25" customHeight="1" x14ac:dyDescent="0.25">
      <c r="A133" s="12" t="s">
        <v>156</v>
      </c>
      <c r="B133" s="46">
        <f>'TAB8'!B133/'TAB8'!F133</f>
        <v>0.49180327868852458</v>
      </c>
      <c r="C133" s="46">
        <f>'TAB8'!C133/'TAB8'!F133</f>
        <v>0.50819672131147542</v>
      </c>
      <c r="D133" s="46">
        <f>'TAB8'!D133/'TAB8'!F133</f>
        <v>0</v>
      </c>
      <c r="E133" s="46">
        <v>0</v>
      </c>
      <c r="F133" s="46">
        <f>'TAB8'!G133/'TAB8'!K133</f>
        <v>0.515625</v>
      </c>
      <c r="G133" s="46">
        <f>'TAB8'!H133/'TAB8'!K133</f>
        <v>0.484375</v>
      </c>
      <c r="H133" s="46">
        <f>'TAB8'!I133/'TAB8'!K133</f>
        <v>0</v>
      </c>
      <c r="I133" s="46">
        <f>'TAB8'!J133/'TAB8'!K133</f>
        <v>0</v>
      </c>
      <c r="J133" s="46">
        <f>'TAB8'!L133/'TAB8'!P133</f>
        <v>0.5</v>
      </c>
      <c r="K133" s="46">
        <f>'TAB8'!M133/'TAB8'!P133</f>
        <v>0.5</v>
      </c>
      <c r="L133" s="46">
        <f>'TAB8'!N133/'TAB8'!P133</f>
        <v>0</v>
      </c>
      <c r="M133" s="46">
        <f>'TAB8'!O133/'TAB8'!P133</f>
        <v>0</v>
      </c>
    </row>
    <row r="134" spans="1:13" ht="23.25" customHeight="1" x14ac:dyDescent="0.25">
      <c r="A134" s="12" t="s">
        <v>375</v>
      </c>
      <c r="B134" s="46">
        <f>'TAB8'!B134/'TAB8'!F134</f>
        <v>0.4</v>
      </c>
      <c r="C134" s="46">
        <f>'TAB8'!C134/'TAB8'!F134</f>
        <v>0.6</v>
      </c>
      <c r="D134" s="46">
        <f>'TAB8'!D134/'TAB8'!F134</f>
        <v>0</v>
      </c>
      <c r="E134" s="46">
        <v>0</v>
      </c>
      <c r="F134" s="46">
        <f>'TAB8'!G134/'TAB8'!K134</f>
        <v>0.75</v>
      </c>
      <c r="G134" s="46">
        <f>'TAB8'!H134/'TAB8'!K134</f>
        <v>0.2</v>
      </c>
      <c r="H134" s="46">
        <f>'TAB8'!I134/'TAB8'!K134</f>
        <v>0.05</v>
      </c>
      <c r="I134" s="46">
        <f>'TAB8'!J134/'TAB8'!K134</f>
        <v>0</v>
      </c>
      <c r="J134" s="46">
        <f>'TAB8'!L134/'TAB8'!P134</f>
        <v>0.6</v>
      </c>
      <c r="K134" s="46">
        <f>'TAB8'!M134/'TAB8'!P134</f>
        <v>0.37142857142857144</v>
      </c>
      <c r="L134" s="46">
        <f>'TAB8'!N134/'TAB8'!P134</f>
        <v>2.8571428571428571E-2</v>
      </c>
      <c r="M134" s="46">
        <f>'TAB8'!O134/'TAB8'!P134</f>
        <v>0</v>
      </c>
    </row>
    <row r="135" spans="1:13" ht="23.25" customHeight="1" x14ac:dyDescent="0.25">
      <c r="A135" s="12" t="s">
        <v>157</v>
      </c>
      <c r="B135" s="46">
        <f>'TAB8'!B135/'TAB8'!F135</f>
        <v>0.42499999999999999</v>
      </c>
      <c r="C135" s="46">
        <f>'TAB8'!C135/'TAB8'!F135</f>
        <v>0.57499999999999996</v>
      </c>
      <c r="D135" s="46">
        <f>'TAB8'!D135/'TAB8'!F135</f>
        <v>0</v>
      </c>
      <c r="E135" s="46">
        <v>0</v>
      </c>
      <c r="F135" s="46">
        <f>'TAB8'!G135/'TAB8'!K135</f>
        <v>0.83783783783783783</v>
      </c>
      <c r="G135" s="46">
        <f>'TAB8'!H135/'TAB8'!K135</f>
        <v>0.16216216216216217</v>
      </c>
      <c r="H135" s="46">
        <f>'TAB8'!I135/'TAB8'!K135</f>
        <v>0</v>
      </c>
      <c r="I135" s="46">
        <f>'TAB8'!J135/'TAB8'!K135</f>
        <v>0</v>
      </c>
      <c r="J135" s="46">
        <f>'TAB8'!L135/'TAB8'!P135</f>
        <v>0.62337662337662336</v>
      </c>
      <c r="K135" s="46">
        <f>'TAB8'!M135/'TAB8'!P135</f>
        <v>0.37662337662337664</v>
      </c>
      <c r="L135" s="46">
        <f>'TAB8'!N135/'TAB8'!P135</f>
        <v>0</v>
      </c>
      <c r="M135" s="46">
        <f>'TAB8'!O135/'TAB8'!P135</f>
        <v>0</v>
      </c>
    </row>
    <row r="147" spans="1:1" ht="15" x14ac:dyDescent="0.25">
      <c r="A147" s="27"/>
    </row>
  </sheetData>
  <mergeCells count="4">
    <mergeCell ref="A1:G1"/>
    <mergeCell ref="B4:E4"/>
    <mergeCell ref="F4:I4"/>
    <mergeCell ref="J4:M4"/>
  </mergeCells>
  <pageMargins left="0.70866141732283472" right="0.70866141732283472" top="0.74803149606299213" bottom="0.74803149606299213" header="0.31496062992125984" footer="0.31496062992125984"/>
  <pageSetup paperSize="9" scale="48" fitToHeight="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25"/>
  <sheetViews>
    <sheetView zoomScaleNormal="100" workbookViewId="0">
      <selection activeCell="F29" sqref="F29"/>
    </sheetView>
  </sheetViews>
  <sheetFormatPr baseColWidth="10" defaultColWidth="9.140625" defaultRowHeight="15" x14ac:dyDescent="0.25"/>
  <cols>
    <col min="1" max="1" width="118.140625" customWidth="1"/>
    <col min="2" max="2" width="11" bestFit="1" customWidth="1"/>
    <col min="3" max="3" width="10.5703125" customWidth="1"/>
    <col min="4" max="4" width="19.7109375" bestFit="1" customWidth="1"/>
    <col min="5" max="5" width="19.42578125" customWidth="1"/>
    <col min="6" max="6" width="28.140625" customWidth="1"/>
  </cols>
  <sheetData>
    <row r="1" spans="1:7" ht="15.75" x14ac:dyDescent="0.25">
      <c r="A1" s="60" t="s">
        <v>335</v>
      </c>
    </row>
    <row r="2" spans="1:7" ht="15.75" thickBot="1" x14ac:dyDescent="0.3"/>
    <row r="3" spans="1:7" ht="15" customHeight="1" x14ac:dyDescent="0.25">
      <c r="A3" s="97" t="s">
        <v>0</v>
      </c>
      <c r="B3" s="97" t="s">
        <v>1</v>
      </c>
      <c r="C3" s="97" t="s">
        <v>280</v>
      </c>
      <c r="D3" s="97" t="s">
        <v>282</v>
      </c>
      <c r="E3" s="95" t="s">
        <v>4</v>
      </c>
      <c r="F3" s="95" t="s">
        <v>281</v>
      </c>
    </row>
    <row r="4" spans="1:7" ht="15.75" thickBot="1" x14ac:dyDescent="0.3">
      <c r="A4" s="98"/>
      <c r="B4" s="98"/>
      <c r="C4" s="98"/>
      <c r="D4" s="98"/>
      <c r="E4" s="96"/>
      <c r="F4" s="96"/>
    </row>
    <row r="5" spans="1:7" x14ac:dyDescent="0.25">
      <c r="A5" t="s">
        <v>312</v>
      </c>
      <c r="B5" s="13">
        <v>5203</v>
      </c>
      <c r="C5" s="13">
        <v>3391</v>
      </c>
      <c r="D5" s="8">
        <f>C5/B5</f>
        <v>0.65173938112627328</v>
      </c>
      <c r="E5" s="6">
        <v>0.43090524697290022</v>
      </c>
      <c r="F5" s="6">
        <v>0.43851371276909468</v>
      </c>
    </row>
    <row r="6" spans="1:7" x14ac:dyDescent="0.25">
      <c r="A6" t="s">
        <v>313</v>
      </c>
      <c r="B6" s="4">
        <v>12</v>
      </c>
      <c r="C6" s="54">
        <v>9</v>
      </c>
      <c r="D6" s="8">
        <f t="shared" ref="D6:D22" si="0">C6/B6</f>
        <v>0.75</v>
      </c>
      <c r="E6" s="6">
        <v>0.66666666666666663</v>
      </c>
      <c r="F6" s="6">
        <v>0.66666666666666663</v>
      </c>
    </row>
    <row r="7" spans="1:7" x14ac:dyDescent="0.25">
      <c r="A7" t="s">
        <v>314</v>
      </c>
      <c r="B7" s="4">
        <v>4</v>
      </c>
      <c r="C7" s="54">
        <v>3</v>
      </c>
      <c r="D7" s="8">
        <f t="shared" si="0"/>
        <v>0.75</v>
      </c>
      <c r="E7" s="6">
        <v>0.5</v>
      </c>
      <c r="F7" s="6">
        <v>0.33333333333333331</v>
      </c>
    </row>
    <row r="8" spans="1:7" x14ac:dyDescent="0.25">
      <c r="A8" t="s">
        <v>315</v>
      </c>
      <c r="B8" s="4">
        <v>12</v>
      </c>
      <c r="C8" s="54">
        <v>7</v>
      </c>
      <c r="D8" s="8">
        <f t="shared" si="0"/>
        <v>0.58333333333333337</v>
      </c>
      <c r="E8" s="6">
        <v>0.66666666666666663</v>
      </c>
      <c r="F8" s="6">
        <v>0.5714285714285714</v>
      </c>
    </row>
    <row r="9" spans="1:7" x14ac:dyDescent="0.25">
      <c r="A9" t="s">
        <v>316</v>
      </c>
      <c r="B9" s="4">
        <v>22</v>
      </c>
      <c r="C9" s="54">
        <v>17</v>
      </c>
      <c r="D9" s="8">
        <f t="shared" si="0"/>
        <v>0.77272727272727271</v>
      </c>
      <c r="E9" s="6">
        <v>0.36363636363636365</v>
      </c>
      <c r="F9" s="6">
        <v>0.35294117647058826</v>
      </c>
    </row>
    <row r="10" spans="1:7" x14ac:dyDescent="0.25">
      <c r="A10" t="s">
        <v>317</v>
      </c>
      <c r="B10" s="4">
        <v>9</v>
      </c>
      <c r="C10" s="54">
        <v>7</v>
      </c>
      <c r="D10" s="8">
        <f t="shared" si="0"/>
        <v>0.77777777777777779</v>
      </c>
      <c r="E10" s="6">
        <v>0.22222222222222221</v>
      </c>
      <c r="F10" s="6">
        <v>0.14285714285714285</v>
      </c>
    </row>
    <row r="11" spans="1:7" x14ac:dyDescent="0.25">
      <c r="A11" s="101" t="s">
        <v>6</v>
      </c>
      <c r="B11" s="103">
        <f>SUM(B5:B10)</f>
        <v>5262</v>
      </c>
      <c r="C11" s="103">
        <f>SUM(C5:C10)</f>
        <v>3434</v>
      </c>
      <c r="D11" s="105">
        <f t="shared" si="0"/>
        <v>0.65260357278601289</v>
      </c>
      <c r="E11" s="99">
        <v>0.43139490687951348</v>
      </c>
      <c r="F11" s="99">
        <v>0.4382644146767618</v>
      </c>
    </row>
    <row r="12" spans="1:7" ht="15.75" thickBot="1" x14ac:dyDescent="0.3">
      <c r="A12" s="102"/>
      <c r="B12" s="104"/>
      <c r="C12" s="104"/>
      <c r="D12" s="108"/>
      <c r="E12" s="100"/>
      <c r="F12" s="100"/>
      <c r="G12" s="21"/>
    </row>
    <row r="13" spans="1:7" x14ac:dyDescent="0.25">
      <c r="A13" t="s">
        <v>318</v>
      </c>
      <c r="B13" s="13">
        <v>3155</v>
      </c>
      <c r="C13" s="54">
        <v>2290</v>
      </c>
      <c r="D13" s="8">
        <f t="shared" si="0"/>
        <v>0.72583201267828845</v>
      </c>
      <c r="E13" s="6">
        <v>0.32773375594294768</v>
      </c>
      <c r="F13" s="6">
        <v>0.35589519650655022</v>
      </c>
      <c r="G13" s="21"/>
    </row>
    <row r="14" spans="1:7" x14ac:dyDescent="0.25">
      <c r="A14" t="s">
        <v>319</v>
      </c>
      <c r="B14" s="4">
        <v>10</v>
      </c>
      <c r="C14" s="54">
        <v>8</v>
      </c>
      <c r="D14" s="8">
        <f t="shared" si="0"/>
        <v>0.8</v>
      </c>
      <c r="E14" s="6">
        <v>0.7</v>
      </c>
      <c r="F14" s="6">
        <v>0.625</v>
      </c>
      <c r="G14" s="21"/>
    </row>
    <row r="15" spans="1:7" x14ac:dyDescent="0.25">
      <c r="A15" t="s">
        <v>320</v>
      </c>
      <c r="B15" s="4">
        <v>14</v>
      </c>
      <c r="C15" s="54">
        <v>13</v>
      </c>
      <c r="D15" s="8">
        <f t="shared" si="0"/>
        <v>0.9285714285714286</v>
      </c>
      <c r="E15" s="6">
        <v>0.21428571428571427</v>
      </c>
      <c r="F15" s="6">
        <v>0.23076923076923078</v>
      </c>
      <c r="G15" s="21"/>
    </row>
    <row r="16" spans="1:7" x14ac:dyDescent="0.25">
      <c r="A16" t="s">
        <v>321</v>
      </c>
      <c r="B16" s="4">
        <v>21</v>
      </c>
      <c r="C16" s="54">
        <v>13</v>
      </c>
      <c r="D16" s="8">
        <f t="shared" si="0"/>
        <v>0.61904761904761907</v>
      </c>
      <c r="E16" s="6">
        <v>0.47619047619047616</v>
      </c>
      <c r="F16" s="6">
        <v>0.69230769230769229</v>
      </c>
      <c r="G16" s="21"/>
    </row>
    <row r="17" spans="1:7" x14ac:dyDescent="0.25">
      <c r="A17" t="s">
        <v>322</v>
      </c>
      <c r="B17" s="4">
        <v>13</v>
      </c>
      <c r="C17" s="54">
        <v>9</v>
      </c>
      <c r="D17" s="8">
        <f t="shared" si="0"/>
        <v>0.69230769230769229</v>
      </c>
      <c r="E17" s="6">
        <v>0.23076923076923078</v>
      </c>
      <c r="F17" s="6">
        <v>0.22222222222222221</v>
      </c>
      <c r="G17" s="21"/>
    </row>
    <row r="18" spans="1:7" x14ac:dyDescent="0.25">
      <c r="A18" t="s">
        <v>323</v>
      </c>
      <c r="B18" s="4">
        <v>18</v>
      </c>
      <c r="C18" s="54">
        <v>16</v>
      </c>
      <c r="D18" s="8">
        <f t="shared" si="0"/>
        <v>0.88888888888888884</v>
      </c>
      <c r="E18" s="6">
        <v>0.33333333333333331</v>
      </c>
      <c r="F18" s="6">
        <v>0.3125</v>
      </c>
      <c r="G18" s="21"/>
    </row>
    <row r="19" spans="1:7" x14ac:dyDescent="0.25">
      <c r="A19" t="s">
        <v>324</v>
      </c>
      <c r="B19" s="4">
        <v>6</v>
      </c>
      <c r="C19" s="54">
        <v>4</v>
      </c>
      <c r="D19" s="8">
        <f t="shared" si="0"/>
        <v>0.66666666666666663</v>
      </c>
      <c r="E19" s="6">
        <v>0.5</v>
      </c>
      <c r="F19" s="6">
        <v>0.75</v>
      </c>
      <c r="G19" s="21"/>
    </row>
    <row r="20" spans="1:7" x14ac:dyDescent="0.25">
      <c r="A20" s="101" t="s">
        <v>7</v>
      </c>
      <c r="B20" s="106">
        <f>SUM(B13:B19)</f>
        <v>3237</v>
      </c>
      <c r="C20" s="106">
        <f>SUM(C13:C19)</f>
        <v>2353</v>
      </c>
      <c r="D20" s="105">
        <f t="shared" si="0"/>
        <v>0.7269076305220884</v>
      </c>
      <c r="E20" s="99">
        <v>0.32931726907630521</v>
      </c>
      <c r="F20" s="99">
        <v>0.35784105397365068</v>
      </c>
      <c r="G20" s="21"/>
    </row>
    <row r="21" spans="1:7" ht="15.75" thickBot="1" x14ac:dyDescent="0.3">
      <c r="A21" s="102"/>
      <c r="B21" s="107"/>
      <c r="C21" s="107"/>
      <c r="D21" s="108"/>
      <c r="E21" s="100"/>
      <c r="F21" s="100"/>
      <c r="G21" s="21"/>
    </row>
    <row r="22" spans="1:7" x14ac:dyDescent="0.25">
      <c r="A22" s="110" t="s">
        <v>8</v>
      </c>
      <c r="B22" s="111">
        <f>B11+B20</f>
        <v>8499</v>
      </c>
      <c r="C22" s="111">
        <f>C11+C20</f>
        <v>5787</v>
      </c>
      <c r="D22" s="142">
        <f t="shared" si="0"/>
        <v>0.68090363572184964</v>
      </c>
      <c r="E22" s="113">
        <v>0.39251676667843277</v>
      </c>
      <c r="F22" s="112">
        <v>0.40556419561085189</v>
      </c>
    </row>
    <row r="23" spans="1:7" ht="15.75" thickBot="1" x14ac:dyDescent="0.3">
      <c r="A23" s="102"/>
      <c r="B23" s="107"/>
      <c r="C23" s="107"/>
      <c r="D23" s="108"/>
      <c r="E23" s="114"/>
      <c r="F23" s="100"/>
    </row>
    <row r="24" spans="1:7" ht="32.1" customHeight="1" x14ac:dyDescent="0.25">
      <c r="A24" s="109" t="s">
        <v>377</v>
      </c>
      <c r="B24" s="109"/>
      <c r="C24" s="109"/>
      <c r="D24" s="109"/>
      <c r="E24" s="109"/>
      <c r="F24" s="109"/>
    </row>
    <row r="25" spans="1:7" ht="5.45" customHeight="1" x14ac:dyDescent="0.25"/>
  </sheetData>
  <mergeCells count="25">
    <mergeCell ref="A24:F24"/>
    <mergeCell ref="A22:A23"/>
    <mergeCell ref="B22:B23"/>
    <mergeCell ref="C22:C23"/>
    <mergeCell ref="D22:D23"/>
    <mergeCell ref="E22:E23"/>
    <mergeCell ref="F22:F23"/>
    <mergeCell ref="F20:F21"/>
    <mergeCell ref="A11:A12"/>
    <mergeCell ref="B11:B12"/>
    <mergeCell ref="C11:C12"/>
    <mergeCell ref="D11:D12"/>
    <mergeCell ref="E11:E12"/>
    <mergeCell ref="F11:F12"/>
    <mergeCell ref="A20:A21"/>
    <mergeCell ref="B20:B21"/>
    <mergeCell ref="C20:C21"/>
    <mergeCell ref="D20:D21"/>
    <mergeCell ref="E20:E21"/>
    <mergeCell ref="F3:F4"/>
    <mergeCell ref="A3:A4"/>
    <mergeCell ref="B3:B4"/>
    <mergeCell ref="C3:C4"/>
    <mergeCell ref="D3:D4"/>
    <mergeCell ref="E3:E4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11"/>
  <sheetViews>
    <sheetView zoomScaleNormal="100" workbookViewId="0">
      <selection activeCell="F29" sqref="F29"/>
    </sheetView>
  </sheetViews>
  <sheetFormatPr baseColWidth="10" defaultRowHeight="15" x14ac:dyDescent="0.25"/>
  <cols>
    <col min="1" max="1" width="71.7109375" customWidth="1"/>
    <col min="2" max="2" width="10.140625" bestFit="1" customWidth="1"/>
    <col min="3" max="3" width="15" customWidth="1"/>
    <col min="4" max="4" width="36.140625" bestFit="1" customWidth="1"/>
    <col min="5" max="5" width="21.140625" bestFit="1" customWidth="1"/>
    <col min="6" max="6" width="33.5703125" bestFit="1" customWidth="1"/>
  </cols>
  <sheetData>
    <row r="1" spans="1:6" ht="15.75" x14ac:dyDescent="0.25">
      <c r="A1" s="60" t="s">
        <v>336</v>
      </c>
    </row>
    <row r="2" spans="1:6" ht="15.75" thickBot="1" x14ac:dyDescent="0.3"/>
    <row r="3" spans="1:6" x14ac:dyDescent="0.25">
      <c r="A3" s="97" t="s">
        <v>12</v>
      </c>
      <c r="B3" s="97" t="s">
        <v>1</v>
      </c>
      <c r="C3" s="95" t="s">
        <v>280</v>
      </c>
      <c r="D3" s="97" t="s">
        <v>282</v>
      </c>
      <c r="E3" s="95" t="s">
        <v>4</v>
      </c>
      <c r="F3" s="95" t="s">
        <v>281</v>
      </c>
    </row>
    <row r="4" spans="1:6" ht="15.75" thickBot="1" x14ac:dyDescent="0.3">
      <c r="A4" s="98"/>
      <c r="B4" s="98"/>
      <c r="C4" s="96"/>
      <c r="D4" s="98"/>
      <c r="E4" s="96"/>
      <c r="F4" s="96"/>
    </row>
    <row r="5" spans="1:6" x14ac:dyDescent="0.25">
      <c r="A5" s="9" t="s">
        <v>341</v>
      </c>
      <c r="B5" s="14">
        <v>1369</v>
      </c>
      <c r="C5" s="14">
        <v>924</v>
      </c>
      <c r="D5" s="6">
        <f>C5/B5</f>
        <v>0.67494521548575603</v>
      </c>
      <c r="E5" s="6">
        <v>0.47041636230825418</v>
      </c>
      <c r="F5" s="6">
        <v>0.47402597402597402</v>
      </c>
    </row>
    <row r="6" spans="1:6" x14ac:dyDescent="0.25">
      <c r="A6" s="9" t="s">
        <v>340</v>
      </c>
      <c r="B6" s="14">
        <v>2313</v>
      </c>
      <c r="C6" s="14">
        <v>1610</v>
      </c>
      <c r="D6" s="6">
        <f t="shared" ref="D6:D8" si="0">C6/B6</f>
        <v>0.69606571552096841</v>
      </c>
      <c r="E6" s="6">
        <v>0.52875054042369218</v>
      </c>
      <c r="F6" s="6">
        <v>0.54472049689440993</v>
      </c>
    </row>
    <row r="7" spans="1:6" x14ac:dyDescent="0.25">
      <c r="A7" s="9" t="s">
        <v>339</v>
      </c>
      <c r="B7" s="14">
        <v>4519</v>
      </c>
      <c r="C7" s="14">
        <v>3045</v>
      </c>
      <c r="D7" s="6">
        <f t="shared" si="0"/>
        <v>0.67382164195618499</v>
      </c>
      <c r="E7" s="6">
        <v>0.28811684000885152</v>
      </c>
      <c r="F7" s="6">
        <v>0.30147783251231525</v>
      </c>
    </row>
    <row r="8" spans="1:6" x14ac:dyDescent="0.25">
      <c r="A8" s="9" t="s">
        <v>342</v>
      </c>
      <c r="B8" s="14">
        <v>298</v>
      </c>
      <c r="C8" s="14">
        <v>208</v>
      </c>
      <c r="D8" s="6">
        <f t="shared" si="0"/>
        <v>0.69798657718120805</v>
      </c>
      <c r="E8" s="6">
        <v>0.56040268456375841</v>
      </c>
      <c r="F8" s="6">
        <v>0.54807692307692313</v>
      </c>
    </row>
    <row r="9" spans="1:6" x14ac:dyDescent="0.25">
      <c r="A9" s="144" t="s">
        <v>183</v>
      </c>
      <c r="B9" s="103">
        <f>SUM(B5:B8)</f>
        <v>8499</v>
      </c>
      <c r="C9" s="103">
        <f>SUM(C5:C8)</f>
        <v>5787</v>
      </c>
      <c r="D9" s="117">
        <f>C9/B9</f>
        <v>0.68090363572184964</v>
      </c>
      <c r="E9" s="117">
        <v>0.39251676667843277</v>
      </c>
      <c r="F9" s="117">
        <v>0.40556419561085189</v>
      </c>
    </row>
    <row r="10" spans="1:6" ht="15.75" thickBot="1" x14ac:dyDescent="0.3">
      <c r="A10" s="104"/>
      <c r="B10" s="104"/>
      <c r="C10" s="104"/>
      <c r="D10" s="104"/>
      <c r="E10" s="104"/>
      <c r="F10" s="104"/>
    </row>
    <row r="11" spans="1:6" ht="47.1" customHeight="1" x14ac:dyDescent="0.25">
      <c r="A11" s="143" t="s">
        <v>378</v>
      </c>
      <c r="B11" s="143"/>
      <c r="C11" s="143"/>
      <c r="D11" s="143"/>
      <c r="E11" s="143"/>
      <c r="F11" s="143"/>
    </row>
  </sheetData>
  <mergeCells count="13">
    <mergeCell ref="A11:F11"/>
    <mergeCell ref="A9:A10"/>
    <mergeCell ref="B9:B10"/>
    <mergeCell ref="C9:C10"/>
    <mergeCell ref="D9:D10"/>
    <mergeCell ref="E9:E10"/>
    <mergeCell ref="F9:F10"/>
    <mergeCell ref="F3:F4"/>
    <mergeCell ref="A3:A4"/>
    <mergeCell ref="B3:B4"/>
    <mergeCell ref="C3:C4"/>
    <mergeCell ref="D3:D4"/>
    <mergeCell ref="E3:E4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70"/>
  <sheetViews>
    <sheetView zoomScaleNormal="100" workbookViewId="0">
      <selection activeCell="F29" sqref="F29"/>
    </sheetView>
  </sheetViews>
  <sheetFormatPr baseColWidth="10" defaultRowHeight="15" x14ac:dyDescent="0.25"/>
  <cols>
    <col min="1" max="1" width="77.7109375" customWidth="1"/>
    <col min="2" max="2" width="11" customWidth="1"/>
    <col min="3" max="3" width="9.5703125" customWidth="1"/>
    <col min="4" max="4" width="25" customWidth="1"/>
    <col min="5" max="5" width="21.140625" bestFit="1" customWidth="1"/>
    <col min="6" max="6" width="27.140625" customWidth="1"/>
  </cols>
  <sheetData>
    <row r="1" spans="1:6" ht="15.75" x14ac:dyDescent="0.25">
      <c r="A1" s="60" t="s">
        <v>337</v>
      </c>
    </row>
    <row r="2" spans="1:6" ht="15.75" thickBot="1" x14ac:dyDescent="0.3"/>
    <row r="3" spans="1:6" x14ac:dyDescent="0.25">
      <c r="A3" s="97" t="s">
        <v>15</v>
      </c>
      <c r="B3" s="97" t="s">
        <v>1</v>
      </c>
      <c r="C3" s="95" t="s">
        <v>280</v>
      </c>
      <c r="D3" s="97" t="s">
        <v>282</v>
      </c>
      <c r="E3" s="95" t="s">
        <v>4</v>
      </c>
      <c r="F3" s="95" t="s">
        <v>281</v>
      </c>
    </row>
    <row r="4" spans="1:6" ht="15.75" thickBot="1" x14ac:dyDescent="0.3">
      <c r="A4" s="98"/>
      <c r="B4" s="98"/>
      <c r="C4" s="96"/>
      <c r="D4" s="98"/>
      <c r="E4" s="96"/>
      <c r="F4" s="96"/>
    </row>
    <row r="5" spans="1:6" x14ac:dyDescent="0.25">
      <c r="A5" s="11" t="s">
        <v>16</v>
      </c>
      <c r="B5" s="10">
        <v>264</v>
      </c>
      <c r="C5" s="54">
        <v>181</v>
      </c>
      <c r="D5" s="6">
        <f>C5/B5</f>
        <v>0.68560606060606055</v>
      </c>
      <c r="E5" s="6">
        <v>0.49242424242424243</v>
      </c>
      <c r="F5" s="6">
        <v>0.51933701657458564</v>
      </c>
    </row>
    <row r="6" spans="1:6" x14ac:dyDescent="0.25">
      <c r="A6" s="11" t="s">
        <v>17</v>
      </c>
      <c r="B6" s="10">
        <v>188</v>
      </c>
      <c r="C6" s="54">
        <v>145</v>
      </c>
      <c r="D6" s="6">
        <f t="shared" ref="D6:D67" si="0">C6/B6</f>
        <v>0.77127659574468088</v>
      </c>
      <c r="E6" s="6">
        <v>0.44680851063829785</v>
      </c>
      <c r="F6" s="6">
        <v>0.4206896551724138</v>
      </c>
    </row>
    <row r="7" spans="1:6" x14ac:dyDescent="0.25">
      <c r="A7" s="11" t="s">
        <v>18</v>
      </c>
      <c r="B7" s="10">
        <v>42</v>
      </c>
      <c r="C7" s="54">
        <v>29</v>
      </c>
      <c r="D7" s="6">
        <f t="shared" si="0"/>
        <v>0.69047619047619047</v>
      </c>
      <c r="E7" s="6">
        <v>0.38095238095238093</v>
      </c>
      <c r="F7" s="6">
        <v>0.37931034482758619</v>
      </c>
    </row>
    <row r="8" spans="1:6" x14ac:dyDescent="0.25">
      <c r="A8" s="11" t="s">
        <v>19</v>
      </c>
      <c r="B8" s="10">
        <v>63</v>
      </c>
      <c r="C8" s="54">
        <v>47</v>
      </c>
      <c r="D8" s="6">
        <f t="shared" si="0"/>
        <v>0.74603174603174605</v>
      </c>
      <c r="E8" s="6">
        <v>0.42857142857142855</v>
      </c>
      <c r="F8" s="6">
        <v>0.42553191489361702</v>
      </c>
    </row>
    <row r="9" spans="1:6" x14ac:dyDescent="0.25">
      <c r="A9" s="11" t="s">
        <v>20</v>
      </c>
      <c r="B9" s="10">
        <v>359</v>
      </c>
      <c r="C9" s="54">
        <v>245</v>
      </c>
      <c r="D9" s="6">
        <f t="shared" si="0"/>
        <v>0.68245125348189417</v>
      </c>
      <c r="E9" s="6">
        <v>0.42061281337047352</v>
      </c>
      <c r="F9" s="6">
        <v>0.43673469387755104</v>
      </c>
    </row>
    <row r="10" spans="1:6" x14ac:dyDescent="0.25">
      <c r="A10" s="11" t="s">
        <v>21</v>
      </c>
      <c r="B10" s="10">
        <v>453</v>
      </c>
      <c r="C10" s="54">
        <v>277</v>
      </c>
      <c r="D10" s="6">
        <f t="shared" si="0"/>
        <v>0.61147902869757176</v>
      </c>
      <c r="E10" s="6">
        <v>0.52097130242825607</v>
      </c>
      <c r="F10" s="6">
        <v>0.52346570397111913</v>
      </c>
    </row>
    <row r="11" spans="1:6" x14ac:dyDescent="0.25">
      <c r="A11" s="11" t="s">
        <v>22</v>
      </c>
      <c r="B11" s="10">
        <v>119</v>
      </c>
      <c r="C11" s="54">
        <v>75</v>
      </c>
      <c r="D11" s="6">
        <f t="shared" si="0"/>
        <v>0.63025210084033612</v>
      </c>
      <c r="E11" s="6">
        <v>0.60504201680672265</v>
      </c>
      <c r="F11" s="6">
        <v>0.62666666666666671</v>
      </c>
    </row>
    <row r="12" spans="1:6" x14ac:dyDescent="0.25">
      <c r="A12" s="11" t="s">
        <v>23</v>
      </c>
      <c r="B12" s="10">
        <v>38</v>
      </c>
      <c r="C12" s="54">
        <v>22</v>
      </c>
      <c r="D12" s="6">
        <f t="shared" si="0"/>
        <v>0.57894736842105265</v>
      </c>
      <c r="E12" s="6">
        <v>0.63157894736842102</v>
      </c>
      <c r="F12" s="6">
        <v>0.68181818181818177</v>
      </c>
    </row>
    <row r="13" spans="1:6" x14ac:dyDescent="0.25">
      <c r="A13" s="11" t="s">
        <v>24</v>
      </c>
      <c r="B13" s="10">
        <v>128</v>
      </c>
      <c r="C13" s="54">
        <v>92</v>
      </c>
      <c r="D13" s="6">
        <f t="shared" si="0"/>
        <v>0.71875</v>
      </c>
      <c r="E13" s="6">
        <v>0.65625</v>
      </c>
      <c r="F13" s="6">
        <v>0.71739130434782605</v>
      </c>
    </row>
    <row r="14" spans="1:6" x14ac:dyDescent="0.25">
      <c r="A14" s="11" t="s">
        <v>25</v>
      </c>
      <c r="B14" s="10">
        <v>30</v>
      </c>
      <c r="C14" s="54">
        <v>22</v>
      </c>
      <c r="D14" s="6">
        <f t="shared" si="0"/>
        <v>0.73333333333333328</v>
      </c>
      <c r="E14" s="6">
        <v>0.76666666666666672</v>
      </c>
      <c r="F14" s="6">
        <v>0.81818181818181823</v>
      </c>
    </row>
    <row r="15" spans="1:6" x14ac:dyDescent="0.25">
      <c r="A15" s="11" t="s">
        <v>26</v>
      </c>
      <c r="B15" s="10">
        <v>223</v>
      </c>
      <c r="C15" s="54">
        <v>137</v>
      </c>
      <c r="D15" s="6">
        <f t="shared" si="0"/>
        <v>0.61434977578475336</v>
      </c>
      <c r="E15" s="6">
        <v>0.68609865470852016</v>
      </c>
      <c r="F15" s="6">
        <v>0.71532846715328469</v>
      </c>
    </row>
    <row r="16" spans="1:6" x14ac:dyDescent="0.25">
      <c r="A16" s="11" t="s">
        <v>27</v>
      </c>
      <c r="B16" s="10">
        <v>34</v>
      </c>
      <c r="C16" s="54">
        <v>21</v>
      </c>
      <c r="D16" s="6">
        <f t="shared" si="0"/>
        <v>0.61764705882352944</v>
      </c>
      <c r="E16" s="6">
        <v>0.88235294117647056</v>
      </c>
      <c r="F16" s="6">
        <v>0.90476190476190477</v>
      </c>
    </row>
    <row r="17" spans="1:6" x14ac:dyDescent="0.25">
      <c r="A17" s="11" t="s">
        <v>28</v>
      </c>
      <c r="B17" s="10">
        <v>5</v>
      </c>
      <c r="C17" s="54">
        <v>4</v>
      </c>
      <c r="D17" s="6">
        <f t="shared" si="0"/>
        <v>0.8</v>
      </c>
      <c r="E17" s="6">
        <v>0.8</v>
      </c>
      <c r="F17" s="6">
        <v>0.75</v>
      </c>
    </row>
    <row r="18" spans="1:6" x14ac:dyDescent="0.25">
      <c r="A18" s="11" t="s">
        <v>29</v>
      </c>
      <c r="B18" s="10">
        <v>135</v>
      </c>
      <c r="C18" s="54">
        <v>112</v>
      </c>
      <c r="D18" s="6">
        <f t="shared" si="0"/>
        <v>0.82962962962962961</v>
      </c>
      <c r="E18" s="6">
        <v>0.57037037037037042</v>
      </c>
      <c r="F18" s="6">
        <v>0.5803571428571429</v>
      </c>
    </row>
    <row r="19" spans="1:6" x14ac:dyDescent="0.25">
      <c r="A19" s="11" t="s">
        <v>30</v>
      </c>
      <c r="B19" s="10">
        <v>53</v>
      </c>
      <c r="C19" s="54">
        <v>30</v>
      </c>
      <c r="D19" s="6">
        <f t="shared" si="0"/>
        <v>0.56603773584905659</v>
      </c>
      <c r="E19" s="6">
        <v>0.50943396226415094</v>
      </c>
      <c r="F19" s="6">
        <v>0.53333333333333333</v>
      </c>
    </row>
    <row r="20" spans="1:6" x14ac:dyDescent="0.25">
      <c r="A20" s="11" t="s">
        <v>31</v>
      </c>
      <c r="B20" s="10">
        <v>248</v>
      </c>
      <c r="C20" s="54">
        <v>185</v>
      </c>
      <c r="D20" s="6">
        <f t="shared" si="0"/>
        <v>0.74596774193548387</v>
      </c>
      <c r="E20" s="6">
        <v>0.58870967741935487</v>
      </c>
      <c r="F20" s="6">
        <v>0.60540540540540544</v>
      </c>
    </row>
    <row r="21" spans="1:6" x14ac:dyDescent="0.25">
      <c r="A21" s="11" t="s">
        <v>32</v>
      </c>
      <c r="B21" s="10">
        <v>50</v>
      </c>
      <c r="C21" s="54">
        <v>41</v>
      </c>
      <c r="D21" s="6">
        <f t="shared" si="0"/>
        <v>0.82</v>
      </c>
      <c r="E21" s="6">
        <v>0.42</v>
      </c>
      <c r="F21" s="6">
        <v>0.3902439024390244</v>
      </c>
    </row>
    <row r="22" spans="1:6" x14ac:dyDescent="0.25">
      <c r="A22" s="11" t="s">
        <v>33</v>
      </c>
      <c r="B22" s="10">
        <v>95</v>
      </c>
      <c r="C22" s="54">
        <v>61</v>
      </c>
      <c r="D22" s="6">
        <f t="shared" si="0"/>
        <v>0.64210526315789473</v>
      </c>
      <c r="E22" s="6">
        <v>0.44210526315789472</v>
      </c>
      <c r="F22" s="6">
        <v>0.44262295081967212</v>
      </c>
    </row>
    <row r="23" spans="1:6" x14ac:dyDescent="0.25">
      <c r="A23" s="11" t="s">
        <v>34</v>
      </c>
      <c r="B23" s="10">
        <v>161</v>
      </c>
      <c r="C23" s="54">
        <v>117</v>
      </c>
      <c r="D23" s="6">
        <f t="shared" si="0"/>
        <v>0.72670807453416153</v>
      </c>
      <c r="E23" s="6">
        <v>0.48447204968944102</v>
      </c>
      <c r="F23" s="6">
        <v>0.51282051282051277</v>
      </c>
    </row>
    <row r="24" spans="1:6" x14ac:dyDescent="0.25">
      <c r="A24" s="11" t="s">
        <v>35</v>
      </c>
      <c r="B24" s="10">
        <v>43</v>
      </c>
      <c r="C24" s="54">
        <v>28</v>
      </c>
      <c r="D24" s="6">
        <f t="shared" si="0"/>
        <v>0.65116279069767447</v>
      </c>
      <c r="E24" s="6">
        <v>0.53488372093023251</v>
      </c>
      <c r="F24" s="6">
        <v>0.5357142857142857</v>
      </c>
    </row>
    <row r="25" spans="1:6" x14ac:dyDescent="0.25">
      <c r="A25" s="11" t="s">
        <v>36</v>
      </c>
      <c r="B25" s="10">
        <v>101</v>
      </c>
      <c r="C25" s="54">
        <v>77</v>
      </c>
      <c r="D25" s="6">
        <f t="shared" si="0"/>
        <v>0.76237623762376239</v>
      </c>
      <c r="E25" s="6">
        <v>0.44554455445544555</v>
      </c>
      <c r="F25" s="6">
        <v>0.46753246753246752</v>
      </c>
    </row>
    <row r="26" spans="1:6" x14ac:dyDescent="0.25">
      <c r="A26" s="11" t="s">
        <v>37</v>
      </c>
      <c r="B26" s="10">
        <v>188</v>
      </c>
      <c r="C26" s="54">
        <v>141</v>
      </c>
      <c r="D26" s="6">
        <f t="shared" si="0"/>
        <v>0.75</v>
      </c>
      <c r="E26" s="6">
        <v>0.43085106382978722</v>
      </c>
      <c r="F26" s="6">
        <v>0.42553191489361702</v>
      </c>
    </row>
    <row r="27" spans="1:6" x14ac:dyDescent="0.25">
      <c r="A27" s="11" t="s">
        <v>38</v>
      </c>
      <c r="B27" s="10">
        <v>121</v>
      </c>
      <c r="C27" s="54">
        <v>91</v>
      </c>
      <c r="D27" s="6">
        <f t="shared" si="0"/>
        <v>0.75206611570247939</v>
      </c>
      <c r="E27" s="6">
        <v>0.39669421487603307</v>
      </c>
      <c r="F27" s="6">
        <v>0.39560439560439559</v>
      </c>
    </row>
    <row r="28" spans="1:6" x14ac:dyDescent="0.25">
      <c r="A28" s="11" t="s">
        <v>39</v>
      </c>
      <c r="B28" s="10">
        <v>36</v>
      </c>
      <c r="C28" s="54">
        <v>25</v>
      </c>
      <c r="D28" s="6">
        <f t="shared" si="0"/>
        <v>0.69444444444444442</v>
      </c>
      <c r="E28" s="6">
        <v>0.52777777777777779</v>
      </c>
      <c r="F28" s="6">
        <v>0.48</v>
      </c>
    </row>
    <row r="29" spans="1:6" x14ac:dyDescent="0.25">
      <c r="A29" s="11" t="s">
        <v>40</v>
      </c>
      <c r="B29" s="10">
        <v>209</v>
      </c>
      <c r="C29" s="54">
        <v>131</v>
      </c>
      <c r="D29" s="6">
        <f t="shared" si="0"/>
        <v>0.62679425837320579</v>
      </c>
      <c r="E29" s="6">
        <v>0.11961722488038277</v>
      </c>
      <c r="F29" s="6">
        <v>0.10687022900763359</v>
      </c>
    </row>
    <row r="30" spans="1:6" x14ac:dyDescent="0.25">
      <c r="A30" s="11" t="s">
        <v>41</v>
      </c>
      <c r="B30" s="10">
        <v>428</v>
      </c>
      <c r="C30" s="54">
        <v>269</v>
      </c>
      <c r="D30" s="6">
        <f t="shared" si="0"/>
        <v>0.62850467289719625</v>
      </c>
      <c r="E30" s="6">
        <v>0.31775700934579437</v>
      </c>
      <c r="F30" s="6">
        <v>0.33828996282527879</v>
      </c>
    </row>
    <row r="31" spans="1:6" x14ac:dyDescent="0.25">
      <c r="A31" s="11" t="s">
        <v>42</v>
      </c>
      <c r="B31" s="10">
        <v>551</v>
      </c>
      <c r="C31" s="54">
        <v>346</v>
      </c>
      <c r="D31" s="6">
        <f t="shared" si="0"/>
        <v>0.62794918330308525</v>
      </c>
      <c r="E31" s="6">
        <v>0.21415607985480944</v>
      </c>
      <c r="F31" s="6">
        <v>0.24277456647398843</v>
      </c>
    </row>
    <row r="32" spans="1:6" x14ac:dyDescent="0.25">
      <c r="A32" s="11" t="s">
        <v>43</v>
      </c>
      <c r="B32" s="10">
        <v>202</v>
      </c>
      <c r="C32" s="54">
        <v>143</v>
      </c>
      <c r="D32" s="6">
        <f t="shared" si="0"/>
        <v>0.70792079207920788</v>
      </c>
      <c r="E32" s="6">
        <v>0.21287128712871287</v>
      </c>
      <c r="F32" s="6">
        <v>0.20279720279720279</v>
      </c>
    </row>
    <row r="33" spans="1:6" x14ac:dyDescent="0.25">
      <c r="A33" s="11" t="s">
        <v>44</v>
      </c>
      <c r="B33" s="10">
        <v>56</v>
      </c>
      <c r="C33" s="54">
        <v>38</v>
      </c>
      <c r="D33" s="6">
        <f t="shared" si="0"/>
        <v>0.6785714285714286</v>
      </c>
      <c r="E33" s="6">
        <v>0.2857142857142857</v>
      </c>
      <c r="F33" s="6">
        <v>0.28947368421052633</v>
      </c>
    </row>
    <row r="34" spans="1:6" x14ac:dyDescent="0.25">
      <c r="A34" s="11" t="s">
        <v>45</v>
      </c>
      <c r="B34" s="10">
        <v>92</v>
      </c>
      <c r="C34" s="54">
        <v>68</v>
      </c>
      <c r="D34" s="6">
        <f t="shared" si="0"/>
        <v>0.73913043478260865</v>
      </c>
      <c r="E34" s="6">
        <v>0.18478260869565216</v>
      </c>
      <c r="F34" s="6">
        <v>0.23529411764705882</v>
      </c>
    </row>
    <row r="35" spans="1:6" x14ac:dyDescent="0.25">
      <c r="A35" s="11" t="s">
        <v>46</v>
      </c>
      <c r="B35" s="10">
        <v>196</v>
      </c>
      <c r="C35" s="54">
        <v>152</v>
      </c>
      <c r="D35" s="6">
        <f t="shared" si="0"/>
        <v>0.77551020408163263</v>
      </c>
      <c r="E35" s="6">
        <v>0.33673469387755101</v>
      </c>
      <c r="F35" s="6">
        <v>0.34868421052631576</v>
      </c>
    </row>
    <row r="36" spans="1:6" x14ac:dyDescent="0.25">
      <c r="A36" s="11" t="s">
        <v>47</v>
      </c>
      <c r="B36" s="10">
        <v>236</v>
      </c>
      <c r="C36" s="54">
        <v>149</v>
      </c>
      <c r="D36" s="6">
        <f t="shared" si="0"/>
        <v>0.63135593220338981</v>
      </c>
      <c r="E36" s="6">
        <v>0.36864406779661019</v>
      </c>
      <c r="F36" s="6">
        <v>0.40268456375838924</v>
      </c>
    </row>
    <row r="37" spans="1:6" x14ac:dyDescent="0.25">
      <c r="A37" s="11" t="s">
        <v>48</v>
      </c>
      <c r="B37" s="10">
        <v>154</v>
      </c>
      <c r="C37" s="54">
        <v>104</v>
      </c>
      <c r="D37" s="6">
        <f t="shared" si="0"/>
        <v>0.67532467532467533</v>
      </c>
      <c r="E37" s="6">
        <v>0.36363636363636365</v>
      </c>
      <c r="F37" s="6">
        <v>0.39423076923076922</v>
      </c>
    </row>
    <row r="38" spans="1:6" x14ac:dyDescent="0.25">
      <c r="A38" s="11" t="s">
        <v>49</v>
      </c>
      <c r="B38" s="10">
        <v>31</v>
      </c>
      <c r="C38" s="54">
        <v>18</v>
      </c>
      <c r="D38" s="6">
        <f t="shared" si="0"/>
        <v>0.58064516129032262</v>
      </c>
      <c r="E38" s="6">
        <v>0.12903225806451613</v>
      </c>
      <c r="F38" s="6">
        <v>0.1111111111111111</v>
      </c>
    </row>
    <row r="39" spans="1:6" x14ac:dyDescent="0.25">
      <c r="A39" s="11" t="s">
        <v>50</v>
      </c>
      <c r="B39" s="10">
        <v>88</v>
      </c>
      <c r="C39" s="54">
        <v>73</v>
      </c>
      <c r="D39" s="6">
        <f t="shared" si="0"/>
        <v>0.82954545454545459</v>
      </c>
      <c r="E39" s="6">
        <v>0.31818181818181818</v>
      </c>
      <c r="F39" s="6">
        <v>0.32876712328767121</v>
      </c>
    </row>
    <row r="40" spans="1:6" x14ac:dyDescent="0.25">
      <c r="A40" s="11" t="s">
        <v>51</v>
      </c>
      <c r="B40" s="10">
        <v>81</v>
      </c>
      <c r="C40" s="54">
        <v>60</v>
      </c>
      <c r="D40" s="6">
        <f t="shared" si="0"/>
        <v>0.7407407407407407</v>
      </c>
      <c r="E40" s="6">
        <v>0.30864197530864196</v>
      </c>
      <c r="F40" s="6">
        <v>0.35</v>
      </c>
    </row>
    <row r="41" spans="1:6" x14ac:dyDescent="0.25">
      <c r="A41" s="11" t="s">
        <v>52</v>
      </c>
      <c r="B41" s="10">
        <v>28</v>
      </c>
      <c r="C41" s="54">
        <v>20</v>
      </c>
      <c r="D41" s="6">
        <f t="shared" si="0"/>
        <v>0.7142857142857143</v>
      </c>
      <c r="E41" s="6">
        <v>0.35714285714285715</v>
      </c>
      <c r="F41" s="6">
        <v>0.3</v>
      </c>
    </row>
    <row r="42" spans="1:6" x14ac:dyDescent="0.25">
      <c r="A42" s="11" t="s">
        <v>53</v>
      </c>
      <c r="B42" s="10">
        <v>458</v>
      </c>
      <c r="C42" s="54">
        <v>298</v>
      </c>
      <c r="D42" s="6">
        <f t="shared" si="0"/>
        <v>0.6506550218340611</v>
      </c>
      <c r="E42" s="6">
        <v>0.17467248908296942</v>
      </c>
      <c r="F42" s="6">
        <v>0.17449664429530201</v>
      </c>
    </row>
    <row r="43" spans="1:6" x14ac:dyDescent="0.25">
      <c r="A43" s="11" t="s">
        <v>54</v>
      </c>
      <c r="B43" s="10">
        <v>327</v>
      </c>
      <c r="C43" s="54">
        <v>212</v>
      </c>
      <c r="D43" s="6">
        <f t="shared" si="0"/>
        <v>0.64831804281345562</v>
      </c>
      <c r="E43" s="6">
        <v>0.16819571865443425</v>
      </c>
      <c r="F43" s="6">
        <v>0.19811320754716982</v>
      </c>
    </row>
    <row r="44" spans="1:6" x14ac:dyDescent="0.25">
      <c r="A44" s="11" t="s">
        <v>55</v>
      </c>
      <c r="B44" s="10">
        <v>200</v>
      </c>
      <c r="C44" s="54">
        <v>133</v>
      </c>
      <c r="D44" s="6">
        <f t="shared" si="0"/>
        <v>0.66500000000000004</v>
      </c>
      <c r="E44" s="6">
        <v>0.255</v>
      </c>
      <c r="F44" s="6">
        <v>0.27067669172932329</v>
      </c>
    </row>
    <row r="45" spans="1:6" x14ac:dyDescent="0.25">
      <c r="A45" s="11" t="s">
        <v>56</v>
      </c>
      <c r="B45" s="10">
        <v>285</v>
      </c>
      <c r="C45" s="54">
        <v>201</v>
      </c>
      <c r="D45" s="6">
        <f t="shared" si="0"/>
        <v>0.70526315789473681</v>
      </c>
      <c r="E45" s="6">
        <v>0.15087719298245614</v>
      </c>
      <c r="F45" s="6">
        <v>0.14925373134328357</v>
      </c>
    </row>
    <row r="46" spans="1:6" x14ac:dyDescent="0.25">
      <c r="A46" s="11" t="s">
        <v>57</v>
      </c>
      <c r="B46" s="10">
        <v>203</v>
      </c>
      <c r="C46" s="54">
        <v>139</v>
      </c>
      <c r="D46" s="6">
        <f t="shared" si="0"/>
        <v>0.68472906403940892</v>
      </c>
      <c r="E46" s="6">
        <v>0.49753694581280788</v>
      </c>
      <c r="F46" s="6">
        <v>0.50359712230215825</v>
      </c>
    </row>
    <row r="47" spans="1:6" x14ac:dyDescent="0.25">
      <c r="A47" s="11" t="s">
        <v>58</v>
      </c>
      <c r="B47" s="10">
        <v>210</v>
      </c>
      <c r="C47" s="54">
        <v>137</v>
      </c>
      <c r="D47" s="6">
        <f t="shared" si="0"/>
        <v>0.65238095238095239</v>
      </c>
      <c r="E47" s="6">
        <v>0.5714285714285714</v>
      </c>
      <c r="F47" s="6">
        <v>0.54744525547445255</v>
      </c>
    </row>
    <row r="48" spans="1:6" x14ac:dyDescent="0.25">
      <c r="A48" s="11" t="s">
        <v>59</v>
      </c>
      <c r="B48" s="10">
        <v>135</v>
      </c>
      <c r="C48" s="54">
        <v>100</v>
      </c>
      <c r="D48" s="6">
        <f t="shared" si="0"/>
        <v>0.7407407407407407</v>
      </c>
      <c r="E48" s="6">
        <v>0.45185185185185184</v>
      </c>
      <c r="F48" s="6">
        <v>0.45</v>
      </c>
    </row>
    <row r="49" spans="1:6" x14ac:dyDescent="0.25">
      <c r="A49" s="11" t="s">
        <v>60</v>
      </c>
      <c r="B49" s="10">
        <v>144</v>
      </c>
      <c r="C49" s="54">
        <v>106</v>
      </c>
      <c r="D49" s="6">
        <f t="shared" si="0"/>
        <v>0.73611111111111116</v>
      </c>
      <c r="E49" s="6">
        <v>0.4861111111111111</v>
      </c>
      <c r="F49" s="6">
        <v>0.47169811320754718</v>
      </c>
    </row>
    <row r="50" spans="1:6" x14ac:dyDescent="0.25">
      <c r="A50" s="11" t="s">
        <v>61</v>
      </c>
      <c r="B50" s="10">
        <v>78</v>
      </c>
      <c r="C50" s="54">
        <v>52</v>
      </c>
      <c r="D50" s="6">
        <f t="shared" si="0"/>
        <v>0.66666666666666663</v>
      </c>
      <c r="E50" s="6">
        <v>0.42307692307692307</v>
      </c>
      <c r="F50" s="6">
        <v>0.44230769230769229</v>
      </c>
    </row>
    <row r="51" spans="1:6" x14ac:dyDescent="0.25">
      <c r="A51" s="11" t="s">
        <v>62</v>
      </c>
      <c r="B51" s="10">
        <v>72</v>
      </c>
      <c r="C51" s="54">
        <v>52</v>
      </c>
      <c r="D51" s="6">
        <f t="shared" si="0"/>
        <v>0.72222222222222221</v>
      </c>
      <c r="E51" s="6">
        <v>0.52777777777777779</v>
      </c>
      <c r="F51" s="6">
        <v>0.53846153846153844</v>
      </c>
    </row>
    <row r="52" spans="1:6" x14ac:dyDescent="0.25">
      <c r="A52" s="11" t="s">
        <v>63</v>
      </c>
      <c r="B52" s="10">
        <v>138</v>
      </c>
      <c r="C52" s="54">
        <v>99</v>
      </c>
      <c r="D52" s="6">
        <f t="shared" si="0"/>
        <v>0.71739130434782605</v>
      </c>
      <c r="E52" s="6">
        <v>0.58695652173913049</v>
      </c>
      <c r="F52" s="6">
        <v>0.63636363636363635</v>
      </c>
    </row>
    <row r="53" spans="1:6" x14ac:dyDescent="0.25">
      <c r="A53" s="11" t="s">
        <v>64</v>
      </c>
      <c r="B53" s="10">
        <v>142</v>
      </c>
      <c r="C53" s="54">
        <v>91</v>
      </c>
      <c r="D53" s="6">
        <f t="shared" si="0"/>
        <v>0.64084507042253525</v>
      </c>
      <c r="E53" s="6">
        <v>0.55633802816901412</v>
      </c>
      <c r="F53" s="6">
        <v>0.59340659340659341</v>
      </c>
    </row>
    <row r="54" spans="1:6" x14ac:dyDescent="0.25">
      <c r="A54" s="11" t="s">
        <v>65</v>
      </c>
      <c r="B54" s="10">
        <v>16</v>
      </c>
      <c r="C54" s="54">
        <v>11</v>
      </c>
      <c r="D54" s="6">
        <f t="shared" si="0"/>
        <v>0.6875</v>
      </c>
      <c r="E54" s="6">
        <v>0.1875</v>
      </c>
      <c r="F54" s="6">
        <v>0.18181818181818182</v>
      </c>
    </row>
    <row r="55" spans="1:6" x14ac:dyDescent="0.25">
      <c r="A55" s="11" t="s">
        <v>66</v>
      </c>
      <c r="B55" s="10">
        <v>5</v>
      </c>
      <c r="C55" s="54">
        <v>4</v>
      </c>
      <c r="D55" s="6">
        <f t="shared" si="0"/>
        <v>0.8</v>
      </c>
      <c r="E55" s="6">
        <v>0.4</v>
      </c>
      <c r="F55" s="6">
        <v>0.25</v>
      </c>
    </row>
    <row r="56" spans="1:6" x14ac:dyDescent="0.25">
      <c r="A56" s="11" t="s">
        <v>67</v>
      </c>
      <c r="B56" s="10">
        <v>197</v>
      </c>
      <c r="C56" s="54">
        <v>118</v>
      </c>
      <c r="D56" s="6">
        <f t="shared" si="0"/>
        <v>0.59898477157360408</v>
      </c>
      <c r="E56" s="6">
        <v>0.30456852791878175</v>
      </c>
      <c r="F56" s="6">
        <v>0.29661016949152541</v>
      </c>
    </row>
    <row r="57" spans="1:6" x14ac:dyDescent="0.25">
      <c r="A57" s="11" t="s">
        <v>68</v>
      </c>
      <c r="B57" s="10">
        <v>5</v>
      </c>
      <c r="C57" s="54">
        <v>4</v>
      </c>
      <c r="D57" s="6">
        <f t="shared" si="0"/>
        <v>0.8</v>
      </c>
      <c r="E57" s="6">
        <v>0.2</v>
      </c>
      <c r="F57" s="6">
        <v>0.25</v>
      </c>
    </row>
    <row r="58" spans="1:6" x14ac:dyDescent="0.25">
      <c r="A58" s="11" t="s">
        <v>69</v>
      </c>
      <c r="B58" s="10">
        <v>2</v>
      </c>
      <c r="C58" s="54">
        <v>2</v>
      </c>
      <c r="D58" s="6">
        <f t="shared" si="0"/>
        <v>1</v>
      </c>
      <c r="E58" s="6">
        <v>0</v>
      </c>
      <c r="F58" s="6">
        <v>0</v>
      </c>
    </row>
    <row r="59" spans="1:6" x14ac:dyDescent="0.25">
      <c r="A59" s="55" t="s">
        <v>73</v>
      </c>
      <c r="B59" s="56">
        <v>40</v>
      </c>
      <c r="C59" s="54">
        <v>33</v>
      </c>
      <c r="D59" s="6">
        <f t="shared" si="0"/>
        <v>0.82499999999999996</v>
      </c>
      <c r="E59" s="57">
        <v>0.35</v>
      </c>
      <c r="F59" s="57">
        <v>0.33333333333333331</v>
      </c>
    </row>
    <row r="60" spans="1:6" x14ac:dyDescent="0.25">
      <c r="A60" s="55" t="s">
        <v>277</v>
      </c>
      <c r="B60" s="56">
        <v>11</v>
      </c>
      <c r="C60" s="54">
        <v>9</v>
      </c>
      <c r="D60" s="6">
        <f t="shared" si="0"/>
        <v>0.81818181818181823</v>
      </c>
      <c r="E60" s="57">
        <v>0.36363636363636365</v>
      </c>
      <c r="F60" s="57">
        <v>0.44444444444444442</v>
      </c>
    </row>
    <row r="61" spans="1:6" x14ac:dyDescent="0.25">
      <c r="A61" s="55" t="s">
        <v>278</v>
      </c>
      <c r="B61" s="56">
        <v>4</v>
      </c>
      <c r="C61" s="54">
        <v>2</v>
      </c>
      <c r="D61" s="6">
        <f t="shared" si="0"/>
        <v>0.5</v>
      </c>
      <c r="E61" s="57">
        <v>0.25</v>
      </c>
      <c r="F61" s="57">
        <v>0</v>
      </c>
    </row>
    <row r="62" spans="1:6" x14ac:dyDescent="0.25">
      <c r="A62" s="11" t="s">
        <v>70</v>
      </c>
      <c r="B62" s="10">
        <v>70</v>
      </c>
      <c r="C62" s="54">
        <v>45</v>
      </c>
      <c r="D62" s="6">
        <f t="shared" si="0"/>
        <v>0.6428571428571429</v>
      </c>
      <c r="E62" s="6">
        <v>0.51428571428571423</v>
      </c>
      <c r="F62" s="6">
        <v>0.46666666666666667</v>
      </c>
    </row>
    <row r="63" spans="1:6" x14ac:dyDescent="0.25">
      <c r="A63" s="11" t="s">
        <v>71</v>
      </c>
      <c r="B63" s="10">
        <v>116</v>
      </c>
      <c r="C63" s="54">
        <v>87</v>
      </c>
      <c r="D63" s="6">
        <f t="shared" si="0"/>
        <v>0.75</v>
      </c>
      <c r="E63" s="6">
        <v>0.56896551724137934</v>
      </c>
      <c r="F63" s="6">
        <v>0.58620689655172409</v>
      </c>
    </row>
    <row r="64" spans="1:6" x14ac:dyDescent="0.25">
      <c r="A64" s="11" t="s">
        <v>72</v>
      </c>
      <c r="B64" s="10">
        <v>102</v>
      </c>
      <c r="C64" s="54">
        <v>70</v>
      </c>
      <c r="D64" s="6">
        <f t="shared" si="0"/>
        <v>0.68627450980392157</v>
      </c>
      <c r="E64" s="6">
        <v>0.55882352941176472</v>
      </c>
      <c r="F64" s="6">
        <v>0.52857142857142858</v>
      </c>
    </row>
    <row r="65" spans="1:6" x14ac:dyDescent="0.25">
      <c r="A65" s="11" t="s">
        <v>184</v>
      </c>
      <c r="B65" s="10">
        <v>3</v>
      </c>
      <c r="C65" s="54">
        <v>2</v>
      </c>
      <c r="D65" s="6">
        <f t="shared" si="0"/>
        <v>0.66666666666666663</v>
      </c>
      <c r="E65" s="6">
        <v>1</v>
      </c>
      <c r="F65" s="6">
        <v>1</v>
      </c>
    </row>
    <row r="66" spans="1:6" x14ac:dyDescent="0.25">
      <c r="A66" s="11" t="s">
        <v>168</v>
      </c>
      <c r="B66" s="10">
        <v>4</v>
      </c>
      <c r="C66" s="54">
        <v>2</v>
      </c>
      <c r="D66" s="6">
        <f t="shared" si="0"/>
        <v>0.5</v>
      </c>
      <c r="E66" s="6">
        <v>0.5</v>
      </c>
      <c r="F66" s="6">
        <v>0.5</v>
      </c>
    </row>
    <row r="67" spans="1:6" ht="15.75" thickBot="1" x14ac:dyDescent="0.3">
      <c r="A67" s="11" t="s">
        <v>169</v>
      </c>
      <c r="B67" s="10">
        <v>3</v>
      </c>
      <c r="C67" s="54">
        <v>2</v>
      </c>
      <c r="D67" s="6">
        <f t="shared" si="0"/>
        <v>0.66666666666666663</v>
      </c>
      <c r="E67" s="6">
        <v>1</v>
      </c>
      <c r="F67" s="6">
        <v>1</v>
      </c>
    </row>
    <row r="68" spans="1:6" x14ac:dyDescent="0.25">
      <c r="A68" s="118" t="s">
        <v>8</v>
      </c>
      <c r="B68" s="120">
        <f>SUM(B5:B67)</f>
        <v>8499</v>
      </c>
      <c r="C68" s="120">
        <f>SUM(C5:C67)</f>
        <v>5787</v>
      </c>
      <c r="D68" s="112">
        <f>C68/B68</f>
        <v>0.68090363572184964</v>
      </c>
      <c r="E68" s="121">
        <v>0.40556419561085189</v>
      </c>
      <c r="F68" s="145">
        <v>0.40556419561085189</v>
      </c>
    </row>
    <row r="69" spans="1:6" ht="15.75" thickBot="1" x14ac:dyDescent="0.3">
      <c r="A69" s="119"/>
      <c r="B69" s="98"/>
      <c r="C69" s="98"/>
      <c r="D69" s="100"/>
      <c r="E69" s="122"/>
      <c r="F69" s="146"/>
    </row>
    <row r="70" spans="1:6" ht="39" customHeight="1" x14ac:dyDescent="0.25">
      <c r="A70" s="109" t="s">
        <v>345</v>
      </c>
      <c r="B70" s="109"/>
      <c r="C70" s="109"/>
      <c r="D70" s="109"/>
      <c r="E70" s="109"/>
      <c r="F70" s="109"/>
    </row>
  </sheetData>
  <mergeCells count="13">
    <mergeCell ref="A70:F70"/>
    <mergeCell ref="A68:A69"/>
    <mergeCell ref="B68:B69"/>
    <mergeCell ref="C68:C69"/>
    <mergeCell ref="D68:D69"/>
    <mergeCell ref="E68:E69"/>
    <mergeCell ref="F68:F69"/>
    <mergeCell ref="F3:F4"/>
    <mergeCell ref="A3:A4"/>
    <mergeCell ref="B3:B4"/>
    <mergeCell ref="C3:C4"/>
    <mergeCell ref="D3:D4"/>
    <mergeCell ref="E3:E4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136"/>
  <sheetViews>
    <sheetView zoomScaleNormal="100" workbookViewId="0">
      <selection activeCell="F29" sqref="F29"/>
    </sheetView>
  </sheetViews>
  <sheetFormatPr baseColWidth="10" defaultRowHeight="15" x14ac:dyDescent="0.25"/>
  <cols>
    <col min="1" max="1" width="44.140625" customWidth="1"/>
    <col min="2" max="2" width="10.140625" bestFit="1" customWidth="1"/>
    <col min="3" max="3" width="11.5703125" customWidth="1"/>
    <col min="4" max="4" width="36.140625" bestFit="1" customWidth="1"/>
    <col min="5" max="5" width="24" bestFit="1" customWidth="1"/>
    <col min="6" max="6" width="33.5703125" bestFit="1" customWidth="1"/>
  </cols>
  <sheetData>
    <row r="1" spans="1:6" ht="15.75" x14ac:dyDescent="0.25">
      <c r="A1" s="60" t="s">
        <v>338</v>
      </c>
    </row>
    <row r="2" spans="1:6" ht="15.75" thickBot="1" x14ac:dyDescent="0.3"/>
    <row r="3" spans="1:6" x14ac:dyDescent="0.25">
      <c r="A3" s="97" t="s">
        <v>74</v>
      </c>
      <c r="B3" s="97" t="s">
        <v>1</v>
      </c>
      <c r="C3" s="95" t="s">
        <v>280</v>
      </c>
      <c r="D3" s="97" t="s">
        <v>282</v>
      </c>
      <c r="E3" s="95" t="s">
        <v>4</v>
      </c>
      <c r="F3" s="95" t="s">
        <v>281</v>
      </c>
    </row>
    <row r="4" spans="1:6" ht="15.75" thickBot="1" x14ac:dyDescent="0.3">
      <c r="A4" s="98"/>
      <c r="B4" s="98"/>
      <c r="C4" s="96"/>
      <c r="D4" s="98"/>
      <c r="E4" s="96"/>
      <c r="F4" s="96"/>
    </row>
    <row r="5" spans="1:6" x14ac:dyDescent="0.25">
      <c r="A5" s="12" t="s">
        <v>176</v>
      </c>
      <c r="B5" s="64">
        <v>17</v>
      </c>
      <c r="C5" s="54">
        <v>14</v>
      </c>
      <c r="D5" s="6">
        <f>C5/B5</f>
        <v>0.82352941176470584</v>
      </c>
      <c r="E5" s="6">
        <v>0.17647058823529413</v>
      </c>
      <c r="F5" s="6">
        <v>0.14285714285714285</v>
      </c>
    </row>
    <row r="6" spans="1:6" x14ac:dyDescent="0.25">
      <c r="A6" s="12" t="s">
        <v>170</v>
      </c>
      <c r="B6" s="64">
        <v>11</v>
      </c>
      <c r="C6" s="54">
        <v>9</v>
      </c>
      <c r="D6" s="6">
        <f t="shared" ref="D6:D69" si="0">C6/B6</f>
        <v>0.81818181818181823</v>
      </c>
      <c r="E6" s="6">
        <v>0.18181818181818182</v>
      </c>
      <c r="F6" s="6">
        <v>0.22222222222222221</v>
      </c>
    </row>
    <row r="7" spans="1:6" x14ac:dyDescent="0.25">
      <c r="A7" s="12" t="s">
        <v>76</v>
      </c>
      <c r="B7" s="64">
        <v>12</v>
      </c>
      <c r="C7" s="54">
        <v>7</v>
      </c>
      <c r="D7" s="6">
        <f t="shared" si="0"/>
        <v>0.58333333333333337</v>
      </c>
      <c r="E7" s="6">
        <v>0.41666666666666669</v>
      </c>
      <c r="F7" s="6">
        <v>0.42857142857142855</v>
      </c>
    </row>
    <row r="8" spans="1:6" x14ac:dyDescent="0.25">
      <c r="A8" s="12" t="s">
        <v>177</v>
      </c>
      <c r="B8" s="64">
        <v>10</v>
      </c>
      <c r="C8" s="54">
        <v>7</v>
      </c>
      <c r="D8" s="6">
        <f t="shared" si="0"/>
        <v>0.7</v>
      </c>
      <c r="E8" s="6">
        <v>0.6</v>
      </c>
      <c r="F8" s="6">
        <v>0.5714285714285714</v>
      </c>
    </row>
    <row r="9" spans="1:6" x14ac:dyDescent="0.25">
      <c r="A9" s="12" t="s">
        <v>253</v>
      </c>
      <c r="B9" s="64">
        <v>79</v>
      </c>
      <c r="C9" s="54">
        <v>47</v>
      </c>
      <c r="D9" s="6">
        <f t="shared" si="0"/>
        <v>0.59493670886075944</v>
      </c>
      <c r="E9" s="6">
        <v>0.49367088607594939</v>
      </c>
      <c r="F9" s="6">
        <v>0.51063829787234039</v>
      </c>
    </row>
    <row r="10" spans="1:6" x14ac:dyDescent="0.25">
      <c r="A10" s="12" t="s">
        <v>181</v>
      </c>
      <c r="B10" s="64">
        <v>55</v>
      </c>
      <c r="C10" s="54">
        <v>37</v>
      </c>
      <c r="D10" s="6">
        <f t="shared" si="0"/>
        <v>0.67272727272727273</v>
      </c>
      <c r="E10" s="6">
        <v>0.43636363636363634</v>
      </c>
      <c r="F10" s="6">
        <v>0.40540540540540543</v>
      </c>
    </row>
    <row r="11" spans="1:6" x14ac:dyDescent="0.25">
      <c r="A11" s="12" t="s">
        <v>275</v>
      </c>
      <c r="B11" s="64">
        <v>1</v>
      </c>
      <c r="C11" s="54">
        <v>1</v>
      </c>
      <c r="D11" s="6">
        <f t="shared" si="0"/>
        <v>1</v>
      </c>
      <c r="E11" s="6">
        <v>0</v>
      </c>
      <c r="F11" s="6">
        <v>0</v>
      </c>
    </row>
    <row r="12" spans="1:6" x14ac:dyDescent="0.25">
      <c r="A12" s="12" t="s">
        <v>77</v>
      </c>
      <c r="B12" s="64">
        <v>32</v>
      </c>
      <c r="C12" s="54">
        <v>23</v>
      </c>
      <c r="D12" s="6">
        <f t="shared" si="0"/>
        <v>0.71875</v>
      </c>
      <c r="E12" s="6">
        <v>9.375E-2</v>
      </c>
      <c r="F12" s="6">
        <v>8.6956521739130432E-2</v>
      </c>
    </row>
    <row r="13" spans="1:6" x14ac:dyDescent="0.25">
      <c r="A13" s="12" t="s">
        <v>78</v>
      </c>
      <c r="B13" s="64">
        <v>6</v>
      </c>
      <c r="C13" s="54">
        <v>6</v>
      </c>
      <c r="D13" s="6">
        <f t="shared" si="0"/>
        <v>1</v>
      </c>
      <c r="E13" s="6">
        <v>0.5</v>
      </c>
      <c r="F13" s="6">
        <v>0.5</v>
      </c>
    </row>
    <row r="14" spans="1:6" x14ac:dyDescent="0.25">
      <c r="A14" s="12" t="s">
        <v>79</v>
      </c>
      <c r="B14" s="64">
        <v>28</v>
      </c>
      <c r="C14" s="54">
        <v>17</v>
      </c>
      <c r="D14" s="6">
        <f t="shared" si="0"/>
        <v>0.6071428571428571</v>
      </c>
      <c r="E14" s="6">
        <v>0.17857142857142858</v>
      </c>
      <c r="F14" s="6">
        <v>0.17647058823529413</v>
      </c>
    </row>
    <row r="15" spans="1:6" x14ac:dyDescent="0.25">
      <c r="A15" s="12" t="s">
        <v>369</v>
      </c>
      <c r="B15" s="64">
        <v>17</v>
      </c>
      <c r="C15" s="54">
        <v>13</v>
      </c>
      <c r="D15" s="6">
        <f t="shared" si="0"/>
        <v>0.76470588235294112</v>
      </c>
      <c r="E15" s="6">
        <v>0.29411764705882354</v>
      </c>
      <c r="F15" s="6">
        <v>0.15384615384615385</v>
      </c>
    </row>
    <row r="16" spans="1:6" x14ac:dyDescent="0.25">
      <c r="A16" s="12" t="s">
        <v>370</v>
      </c>
      <c r="B16" s="64">
        <v>1</v>
      </c>
      <c r="C16" s="54">
        <v>1</v>
      </c>
      <c r="D16" s="6">
        <f t="shared" si="0"/>
        <v>1</v>
      </c>
      <c r="E16" s="6">
        <v>0</v>
      </c>
      <c r="F16" s="6">
        <v>0</v>
      </c>
    </row>
    <row r="17" spans="1:6" x14ac:dyDescent="0.25">
      <c r="A17" s="12" t="s">
        <v>162</v>
      </c>
      <c r="B17" s="64">
        <v>7</v>
      </c>
      <c r="C17" s="54">
        <v>6</v>
      </c>
      <c r="D17" s="6">
        <f t="shared" si="0"/>
        <v>0.8571428571428571</v>
      </c>
      <c r="E17" s="6">
        <v>0.8571428571428571</v>
      </c>
      <c r="F17" s="6">
        <v>1</v>
      </c>
    </row>
    <row r="18" spans="1:6" x14ac:dyDescent="0.25">
      <c r="A18" s="12" t="s">
        <v>279</v>
      </c>
      <c r="B18" s="64">
        <v>1</v>
      </c>
      <c r="C18" s="54">
        <v>1</v>
      </c>
      <c r="D18" s="6">
        <f t="shared" si="0"/>
        <v>1</v>
      </c>
      <c r="E18" s="6">
        <v>1</v>
      </c>
      <c r="F18" s="6">
        <v>1</v>
      </c>
    </row>
    <row r="19" spans="1:6" x14ac:dyDescent="0.25">
      <c r="A19" s="12" t="s">
        <v>80</v>
      </c>
      <c r="B19" s="64">
        <v>32</v>
      </c>
      <c r="C19" s="54">
        <v>29</v>
      </c>
      <c r="D19" s="6">
        <f t="shared" si="0"/>
        <v>0.90625</v>
      </c>
      <c r="E19" s="6">
        <v>0.375</v>
      </c>
      <c r="F19" s="6">
        <v>0.41379310344827586</v>
      </c>
    </row>
    <row r="20" spans="1:6" x14ac:dyDescent="0.25">
      <c r="A20" s="12" t="s">
        <v>81</v>
      </c>
      <c r="B20" s="64">
        <v>18</v>
      </c>
      <c r="C20" s="54">
        <v>16</v>
      </c>
      <c r="D20" s="6">
        <f t="shared" si="0"/>
        <v>0.88888888888888884</v>
      </c>
      <c r="E20" s="6">
        <v>0.3888888888888889</v>
      </c>
      <c r="F20" s="6">
        <v>0.375</v>
      </c>
    </row>
    <row r="21" spans="1:6" x14ac:dyDescent="0.25">
      <c r="A21" s="12" t="s">
        <v>82</v>
      </c>
      <c r="B21" s="64">
        <v>4</v>
      </c>
      <c r="C21" s="54">
        <v>4</v>
      </c>
      <c r="D21" s="6">
        <f t="shared" si="0"/>
        <v>1</v>
      </c>
      <c r="E21" s="6">
        <v>0.5</v>
      </c>
      <c r="F21" s="6">
        <v>0.5</v>
      </c>
    </row>
    <row r="22" spans="1:6" x14ac:dyDescent="0.25">
      <c r="A22" s="12" t="s">
        <v>83</v>
      </c>
      <c r="B22" s="64">
        <v>18</v>
      </c>
      <c r="C22" s="54">
        <v>16</v>
      </c>
      <c r="D22" s="6">
        <f t="shared" si="0"/>
        <v>0.88888888888888884</v>
      </c>
      <c r="E22" s="6">
        <v>0.27777777777777779</v>
      </c>
      <c r="F22" s="6">
        <v>0.25</v>
      </c>
    </row>
    <row r="23" spans="1:6" x14ac:dyDescent="0.25">
      <c r="A23" s="12" t="s">
        <v>84</v>
      </c>
      <c r="B23" s="64">
        <v>10</v>
      </c>
      <c r="C23" s="54">
        <v>5</v>
      </c>
      <c r="D23" s="6">
        <f t="shared" si="0"/>
        <v>0.5</v>
      </c>
      <c r="E23" s="6">
        <v>0.1</v>
      </c>
      <c r="F23" s="6">
        <v>0</v>
      </c>
    </row>
    <row r="24" spans="1:6" x14ac:dyDescent="0.25">
      <c r="A24" s="12" t="s">
        <v>85</v>
      </c>
      <c r="B24" s="64">
        <v>7</v>
      </c>
      <c r="C24" s="54">
        <v>4</v>
      </c>
      <c r="D24" s="6">
        <f t="shared" si="0"/>
        <v>0.5714285714285714</v>
      </c>
      <c r="E24" s="6">
        <v>0</v>
      </c>
      <c r="F24" s="6">
        <v>0</v>
      </c>
    </row>
    <row r="25" spans="1:6" x14ac:dyDescent="0.25">
      <c r="A25" s="12" t="s">
        <v>86</v>
      </c>
      <c r="B25" s="64">
        <v>5</v>
      </c>
      <c r="C25" s="54">
        <v>5</v>
      </c>
      <c r="D25" s="6">
        <f t="shared" si="0"/>
        <v>1</v>
      </c>
      <c r="E25" s="6">
        <v>0.8</v>
      </c>
      <c r="F25" s="6">
        <v>0.8</v>
      </c>
    </row>
    <row r="26" spans="1:6" x14ac:dyDescent="0.25">
      <c r="A26" s="12" t="s">
        <v>87</v>
      </c>
      <c r="B26" s="64">
        <v>2</v>
      </c>
      <c r="C26" s="54">
        <v>2</v>
      </c>
      <c r="D26" s="6">
        <f t="shared" si="0"/>
        <v>1</v>
      </c>
      <c r="E26" s="6">
        <v>0.5</v>
      </c>
      <c r="F26" s="6">
        <v>0.5</v>
      </c>
    </row>
    <row r="27" spans="1:6" x14ac:dyDescent="0.25">
      <c r="A27" s="12" t="s">
        <v>88</v>
      </c>
      <c r="B27" s="64">
        <v>3</v>
      </c>
      <c r="C27" s="54">
        <v>3</v>
      </c>
      <c r="D27" s="6">
        <f t="shared" si="0"/>
        <v>1</v>
      </c>
      <c r="E27" s="6">
        <v>0.66666666666666663</v>
      </c>
      <c r="F27" s="6">
        <v>0.66666666666666663</v>
      </c>
    </row>
    <row r="28" spans="1:6" x14ac:dyDescent="0.25">
      <c r="A28" s="12" t="s">
        <v>254</v>
      </c>
      <c r="B28" s="64">
        <v>6</v>
      </c>
      <c r="C28" s="54">
        <v>4</v>
      </c>
      <c r="D28" s="6">
        <f t="shared" si="0"/>
        <v>0.66666666666666663</v>
      </c>
      <c r="E28" s="6">
        <v>0</v>
      </c>
      <c r="F28" s="6">
        <v>0</v>
      </c>
    </row>
    <row r="29" spans="1:6" x14ac:dyDescent="0.25">
      <c r="A29" s="12" t="s">
        <v>178</v>
      </c>
      <c r="B29" s="64">
        <v>16</v>
      </c>
      <c r="C29" s="54">
        <v>13</v>
      </c>
      <c r="D29" s="6">
        <f t="shared" si="0"/>
        <v>0.8125</v>
      </c>
      <c r="E29" s="6">
        <v>0.1875</v>
      </c>
      <c r="F29" s="6">
        <v>0.15384615384615385</v>
      </c>
    </row>
    <row r="30" spans="1:6" x14ac:dyDescent="0.25">
      <c r="A30" s="12" t="s">
        <v>255</v>
      </c>
      <c r="B30" s="64">
        <v>11</v>
      </c>
      <c r="C30" s="54">
        <v>7</v>
      </c>
      <c r="D30" s="6">
        <f t="shared" si="0"/>
        <v>0.63636363636363635</v>
      </c>
      <c r="E30" s="6">
        <v>9.0909090909090912E-2</v>
      </c>
      <c r="F30" s="6">
        <v>0</v>
      </c>
    </row>
    <row r="31" spans="1:6" x14ac:dyDescent="0.25">
      <c r="A31" s="12" t="s">
        <v>89</v>
      </c>
      <c r="B31" s="64">
        <v>8</v>
      </c>
      <c r="C31" s="54">
        <v>8</v>
      </c>
      <c r="D31" s="6">
        <f t="shared" si="0"/>
        <v>1</v>
      </c>
      <c r="E31" s="6">
        <v>0.25</v>
      </c>
      <c r="F31" s="6">
        <v>0.25</v>
      </c>
    </row>
    <row r="32" spans="1:6" x14ac:dyDescent="0.25">
      <c r="A32" s="12" t="s">
        <v>90</v>
      </c>
      <c r="B32" s="64">
        <v>44</v>
      </c>
      <c r="C32" s="54">
        <v>27</v>
      </c>
      <c r="D32" s="6">
        <f t="shared" si="0"/>
        <v>0.61363636363636365</v>
      </c>
      <c r="E32" s="6">
        <v>6.8181818181818177E-2</v>
      </c>
      <c r="F32" s="6">
        <v>7.407407407407407E-2</v>
      </c>
    </row>
    <row r="33" spans="1:6" x14ac:dyDescent="0.25">
      <c r="A33" s="12" t="s">
        <v>91</v>
      </c>
      <c r="B33" s="64">
        <v>4</v>
      </c>
      <c r="C33" s="54">
        <v>4</v>
      </c>
      <c r="D33" s="6">
        <f t="shared" si="0"/>
        <v>1</v>
      </c>
      <c r="E33" s="6">
        <v>0.75</v>
      </c>
      <c r="F33" s="6">
        <v>0.75</v>
      </c>
    </row>
    <row r="34" spans="1:6" x14ac:dyDescent="0.25">
      <c r="A34" s="12" t="s">
        <v>92</v>
      </c>
      <c r="B34" s="64">
        <v>6</v>
      </c>
      <c r="C34" s="54">
        <v>5</v>
      </c>
      <c r="D34" s="6">
        <f t="shared" si="0"/>
        <v>0.83333333333333337</v>
      </c>
      <c r="E34" s="6">
        <v>0</v>
      </c>
      <c r="F34" s="6">
        <v>0</v>
      </c>
    </row>
    <row r="35" spans="1:6" x14ac:dyDescent="0.25">
      <c r="A35" s="12" t="s">
        <v>179</v>
      </c>
      <c r="B35" s="64">
        <v>32</v>
      </c>
      <c r="C35" s="54">
        <v>19</v>
      </c>
      <c r="D35" s="6">
        <f t="shared" si="0"/>
        <v>0.59375</v>
      </c>
      <c r="E35" s="6">
        <v>0.5625</v>
      </c>
      <c r="F35" s="6">
        <v>0.68421052631578949</v>
      </c>
    </row>
    <row r="36" spans="1:6" x14ac:dyDescent="0.25">
      <c r="A36" s="12" t="s">
        <v>256</v>
      </c>
      <c r="B36" s="64">
        <v>7</v>
      </c>
      <c r="C36" s="54">
        <v>7</v>
      </c>
      <c r="D36" s="6">
        <f t="shared" si="0"/>
        <v>1</v>
      </c>
      <c r="E36" s="6">
        <v>0.42857142857142855</v>
      </c>
      <c r="F36" s="6">
        <v>0.42857142857142855</v>
      </c>
    </row>
    <row r="37" spans="1:6" x14ac:dyDescent="0.25">
      <c r="A37" s="12" t="s">
        <v>257</v>
      </c>
      <c r="B37" s="64">
        <v>5</v>
      </c>
      <c r="C37" s="54">
        <v>5</v>
      </c>
      <c r="D37" s="6">
        <f t="shared" si="0"/>
        <v>1</v>
      </c>
      <c r="E37" s="6">
        <v>0.4</v>
      </c>
      <c r="F37" s="6">
        <v>0.4</v>
      </c>
    </row>
    <row r="38" spans="1:6" x14ac:dyDescent="0.25">
      <c r="A38" s="12" t="s">
        <v>276</v>
      </c>
      <c r="B38" s="64">
        <v>4</v>
      </c>
      <c r="C38" s="54">
        <v>2</v>
      </c>
      <c r="D38" s="6">
        <f t="shared" si="0"/>
        <v>0.5</v>
      </c>
      <c r="E38" s="6">
        <v>0.75</v>
      </c>
      <c r="F38" s="6">
        <v>1</v>
      </c>
    </row>
    <row r="39" spans="1:6" x14ac:dyDescent="0.25">
      <c r="A39" s="12" t="s">
        <v>258</v>
      </c>
      <c r="B39" s="64">
        <v>7</v>
      </c>
      <c r="C39" s="54">
        <v>3</v>
      </c>
      <c r="D39" s="6">
        <f t="shared" si="0"/>
        <v>0.42857142857142855</v>
      </c>
      <c r="E39" s="6">
        <v>0.42857142857142855</v>
      </c>
      <c r="F39" s="6">
        <v>0.33333333333333331</v>
      </c>
    </row>
    <row r="40" spans="1:6" x14ac:dyDescent="0.25">
      <c r="A40" s="12" t="s">
        <v>259</v>
      </c>
      <c r="B40" s="64">
        <v>9</v>
      </c>
      <c r="C40" s="54">
        <v>9</v>
      </c>
      <c r="D40" s="6">
        <f t="shared" si="0"/>
        <v>1</v>
      </c>
      <c r="E40" s="6">
        <v>0</v>
      </c>
      <c r="F40" s="6">
        <v>0</v>
      </c>
    </row>
    <row r="41" spans="1:6" x14ac:dyDescent="0.25">
      <c r="A41" s="12" t="s">
        <v>260</v>
      </c>
      <c r="B41" s="64">
        <v>2</v>
      </c>
      <c r="C41" s="54">
        <v>1</v>
      </c>
      <c r="D41" s="6">
        <f t="shared" si="0"/>
        <v>0.5</v>
      </c>
      <c r="E41" s="6">
        <v>0</v>
      </c>
      <c r="F41" s="6">
        <v>0</v>
      </c>
    </row>
    <row r="42" spans="1:6" x14ac:dyDescent="0.25">
      <c r="A42" s="12" t="s">
        <v>261</v>
      </c>
      <c r="B42" s="64">
        <v>5</v>
      </c>
      <c r="C42" s="54">
        <v>3</v>
      </c>
      <c r="D42" s="6">
        <f t="shared" si="0"/>
        <v>0.6</v>
      </c>
      <c r="E42" s="6">
        <v>0.6</v>
      </c>
      <c r="F42" s="6">
        <v>0.33333333333333331</v>
      </c>
    </row>
    <row r="43" spans="1:6" x14ac:dyDescent="0.25">
      <c r="A43" s="12" t="s">
        <v>93</v>
      </c>
      <c r="B43" s="64">
        <v>8</v>
      </c>
      <c r="C43" s="54">
        <v>3</v>
      </c>
      <c r="D43" s="6">
        <f t="shared" si="0"/>
        <v>0.375</v>
      </c>
      <c r="E43" s="6">
        <v>0.625</v>
      </c>
      <c r="F43" s="6">
        <v>0.66666666666666663</v>
      </c>
    </row>
    <row r="44" spans="1:6" x14ac:dyDescent="0.25">
      <c r="A44" s="12" t="s">
        <v>94</v>
      </c>
      <c r="B44" s="64">
        <v>9</v>
      </c>
      <c r="C44" s="54">
        <v>9</v>
      </c>
      <c r="D44" s="6">
        <f t="shared" si="0"/>
        <v>1</v>
      </c>
      <c r="E44" s="6">
        <v>0.66666666666666663</v>
      </c>
      <c r="F44" s="6">
        <v>0.66666666666666663</v>
      </c>
    </row>
    <row r="45" spans="1:6" x14ac:dyDescent="0.25">
      <c r="A45" s="12" t="s">
        <v>95</v>
      </c>
      <c r="B45" s="64">
        <v>26</v>
      </c>
      <c r="C45" s="54">
        <v>14</v>
      </c>
      <c r="D45" s="6">
        <f t="shared" si="0"/>
        <v>0.53846153846153844</v>
      </c>
      <c r="E45" s="6">
        <v>0.42307692307692307</v>
      </c>
      <c r="F45" s="6">
        <v>0.42857142857142855</v>
      </c>
    </row>
    <row r="46" spans="1:6" x14ac:dyDescent="0.25">
      <c r="A46" s="12" t="s">
        <v>159</v>
      </c>
      <c r="B46" s="64">
        <v>36</v>
      </c>
      <c r="C46" s="54">
        <v>25</v>
      </c>
      <c r="D46" s="6">
        <f t="shared" si="0"/>
        <v>0.69444444444444442</v>
      </c>
      <c r="E46" s="6">
        <v>0.25</v>
      </c>
      <c r="F46" s="6">
        <v>0.24</v>
      </c>
    </row>
    <row r="47" spans="1:6" x14ac:dyDescent="0.25">
      <c r="A47" s="12" t="s">
        <v>96</v>
      </c>
      <c r="B47" s="64">
        <v>72</v>
      </c>
      <c r="C47" s="54">
        <v>53</v>
      </c>
      <c r="D47" s="6">
        <f t="shared" si="0"/>
        <v>0.73611111111111116</v>
      </c>
      <c r="E47" s="6">
        <v>0.2361111111111111</v>
      </c>
      <c r="F47" s="6">
        <v>0.26415094339622641</v>
      </c>
    </row>
    <row r="48" spans="1:6" x14ac:dyDescent="0.25">
      <c r="A48" s="12" t="s">
        <v>97</v>
      </c>
      <c r="B48" s="64">
        <v>39</v>
      </c>
      <c r="C48" s="54">
        <v>31</v>
      </c>
      <c r="D48" s="6">
        <f t="shared" si="0"/>
        <v>0.79487179487179482</v>
      </c>
      <c r="E48" s="6">
        <v>0.33333333333333331</v>
      </c>
      <c r="F48" s="6">
        <v>0.32258064516129031</v>
      </c>
    </row>
    <row r="49" spans="1:6" x14ac:dyDescent="0.25">
      <c r="A49" s="12" t="s">
        <v>98</v>
      </c>
      <c r="B49" s="64">
        <v>15</v>
      </c>
      <c r="C49" s="54">
        <v>8</v>
      </c>
      <c r="D49" s="6">
        <f t="shared" si="0"/>
        <v>0.53333333333333333</v>
      </c>
      <c r="E49" s="6">
        <v>6.6666666666666666E-2</v>
      </c>
      <c r="F49" s="6">
        <v>0.125</v>
      </c>
    </row>
    <row r="50" spans="1:6" x14ac:dyDescent="0.25">
      <c r="A50" s="12" t="s">
        <v>99</v>
      </c>
      <c r="B50" s="64">
        <v>68</v>
      </c>
      <c r="C50" s="54">
        <v>42</v>
      </c>
      <c r="D50" s="6">
        <f t="shared" si="0"/>
        <v>0.61764705882352944</v>
      </c>
      <c r="E50" s="6">
        <v>0.27941176470588236</v>
      </c>
      <c r="F50" s="6">
        <v>0.33333333333333331</v>
      </c>
    </row>
    <row r="51" spans="1:6" x14ac:dyDescent="0.25">
      <c r="A51" s="12" t="s">
        <v>100</v>
      </c>
      <c r="B51" s="64">
        <v>28</v>
      </c>
      <c r="C51" s="54">
        <v>17</v>
      </c>
      <c r="D51" s="6">
        <f t="shared" si="0"/>
        <v>0.6071428571428571</v>
      </c>
      <c r="E51" s="6">
        <v>0.17857142857142858</v>
      </c>
      <c r="F51" s="6">
        <v>0.17647058823529413</v>
      </c>
    </row>
    <row r="52" spans="1:6" x14ac:dyDescent="0.25">
      <c r="A52" s="12" t="s">
        <v>101</v>
      </c>
      <c r="B52" s="64">
        <v>20</v>
      </c>
      <c r="C52" s="54">
        <v>9</v>
      </c>
      <c r="D52" s="6">
        <f t="shared" si="0"/>
        <v>0.45</v>
      </c>
      <c r="E52" s="6">
        <v>0.2</v>
      </c>
      <c r="F52" s="6">
        <v>0.33333333333333331</v>
      </c>
    </row>
    <row r="53" spans="1:6" x14ac:dyDescent="0.25">
      <c r="A53" s="12" t="s">
        <v>102</v>
      </c>
      <c r="B53" s="64">
        <v>14</v>
      </c>
      <c r="C53" s="54">
        <v>9</v>
      </c>
      <c r="D53" s="6">
        <f t="shared" si="0"/>
        <v>0.6428571428571429</v>
      </c>
      <c r="E53" s="6">
        <v>0.2857142857142857</v>
      </c>
      <c r="F53" s="6">
        <v>0.22222222222222221</v>
      </c>
    </row>
    <row r="54" spans="1:6" x14ac:dyDescent="0.25">
      <c r="A54" s="12" t="s">
        <v>103</v>
      </c>
      <c r="B54" s="64">
        <v>42</v>
      </c>
      <c r="C54" s="54">
        <v>26</v>
      </c>
      <c r="D54" s="6">
        <f t="shared" si="0"/>
        <v>0.61904761904761907</v>
      </c>
      <c r="E54" s="6">
        <v>0.30952380952380953</v>
      </c>
      <c r="F54" s="6">
        <v>0.26923076923076922</v>
      </c>
    </row>
    <row r="55" spans="1:6" x14ac:dyDescent="0.25">
      <c r="A55" s="12" t="s">
        <v>180</v>
      </c>
      <c r="B55" s="64">
        <v>8</v>
      </c>
      <c r="C55" s="54">
        <v>7</v>
      </c>
      <c r="D55" s="6">
        <f t="shared" si="0"/>
        <v>0.875</v>
      </c>
      <c r="E55" s="6">
        <v>0.375</v>
      </c>
      <c r="F55" s="6">
        <v>0.42857142857142855</v>
      </c>
    </row>
    <row r="56" spans="1:6" x14ac:dyDescent="0.25">
      <c r="A56" s="12" t="s">
        <v>371</v>
      </c>
      <c r="B56" s="64">
        <v>5</v>
      </c>
      <c r="C56" s="54">
        <v>2</v>
      </c>
      <c r="D56" s="6">
        <f t="shared" si="0"/>
        <v>0.4</v>
      </c>
      <c r="E56" s="6">
        <v>0.8</v>
      </c>
      <c r="F56" s="6">
        <v>1</v>
      </c>
    </row>
    <row r="57" spans="1:6" x14ac:dyDescent="0.25">
      <c r="A57" s="12" t="s">
        <v>262</v>
      </c>
      <c r="B57" s="64">
        <v>5</v>
      </c>
      <c r="C57" s="54">
        <v>4</v>
      </c>
      <c r="D57" s="6">
        <f t="shared" si="0"/>
        <v>0.8</v>
      </c>
      <c r="E57" s="6">
        <v>0.2</v>
      </c>
      <c r="F57" s="6">
        <v>0.25</v>
      </c>
    </row>
    <row r="58" spans="1:6" x14ac:dyDescent="0.25">
      <c r="A58" s="12" t="s">
        <v>263</v>
      </c>
      <c r="B58" s="64">
        <v>5</v>
      </c>
      <c r="C58" s="54">
        <v>4</v>
      </c>
      <c r="D58" s="6">
        <f t="shared" si="0"/>
        <v>0.8</v>
      </c>
      <c r="E58" s="6">
        <v>0.6</v>
      </c>
      <c r="F58" s="6">
        <v>0.5</v>
      </c>
    </row>
    <row r="59" spans="1:6" x14ac:dyDescent="0.25">
      <c r="A59" s="12" t="s">
        <v>264</v>
      </c>
      <c r="B59" s="64">
        <v>16</v>
      </c>
      <c r="C59" s="54">
        <v>8</v>
      </c>
      <c r="D59" s="6">
        <f t="shared" si="0"/>
        <v>0.5</v>
      </c>
      <c r="E59" s="6">
        <v>0.25</v>
      </c>
      <c r="F59" s="6">
        <v>0.125</v>
      </c>
    </row>
    <row r="60" spans="1:6" x14ac:dyDescent="0.25">
      <c r="A60" s="12" t="s">
        <v>265</v>
      </c>
      <c r="B60" s="64">
        <v>7</v>
      </c>
      <c r="C60" s="54">
        <v>5</v>
      </c>
      <c r="D60" s="6">
        <f t="shared" si="0"/>
        <v>0.7142857142857143</v>
      </c>
      <c r="E60" s="6">
        <v>0.42857142857142855</v>
      </c>
      <c r="F60" s="6">
        <v>0.6</v>
      </c>
    </row>
    <row r="61" spans="1:6" x14ac:dyDescent="0.25">
      <c r="A61" s="12" t="s">
        <v>266</v>
      </c>
      <c r="B61" s="64">
        <v>22</v>
      </c>
      <c r="C61" s="54">
        <v>17</v>
      </c>
      <c r="D61" s="6">
        <f t="shared" si="0"/>
        <v>0.77272727272727271</v>
      </c>
      <c r="E61" s="6">
        <v>0.68181818181818177</v>
      </c>
      <c r="F61" s="6">
        <v>0.6470588235294118</v>
      </c>
    </row>
    <row r="62" spans="1:6" x14ac:dyDescent="0.25">
      <c r="A62" s="12" t="s">
        <v>267</v>
      </c>
      <c r="B62" s="64">
        <v>195</v>
      </c>
      <c r="C62" s="54">
        <v>153</v>
      </c>
      <c r="D62" s="6">
        <f t="shared" si="0"/>
        <v>0.7846153846153846</v>
      </c>
      <c r="E62" s="6">
        <v>0.36410256410256409</v>
      </c>
      <c r="F62" s="6">
        <v>0.35947712418300654</v>
      </c>
    </row>
    <row r="63" spans="1:6" x14ac:dyDescent="0.25">
      <c r="A63" s="12" t="s">
        <v>104</v>
      </c>
      <c r="B63" s="64">
        <v>13</v>
      </c>
      <c r="C63" s="54">
        <v>12</v>
      </c>
      <c r="D63" s="6">
        <f t="shared" si="0"/>
        <v>0.92307692307692313</v>
      </c>
      <c r="E63" s="6">
        <v>0.30769230769230771</v>
      </c>
      <c r="F63" s="6">
        <v>0.25</v>
      </c>
    </row>
    <row r="64" spans="1:6" x14ac:dyDescent="0.25">
      <c r="A64" s="12" t="s">
        <v>105</v>
      </c>
      <c r="B64" s="64">
        <v>12</v>
      </c>
      <c r="C64" s="54">
        <v>10</v>
      </c>
      <c r="D64" s="6">
        <f t="shared" si="0"/>
        <v>0.83333333333333337</v>
      </c>
      <c r="E64" s="6">
        <v>0.16666666666666666</v>
      </c>
      <c r="F64" s="6">
        <v>0.2</v>
      </c>
    </row>
    <row r="65" spans="1:6" x14ac:dyDescent="0.25">
      <c r="A65" s="12" t="s">
        <v>268</v>
      </c>
      <c r="B65" s="64">
        <v>71</v>
      </c>
      <c r="C65" s="54">
        <v>48</v>
      </c>
      <c r="D65" s="6">
        <f t="shared" si="0"/>
        <v>0.676056338028169</v>
      </c>
      <c r="E65" s="6">
        <v>0.39436619718309857</v>
      </c>
      <c r="F65" s="6">
        <v>0.4375</v>
      </c>
    </row>
    <row r="66" spans="1:6" x14ac:dyDescent="0.25">
      <c r="A66" s="12" t="s">
        <v>269</v>
      </c>
      <c r="B66" s="64">
        <v>9</v>
      </c>
      <c r="C66" s="54">
        <v>6</v>
      </c>
      <c r="D66" s="6">
        <f t="shared" si="0"/>
        <v>0.66666666666666663</v>
      </c>
      <c r="E66" s="6">
        <v>0.55555555555555558</v>
      </c>
      <c r="F66" s="6">
        <v>0.5</v>
      </c>
    </row>
    <row r="67" spans="1:6" x14ac:dyDescent="0.25">
      <c r="A67" s="12" t="s">
        <v>270</v>
      </c>
      <c r="B67" s="64">
        <v>36</v>
      </c>
      <c r="C67" s="54">
        <v>22</v>
      </c>
      <c r="D67" s="6">
        <f t="shared" si="0"/>
        <v>0.61111111111111116</v>
      </c>
      <c r="E67" s="6">
        <v>0.3611111111111111</v>
      </c>
      <c r="F67" s="6">
        <v>0.40909090909090912</v>
      </c>
    </row>
    <row r="68" spans="1:6" x14ac:dyDescent="0.25">
      <c r="A68" s="12" t="s">
        <v>106</v>
      </c>
      <c r="B68" s="64">
        <v>289</v>
      </c>
      <c r="C68" s="54">
        <v>222</v>
      </c>
      <c r="D68" s="6">
        <f t="shared" si="0"/>
        <v>0.76816608996539792</v>
      </c>
      <c r="E68" s="6">
        <v>0.40830449826989618</v>
      </c>
      <c r="F68" s="6">
        <v>0.4144144144144144</v>
      </c>
    </row>
    <row r="69" spans="1:6" x14ac:dyDescent="0.25">
      <c r="A69" s="12" t="s">
        <v>107</v>
      </c>
      <c r="B69" s="64">
        <v>51</v>
      </c>
      <c r="C69" s="54">
        <v>30</v>
      </c>
      <c r="D69" s="6">
        <f t="shared" si="0"/>
        <v>0.58823529411764708</v>
      </c>
      <c r="E69" s="6">
        <v>0.50980392156862742</v>
      </c>
      <c r="F69" s="6">
        <v>0.5</v>
      </c>
    </row>
    <row r="70" spans="1:6" x14ac:dyDescent="0.25">
      <c r="A70" s="12" t="s">
        <v>108</v>
      </c>
      <c r="B70" s="64">
        <v>154</v>
      </c>
      <c r="C70" s="54">
        <v>104</v>
      </c>
      <c r="D70" s="6">
        <f t="shared" ref="D70:D133" si="1">C70/B70</f>
        <v>0.67532467532467533</v>
      </c>
      <c r="E70" s="6">
        <v>0.38961038961038963</v>
      </c>
      <c r="F70" s="6">
        <v>0.39423076923076922</v>
      </c>
    </row>
    <row r="71" spans="1:6" x14ac:dyDescent="0.25">
      <c r="A71" s="12" t="s">
        <v>171</v>
      </c>
      <c r="B71" s="64">
        <v>175</v>
      </c>
      <c r="C71" s="54">
        <v>96</v>
      </c>
      <c r="D71" s="6">
        <f t="shared" si="1"/>
        <v>0.5485714285714286</v>
      </c>
      <c r="E71" s="6">
        <v>0.37142857142857144</v>
      </c>
      <c r="F71" s="6">
        <v>0.39583333333333331</v>
      </c>
    </row>
    <row r="72" spans="1:6" x14ac:dyDescent="0.25">
      <c r="A72" s="12" t="s">
        <v>109</v>
      </c>
      <c r="B72" s="64">
        <v>133</v>
      </c>
      <c r="C72" s="54">
        <v>96</v>
      </c>
      <c r="D72" s="6">
        <f t="shared" si="1"/>
        <v>0.72180451127819545</v>
      </c>
      <c r="E72" s="6">
        <v>0.37593984962406013</v>
      </c>
      <c r="F72" s="6">
        <v>0.375</v>
      </c>
    </row>
    <row r="73" spans="1:6" x14ac:dyDescent="0.25">
      <c r="A73" s="12" t="s">
        <v>110</v>
      </c>
      <c r="B73" s="64">
        <v>103</v>
      </c>
      <c r="C73" s="54">
        <v>53</v>
      </c>
      <c r="D73" s="6">
        <f t="shared" si="1"/>
        <v>0.5145631067961165</v>
      </c>
      <c r="E73" s="6">
        <v>0.39805825242718446</v>
      </c>
      <c r="F73" s="6">
        <v>0.50943396226415094</v>
      </c>
    </row>
    <row r="74" spans="1:6" x14ac:dyDescent="0.25">
      <c r="A74" s="12" t="s">
        <v>111</v>
      </c>
      <c r="B74" s="64">
        <v>43</v>
      </c>
      <c r="C74" s="54">
        <v>27</v>
      </c>
      <c r="D74" s="6">
        <f t="shared" si="1"/>
        <v>0.62790697674418605</v>
      </c>
      <c r="E74" s="6">
        <v>0.34883720930232559</v>
      </c>
      <c r="F74" s="6">
        <v>0.33333333333333331</v>
      </c>
    </row>
    <row r="75" spans="1:6" x14ac:dyDescent="0.25">
      <c r="A75" s="12" t="s">
        <v>112</v>
      </c>
      <c r="B75" s="64">
        <v>47</v>
      </c>
      <c r="C75" s="54">
        <v>23</v>
      </c>
      <c r="D75" s="6">
        <f t="shared" si="1"/>
        <v>0.48936170212765956</v>
      </c>
      <c r="E75" s="6">
        <v>0.44680851063829785</v>
      </c>
      <c r="F75" s="6">
        <v>0.52173913043478259</v>
      </c>
    </row>
    <row r="76" spans="1:6" x14ac:dyDescent="0.25">
      <c r="A76" s="12" t="s">
        <v>113</v>
      </c>
      <c r="B76" s="64">
        <v>124</v>
      </c>
      <c r="C76" s="54">
        <v>77</v>
      </c>
      <c r="D76" s="6">
        <f t="shared" si="1"/>
        <v>0.62096774193548387</v>
      </c>
      <c r="E76" s="6">
        <v>0.32258064516129031</v>
      </c>
      <c r="F76" s="6">
        <v>0.33766233766233766</v>
      </c>
    </row>
    <row r="77" spans="1:6" x14ac:dyDescent="0.25">
      <c r="A77" s="12" t="s">
        <v>114</v>
      </c>
      <c r="B77" s="64">
        <v>238</v>
      </c>
      <c r="C77" s="54">
        <v>220</v>
      </c>
      <c r="D77" s="6">
        <f t="shared" si="1"/>
        <v>0.92436974789915971</v>
      </c>
      <c r="E77" s="6">
        <v>0.37815126050420167</v>
      </c>
      <c r="F77" s="6">
        <v>0.37272727272727274</v>
      </c>
    </row>
    <row r="78" spans="1:6" x14ac:dyDescent="0.25">
      <c r="A78" s="12" t="s">
        <v>115</v>
      </c>
      <c r="B78" s="64">
        <v>53</v>
      </c>
      <c r="C78" s="54">
        <v>30</v>
      </c>
      <c r="D78" s="6">
        <f t="shared" si="1"/>
        <v>0.56603773584905659</v>
      </c>
      <c r="E78" s="6">
        <v>0.35849056603773582</v>
      </c>
      <c r="F78" s="6">
        <v>0.36666666666666664</v>
      </c>
    </row>
    <row r="79" spans="1:6" x14ac:dyDescent="0.25">
      <c r="A79" s="12" t="s">
        <v>116</v>
      </c>
      <c r="B79" s="64">
        <v>162</v>
      </c>
      <c r="C79" s="54">
        <v>74</v>
      </c>
      <c r="D79" s="6">
        <f t="shared" si="1"/>
        <v>0.4567901234567901</v>
      </c>
      <c r="E79" s="6">
        <v>0.41975308641975306</v>
      </c>
      <c r="F79" s="6">
        <v>0.5</v>
      </c>
    </row>
    <row r="80" spans="1:6" x14ac:dyDescent="0.25">
      <c r="A80" s="12" t="s">
        <v>182</v>
      </c>
      <c r="B80" s="64">
        <v>42</v>
      </c>
      <c r="C80" s="54">
        <v>22</v>
      </c>
      <c r="D80" s="6">
        <f t="shared" si="1"/>
        <v>0.52380952380952384</v>
      </c>
      <c r="E80" s="6">
        <v>0.54761904761904767</v>
      </c>
      <c r="F80" s="6">
        <v>0.40909090909090912</v>
      </c>
    </row>
    <row r="81" spans="1:6" x14ac:dyDescent="0.25">
      <c r="A81" s="12" t="s">
        <v>117</v>
      </c>
      <c r="B81" s="64">
        <v>147</v>
      </c>
      <c r="C81" s="54">
        <v>95</v>
      </c>
      <c r="D81" s="6">
        <f t="shared" si="1"/>
        <v>0.6462585034013606</v>
      </c>
      <c r="E81" s="6">
        <v>0.42857142857142855</v>
      </c>
      <c r="F81" s="6">
        <v>0.4631578947368421</v>
      </c>
    </row>
    <row r="82" spans="1:6" x14ac:dyDescent="0.25">
      <c r="A82" s="12" t="s">
        <v>172</v>
      </c>
      <c r="B82" s="64">
        <v>7</v>
      </c>
      <c r="C82" s="54">
        <v>5</v>
      </c>
      <c r="D82" s="6">
        <f t="shared" si="1"/>
        <v>0.7142857142857143</v>
      </c>
      <c r="E82" s="6">
        <v>0.14285714285714285</v>
      </c>
      <c r="F82" s="6">
        <v>0</v>
      </c>
    </row>
    <row r="83" spans="1:6" x14ac:dyDescent="0.25">
      <c r="A83" s="12" t="s">
        <v>118</v>
      </c>
      <c r="B83" s="64">
        <v>39</v>
      </c>
      <c r="C83" s="54">
        <v>30</v>
      </c>
      <c r="D83" s="6">
        <f t="shared" si="1"/>
        <v>0.76923076923076927</v>
      </c>
      <c r="E83" s="6">
        <v>0.23076923076923078</v>
      </c>
      <c r="F83" s="6">
        <v>0.26666666666666666</v>
      </c>
    </row>
    <row r="84" spans="1:6" x14ac:dyDescent="0.25">
      <c r="A84" s="12" t="s">
        <v>119</v>
      </c>
      <c r="B84" s="64">
        <v>43</v>
      </c>
      <c r="C84" s="54">
        <v>23</v>
      </c>
      <c r="D84" s="6">
        <f t="shared" si="1"/>
        <v>0.53488372093023251</v>
      </c>
      <c r="E84" s="6">
        <v>0.34883720930232559</v>
      </c>
      <c r="F84" s="6">
        <v>0.30434782608695654</v>
      </c>
    </row>
    <row r="85" spans="1:6" x14ac:dyDescent="0.25">
      <c r="A85" s="12" t="s">
        <v>120</v>
      </c>
      <c r="B85" s="64">
        <v>324</v>
      </c>
      <c r="C85" s="54">
        <v>249</v>
      </c>
      <c r="D85" s="6">
        <f t="shared" si="1"/>
        <v>0.76851851851851849</v>
      </c>
      <c r="E85" s="6">
        <v>0.39197530864197533</v>
      </c>
      <c r="F85" s="6">
        <v>0.40160642570281124</v>
      </c>
    </row>
    <row r="86" spans="1:6" x14ac:dyDescent="0.25">
      <c r="A86" s="12" t="s">
        <v>121</v>
      </c>
      <c r="B86" s="64">
        <v>89</v>
      </c>
      <c r="C86" s="54">
        <v>70</v>
      </c>
      <c r="D86" s="6">
        <f t="shared" si="1"/>
        <v>0.7865168539325843</v>
      </c>
      <c r="E86" s="6">
        <v>0.3595505617977528</v>
      </c>
      <c r="F86" s="6">
        <v>0.38571428571428573</v>
      </c>
    </row>
    <row r="87" spans="1:6" x14ac:dyDescent="0.25">
      <c r="A87" s="12" t="s">
        <v>122</v>
      </c>
      <c r="B87" s="64">
        <v>340</v>
      </c>
      <c r="C87" s="54">
        <v>325</v>
      </c>
      <c r="D87" s="6">
        <f t="shared" si="1"/>
        <v>0.95588235294117652</v>
      </c>
      <c r="E87" s="6">
        <v>0.37647058823529411</v>
      </c>
      <c r="F87" s="6">
        <v>0.38461538461538464</v>
      </c>
    </row>
    <row r="88" spans="1:6" x14ac:dyDescent="0.25">
      <c r="A88" s="12" t="s">
        <v>372</v>
      </c>
      <c r="B88" s="64">
        <v>4</v>
      </c>
      <c r="C88" s="54">
        <v>2</v>
      </c>
      <c r="D88" s="6">
        <f t="shared" si="1"/>
        <v>0.5</v>
      </c>
      <c r="E88" s="6">
        <v>0.25</v>
      </c>
      <c r="F88" s="6">
        <v>0.5</v>
      </c>
    </row>
    <row r="89" spans="1:6" x14ac:dyDescent="0.25">
      <c r="A89" s="12" t="s">
        <v>123</v>
      </c>
      <c r="B89" s="64">
        <v>181</v>
      </c>
      <c r="C89" s="54">
        <v>144</v>
      </c>
      <c r="D89" s="6">
        <f t="shared" si="1"/>
        <v>0.79558011049723754</v>
      </c>
      <c r="E89" s="6">
        <v>0.37569060773480661</v>
      </c>
      <c r="F89" s="6">
        <v>0.40972222222222221</v>
      </c>
    </row>
    <row r="90" spans="1:6" x14ac:dyDescent="0.25">
      <c r="A90" s="12" t="s">
        <v>124</v>
      </c>
      <c r="B90" s="64">
        <v>48</v>
      </c>
      <c r="C90" s="54">
        <v>33</v>
      </c>
      <c r="D90" s="6">
        <f t="shared" si="1"/>
        <v>0.6875</v>
      </c>
      <c r="E90" s="6">
        <v>0.41666666666666669</v>
      </c>
      <c r="F90" s="6">
        <v>0.39393939393939392</v>
      </c>
    </row>
    <row r="91" spans="1:6" x14ac:dyDescent="0.25">
      <c r="A91" s="12" t="s">
        <v>125</v>
      </c>
      <c r="B91" s="64">
        <v>14</v>
      </c>
      <c r="C91" s="54">
        <v>6</v>
      </c>
      <c r="D91" s="6">
        <f t="shared" si="1"/>
        <v>0.42857142857142855</v>
      </c>
      <c r="E91" s="6">
        <v>0.5</v>
      </c>
      <c r="F91" s="6">
        <v>0.66666666666666663</v>
      </c>
    </row>
    <row r="92" spans="1:6" x14ac:dyDescent="0.25">
      <c r="A92" s="12" t="s">
        <v>126</v>
      </c>
      <c r="B92" s="64">
        <v>69</v>
      </c>
      <c r="C92" s="54">
        <v>61</v>
      </c>
      <c r="D92" s="6">
        <f t="shared" si="1"/>
        <v>0.88405797101449279</v>
      </c>
      <c r="E92" s="6">
        <v>0.3188405797101449</v>
      </c>
      <c r="F92" s="6">
        <v>0.31147540983606559</v>
      </c>
    </row>
    <row r="93" spans="1:6" x14ac:dyDescent="0.25">
      <c r="A93" s="12" t="s">
        <v>127</v>
      </c>
      <c r="B93" s="64">
        <v>54</v>
      </c>
      <c r="C93" s="54">
        <v>26</v>
      </c>
      <c r="D93" s="6">
        <f t="shared" si="1"/>
        <v>0.48148148148148145</v>
      </c>
      <c r="E93" s="6">
        <v>0.35185185185185186</v>
      </c>
      <c r="F93" s="6">
        <v>0.42307692307692307</v>
      </c>
    </row>
    <row r="94" spans="1:6" x14ac:dyDescent="0.25">
      <c r="A94" s="12" t="s">
        <v>128</v>
      </c>
      <c r="B94" s="64">
        <v>156</v>
      </c>
      <c r="C94" s="54">
        <v>114</v>
      </c>
      <c r="D94" s="6">
        <f t="shared" si="1"/>
        <v>0.73076923076923073</v>
      </c>
      <c r="E94" s="6">
        <v>0.37820512820512819</v>
      </c>
      <c r="F94" s="6">
        <v>0.35087719298245612</v>
      </c>
    </row>
    <row r="95" spans="1:6" x14ac:dyDescent="0.25">
      <c r="A95" s="12" t="s">
        <v>160</v>
      </c>
      <c r="B95" s="64">
        <v>17</v>
      </c>
      <c r="C95" s="54">
        <v>5</v>
      </c>
      <c r="D95" s="6">
        <f t="shared" si="1"/>
        <v>0.29411764705882354</v>
      </c>
      <c r="E95" s="6">
        <v>0.47058823529411764</v>
      </c>
      <c r="F95" s="6">
        <v>0.8</v>
      </c>
    </row>
    <row r="96" spans="1:6" x14ac:dyDescent="0.25">
      <c r="A96" s="12" t="s">
        <v>129</v>
      </c>
      <c r="B96" s="64">
        <v>116</v>
      </c>
      <c r="C96" s="54">
        <v>55</v>
      </c>
      <c r="D96" s="6">
        <f t="shared" si="1"/>
        <v>0.47413793103448276</v>
      </c>
      <c r="E96" s="6">
        <v>0.33620689655172414</v>
      </c>
      <c r="F96" s="6">
        <v>0.38181818181818183</v>
      </c>
    </row>
    <row r="97" spans="1:6" x14ac:dyDescent="0.25">
      <c r="A97" s="12" t="s">
        <v>373</v>
      </c>
      <c r="B97" s="64">
        <v>143</v>
      </c>
      <c r="C97" s="54">
        <v>122</v>
      </c>
      <c r="D97" s="6">
        <f t="shared" si="1"/>
        <v>0.85314685314685312</v>
      </c>
      <c r="E97" s="6">
        <v>0.35664335664335667</v>
      </c>
      <c r="F97" s="6">
        <v>0.32786885245901637</v>
      </c>
    </row>
    <row r="98" spans="1:6" x14ac:dyDescent="0.25">
      <c r="A98" s="12" t="s">
        <v>130</v>
      </c>
      <c r="B98" s="64">
        <v>192</v>
      </c>
      <c r="C98" s="54">
        <v>74</v>
      </c>
      <c r="D98" s="6">
        <f t="shared" si="1"/>
        <v>0.38541666666666669</v>
      </c>
      <c r="E98" s="6">
        <v>0.34895833333333331</v>
      </c>
      <c r="F98" s="6">
        <v>0.41891891891891891</v>
      </c>
    </row>
    <row r="99" spans="1:6" x14ac:dyDescent="0.25">
      <c r="A99" s="12" t="s">
        <v>131</v>
      </c>
      <c r="B99" s="64">
        <v>73</v>
      </c>
      <c r="C99" s="54">
        <v>31</v>
      </c>
      <c r="D99" s="6">
        <f t="shared" si="1"/>
        <v>0.42465753424657532</v>
      </c>
      <c r="E99" s="6">
        <v>0.36986301369863012</v>
      </c>
      <c r="F99" s="6">
        <v>0.41935483870967744</v>
      </c>
    </row>
    <row r="100" spans="1:6" x14ac:dyDescent="0.25">
      <c r="A100" s="12" t="s">
        <v>132</v>
      </c>
      <c r="B100" s="64">
        <v>70</v>
      </c>
      <c r="C100" s="54">
        <v>40</v>
      </c>
      <c r="D100" s="6">
        <f t="shared" si="1"/>
        <v>0.5714285714285714</v>
      </c>
      <c r="E100" s="6">
        <v>0.35714285714285715</v>
      </c>
      <c r="F100" s="6">
        <v>0.375</v>
      </c>
    </row>
    <row r="101" spans="1:6" x14ac:dyDescent="0.25">
      <c r="A101" s="12" t="s">
        <v>133</v>
      </c>
      <c r="B101" s="64">
        <v>182</v>
      </c>
      <c r="C101" s="54">
        <v>165</v>
      </c>
      <c r="D101" s="6">
        <f t="shared" si="1"/>
        <v>0.90659340659340659</v>
      </c>
      <c r="E101" s="6">
        <v>0.41208791208791207</v>
      </c>
      <c r="F101" s="6">
        <v>0.41818181818181815</v>
      </c>
    </row>
    <row r="102" spans="1:6" x14ac:dyDescent="0.25">
      <c r="A102" s="12" t="s">
        <v>134</v>
      </c>
      <c r="B102" s="64">
        <v>29</v>
      </c>
      <c r="C102" s="54">
        <v>25</v>
      </c>
      <c r="D102" s="6">
        <f t="shared" si="1"/>
        <v>0.86206896551724133</v>
      </c>
      <c r="E102" s="6">
        <v>0.17241379310344829</v>
      </c>
      <c r="F102" s="6">
        <v>0.16</v>
      </c>
    </row>
    <row r="103" spans="1:6" x14ac:dyDescent="0.25">
      <c r="A103" s="12" t="s">
        <v>271</v>
      </c>
      <c r="B103" s="64">
        <v>17</v>
      </c>
      <c r="C103" s="54">
        <v>12</v>
      </c>
      <c r="D103" s="6">
        <f t="shared" si="1"/>
        <v>0.70588235294117652</v>
      </c>
      <c r="E103" s="6">
        <v>0.29411764705882354</v>
      </c>
      <c r="F103" s="6">
        <v>0.33333333333333331</v>
      </c>
    </row>
    <row r="104" spans="1:6" x14ac:dyDescent="0.25">
      <c r="A104" s="12" t="s">
        <v>135</v>
      </c>
      <c r="B104" s="64">
        <v>22</v>
      </c>
      <c r="C104" s="54">
        <v>22</v>
      </c>
      <c r="D104" s="6">
        <f t="shared" si="1"/>
        <v>1</v>
      </c>
      <c r="E104" s="6">
        <v>0.22727272727272727</v>
      </c>
      <c r="F104" s="6">
        <v>0.22727272727272727</v>
      </c>
    </row>
    <row r="105" spans="1:6" x14ac:dyDescent="0.25">
      <c r="A105" s="12" t="s">
        <v>136</v>
      </c>
      <c r="B105" s="64">
        <v>57</v>
      </c>
      <c r="C105" s="54">
        <v>31</v>
      </c>
      <c r="D105" s="6">
        <f t="shared" si="1"/>
        <v>0.54385964912280704</v>
      </c>
      <c r="E105" s="6">
        <v>0.35087719298245612</v>
      </c>
      <c r="F105" s="6">
        <v>0.32258064516129031</v>
      </c>
    </row>
    <row r="106" spans="1:6" x14ac:dyDescent="0.25">
      <c r="A106" s="12" t="s">
        <v>137</v>
      </c>
      <c r="B106" s="64">
        <v>103</v>
      </c>
      <c r="C106" s="54">
        <v>75</v>
      </c>
      <c r="D106" s="6">
        <f t="shared" si="1"/>
        <v>0.72815533980582525</v>
      </c>
      <c r="E106" s="6">
        <v>0.4854368932038835</v>
      </c>
      <c r="F106" s="6">
        <v>0.54666666666666663</v>
      </c>
    </row>
    <row r="107" spans="1:6" x14ac:dyDescent="0.25">
      <c r="A107" s="12" t="s">
        <v>138</v>
      </c>
      <c r="B107" s="64">
        <v>38</v>
      </c>
      <c r="C107" s="54">
        <v>15</v>
      </c>
      <c r="D107" s="6">
        <f t="shared" si="1"/>
        <v>0.39473684210526316</v>
      </c>
      <c r="E107" s="6">
        <v>0.52631578947368418</v>
      </c>
      <c r="F107" s="6">
        <v>0.4</v>
      </c>
    </row>
    <row r="108" spans="1:6" x14ac:dyDescent="0.25">
      <c r="A108" s="12" t="s">
        <v>139</v>
      </c>
      <c r="B108" s="64">
        <v>63</v>
      </c>
      <c r="C108" s="54">
        <v>32</v>
      </c>
      <c r="D108" s="6">
        <f t="shared" si="1"/>
        <v>0.50793650793650791</v>
      </c>
      <c r="E108" s="6">
        <v>0.2857142857142857</v>
      </c>
      <c r="F108" s="6">
        <v>0.28125</v>
      </c>
    </row>
    <row r="109" spans="1:6" x14ac:dyDescent="0.25">
      <c r="A109" s="12" t="s">
        <v>140</v>
      </c>
      <c r="B109" s="64">
        <v>94</v>
      </c>
      <c r="C109" s="54">
        <v>50</v>
      </c>
      <c r="D109" s="6">
        <f t="shared" si="1"/>
        <v>0.53191489361702127</v>
      </c>
      <c r="E109" s="6">
        <v>0.39361702127659576</v>
      </c>
      <c r="F109" s="6">
        <v>0.5</v>
      </c>
    </row>
    <row r="110" spans="1:6" x14ac:dyDescent="0.25">
      <c r="A110" s="12" t="s">
        <v>141</v>
      </c>
      <c r="B110" s="64">
        <v>51</v>
      </c>
      <c r="C110" s="54">
        <v>30</v>
      </c>
      <c r="D110" s="6">
        <f t="shared" si="1"/>
        <v>0.58823529411764708</v>
      </c>
      <c r="E110" s="6">
        <v>0.41176470588235292</v>
      </c>
      <c r="F110" s="6">
        <v>0.33333333333333331</v>
      </c>
    </row>
    <row r="111" spans="1:6" x14ac:dyDescent="0.25">
      <c r="A111" s="12" t="s">
        <v>142</v>
      </c>
      <c r="B111" s="64">
        <v>72</v>
      </c>
      <c r="C111" s="54">
        <v>45</v>
      </c>
      <c r="D111" s="6">
        <f t="shared" si="1"/>
        <v>0.625</v>
      </c>
      <c r="E111" s="6">
        <v>0.2638888888888889</v>
      </c>
      <c r="F111" s="6">
        <v>0.26666666666666666</v>
      </c>
    </row>
    <row r="112" spans="1:6" x14ac:dyDescent="0.25">
      <c r="A112" s="12" t="s">
        <v>143</v>
      </c>
      <c r="B112" s="64">
        <v>51</v>
      </c>
      <c r="C112" s="54">
        <v>40</v>
      </c>
      <c r="D112" s="6">
        <f t="shared" si="1"/>
        <v>0.78431372549019607</v>
      </c>
      <c r="E112" s="6">
        <v>0.35294117647058826</v>
      </c>
      <c r="F112" s="6">
        <v>0.3</v>
      </c>
    </row>
    <row r="113" spans="1:6" x14ac:dyDescent="0.25">
      <c r="A113" s="12" t="s">
        <v>144</v>
      </c>
      <c r="B113" s="64">
        <v>258</v>
      </c>
      <c r="C113" s="54">
        <v>169</v>
      </c>
      <c r="D113" s="6">
        <f t="shared" si="1"/>
        <v>0.65503875968992253</v>
      </c>
      <c r="E113" s="6">
        <v>0.4263565891472868</v>
      </c>
      <c r="F113" s="6">
        <v>0.4437869822485207</v>
      </c>
    </row>
    <row r="114" spans="1:6" x14ac:dyDescent="0.25">
      <c r="A114" s="12" t="s">
        <v>173</v>
      </c>
      <c r="B114" s="64">
        <v>48</v>
      </c>
      <c r="C114" s="54">
        <v>33</v>
      </c>
      <c r="D114" s="6">
        <f t="shared" si="1"/>
        <v>0.6875</v>
      </c>
      <c r="E114" s="6">
        <v>0.375</v>
      </c>
      <c r="F114" s="6">
        <v>0.42424242424242425</v>
      </c>
    </row>
    <row r="115" spans="1:6" x14ac:dyDescent="0.25">
      <c r="A115" s="12" t="s">
        <v>145</v>
      </c>
      <c r="B115" s="64">
        <v>212</v>
      </c>
      <c r="C115" s="54">
        <v>121</v>
      </c>
      <c r="D115" s="6">
        <f t="shared" si="1"/>
        <v>0.57075471698113212</v>
      </c>
      <c r="E115" s="6">
        <v>0.31603773584905659</v>
      </c>
      <c r="F115" s="6">
        <v>0.32231404958677684</v>
      </c>
    </row>
    <row r="116" spans="1:6" x14ac:dyDescent="0.25">
      <c r="A116" s="12" t="s">
        <v>146</v>
      </c>
      <c r="B116" s="64">
        <v>80</v>
      </c>
      <c r="C116" s="54">
        <v>41</v>
      </c>
      <c r="D116" s="6">
        <f t="shared" si="1"/>
        <v>0.51249999999999996</v>
      </c>
      <c r="E116" s="6">
        <v>0.42499999999999999</v>
      </c>
      <c r="F116" s="6">
        <v>0.46341463414634149</v>
      </c>
    </row>
    <row r="117" spans="1:6" x14ac:dyDescent="0.25">
      <c r="A117" s="12" t="s">
        <v>147</v>
      </c>
      <c r="B117" s="64">
        <v>52</v>
      </c>
      <c r="C117" s="54">
        <v>48</v>
      </c>
      <c r="D117" s="6">
        <f t="shared" si="1"/>
        <v>0.92307692307692313</v>
      </c>
      <c r="E117" s="6">
        <v>0.53846153846153844</v>
      </c>
      <c r="F117" s="6">
        <v>0.54166666666666663</v>
      </c>
    </row>
    <row r="118" spans="1:6" x14ac:dyDescent="0.25">
      <c r="A118" s="12" t="s">
        <v>376</v>
      </c>
      <c r="B118" s="64">
        <v>85</v>
      </c>
      <c r="C118" s="54">
        <v>70</v>
      </c>
      <c r="D118" s="6">
        <f t="shared" si="1"/>
        <v>0.82352941176470584</v>
      </c>
      <c r="E118" s="6">
        <v>0.61176470588235299</v>
      </c>
      <c r="F118" s="6">
        <v>0.6428571428571429</v>
      </c>
    </row>
    <row r="119" spans="1:6" x14ac:dyDescent="0.25">
      <c r="A119" s="12" t="s">
        <v>148</v>
      </c>
      <c r="B119" s="64">
        <v>80</v>
      </c>
      <c r="C119" s="54">
        <v>66</v>
      </c>
      <c r="D119" s="6">
        <f t="shared" si="1"/>
        <v>0.82499999999999996</v>
      </c>
      <c r="E119" s="6">
        <v>0.36249999999999999</v>
      </c>
      <c r="F119" s="6">
        <v>0.37878787878787878</v>
      </c>
    </row>
    <row r="120" spans="1:6" x14ac:dyDescent="0.25">
      <c r="A120" s="12" t="s">
        <v>149</v>
      </c>
      <c r="B120" s="64">
        <v>176</v>
      </c>
      <c r="C120" s="54">
        <v>100</v>
      </c>
      <c r="D120" s="6">
        <f t="shared" si="1"/>
        <v>0.56818181818181823</v>
      </c>
      <c r="E120" s="6">
        <v>0.52840909090909094</v>
      </c>
      <c r="F120" s="6">
        <v>0.56999999999999995</v>
      </c>
    </row>
    <row r="121" spans="1:6" x14ac:dyDescent="0.25">
      <c r="A121" s="12" t="s">
        <v>374</v>
      </c>
      <c r="B121" s="64">
        <v>78</v>
      </c>
      <c r="C121" s="54">
        <v>66</v>
      </c>
      <c r="D121" s="6">
        <f t="shared" si="1"/>
        <v>0.84615384615384615</v>
      </c>
      <c r="E121" s="6">
        <v>0.4358974358974359</v>
      </c>
      <c r="F121" s="6">
        <v>0.46969696969696972</v>
      </c>
    </row>
    <row r="122" spans="1:6" x14ac:dyDescent="0.25">
      <c r="A122" s="12" t="s">
        <v>150</v>
      </c>
      <c r="B122" s="64">
        <v>66</v>
      </c>
      <c r="C122" s="54">
        <v>45</v>
      </c>
      <c r="D122" s="6">
        <f t="shared" si="1"/>
        <v>0.68181818181818177</v>
      </c>
      <c r="E122" s="6">
        <v>0.66666666666666663</v>
      </c>
      <c r="F122" s="6">
        <v>0.64444444444444449</v>
      </c>
    </row>
    <row r="123" spans="1:6" x14ac:dyDescent="0.25">
      <c r="A123" s="12" t="s">
        <v>151</v>
      </c>
      <c r="B123" s="64">
        <v>75</v>
      </c>
      <c r="C123" s="54">
        <v>55</v>
      </c>
      <c r="D123" s="6">
        <f t="shared" si="1"/>
        <v>0.73333333333333328</v>
      </c>
      <c r="E123" s="6">
        <v>0.54666666666666663</v>
      </c>
      <c r="F123" s="6">
        <v>0.58181818181818179</v>
      </c>
    </row>
    <row r="124" spans="1:6" x14ac:dyDescent="0.25">
      <c r="A124" s="12" t="s">
        <v>272</v>
      </c>
      <c r="B124" s="64">
        <v>321</v>
      </c>
      <c r="C124" s="54">
        <v>195</v>
      </c>
      <c r="D124" s="6">
        <f t="shared" si="1"/>
        <v>0.60747663551401865</v>
      </c>
      <c r="E124" s="6">
        <v>0.45482866043613707</v>
      </c>
      <c r="F124" s="6">
        <v>0.48205128205128206</v>
      </c>
    </row>
    <row r="125" spans="1:6" x14ac:dyDescent="0.25">
      <c r="A125" s="12" t="s">
        <v>152</v>
      </c>
      <c r="B125" s="64">
        <v>124</v>
      </c>
      <c r="C125" s="54">
        <v>65</v>
      </c>
      <c r="D125" s="6">
        <f t="shared" si="1"/>
        <v>0.52419354838709675</v>
      </c>
      <c r="E125" s="6">
        <v>0.5161290322580645</v>
      </c>
      <c r="F125" s="6">
        <v>0.55384615384615388</v>
      </c>
    </row>
    <row r="126" spans="1:6" x14ac:dyDescent="0.25">
      <c r="A126" s="12" t="s">
        <v>273</v>
      </c>
      <c r="B126" s="64">
        <v>33</v>
      </c>
      <c r="C126" s="54">
        <v>27</v>
      </c>
      <c r="D126" s="6">
        <f t="shared" si="1"/>
        <v>0.81818181818181823</v>
      </c>
      <c r="E126" s="6">
        <v>0.39393939393939392</v>
      </c>
      <c r="F126" s="6">
        <v>0.37037037037037035</v>
      </c>
    </row>
    <row r="127" spans="1:6" x14ac:dyDescent="0.25">
      <c r="A127" s="12" t="s">
        <v>174</v>
      </c>
      <c r="B127" s="64">
        <v>194</v>
      </c>
      <c r="C127" s="54">
        <v>140</v>
      </c>
      <c r="D127" s="6">
        <f t="shared" si="1"/>
        <v>0.72164948453608246</v>
      </c>
      <c r="E127" s="6">
        <v>0.39175257731958762</v>
      </c>
      <c r="F127" s="6">
        <v>0.37142857142857144</v>
      </c>
    </row>
    <row r="128" spans="1:6" x14ac:dyDescent="0.25">
      <c r="A128" s="12" t="s">
        <v>153</v>
      </c>
      <c r="B128" s="64">
        <v>55</v>
      </c>
      <c r="C128" s="54">
        <v>41</v>
      </c>
      <c r="D128" s="6">
        <f t="shared" si="1"/>
        <v>0.74545454545454548</v>
      </c>
      <c r="E128" s="6">
        <v>0.47272727272727272</v>
      </c>
      <c r="F128" s="6">
        <v>0.51219512195121952</v>
      </c>
    </row>
    <row r="129" spans="1:6" x14ac:dyDescent="0.25">
      <c r="A129" s="12" t="s">
        <v>154</v>
      </c>
      <c r="B129" s="64">
        <v>71</v>
      </c>
      <c r="C129" s="54">
        <v>40</v>
      </c>
      <c r="D129" s="6">
        <f t="shared" si="1"/>
        <v>0.56338028169014087</v>
      </c>
      <c r="E129" s="6">
        <v>0.50704225352112675</v>
      </c>
      <c r="F129" s="6">
        <v>0.52500000000000002</v>
      </c>
    </row>
    <row r="130" spans="1:6" x14ac:dyDescent="0.25">
      <c r="A130" s="12" t="s">
        <v>274</v>
      </c>
      <c r="B130" s="64">
        <v>282</v>
      </c>
      <c r="C130" s="54">
        <v>206</v>
      </c>
      <c r="D130" s="6">
        <f t="shared" si="1"/>
        <v>0.73049645390070927</v>
      </c>
      <c r="E130" s="6">
        <v>0.40780141843971629</v>
      </c>
      <c r="F130" s="6">
        <v>0.43203883495145629</v>
      </c>
    </row>
    <row r="131" spans="1:6" x14ac:dyDescent="0.25">
      <c r="A131" s="12" t="s">
        <v>155</v>
      </c>
      <c r="B131" s="64">
        <v>69</v>
      </c>
      <c r="C131" s="54">
        <v>65</v>
      </c>
      <c r="D131" s="6">
        <f t="shared" si="1"/>
        <v>0.94202898550724634</v>
      </c>
      <c r="E131" s="6">
        <v>0.56521739130434778</v>
      </c>
      <c r="F131" s="6">
        <v>0.58461538461538465</v>
      </c>
    </row>
    <row r="132" spans="1:6" x14ac:dyDescent="0.25">
      <c r="A132" s="12" t="s">
        <v>156</v>
      </c>
      <c r="B132" s="64">
        <v>186</v>
      </c>
      <c r="C132" s="54">
        <v>93</v>
      </c>
      <c r="D132" s="6">
        <f t="shared" si="1"/>
        <v>0.5</v>
      </c>
      <c r="E132" s="6">
        <v>0.34946236559139787</v>
      </c>
      <c r="F132" s="6">
        <v>0.36559139784946237</v>
      </c>
    </row>
    <row r="133" spans="1:6" x14ac:dyDescent="0.25">
      <c r="A133" s="12" t="s">
        <v>375</v>
      </c>
      <c r="B133" s="64">
        <v>35</v>
      </c>
      <c r="C133" s="54">
        <v>21</v>
      </c>
      <c r="D133" s="6">
        <f t="shared" si="1"/>
        <v>0.6</v>
      </c>
      <c r="E133" s="6">
        <v>0.4</v>
      </c>
      <c r="F133" s="6">
        <v>0.42857142857142855</v>
      </c>
    </row>
    <row r="134" spans="1:6" ht="15.75" thickBot="1" x14ac:dyDescent="0.3">
      <c r="A134" s="12" t="s">
        <v>157</v>
      </c>
      <c r="B134" s="64">
        <v>77</v>
      </c>
      <c r="C134" s="54">
        <v>20</v>
      </c>
      <c r="D134" s="6">
        <f t="shared" ref="D134" si="2">C134/B134</f>
        <v>0.25974025974025972</v>
      </c>
      <c r="E134" s="6">
        <v>0.41558441558441561</v>
      </c>
      <c r="F134" s="6">
        <v>0.4</v>
      </c>
    </row>
    <row r="135" spans="1:6" x14ac:dyDescent="0.25">
      <c r="A135" s="124" t="s">
        <v>158</v>
      </c>
      <c r="B135" s="124">
        <f>SUM(B5:B134)</f>
        <v>8499</v>
      </c>
      <c r="C135" s="124">
        <f>SUM(C5:C134)</f>
        <v>5787</v>
      </c>
      <c r="D135" s="112">
        <f>C135/B135</f>
        <v>0.68090363572184964</v>
      </c>
      <c r="E135" s="121">
        <v>0.39251676667843277</v>
      </c>
      <c r="F135" s="121">
        <v>0.40556419561085189</v>
      </c>
    </row>
    <row r="136" spans="1:6" ht="15.75" thickBot="1" x14ac:dyDescent="0.3">
      <c r="A136" s="104"/>
      <c r="B136" s="104"/>
      <c r="C136" s="104"/>
      <c r="D136" s="100"/>
      <c r="E136" s="122"/>
      <c r="F136" s="122"/>
    </row>
  </sheetData>
  <mergeCells count="12">
    <mergeCell ref="F135:F136"/>
    <mergeCell ref="A135:A136"/>
    <mergeCell ref="B135:B136"/>
    <mergeCell ref="C135:C136"/>
    <mergeCell ref="D135:D136"/>
    <mergeCell ref="E135:E136"/>
    <mergeCell ref="F3:F4"/>
    <mergeCell ref="A3:A4"/>
    <mergeCell ref="B3:B4"/>
    <mergeCell ref="C3:C4"/>
    <mergeCell ref="D3:D4"/>
    <mergeCell ref="E3:E4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154"/>
  <sheetViews>
    <sheetView topLeftCell="A37" zoomScaleNormal="100" workbookViewId="0">
      <selection activeCell="N78" sqref="N78"/>
    </sheetView>
  </sheetViews>
  <sheetFormatPr baseColWidth="10" defaultColWidth="11.42578125" defaultRowHeight="12.75" x14ac:dyDescent="0.2"/>
  <cols>
    <col min="1" max="1" width="26.7109375" style="25" customWidth="1"/>
    <col min="2" max="3" width="8.5703125" style="151" customWidth="1"/>
    <col min="4" max="4" width="8.5703125" style="152" customWidth="1"/>
    <col min="5" max="6" width="8.5703125" style="151" customWidth="1"/>
    <col min="7" max="7" width="8.5703125" style="152" customWidth="1"/>
    <col min="8" max="9" width="8.5703125" style="151" customWidth="1"/>
    <col min="10" max="10" width="8.5703125" style="152" customWidth="1"/>
    <col min="11" max="12" width="8.5703125" style="151" customWidth="1"/>
    <col min="13" max="13" width="8.5703125" style="152" customWidth="1"/>
    <col min="14" max="16384" width="11.42578125" style="23"/>
  </cols>
  <sheetData>
    <row r="1" spans="1:13" ht="17.25" customHeight="1" x14ac:dyDescent="0.2">
      <c r="A1" s="165" t="s">
        <v>396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</row>
    <row r="2" spans="1:13" ht="8.25" customHeight="1" x14ac:dyDescent="0.3">
      <c r="A2" s="24"/>
    </row>
    <row r="3" spans="1:13" ht="24" customHeight="1" x14ac:dyDescent="0.2">
      <c r="A3" s="31" t="s">
        <v>306</v>
      </c>
      <c r="B3" s="153" t="s">
        <v>247</v>
      </c>
      <c r="C3" s="154"/>
      <c r="D3" s="155"/>
      <c r="E3" s="153" t="s">
        <v>248</v>
      </c>
      <c r="F3" s="154"/>
      <c r="G3" s="155"/>
      <c r="H3" s="153" t="s">
        <v>249</v>
      </c>
      <c r="I3" s="154"/>
      <c r="J3" s="155"/>
      <c r="K3" s="153" t="s">
        <v>250</v>
      </c>
      <c r="L3" s="154"/>
      <c r="M3" s="155"/>
    </row>
    <row r="4" spans="1:13" ht="51" x14ac:dyDescent="0.2">
      <c r="A4" s="58" t="s">
        <v>187</v>
      </c>
      <c r="B4" s="156" t="s">
        <v>1</v>
      </c>
      <c r="C4" s="156" t="s">
        <v>280</v>
      </c>
      <c r="D4" s="157" t="s">
        <v>295</v>
      </c>
      <c r="E4" s="156" t="s">
        <v>1</v>
      </c>
      <c r="F4" s="156" t="s">
        <v>280</v>
      </c>
      <c r="G4" s="157" t="s">
        <v>295</v>
      </c>
      <c r="H4" s="156" t="s">
        <v>1</v>
      </c>
      <c r="I4" s="156" t="s">
        <v>280</v>
      </c>
      <c r="J4" s="157" t="s">
        <v>295</v>
      </c>
      <c r="K4" s="156" t="s">
        <v>1</v>
      </c>
      <c r="L4" s="156" t="s">
        <v>280</v>
      </c>
      <c r="M4" s="157" t="s">
        <v>295</v>
      </c>
    </row>
    <row r="5" spans="1:13" ht="12" customHeight="1" x14ac:dyDescent="0.2">
      <c r="A5" s="32" t="s">
        <v>188</v>
      </c>
      <c r="B5" s="158">
        <v>242</v>
      </c>
      <c r="C5" s="158">
        <v>174</v>
      </c>
      <c r="D5" s="159">
        <f>C5/B5</f>
        <v>0.71900826446280997</v>
      </c>
      <c r="E5" s="158">
        <v>20</v>
      </c>
      <c r="F5" s="158">
        <v>7</v>
      </c>
      <c r="G5" s="159">
        <f>F5/E5</f>
        <v>0.35</v>
      </c>
      <c r="H5" s="158">
        <v>2</v>
      </c>
      <c r="I5" s="158"/>
      <c r="J5" s="159">
        <f>I5/H5</f>
        <v>0</v>
      </c>
      <c r="K5" s="158"/>
      <c r="L5" s="158"/>
      <c r="M5" s="159"/>
    </row>
    <row r="6" spans="1:13" ht="12" customHeight="1" x14ac:dyDescent="0.2">
      <c r="A6" s="35" t="s">
        <v>189</v>
      </c>
      <c r="B6" s="158">
        <v>145</v>
      </c>
      <c r="C6" s="158">
        <v>125</v>
      </c>
      <c r="D6" s="160">
        <f t="shared" ref="D6:D69" si="0">C6/B6</f>
        <v>0.86206896551724133</v>
      </c>
      <c r="E6" s="161">
        <v>39</v>
      </c>
      <c r="F6" s="158">
        <v>20</v>
      </c>
      <c r="G6" s="160">
        <f t="shared" ref="G6:G69" si="1">F6/E6</f>
        <v>0.51282051282051277</v>
      </c>
      <c r="H6" s="161">
        <v>4</v>
      </c>
      <c r="I6" s="161"/>
      <c r="J6" s="160">
        <f t="shared" ref="J6:J69" si="2">I6/H6</f>
        <v>0</v>
      </c>
      <c r="K6" s="161"/>
      <c r="L6" s="161"/>
      <c r="M6" s="160"/>
    </row>
    <row r="7" spans="1:13" ht="12" customHeight="1" x14ac:dyDescent="0.2">
      <c r="A7" s="35" t="s">
        <v>190</v>
      </c>
      <c r="B7" s="158">
        <v>39</v>
      </c>
      <c r="C7" s="158">
        <v>28</v>
      </c>
      <c r="D7" s="160">
        <f t="shared" si="0"/>
        <v>0.71794871794871795</v>
      </c>
      <c r="E7" s="161">
        <v>3</v>
      </c>
      <c r="F7" s="158">
        <v>1</v>
      </c>
      <c r="G7" s="160">
        <f t="shared" si="1"/>
        <v>0.33333333333333331</v>
      </c>
      <c r="H7" s="161"/>
      <c r="I7" s="161"/>
      <c r="J7" s="160"/>
      <c r="K7" s="161"/>
      <c r="L7" s="161"/>
      <c r="M7" s="160"/>
    </row>
    <row r="8" spans="1:13" ht="12" customHeight="1" x14ac:dyDescent="0.2">
      <c r="A8" s="35" t="s">
        <v>191</v>
      </c>
      <c r="B8" s="158">
        <v>53</v>
      </c>
      <c r="C8" s="158">
        <v>45</v>
      </c>
      <c r="D8" s="160">
        <f t="shared" si="0"/>
        <v>0.84905660377358494</v>
      </c>
      <c r="E8" s="161">
        <v>10</v>
      </c>
      <c r="F8" s="158">
        <v>2</v>
      </c>
      <c r="G8" s="160">
        <f t="shared" si="1"/>
        <v>0.2</v>
      </c>
      <c r="H8" s="161"/>
      <c r="I8" s="161"/>
      <c r="J8" s="160"/>
      <c r="K8" s="161"/>
      <c r="L8" s="161"/>
      <c r="M8" s="160"/>
    </row>
    <row r="9" spans="1:13" ht="12" customHeight="1" x14ac:dyDescent="0.2">
      <c r="A9" s="35" t="s">
        <v>192</v>
      </c>
      <c r="B9" s="158">
        <v>316</v>
      </c>
      <c r="C9" s="158">
        <v>237</v>
      </c>
      <c r="D9" s="160">
        <f t="shared" si="0"/>
        <v>0.75</v>
      </c>
      <c r="E9" s="161">
        <v>27</v>
      </c>
      <c r="F9" s="158">
        <v>7</v>
      </c>
      <c r="G9" s="160">
        <f t="shared" si="1"/>
        <v>0.25925925925925924</v>
      </c>
      <c r="H9" s="161">
        <v>16</v>
      </c>
      <c r="I9" s="161">
        <v>1</v>
      </c>
      <c r="J9" s="160">
        <f t="shared" si="2"/>
        <v>6.25E-2</v>
      </c>
      <c r="K9" s="161"/>
      <c r="L9" s="161"/>
      <c r="M9" s="160"/>
    </row>
    <row r="10" spans="1:13" ht="12" customHeight="1" x14ac:dyDescent="0.2">
      <c r="A10" s="38" t="s">
        <v>193</v>
      </c>
      <c r="B10" s="158">
        <v>298</v>
      </c>
      <c r="C10" s="158">
        <v>222</v>
      </c>
      <c r="D10" s="162">
        <f t="shared" si="0"/>
        <v>0.74496644295302017</v>
      </c>
      <c r="E10" s="163">
        <v>142</v>
      </c>
      <c r="F10" s="158">
        <v>54</v>
      </c>
      <c r="G10" s="162">
        <f t="shared" si="1"/>
        <v>0.38028169014084506</v>
      </c>
      <c r="H10" s="163">
        <v>13</v>
      </c>
      <c r="I10" s="163">
        <v>1</v>
      </c>
      <c r="J10" s="162">
        <f t="shared" si="2"/>
        <v>7.6923076923076927E-2</v>
      </c>
      <c r="K10" s="163"/>
      <c r="L10" s="163"/>
      <c r="M10" s="162"/>
    </row>
    <row r="11" spans="1:13" ht="12" customHeight="1" x14ac:dyDescent="0.2">
      <c r="A11" s="40" t="s">
        <v>194</v>
      </c>
      <c r="B11" s="166">
        <v>1093</v>
      </c>
      <c r="C11" s="166">
        <v>831</v>
      </c>
      <c r="D11" s="167">
        <f t="shared" si="0"/>
        <v>0.76029277218664226</v>
      </c>
      <c r="E11" s="166">
        <f>SUM(E5:E10)</f>
        <v>241</v>
      </c>
      <c r="F11" s="166">
        <f>SUM(F5:F10)</f>
        <v>91</v>
      </c>
      <c r="G11" s="167">
        <f t="shared" si="1"/>
        <v>0.37759336099585061</v>
      </c>
      <c r="H11" s="166">
        <v>35</v>
      </c>
      <c r="I11" s="166">
        <v>2</v>
      </c>
      <c r="J11" s="167">
        <f t="shared" si="2"/>
        <v>5.7142857142857141E-2</v>
      </c>
      <c r="K11" s="166">
        <v>0</v>
      </c>
      <c r="L11" s="166">
        <v>0</v>
      </c>
      <c r="M11" s="167"/>
    </row>
    <row r="12" spans="1:13" ht="12" customHeight="1" x14ac:dyDescent="0.2">
      <c r="A12" s="32" t="s">
        <v>195</v>
      </c>
      <c r="B12" s="158">
        <v>104</v>
      </c>
      <c r="C12" s="158">
        <v>73</v>
      </c>
      <c r="D12" s="159">
        <f t="shared" si="0"/>
        <v>0.70192307692307687</v>
      </c>
      <c r="E12" s="158">
        <v>13</v>
      </c>
      <c r="F12" s="158">
        <v>1</v>
      </c>
      <c r="G12" s="159">
        <f t="shared" si="1"/>
        <v>7.6923076923076927E-2</v>
      </c>
      <c r="H12" s="158">
        <v>2</v>
      </c>
      <c r="I12" s="158">
        <v>1</v>
      </c>
      <c r="J12" s="159">
        <f t="shared" si="2"/>
        <v>0.5</v>
      </c>
      <c r="K12" s="158"/>
      <c r="L12" s="158"/>
      <c r="M12" s="159"/>
    </row>
    <row r="13" spans="1:13" ht="12" customHeight="1" x14ac:dyDescent="0.2">
      <c r="A13" s="35" t="s">
        <v>196</v>
      </c>
      <c r="B13" s="158">
        <v>29</v>
      </c>
      <c r="C13" s="158">
        <v>17</v>
      </c>
      <c r="D13" s="160">
        <f t="shared" si="0"/>
        <v>0.58620689655172409</v>
      </c>
      <c r="E13" s="161">
        <v>3</v>
      </c>
      <c r="F13" s="158">
        <v>1</v>
      </c>
      <c r="G13" s="160">
        <f t="shared" si="1"/>
        <v>0.33333333333333331</v>
      </c>
      <c r="H13" s="161">
        <v>1</v>
      </c>
      <c r="I13" s="161"/>
      <c r="J13" s="160">
        <f t="shared" si="2"/>
        <v>0</v>
      </c>
      <c r="K13" s="161">
        <v>5</v>
      </c>
      <c r="L13" s="161">
        <v>4</v>
      </c>
      <c r="M13" s="160">
        <f>L13/K13</f>
        <v>0.8</v>
      </c>
    </row>
    <row r="14" spans="1:13" ht="12" customHeight="1" x14ac:dyDescent="0.2">
      <c r="A14" s="35" t="s">
        <v>197</v>
      </c>
      <c r="B14" s="158">
        <v>111</v>
      </c>
      <c r="C14" s="158">
        <v>88</v>
      </c>
      <c r="D14" s="160">
        <f t="shared" si="0"/>
        <v>0.7927927927927928</v>
      </c>
      <c r="E14" s="161">
        <v>16</v>
      </c>
      <c r="F14" s="158">
        <v>4</v>
      </c>
      <c r="G14" s="160">
        <f t="shared" si="1"/>
        <v>0.25</v>
      </c>
      <c r="H14" s="161">
        <v>1</v>
      </c>
      <c r="I14" s="161"/>
      <c r="J14" s="160">
        <f t="shared" si="2"/>
        <v>0</v>
      </c>
      <c r="K14" s="161"/>
      <c r="L14" s="161"/>
      <c r="M14" s="160"/>
    </row>
    <row r="15" spans="1:13" ht="12" customHeight="1" x14ac:dyDescent="0.2">
      <c r="A15" s="35" t="s">
        <v>198</v>
      </c>
      <c r="B15" s="158">
        <v>29</v>
      </c>
      <c r="C15" s="158">
        <v>22</v>
      </c>
      <c r="D15" s="160">
        <f t="shared" si="0"/>
        <v>0.75862068965517238</v>
      </c>
      <c r="E15" s="161">
        <v>1</v>
      </c>
      <c r="F15" s="158"/>
      <c r="G15" s="160">
        <f t="shared" si="1"/>
        <v>0</v>
      </c>
      <c r="H15" s="161"/>
      <c r="I15" s="161"/>
      <c r="J15" s="160"/>
      <c r="K15" s="161"/>
      <c r="L15" s="161"/>
      <c r="M15" s="160"/>
    </row>
    <row r="16" spans="1:13" ht="12" customHeight="1" x14ac:dyDescent="0.2">
      <c r="A16" s="35" t="s">
        <v>199</v>
      </c>
      <c r="B16" s="158">
        <v>186</v>
      </c>
      <c r="C16" s="158">
        <v>128</v>
      </c>
      <c r="D16" s="160">
        <f t="shared" si="0"/>
        <v>0.68817204301075274</v>
      </c>
      <c r="E16" s="161">
        <v>36</v>
      </c>
      <c r="F16" s="158">
        <v>9</v>
      </c>
      <c r="G16" s="160">
        <f t="shared" si="1"/>
        <v>0.25</v>
      </c>
      <c r="H16" s="161">
        <v>1</v>
      </c>
      <c r="I16" s="161"/>
      <c r="J16" s="160">
        <f t="shared" si="2"/>
        <v>0</v>
      </c>
      <c r="K16" s="161"/>
      <c r="L16" s="161"/>
      <c r="M16" s="160"/>
    </row>
    <row r="17" spans="1:13" ht="12" customHeight="1" x14ac:dyDescent="0.2">
      <c r="A17" s="35" t="s">
        <v>200</v>
      </c>
      <c r="B17" s="158">
        <v>19</v>
      </c>
      <c r="C17" s="158">
        <v>16</v>
      </c>
      <c r="D17" s="160">
        <f t="shared" si="0"/>
        <v>0.84210526315789469</v>
      </c>
      <c r="E17" s="161">
        <v>11</v>
      </c>
      <c r="F17" s="158">
        <v>5</v>
      </c>
      <c r="G17" s="160">
        <f t="shared" si="1"/>
        <v>0.45454545454545453</v>
      </c>
      <c r="H17" s="161">
        <v>4</v>
      </c>
      <c r="I17" s="161"/>
      <c r="J17" s="160">
        <f t="shared" si="2"/>
        <v>0</v>
      </c>
      <c r="K17" s="161"/>
      <c r="L17" s="161"/>
      <c r="M17" s="160"/>
    </row>
    <row r="18" spans="1:13" ht="12" customHeight="1" x14ac:dyDescent="0.2">
      <c r="A18" s="35" t="s">
        <v>201</v>
      </c>
      <c r="B18" s="158">
        <v>4</v>
      </c>
      <c r="C18" s="158">
        <v>3</v>
      </c>
      <c r="D18" s="160">
        <f t="shared" si="0"/>
        <v>0.75</v>
      </c>
      <c r="E18" s="161">
        <v>1</v>
      </c>
      <c r="F18" s="158">
        <v>1</v>
      </c>
      <c r="G18" s="160">
        <f t="shared" si="1"/>
        <v>1</v>
      </c>
      <c r="H18" s="161"/>
      <c r="I18" s="161"/>
      <c r="J18" s="160"/>
      <c r="K18" s="161"/>
      <c r="L18" s="161"/>
      <c r="M18" s="160"/>
    </row>
    <row r="19" spans="1:13" ht="12" customHeight="1" x14ac:dyDescent="0.2">
      <c r="A19" s="35" t="s">
        <v>202</v>
      </c>
      <c r="B19" s="158">
        <v>135</v>
      </c>
      <c r="C19" s="158">
        <v>112</v>
      </c>
      <c r="D19" s="160">
        <f t="shared" si="0"/>
        <v>0.82962962962962961</v>
      </c>
      <c r="E19" s="161"/>
      <c r="F19" s="158"/>
      <c r="G19" s="160"/>
      <c r="H19" s="161"/>
      <c r="I19" s="161"/>
      <c r="J19" s="160"/>
      <c r="K19" s="161"/>
      <c r="L19" s="161"/>
      <c r="M19" s="160"/>
    </row>
    <row r="20" spans="1:13" ht="12" customHeight="1" x14ac:dyDescent="0.2">
      <c r="A20" s="35" t="s">
        <v>203</v>
      </c>
      <c r="B20" s="158">
        <v>27</v>
      </c>
      <c r="C20" s="158">
        <v>24</v>
      </c>
      <c r="D20" s="160">
        <f t="shared" si="0"/>
        <v>0.88888888888888884</v>
      </c>
      <c r="E20" s="161">
        <v>24</v>
      </c>
      <c r="F20" s="158">
        <v>5</v>
      </c>
      <c r="G20" s="160">
        <f t="shared" si="1"/>
        <v>0.20833333333333334</v>
      </c>
      <c r="H20" s="161">
        <v>2</v>
      </c>
      <c r="I20" s="161">
        <v>1</v>
      </c>
      <c r="J20" s="160">
        <f t="shared" si="2"/>
        <v>0.5</v>
      </c>
      <c r="K20" s="161"/>
      <c r="L20" s="161"/>
      <c r="M20" s="160"/>
    </row>
    <row r="21" spans="1:13" ht="12" customHeight="1" x14ac:dyDescent="0.2">
      <c r="A21" s="35" t="s">
        <v>204</v>
      </c>
      <c r="B21" s="158">
        <v>191</v>
      </c>
      <c r="C21" s="158">
        <v>161</v>
      </c>
      <c r="D21" s="160">
        <f t="shared" si="0"/>
        <v>0.84293193717277481</v>
      </c>
      <c r="E21" s="161">
        <v>41</v>
      </c>
      <c r="F21" s="158">
        <v>20</v>
      </c>
      <c r="G21" s="160">
        <f t="shared" si="1"/>
        <v>0.48780487804878048</v>
      </c>
      <c r="H21" s="161">
        <v>16</v>
      </c>
      <c r="I21" s="161">
        <v>4</v>
      </c>
      <c r="J21" s="160">
        <f t="shared" si="2"/>
        <v>0.25</v>
      </c>
      <c r="K21" s="161"/>
      <c r="L21" s="161"/>
      <c r="M21" s="160"/>
    </row>
    <row r="22" spans="1:13" ht="12" customHeight="1" x14ac:dyDescent="0.2">
      <c r="A22" s="35" t="s">
        <v>205</v>
      </c>
      <c r="B22" s="158">
        <v>36</v>
      </c>
      <c r="C22" s="158">
        <v>31</v>
      </c>
      <c r="D22" s="160">
        <f t="shared" si="0"/>
        <v>0.86111111111111116</v>
      </c>
      <c r="E22" s="161">
        <v>6</v>
      </c>
      <c r="F22" s="158">
        <v>5</v>
      </c>
      <c r="G22" s="160">
        <f t="shared" si="1"/>
        <v>0.83333333333333337</v>
      </c>
      <c r="H22" s="161"/>
      <c r="I22" s="161"/>
      <c r="J22" s="160"/>
      <c r="K22" s="161">
        <v>8</v>
      </c>
      <c r="L22" s="161">
        <v>5</v>
      </c>
      <c r="M22" s="160">
        <f>L22/K22</f>
        <v>0.625</v>
      </c>
    </row>
    <row r="23" spans="1:13" ht="12" customHeight="1" x14ac:dyDescent="0.2">
      <c r="A23" s="35" t="s">
        <v>206</v>
      </c>
      <c r="B23" s="158">
        <v>82</v>
      </c>
      <c r="C23" s="158">
        <v>59</v>
      </c>
      <c r="D23" s="160">
        <f t="shared" si="0"/>
        <v>0.71951219512195119</v>
      </c>
      <c r="E23" s="161">
        <v>11</v>
      </c>
      <c r="F23" s="158">
        <v>1</v>
      </c>
      <c r="G23" s="160">
        <f t="shared" si="1"/>
        <v>9.0909090909090912E-2</v>
      </c>
      <c r="H23" s="161">
        <v>2</v>
      </c>
      <c r="I23" s="161">
        <v>1</v>
      </c>
      <c r="J23" s="160">
        <f t="shared" si="2"/>
        <v>0.5</v>
      </c>
      <c r="K23" s="161"/>
      <c r="L23" s="161"/>
      <c r="M23" s="160"/>
    </row>
    <row r="24" spans="1:13" ht="12" customHeight="1" x14ac:dyDescent="0.2">
      <c r="A24" s="35" t="s">
        <v>207</v>
      </c>
      <c r="B24" s="158">
        <v>118</v>
      </c>
      <c r="C24" s="158">
        <v>95</v>
      </c>
      <c r="D24" s="160">
        <f t="shared" si="0"/>
        <v>0.80508474576271183</v>
      </c>
      <c r="E24" s="161">
        <v>18</v>
      </c>
      <c r="F24" s="158">
        <v>9</v>
      </c>
      <c r="G24" s="160">
        <f t="shared" si="1"/>
        <v>0.5</v>
      </c>
      <c r="H24" s="161">
        <v>9</v>
      </c>
      <c r="I24" s="161">
        <v>1</v>
      </c>
      <c r="J24" s="160">
        <f t="shared" si="2"/>
        <v>0.1111111111111111</v>
      </c>
      <c r="K24" s="161">
        <v>16</v>
      </c>
      <c r="L24" s="161">
        <v>12</v>
      </c>
      <c r="M24" s="160">
        <f>L24/K24</f>
        <v>0.75</v>
      </c>
    </row>
    <row r="25" spans="1:13" ht="12" customHeight="1" x14ac:dyDescent="0.2">
      <c r="A25" s="35" t="s">
        <v>208</v>
      </c>
      <c r="B25" s="158">
        <v>25</v>
      </c>
      <c r="C25" s="158">
        <v>22</v>
      </c>
      <c r="D25" s="160">
        <f t="shared" si="0"/>
        <v>0.88</v>
      </c>
      <c r="E25" s="161">
        <v>14</v>
      </c>
      <c r="F25" s="158">
        <v>6</v>
      </c>
      <c r="G25" s="160">
        <f t="shared" si="1"/>
        <v>0.42857142857142855</v>
      </c>
      <c r="H25" s="161">
        <v>4</v>
      </c>
      <c r="I25" s="161"/>
      <c r="J25" s="160">
        <f t="shared" si="2"/>
        <v>0</v>
      </c>
      <c r="K25" s="161"/>
      <c r="L25" s="161"/>
      <c r="M25" s="160"/>
    </row>
    <row r="26" spans="1:13" ht="12" customHeight="1" x14ac:dyDescent="0.2">
      <c r="A26" s="35" t="s">
        <v>209</v>
      </c>
      <c r="B26" s="158">
        <v>79</v>
      </c>
      <c r="C26" s="158">
        <v>67</v>
      </c>
      <c r="D26" s="160">
        <f t="shared" si="0"/>
        <v>0.84810126582278478</v>
      </c>
      <c r="E26" s="161">
        <v>22</v>
      </c>
      <c r="F26" s="158">
        <v>10</v>
      </c>
      <c r="G26" s="160">
        <f t="shared" si="1"/>
        <v>0.45454545454545453</v>
      </c>
      <c r="H26" s="161"/>
      <c r="I26" s="161"/>
      <c r="J26" s="160"/>
      <c r="K26" s="161"/>
      <c r="L26" s="161"/>
      <c r="M26" s="160"/>
    </row>
    <row r="27" spans="1:13" ht="12" customHeight="1" x14ac:dyDescent="0.2">
      <c r="A27" s="35" t="s">
        <v>210</v>
      </c>
      <c r="B27" s="158">
        <v>184</v>
      </c>
      <c r="C27" s="158">
        <v>141</v>
      </c>
      <c r="D27" s="160">
        <f t="shared" si="0"/>
        <v>0.76630434782608692</v>
      </c>
      <c r="E27" s="161">
        <v>4</v>
      </c>
      <c r="F27" s="158"/>
      <c r="G27" s="160">
        <f t="shared" si="1"/>
        <v>0</v>
      </c>
      <c r="H27" s="161"/>
      <c r="I27" s="161"/>
      <c r="J27" s="160"/>
      <c r="K27" s="161"/>
      <c r="L27" s="161"/>
      <c r="M27" s="160"/>
    </row>
    <row r="28" spans="1:13" ht="12" customHeight="1" x14ac:dyDescent="0.2">
      <c r="A28" s="35" t="s">
        <v>211</v>
      </c>
      <c r="B28" s="158">
        <v>118</v>
      </c>
      <c r="C28" s="158">
        <v>91</v>
      </c>
      <c r="D28" s="160">
        <f t="shared" si="0"/>
        <v>0.77118644067796616</v>
      </c>
      <c r="E28" s="161">
        <v>3</v>
      </c>
      <c r="F28" s="158"/>
      <c r="G28" s="160">
        <f t="shared" si="1"/>
        <v>0</v>
      </c>
      <c r="H28" s="161"/>
      <c r="I28" s="161"/>
      <c r="J28" s="160"/>
      <c r="K28" s="161"/>
      <c r="L28" s="161"/>
      <c r="M28" s="160"/>
    </row>
    <row r="29" spans="1:13" ht="12" customHeight="1" x14ac:dyDescent="0.2">
      <c r="A29" s="35" t="s">
        <v>212</v>
      </c>
      <c r="B29" s="158">
        <v>31</v>
      </c>
      <c r="C29" s="158">
        <v>24</v>
      </c>
      <c r="D29" s="160">
        <f t="shared" si="0"/>
        <v>0.77419354838709675</v>
      </c>
      <c r="E29" s="161">
        <v>4</v>
      </c>
      <c r="F29" s="158">
        <v>1</v>
      </c>
      <c r="G29" s="160">
        <f t="shared" si="1"/>
        <v>0.25</v>
      </c>
      <c r="H29" s="161">
        <v>1</v>
      </c>
      <c r="I29" s="161"/>
      <c r="J29" s="160">
        <f t="shared" si="2"/>
        <v>0</v>
      </c>
      <c r="K29" s="161"/>
      <c r="L29" s="161"/>
      <c r="M29" s="160"/>
    </row>
    <row r="30" spans="1:13" ht="12" customHeight="1" x14ac:dyDescent="0.2">
      <c r="A30" s="35" t="s">
        <v>213</v>
      </c>
      <c r="B30" s="158">
        <v>103</v>
      </c>
      <c r="C30" s="158">
        <v>89</v>
      </c>
      <c r="D30" s="160">
        <f t="shared" si="0"/>
        <v>0.86407766990291257</v>
      </c>
      <c r="E30" s="161">
        <v>30</v>
      </c>
      <c r="F30" s="158">
        <v>10</v>
      </c>
      <c r="G30" s="160">
        <f t="shared" si="1"/>
        <v>0.33333333333333331</v>
      </c>
      <c r="H30" s="161">
        <v>5</v>
      </c>
      <c r="I30" s="161"/>
      <c r="J30" s="160">
        <f t="shared" si="2"/>
        <v>0</v>
      </c>
      <c r="K30" s="161"/>
      <c r="L30" s="161"/>
      <c r="M30" s="160"/>
    </row>
    <row r="31" spans="1:13" ht="12" customHeight="1" x14ac:dyDescent="0.2">
      <c r="A31" s="35" t="s">
        <v>214</v>
      </c>
      <c r="B31" s="158">
        <v>110</v>
      </c>
      <c r="C31" s="158">
        <v>82</v>
      </c>
      <c r="D31" s="160">
        <f t="shared" si="0"/>
        <v>0.74545454545454548</v>
      </c>
      <c r="E31" s="161">
        <v>31</v>
      </c>
      <c r="F31" s="158">
        <v>9</v>
      </c>
      <c r="G31" s="160">
        <f t="shared" si="1"/>
        <v>0.29032258064516131</v>
      </c>
      <c r="H31" s="161">
        <v>1</v>
      </c>
      <c r="I31" s="161"/>
      <c r="J31" s="160">
        <f t="shared" si="2"/>
        <v>0</v>
      </c>
      <c r="K31" s="161"/>
      <c r="L31" s="161"/>
      <c r="M31" s="160"/>
    </row>
    <row r="32" spans="1:13" ht="12" customHeight="1" x14ac:dyDescent="0.2">
      <c r="A32" s="35" t="s">
        <v>215</v>
      </c>
      <c r="B32" s="158">
        <v>12</v>
      </c>
      <c r="C32" s="158">
        <v>10</v>
      </c>
      <c r="D32" s="160">
        <f t="shared" si="0"/>
        <v>0.83333333333333337</v>
      </c>
      <c r="E32" s="161">
        <v>3</v>
      </c>
      <c r="F32" s="158">
        <v>1</v>
      </c>
      <c r="G32" s="160">
        <f t="shared" si="1"/>
        <v>0.33333333333333331</v>
      </c>
      <c r="H32" s="161">
        <v>1</v>
      </c>
      <c r="I32" s="161"/>
      <c r="J32" s="160">
        <f t="shared" si="2"/>
        <v>0</v>
      </c>
      <c r="K32" s="161"/>
      <c r="L32" s="161"/>
      <c r="M32" s="160"/>
    </row>
    <row r="33" spans="1:13" ht="12" customHeight="1" x14ac:dyDescent="0.2">
      <c r="A33" s="35" t="s">
        <v>216</v>
      </c>
      <c r="B33" s="158">
        <v>5</v>
      </c>
      <c r="C33" s="158">
        <v>4</v>
      </c>
      <c r="D33" s="160">
        <f t="shared" si="0"/>
        <v>0.8</v>
      </c>
      <c r="E33" s="161"/>
      <c r="F33" s="158"/>
      <c r="G33" s="160"/>
      <c r="H33" s="161"/>
      <c r="I33" s="161"/>
      <c r="J33" s="160"/>
      <c r="K33" s="161"/>
      <c r="L33" s="161"/>
      <c r="M33" s="160"/>
    </row>
    <row r="34" spans="1:13" ht="12" customHeight="1" x14ac:dyDescent="0.2">
      <c r="A34" s="35" t="s">
        <v>217</v>
      </c>
      <c r="B34" s="158">
        <v>97</v>
      </c>
      <c r="C34" s="158">
        <v>83</v>
      </c>
      <c r="D34" s="160">
        <f t="shared" si="0"/>
        <v>0.85567010309278346</v>
      </c>
      <c r="E34" s="161">
        <v>64</v>
      </c>
      <c r="F34" s="158">
        <v>26</v>
      </c>
      <c r="G34" s="160">
        <f t="shared" si="1"/>
        <v>0.40625</v>
      </c>
      <c r="H34" s="161">
        <v>36</v>
      </c>
      <c r="I34" s="161">
        <v>9</v>
      </c>
      <c r="J34" s="160">
        <f t="shared" si="2"/>
        <v>0.25</v>
      </c>
      <c r="K34" s="161"/>
      <c r="L34" s="161"/>
      <c r="M34" s="160"/>
    </row>
    <row r="35" spans="1:13" ht="12" customHeight="1" x14ac:dyDescent="0.2">
      <c r="A35" s="38">
        <v>76</v>
      </c>
      <c r="B35" s="158">
        <v>4</v>
      </c>
      <c r="C35" s="158">
        <v>4</v>
      </c>
      <c r="D35" s="162">
        <f t="shared" si="0"/>
        <v>1</v>
      </c>
      <c r="E35" s="163"/>
      <c r="F35" s="158"/>
      <c r="G35" s="162"/>
      <c r="H35" s="163">
        <v>1</v>
      </c>
      <c r="I35" s="163"/>
      <c r="J35" s="162">
        <f t="shared" si="2"/>
        <v>0</v>
      </c>
      <c r="K35" s="163"/>
      <c r="L35" s="163"/>
      <c r="M35" s="162"/>
    </row>
    <row r="36" spans="1:13" ht="12" customHeight="1" x14ac:dyDescent="0.2">
      <c r="A36" s="38" t="s">
        <v>218</v>
      </c>
      <c r="B36" s="158">
        <v>1</v>
      </c>
      <c r="C36" s="158">
        <v>1</v>
      </c>
      <c r="D36" s="162">
        <f t="shared" si="0"/>
        <v>1</v>
      </c>
      <c r="E36" s="163">
        <v>1</v>
      </c>
      <c r="F36" s="158">
        <v>1</v>
      </c>
      <c r="G36" s="162">
        <f t="shared" si="1"/>
        <v>1</v>
      </c>
      <c r="H36" s="163"/>
      <c r="I36" s="163"/>
      <c r="J36" s="162"/>
      <c r="K36" s="163"/>
      <c r="L36" s="163"/>
      <c r="M36" s="162"/>
    </row>
    <row r="37" spans="1:13" ht="12" customHeight="1" x14ac:dyDescent="0.2">
      <c r="A37" s="40" t="s">
        <v>219</v>
      </c>
      <c r="B37" s="166">
        <v>1840</v>
      </c>
      <c r="C37" s="166">
        <v>1447</v>
      </c>
      <c r="D37" s="167">
        <f t="shared" si="0"/>
        <v>0.78641304347826091</v>
      </c>
      <c r="E37" s="166">
        <f>SUM(E12:E36)</f>
        <v>357</v>
      </c>
      <c r="F37" s="166">
        <f>SUM(F12:F36)</f>
        <v>125</v>
      </c>
      <c r="G37" s="167">
        <f t="shared" si="1"/>
        <v>0.35014005602240894</v>
      </c>
      <c r="H37" s="166">
        <f>SUM(H12:H36)</f>
        <v>87</v>
      </c>
      <c r="I37" s="166">
        <f>SUM(I12:I36)</f>
        <v>17</v>
      </c>
      <c r="J37" s="167">
        <f t="shared" si="2"/>
        <v>0.19540229885057472</v>
      </c>
      <c r="K37" s="166">
        <f>SUM(K12:K36)</f>
        <v>29</v>
      </c>
      <c r="L37" s="166">
        <f>SUM(L12:L36)</f>
        <v>21</v>
      </c>
      <c r="M37" s="167">
        <f>L37/K37</f>
        <v>0.72413793103448276</v>
      </c>
    </row>
    <row r="38" spans="1:13" ht="12" customHeight="1" x14ac:dyDescent="0.2">
      <c r="A38" s="32" t="s">
        <v>220</v>
      </c>
      <c r="B38" s="158">
        <v>161</v>
      </c>
      <c r="C38" s="158">
        <v>119</v>
      </c>
      <c r="D38" s="159">
        <f t="shared" si="0"/>
        <v>0.73913043478260865</v>
      </c>
      <c r="E38" s="158">
        <v>46</v>
      </c>
      <c r="F38" s="158">
        <v>12</v>
      </c>
      <c r="G38" s="159">
        <f t="shared" si="1"/>
        <v>0.2608695652173913</v>
      </c>
      <c r="H38" s="158">
        <v>2</v>
      </c>
      <c r="I38" s="158"/>
      <c r="J38" s="159">
        <f t="shared" si="2"/>
        <v>0</v>
      </c>
      <c r="K38" s="158"/>
      <c r="L38" s="158"/>
      <c r="M38" s="159"/>
    </row>
    <row r="39" spans="1:13" ht="12" customHeight="1" x14ac:dyDescent="0.2">
      <c r="A39" s="35" t="s">
        <v>221</v>
      </c>
      <c r="B39" s="158">
        <v>316</v>
      </c>
      <c r="C39" s="158">
        <v>233</v>
      </c>
      <c r="D39" s="160">
        <f t="shared" si="0"/>
        <v>0.73734177215189878</v>
      </c>
      <c r="E39" s="161">
        <v>101</v>
      </c>
      <c r="F39" s="158">
        <v>35</v>
      </c>
      <c r="G39" s="160">
        <f t="shared" si="1"/>
        <v>0.34653465346534651</v>
      </c>
      <c r="H39" s="161">
        <v>11</v>
      </c>
      <c r="I39" s="161">
        <v>1</v>
      </c>
      <c r="J39" s="160">
        <f t="shared" si="2"/>
        <v>9.0909090909090912E-2</v>
      </c>
      <c r="K39" s="161"/>
      <c r="L39" s="161"/>
      <c r="M39" s="160"/>
    </row>
    <row r="40" spans="1:13" ht="12" customHeight="1" x14ac:dyDescent="0.2">
      <c r="A40" s="35" t="s">
        <v>222</v>
      </c>
      <c r="B40" s="158">
        <v>426</v>
      </c>
      <c r="C40" s="158">
        <v>309</v>
      </c>
      <c r="D40" s="160">
        <f t="shared" si="0"/>
        <v>0.72535211267605637</v>
      </c>
      <c r="E40" s="161">
        <v>123</v>
      </c>
      <c r="F40" s="158">
        <v>35</v>
      </c>
      <c r="G40" s="160">
        <f t="shared" si="1"/>
        <v>0.28455284552845528</v>
      </c>
      <c r="H40" s="161">
        <v>1</v>
      </c>
      <c r="I40" s="161">
        <v>1</v>
      </c>
      <c r="J40" s="160">
        <f t="shared" si="2"/>
        <v>1</v>
      </c>
      <c r="K40" s="161">
        <v>1</v>
      </c>
      <c r="L40" s="161">
        <v>1</v>
      </c>
      <c r="M40" s="160">
        <f>L40/K40</f>
        <v>1</v>
      </c>
    </row>
    <row r="41" spans="1:13" ht="12" customHeight="1" x14ac:dyDescent="0.2">
      <c r="A41" s="35" t="s">
        <v>223</v>
      </c>
      <c r="B41" s="158">
        <v>182</v>
      </c>
      <c r="C41" s="158">
        <v>136</v>
      </c>
      <c r="D41" s="160">
        <f t="shared" si="0"/>
        <v>0.74725274725274726</v>
      </c>
      <c r="E41" s="161">
        <v>20</v>
      </c>
      <c r="F41" s="158">
        <v>7</v>
      </c>
      <c r="G41" s="160">
        <f t="shared" si="1"/>
        <v>0.35</v>
      </c>
      <c r="H41" s="161"/>
      <c r="I41" s="161"/>
      <c r="J41" s="160"/>
      <c r="K41" s="161"/>
      <c r="L41" s="161"/>
      <c r="M41" s="160"/>
    </row>
    <row r="42" spans="1:13" ht="12" customHeight="1" x14ac:dyDescent="0.2">
      <c r="A42" s="35" t="s">
        <v>224</v>
      </c>
      <c r="B42" s="158">
        <v>42</v>
      </c>
      <c r="C42" s="158">
        <v>33</v>
      </c>
      <c r="D42" s="160">
        <f t="shared" si="0"/>
        <v>0.7857142857142857</v>
      </c>
      <c r="E42" s="161">
        <v>11</v>
      </c>
      <c r="F42" s="158">
        <v>5</v>
      </c>
      <c r="G42" s="160">
        <f t="shared" si="1"/>
        <v>0.45454545454545453</v>
      </c>
      <c r="H42" s="161">
        <v>3</v>
      </c>
      <c r="I42" s="161"/>
      <c r="J42" s="160">
        <f t="shared" si="2"/>
        <v>0</v>
      </c>
      <c r="K42" s="161"/>
      <c r="L42" s="161"/>
      <c r="M42" s="160"/>
    </row>
    <row r="43" spans="1:13" ht="12" customHeight="1" x14ac:dyDescent="0.2">
      <c r="A43" s="35" t="s">
        <v>225</v>
      </c>
      <c r="B43" s="158">
        <v>69</v>
      </c>
      <c r="C43" s="158">
        <v>59</v>
      </c>
      <c r="D43" s="160">
        <f t="shared" si="0"/>
        <v>0.85507246376811596</v>
      </c>
      <c r="E43" s="161">
        <v>22</v>
      </c>
      <c r="F43" s="158">
        <v>9</v>
      </c>
      <c r="G43" s="160">
        <f t="shared" si="1"/>
        <v>0.40909090909090912</v>
      </c>
      <c r="H43" s="161">
        <v>1</v>
      </c>
      <c r="I43" s="161"/>
      <c r="J43" s="160">
        <f t="shared" si="2"/>
        <v>0</v>
      </c>
      <c r="K43" s="161"/>
      <c r="L43" s="161"/>
      <c r="M43" s="160"/>
    </row>
    <row r="44" spans="1:13" ht="12" customHeight="1" x14ac:dyDescent="0.2">
      <c r="A44" s="35" t="s">
        <v>226</v>
      </c>
      <c r="B44" s="158">
        <v>172</v>
      </c>
      <c r="C44" s="158">
        <v>144</v>
      </c>
      <c r="D44" s="160">
        <f t="shared" si="0"/>
        <v>0.83720930232558144</v>
      </c>
      <c r="E44" s="161">
        <v>24</v>
      </c>
      <c r="F44" s="158">
        <v>8</v>
      </c>
      <c r="G44" s="160">
        <f t="shared" si="1"/>
        <v>0.33333333333333331</v>
      </c>
      <c r="H44" s="161"/>
      <c r="I44" s="161"/>
      <c r="J44" s="160"/>
      <c r="K44" s="161"/>
      <c r="L44" s="161"/>
      <c r="M44" s="160"/>
    </row>
    <row r="45" spans="1:13" ht="12" customHeight="1" x14ac:dyDescent="0.2">
      <c r="A45" s="35" t="s">
        <v>227</v>
      </c>
      <c r="B45" s="158">
        <v>157</v>
      </c>
      <c r="C45" s="158">
        <v>131</v>
      </c>
      <c r="D45" s="160">
        <f t="shared" si="0"/>
        <v>0.83439490445859876</v>
      </c>
      <c r="E45" s="161">
        <v>73</v>
      </c>
      <c r="F45" s="158">
        <v>17</v>
      </c>
      <c r="G45" s="160">
        <f t="shared" si="1"/>
        <v>0.23287671232876711</v>
      </c>
      <c r="H45" s="161">
        <v>6</v>
      </c>
      <c r="I45" s="161">
        <v>1</v>
      </c>
      <c r="J45" s="160">
        <f t="shared" si="2"/>
        <v>0.16666666666666666</v>
      </c>
      <c r="K45" s="161"/>
      <c r="L45" s="161"/>
      <c r="M45" s="160"/>
    </row>
    <row r="46" spans="1:13" ht="12" customHeight="1" x14ac:dyDescent="0.2">
      <c r="A46" s="35" t="s">
        <v>228</v>
      </c>
      <c r="B46" s="158">
        <v>77</v>
      </c>
      <c r="C46" s="158">
        <v>68</v>
      </c>
      <c r="D46" s="160">
        <f t="shared" si="0"/>
        <v>0.88311688311688308</v>
      </c>
      <c r="E46" s="161">
        <v>60</v>
      </c>
      <c r="F46" s="158">
        <v>32</v>
      </c>
      <c r="G46" s="160">
        <f t="shared" si="1"/>
        <v>0.53333333333333333</v>
      </c>
      <c r="H46" s="161">
        <v>17</v>
      </c>
      <c r="I46" s="161">
        <v>4</v>
      </c>
      <c r="J46" s="160">
        <f t="shared" si="2"/>
        <v>0.23529411764705882</v>
      </c>
      <c r="K46" s="161"/>
      <c r="L46" s="161"/>
      <c r="M46" s="160"/>
    </row>
    <row r="47" spans="1:13" ht="12" customHeight="1" x14ac:dyDescent="0.2">
      <c r="A47" s="35" t="s">
        <v>229</v>
      </c>
      <c r="B47" s="158">
        <v>26</v>
      </c>
      <c r="C47" s="158">
        <v>17</v>
      </c>
      <c r="D47" s="160">
        <f t="shared" si="0"/>
        <v>0.65384615384615385</v>
      </c>
      <c r="E47" s="161">
        <v>5</v>
      </c>
      <c r="F47" s="158">
        <v>1</v>
      </c>
      <c r="G47" s="160">
        <f t="shared" si="1"/>
        <v>0.2</v>
      </c>
      <c r="H47" s="161"/>
      <c r="I47" s="161"/>
      <c r="J47" s="160"/>
      <c r="K47" s="161"/>
      <c r="L47" s="161"/>
      <c r="M47" s="160"/>
    </row>
    <row r="48" spans="1:13" ht="12" customHeight="1" x14ac:dyDescent="0.2">
      <c r="A48" s="35" t="s">
        <v>230</v>
      </c>
      <c r="B48" s="158">
        <v>78</v>
      </c>
      <c r="C48" s="158">
        <v>70</v>
      </c>
      <c r="D48" s="160">
        <f t="shared" si="0"/>
        <v>0.89743589743589747</v>
      </c>
      <c r="E48" s="161">
        <v>9</v>
      </c>
      <c r="F48" s="158">
        <v>3</v>
      </c>
      <c r="G48" s="160">
        <f t="shared" si="1"/>
        <v>0.33333333333333331</v>
      </c>
      <c r="H48" s="161">
        <v>1</v>
      </c>
      <c r="I48" s="161"/>
      <c r="J48" s="160">
        <f t="shared" si="2"/>
        <v>0</v>
      </c>
      <c r="K48" s="161"/>
      <c r="L48" s="161"/>
      <c r="M48" s="160"/>
    </row>
    <row r="49" spans="1:13" ht="12" customHeight="1" x14ac:dyDescent="0.2">
      <c r="A49" s="35" t="s">
        <v>231</v>
      </c>
      <c r="B49" s="158">
        <v>74</v>
      </c>
      <c r="C49" s="158">
        <v>56</v>
      </c>
      <c r="D49" s="160">
        <f t="shared" si="0"/>
        <v>0.7567567567567568</v>
      </c>
      <c r="E49" s="161">
        <v>7</v>
      </c>
      <c r="F49" s="158">
        <v>4</v>
      </c>
      <c r="G49" s="160">
        <f t="shared" si="1"/>
        <v>0.5714285714285714</v>
      </c>
      <c r="H49" s="161"/>
      <c r="I49" s="161"/>
      <c r="J49" s="160"/>
      <c r="K49" s="161"/>
      <c r="L49" s="161"/>
      <c r="M49" s="160"/>
    </row>
    <row r="50" spans="1:13" ht="12" customHeight="1" x14ac:dyDescent="0.2">
      <c r="A50" s="35" t="s">
        <v>232</v>
      </c>
      <c r="B50" s="158">
        <v>25</v>
      </c>
      <c r="C50" s="158">
        <v>19</v>
      </c>
      <c r="D50" s="160">
        <f t="shared" si="0"/>
        <v>0.76</v>
      </c>
      <c r="E50" s="161">
        <v>3</v>
      </c>
      <c r="F50" s="158">
        <v>1</v>
      </c>
      <c r="G50" s="160">
        <f t="shared" si="1"/>
        <v>0.33333333333333331</v>
      </c>
      <c r="H50" s="161"/>
      <c r="I50" s="161"/>
      <c r="J50" s="160"/>
      <c r="K50" s="161"/>
      <c r="L50" s="161"/>
      <c r="M50" s="160"/>
    </row>
    <row r="51" spans="1:13" ht="12" customHeight="1" x14ac:dyDescent="0.2">
      <c r="A51" s="35" t="s">
        <v>233</v>
      </c>
      <c r="B51" s="158">
        <v>340</v>
      </c>
      <c r="C51" s="158">
        <v>258</v>
      </c>
      <c r="D51" s="160">
        <f t="shared" si="0"/>
        <v>0.75882352941176467</v>
      </c>
      <c r="E51" s="161">
        <v>112</v>
      </c>
      <c r="F51" s="158">
        <v>39</v>
      </c>
      <c r="G51" s="160">
        <f t="shared" si="1"/>
        <v>0.3482142857142857</v>
      </c>
      <c r="H51" s="161">
        <v>6</v>
      </c>
      <c r="I51" s="161">
        <v>1</v>
      </c>
      <c r="J51" s="160">
        <f t="shared" si="2"/>
        <v>0.16666666666666666</v>
      </c>
      <c r="K51" s="161"/>
      <c r="L51" s="161"/>
      <c r="M51" s="160"/>
    </row>
    <row r="52" spans="1:13" ht="12" customHeight="1" x14ac:dyDescent="0.2">
      <c r="A52" s="35" t="s">
        <v>234</v>
      </c>
      <c r="B52" s="158">
        <v>256</v>
      </c>
      <c r="C52" s="158">
        <v>190</v>
      </c>
      <c r="D52" s="160">
        <f t="shared" si="0"/>
        <v>0.7421875</v>
      </c>
      <c r="E52" s="161">
        <v>53</v>
      </c>
      <c r="F52" s="158">
        <v>16</v>
      </c>
      <c r="G52" s="160">
        <f t="shared" si="1"/>
        <v>0.30188679245283018</v>
      </c>
      <c r="H52" s="161">
        <v>18</v>
      </c>
      <c r="I52" s="161">
        <v>6</v>
      </c>
      <c r="J52" s="160">
        <f t="shared" si="2"/>
        <v>0.33333333333333331</v>
      </c>
      <c r="K52" s="161"/>
      <c r="L52" s="161"/>
      <c r="M52" s="160"/>
    </row>
    <row r="53" spans="1:13" ht="12" customHeight="1" x14ac:dyDescent="0.2">
      <c r="A53" s="35" t="s">
        <v>235</v>
      </c>
      <c r="B53" s="158">
        <v>95</v>
      </c>
      <c r="C53" s="158">
        <v>83</v>
      </c>
      <c r="D53" s="160">
        <f t="shared" si="0"/>
        <v>0.87368421052631584</v>
      </c>
      <c r="E53" s="161">
        <v>89</v>
      </c>
      <c r="F53" s="158">
        <v>48</v>
      </c>
      <c r="G53" s="160">
        <f t="shared" si="1"/>
        <v>0.5393258426966292</v>
      </c>
      <c r="H53" s="161">
        <v>16</v>
      </c>
      <c r="I53" s="161">
        <v>2</v>
      </c>
      <c r="J53" s="160">
        <f t="shared" si="2"/>
        <v>0.125</v>
      </c>
      <c r="K53" s="161"/>
      <c r="L53" s="161"/>
      <c r="M53" s="160"/>
    </row>
    <row r="54" spans="1:13" ht="12" customHeight="1" x14ac:dyDescent="0.2">
      <c r="A54" s="35" t="s">
        <v>236</v>
      </c>
      <c r="B54" s="158">
        <v>269</v>
      </c>
      <c r="C54" s="158">
        <v>199</v>
      </c>
      <c r="D54" s="160">
        <f t="shared" si="0"/>
        <v>0.7397769516728625</v>
      </c>
      <c r="E54" s="161">
        <v>16</v>
      </c>
      <c r="F54" s="158">
        <v>2</v>
      </c>
      <c r="G54" s="160">
        <f t="shared" si="1"/>
        <v>0.125</v>
      </c>
      <c r="H54" s="161"/>
      <c r="I54" s="161"/>
      <c r="J54" s="160"/>
      <c r="K54" s="161"/>
      <c r="L54" s="161"/>
      <c r="M54" s="160"/>
    </row>
    <row r="55" spans="1:13" ht="12" customHeight="1" x14ac:dyDescent="0.2">
      <c r="A55" s="35" t="s">
        <v>237</v>
      </c>
      <c r="B55" s="158">
        <v>170</v>
      </c>
      <c r="C55" s="158">
        <v>133</v>
      </c>
      <c r="D55" s="160">
        <f t="shared" si="0"/>
        <v>0.78235294117647058</v>
      </c>
      <c r="E55" s="161">
        <v>17</v>
      </c>
      <c r="F55" s="158">
        <v>5</v>
      </c>
      <c r="G55" s="160">
        <f t="shared" si="1"/>
        <v>0.29411764705882354</v>
      </c>
      <c r="H55" s="161">
        <v>16</v>
      </c>
      <c r="I55" s="161">
        <v>1</v>
      </c>
      <c r="J55" s="160">
        <f t="shared" si="2"/>
        <v>6.25E-2</v>
      </c>
      <c r="K55" s="161"/>
      <c r="L55" s="161"/>
      <c r="M55" s="160"/>
    </row>
    <row r="56" spans="1:13" ht="12" customHeight="1" x14ac:dyDescent="0.2">
      <c r="A56" s="35" t="s">
        <v>238</v>
      </c>
      <c r="B56" s="158">
        <v>142</v>
      </c>
      <c r="C56" s="158">
        <v>112</v>
      </c>
      <c r="D56" s="160">
        <f t="shared" si="0"/>
        <v>0.78873239436619713</v>
      </c>
      <c r="E56" s="161">
        <v>61</v>
      </c>
      <c r="F56" s="158">
        <v>25</v>
      </c>
      <c r="G56" s="160">
        <f t="shared" si="1"/>
        <v>0.4098360655737705</v>
      </c>
      <c r="H56" s="161">
        <v>7</v>
      </c>
      <c r="I56" s="161"/>
      <c r="J56" s="160">
        <f t="shared" si="2"/>
        <v>0</v>
      </c>
      <c r="K56" s="161"/>
      <c r="L56" s="161"/>
      <c r="M56" s="160"/>
    </row>
    <row r="57" spans="1:13" ht="12" customHeight="1" x14ac:dyDescent="0.2">
      <c r="A57" s="35" t="s">
        <v>239</v>
      </c>
      <c r="B57" s="158">
        <v>91</v>
      </c>
      <c r="C57" s="158">
        <v>81</v>
      </c>
      <c r="D57" s="160">
        <f t="shared" si="0"/>
        <v>0.89010989010989006</v>
      </c>
      <c r="E57" s="161">
        <v>38</v>
      </c>
      <c r="F57" s="158">
        <v>19</v>
      </c>
      <c r="G57" s="160">
        <f t="shared" si="1"/>
        <v>0.5</v>
      </c>
      <c r="H57" s="161">
        <v>6</v>
      </c>
      <c r="I57" s="161"/>
      <c r="J57" s="160">
        <f t="shared" si="2"/>
        <v>0</v>
      </c>
      <c r="K57" s="161"/>
      <c r="L57" s="161"/>
      <c r="M57" s="160"/>
    </row>
    <row r="58" spans="1:13" ht="12" customHeight="1" x14ac:dyDescent="0.2">
      <c r="A58" s="35" t="s">
        <v>240</v>
      </c>
      <c r="B58" s="158">
        <v>138</v>
      </c>
      <c r="C58" s="158">
        <v>103</v>
      </c>
      <c r="D58" s="160">
        <f t="shared" si="0"/>
        <v>0.74637681159420288</v>
      </c>
      <c r="E58" s="161">
        <v>5</v>
      </c>
      <c r="F58" s="158">
        <v>2</v>
      </c>
      <c r="G58" s="160">
        <f t="shared" si="1"/>
        <v>0.4</v>
      </c>
      <c r="H58" s="161">
        <v>1</v>
      </c>
      <c r="I58" s="161">
        <v>1</v>
      </c>
      <c r="J58" s="160">
        <f t="shared" si="2"/>
        <v>1</v>
      </c>
      <c r="K58" s="161"/>
      <c r="L58" s="161"/>
      <c r="M58" s="160"/>
    </row>
    <row r="59" spans="1:13" ht="12" customHeight="1" x14ac:dyDescent="0.2">
      <c r="A59" s="35" t="s">
        <v>241</v>
      </c>
      <c r="B59" s="158">
        <v>45</v>
      </c>
      <c r="C59" s="158">
        <v>40</v>
      </c>
      <c r="D59" s="160">
        <f t="shared" si="0"/>
        <v>0.88888888888888884</v>
      </c>
      <c r="E59" s="161">
        <v>26</v>
      </c>
      <c r="F59" s="158">
        <v>12</v>
      </c>
      <c r="G59" s="160">
        <f t="shared" si="1"/>
        <v>0.46153846153846156</v>
      </c>
      <c r="H59" s="161">
        <v>7</v>
      </c>
      <c r="I59" s="161"/>
      <c r="J59" s="160">
        <f t="shared" si="2"/>
        <v>0</v>
      </c>
      <c r="K59" s="161"/>
      <c r="L59" s="161"/>
      <c r="M59" s="160"/>
    </row>
    <row r="60" spans="1:13" ht="12" customHeight="1" x14ac:dyDescent="0.2">
      <c r="A60" s="38" t="s">
        <v>242</v>
      </c>
      <c r="B60" s="158">
        <v>67</v>
      </c>
      <c r="C60" s="158">
        <v>50</v>
      </c>
      <c r="D60" s="162">
        <f t="shared" si="0"/>
        <v>0.74626865671641796</v>
      </c>
      <c r="E60" s="163">
        <v>2</v>
      </c>
      <c r="F60" s="158"/>
      <c r="G60" s="162">
        <f t="shared" si="1"/>
        <v>0</v>
      </c>
      <c r="H60" s="163">
        <v>3</v>
      </c>
      <c r="I60" s="163">
        <v>2</v>
      </c>
      <c r="J60" s="162">
        <f t="shared" si="2"/>
        <v>0.66666666666666663</v>
      </c>
      <c r="K60" s="163"/>
      <c r="L60" s="163"/>
      <c r="M60" s="162"/>
    </row>
    <row r="61" spans="1:13" ht="12" customHeight="1" x14ac:dyDescent="0.2">
      <c r="A61" s="38" t="s">
        <v>296</v>
      </c>
      <c r="B61" s="158">
        <v>36</v>
      </c>
      <c r="C61" s="158">
        <v>30</v>
      </c>
      <c r="D61" s="162">
        <f t="shared" si="0"/>
        <v>0.83333333333333337</v>
      </c>
      <c r="E61" s="163">
        <v>4</v>
      </c>
      <c r="F61" s="158">
        <v>3</v>
      </c>
      <c r="G61" s="162">
        <f t="shared" si="1"/>
        <v>0.75</v>
      </c>
      <c r="H61" s="163"/>
      <c r="I61" s="163"/>
      <c r="J61" s="162"/>
      <c r="K61" s="163"/>
      <c r="L61" s="163"/>
      <c r="M61" s="162"/>
    </row>
    <row r="62" spans="1:13" ht="12" customHeight="1" x14ac:dyDescent="0.2">
      <c r="A62" s="38" t="s">
        <v>297</v>
      </c>
      <c r="B62" s="158">
        <v>11</v>
      </c>
      <c r="C62" s="158">
        <v>9</v>
      </c>
      <c r="D62" s="162">
        <f t="shared" si="0"/>
        <v>0.81818181818181823</v>
      </c>
      <c r="E62" s="163"/>
      <c r="F62" s="158"/>
      <c r="G62" s="162"/>
      <c r="H62" s="163"/>
      <c r="I62" s="163"/>
      <c r="J62" s="162"/>
      <c r="K62" s="163"/>
      <c r="L62" s="163"/>
      <c r="M62" s="162"/>
    </row>
    <row r="63" spans="1:13" ht="12" customHeight="1" x14ac:dyDescent="0.2">
      <c r="A63" s="38" t="s">
        <v>298</v>
      </c>
      <c r="B63" s="158">
        <v>3</v>
      </c>
      <c r="C63" s="158">
        <v>1</v>
      </c>
      <c r="D63" s="162">
        <f t="shared" si="0"/>
        <v>0.33333333333333331</v>
      </c>
      <c r="E63" s="163">
        <v>1</v>
      </c>
      <c r="F63" s="158">
        <v>1</v>
      </c>
      <c r="G63" s="162">
        <f t="shared" si="1"/>
        <v>1</v>
      </c>
      <c r="H63" s="163"/>
      <c r="I63" s="163"/>
      <c r="J63" s="162"/>
      <c r="K63" s="163"/>
      <c r="L63" s="163"/>
      <c r="M63" s="162"/>
    </row>
    <row r="64" spans="1:13" ht="12" customHeight="1" x14ac:dyDescent="0.2">
      <c r="A64" s="40" t="s">
        <v>243</v>
      </c>
      <c r="B64" s="166">
        <v>3468</v>
      </c>
      <c r="C64" s="166">
        <v>2683</v>
      </c>
      <c r="D64" s="167">
        <f t="shared" si="0"/>
        <v>0.7736447520184544</v>
      </c>
      <c r="E64" s="166">
        <f>SUM(E38:E63)</f>
        <v>928</v>
      </c>
      <c r="F64" s="166">
        <f>SUM(F38:F63)</f>
        <v>341</v>
      </c>
      <c r="G64" s="167">
        <f t="shared" si="1"/>
        <v>0.36745689655172414</v>
      </c>
      <c r="H64" s="166">
        <f>SUM(H38:H63)</f>
        <v>122</v>
      </c>
      <c r="I64" s="166">
        <f>SUM(I38:I63)</f>
        <v>20</v>
      </c>
      <c r="J64" s="167">
        <f t="shared" si="2"/>
        <v>0.16393442622950818</v>
      </c>
      <c r="K64" s="166">
        <v>1</v>
      </c>
      <c r="L64" s="166">
        <v>1</v>
      </c>
      <c r="M64" s="167">
        <f>L64/K64</f>
        <v>1</v>
      </c>
    </row>
    <row r="65" spans="1:13" ht="12" customHeight="1" x14ac:dyDescent="0.2">
      <c r="A65" s="32" t="s">
        <v>299</v>
      </c>
      <c r="B65" s="158">
        <v>64</v>
      </c>
      <c r="C65" s="158">
        <v>43</v>
      </c>
      <c r="D65" s="159">
        <f t="shared" si="0"/>
        <v>0.671875</v>
      </c>
      <c r="E65" s="158">
        <v>6</v>
      </c>
      <c r="F65" s="158">
        <v>2</v>
      </c>
      <c r="G65" s="159">
        <f t="shared" si="1"/>
        <v>0.33333333333333331</v>
      </c>
      <c r="H65" s="158"/>
      <c r="I65" s="158"/>
      <c r="J65" s="159"/>
      <c r="K65" s="158"/>
      <c r="L65" s="158"/>
      <c r="M65" s="159"/>
    </row>
    <row r="66" spans="1:13" ht="12" customHeight="1" x14ac:dyDescent="0.2">
      <c r="A66" s="35" t="s">
        <v>300</v>
      </c>
      <c r="B66" s="158">
        <v>98</v>
      </c>
      <c r="C66" s="158">
        <v>81</v>
      </c>
      <c r="D66" s="160">
        <f t="shared" si="0"/>
        <v>0.82653061224489799</v>
      </c>
      <c r="E66" s="161">
        <v>18</v>
      </c>
      <c r="F66" s="158">
        <v>6</v>
      </c>
      <c r="G66" s="160">
        <f t="shared" si="1"/>
        <v>0.33333333333333331</v>
      </c>
      <c r="H66" s="161"/>
      <c r="I66" s="161"/>
      <c r="J66" s="160"/>
      <c r="K66" s="161"/>
      <c r="L66" s="161"/>
      <c r="M66" s="160"/>
    </row>
    <row r="67" spans="1:13" ht="12" customHeight="1" x14ac:dyDescent="0.2">
      <c r="A67" s="38" t="s">
        <v>301</v>
      </c>
      <c r="B67" s="158">
        <v>55</v>
      </c>
      <c r="C67" s="158">
        <v>47</v>
      </c>
      <c r="D67" s="162">
        <f t="shared" si="0"/>
        <v>0.8545454545454545</v>
      </c>
      <c r="E67" s="163">
        <v>43</v>
      </c>
      <c r="F67" s="158">
        <v>22</v>
      </c>
      <c r="G67" s="162">
        <f t="shared" si="1"/>
        <v>0.51162790697674421</v>
      </c>
      <c r="H67" s="163">
        <v>4</v>
      </c>
      <c r="I67" s="163">
        <v>1</v>
      </c>
      <c r="J67" s="162">
        <f t="shared" si="2"/>
        <v>0.25</v>
      </c>
      <c r="K67" s="163"/>
      <c r="L67" s="163"/>
      <c r="M67" s="162"/>
    </row>
    <row r="68" spans="1:13" ht="12" customHeight="1" x14ac:dyDescent="0.2">
      <c r="A68" s="38" t="s">
        <v>302</v>
      </c>
      <c r="B68" s="158">
        <v>3</v>
      </c>
      <c r="C68" s="158">
        <v>2</v>
      </c>
      <c r="D68" s="162">
        <f t="shared" si="0"/>
        <v>0.66666666666666663</v>
      </c>
      <c r="E68" s="163"/>
      <c r="F68" s="158"/>
      <c r="G68" s="162"/>
      <c r="H68" s="163"/>
      <c r="I68" s="163"/>
      <c r="J68" s="162"/>
      <c r="K68" s="163"/>
      <c r="L68" s="163"/>
      <c r="M68" s="162"/>
    </row>
    <row r="69" spans="1:13" ht="12" customHeight="1" x14ac:dyDescent="0.2">
      <c r="A69" s="38" t="s">
        <v>303</v>
      </c>
      <c r="B69" s="158">
        <v>1</v>
      </c>
      <c r="C69" s="158">
        <v>1</v>
      </c>
      <c r="D69" s="162">
        <f t="shared" si="0"/>
        <v>1</v>
      </c>
      <c r="E69" s="163">
        <v>1</v>
      </c>
      <c r="F69" s="158">
        <v>1</v>
      </c>
      <c r="G69" s="162">
        <f t="shared" si="1"/>
        <v>1</v>
      </c>
      <c r="H69" s="163">
        <v>2</v>
      </c>
      <c r="I69" s="163"/>
      <c r="J69" s="162">
        <f t="shared" si="2"/>
        <v>0</v>
      </c>
      <c r="K69" s="163"/>
      <c r="L69" s="163"/>
      <c r="M69" s="162"/>
    </row>
    <row r="70" spans="1:13" ht="12" customHeight="1" x14ac:dyDescent="0.2">
      <c r="A70" s="38" t="s">
        <v>304</v>
      </c>
      <c r="B70" s="158">
        <v>1</v>
      </c>
      <c r="C70" s="158">
        <v>1</v>
      </c>
      <c r="D70" s="162">
        <f t="shared" ref="D70:D72" si="3">C70/B70</f>
        <v>1</v>
      </c>
      <c r="E70" s="163">
        <v>1</v>
      </c>
      <c r="F70" s="158"/>
      <c r="G70" s="162">
        <f t="shared" ref="G70:G72" si="4">F70/E70</f>
        <v>0</v>
      </c>
      <c r="H70" s="163">
        <v>1</v>
      </c>
      <c r="I70" s="163">
        <v>1</v>
      </c>
      <c r="J70" s="162">
        <f t="shared" ref="J70:J72" si="5">I70/H70</f>
        <v>1</v>
      </c>
      <c r="K70" s="163"/>
      <c r="L70" s="163"/>
      <c r="M70" s="162"/>
    </row>
    <row r="71" spans="1:13" ht="12" customHeight="1" x14ac:dyDescent="0.2">
      <c r="A71" s="40" t="s">
        <v>244</v>
      </c>
      <c r="B71" s="166">
        <v>222</v>
      </c>
      <c r="C71" s="166">
        <v>175</v>
      </c>
      <c r="D71" s="167">
        <f t="shared" si="3"/>
        <v>0.78828828828828834</v>
      </c>
      <c r="E71" s="166">
        <f>SUM(E65:E70)</f>
        <v>69</v>
      </c>
      <c r="F71" s="166">
        <f>SUM(F65:F70)</f>
        <v>31</v>
      </c>
      <c r="G71" s="167">
        <f t="shared" si="4"/>
        <v>0.44927536231884058</v>
      </c>
      <c r="H71" s="166">
        <f>SUM(H65:H70)</f>
        <v>7</v>
      </c>
      <c r="I71" s="166">
        <v>2</v>
      </c>
      <c r="J71" s="167">
        <f t="shared" si="5"/>
        <v>0.2857142857142857</v>
      </c>
      <c r="K71" s="166">
        <v>0</v>
      </c>
      <c r="L71" s="166">
        <v>0</v>
      </c>
      <c r="M71" s="167"/>
    </row>
    <row r="72" spans="1:13" ht="12" customHeight="1" x14ac:dyDescent="0.2">
      <c r="A72" s="40" t="s">
        <v>245</v>
      </c>
      <c r="B72" s="166">
        <v>6623</v>
      </c>
      <c r="C72" s="166">
        <v>5136</v>
      </c>
      <c r="D72" s="167">
        <f t="shared" si="3"/>
        <v>0.7754793900045297</v>
      </c>
      <c r="E72" s="166">
        <v>1595</v>
      </c>
      <c r="F72" s="166">
        <v>588</v>
      </c>
      <c r="G72" s="167">
        <f t="shared" si="4"/>
        <v>0.36865203761755488</v>
      </c>
      <c r="H72" s="166">
        <v>251</v>
      </c>
      <c r="I72" s="166">
        <v>41</v>
      </c>
      <c r="J72" s="167">
        <f t="shared" si="5"/>
        <v>0.16334661354581673</v>
      </c>
      <c r="K72" s="166">
        <v>30</v>
      </c>
      <c r="L72" s="166">
        <v>22</v>
      </c>
      <c r="M72" s="167">
        <f>L72/K72</f>
        <v>0.73333333333333328</v>
      </c>
    </row>
    <row r="77" spans="1:13" x14ac:dyDescent="0.2">
      <c r="A77" s="59"/>
      <c r="B77" s="152"/>
      <c r="C77" s="152"/>
      <c r="E77" s="152"/>
    </row>
    <row r="78" spans="1:13" x14ac:dyDescent="0.2">
      <c r="A78" s="59"/>
      <c r="B78" s="152"/>
      <c r="C78" s="152"/>
      <c r="E78" s="152"/>
    </row>
    <row r="79" spans="1:13" x14ac:dyDescent="0.2">
      <c r="A79" s="59"/>
      <c r="B79" s="152"/>
      <c r="C79" s="152"/>
      <c r="E79" s="152"/>
    </row>
    <row r="80" spans="1:13" x14ac:dyDescent="0.2">
      <c r="A80" s="59"/>
      <c r="B80" s="152"/>
      <c r="C80" s="152"/>
      <c r="E80" s="152"/>
    </row>
    <row r="81" spans="1:5" x14ac:dyDescent="0.2">
      <c r="A81" s="59"/>
      <c r="B81" s="152"/>
      <c r="C81" s="152"/>
      <c r="E81" s="152"/>
    </row>
    <row r="82" spans="1:5" x14ac:dyDescent="0.2">
      <c r="A82" s="59"/>
      <c r="B82" s="152"/>
      <c r="C82" s="152"/>
      <c r="E82" s="152"/>
    </row>
    <row r="83" spans="1:5" x14ac:dyDescent="0.2">
      <c r="A83" s="59"/>
      <c r="B83" s="152"/>
      <c r="C83" s="152"/>
      <c r="E83" s="152"/>
    </row>
    <row r="84" spans="1:5" x14ac:dyDescent="0.2">
      <c r="A84" s="59"/>
      <c r="B84" s="152"/>
      <c r="C84" s="152"/>
      <c r="E84" s="152"/>
    </row>
    <row r="85" spans="1:5" x14ac:dyDescent="0.2">
      <c r="A85" s="59"/>
      <c r="B85" s="152"/>
      <c r="C85" s="152"/>
      <c r="E85" s="152"/>
    </row>
    <row r="86" spans="1:5" x14ac:dyDescent="0.2">
      <c r="A86" s="59"/>
      <c r="B86" s="152"/>
      <c r="C86" s="152"/>
      <c r="E86" s="152"/>
    </row>
    <row r="87" spans="1:5" x14ac:dyDescent="0.2">
      <c r="A87" s="59"/>
      <c r="B87" s="152"/>
      <c r="C87" s="152"/>
      <c r="E87" s="152"/>
    </row>
    <row r="88" spans="1:5" x14ac:dyDescent="0.2">
      <c r="A88" s="59"/>
      <c r="B88" s="152"/>
      <c r="C88" s="152"/>
      <c r="E88" s="152"/>
    </row>
    <row r="89" spans="1:5" x14ac:dyDescent="0.2">
      <c r="A89" s="59"/>
      <c r="B89" s="152"/>
      <c r="C89" s="152"/>
      <c r="E89" s="152"/>
    </row>
    <row r="90" spans="1:5" x14ac:dyDescent="0.2">
      <c r="A90" s="59"/>
      <c r="B90" s="152"/>
      <c r="C90" s="152"/>
      <c r="E90" s="152"/>
    </row>
    <row r="154" spans="1:1" ht="15" x14ac:dyDescent="0.25">
      <c r="A154" s="27"/>
    </row>
  </sheetData>
  <mergeCells count="5">
    <mergeCell ref="H3:J3"/>
    <mergeCell ref="K3:M3"/>
    <mergeCell ref="A1:M1"/>
    <mergeCell ref="B3:D3"/>
    <mergeCell ref="E3:G3"/>
  </mergeCells>
  <pageMargins left="0.70866141732283472" right="0.70866141732283472" top="0.74803149606299213" bottom="0.74803149606299213" header="0.31496062992125984" footer="0.31496062992125984"/>
  <pageSetup paperSize="9" scale="67" fitToHeight="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153"/>
  <sheetViews>
    <sheetView zoomScaleNormal="100" workbookViewId="0">
      <selection sqref="A1:M1"/>
    </sheetView>
  </sheetViews>
  <sheetFormatPr baseColWidth="10" defaultColWidth="11.42578125" defaultRowHeight="12.75" x14ac:dyDescent="0.2"/>
  <cols>
    <col min="1" max="1" width="41.5703125" style="25" bestFit="1" customWidth="1"/>
    <col min="2" max="3" width="8.7109375" style="151" customWidth="1"/>
    <col min="4" max="4" width="8.7109375" style="152" customWidth="1"/>
    <col min="5" max="6" width="8.7109375" style="151" customWidth="1"/>
    <col min="7" max="7" width="8.7109375" style="152" customWidth="1"/>
    <col min="8" max="9" width="8.7109375" style="151" customWidth="1"/>
    <col min="10" max="10" width="8.7109375" style="152" customWidth="1"/>
    <col min="11" max="12" width="8.7109375" style="151" customWidth="1"/>
    <col min="13" max="13" width="8.7109375" style="152" customWidth="1"/>
    <col min="14" max="16384" width="11.42578125" style="23"/>
  </cols>
  <sheetData>
    <row r="1" spans="1:13" ht="17.25" customHeight="1" x14ac:dyDescent="0.2">
      <c r="A1" s="165" t="s">
        <v>397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</row>
    <row r="2" spans="1:13" ht="7.5" customHeight="1" x14ac:dyDescent="0.3">
      <c r="A2" s="24"/>
    </row>
    <row r="3" spans="1:13" ht="24" customHeight="1" x14ac:dyDescent="0.2">
      <c r="A3" s="31" t="s">
        <v>307</v>
      </c>
      <c r="B3" s="153" t="s">
        <v>247</v>
      </c>
      <c r="C3" s="154"/>
      <c r="D3" s="155"/>
      <c r="E3" s="153" t="s">
        <v>248</v>
      </c>
      <c r="F3" s="154"/>
      <c r="G3" s="155"/>
      <c r="H3" s="153" t="s">
        <v>249</v>
      </c>
      <c r="I3" s="154"/>
      <c r="J3" s="155"/>
      <c r="K3" s="153" t="s">
        <v>250</v>
      </c>
      <c r="L3" s="154"/>
      <c r="M3" s="155"/>
    </row>
    <row r="4" spans="1:13" ht="37.5" customHeight="1" x14ac:dyDescent="0.2">
      <c r="A4" s="58" t="s">
        <v>74</v>
      </c>
      <c r="B4" s="156" t="s">
        <v>1</v>
      </c>
      <c r="C4" s="156" t="s">
        <v>280</v>
      </c>
      <c r="D4" s="157" t="s">
        <v>295</v>
      </c>
      <c r="E4" s="156" t="s">
        <v>1</v>
      </c>
      <c r="F4" s="156" t="s">
        <v>280</v>
      </c>
      <c r="G4" s="157" t="s">
        <v>295</v>
      </c>
      <c r="H4" s="156" t="s">
        <v>1</v>
      </c>
      <c r="I4" s="156" t="s">
        <v>280</v>
      </c>
      <c r="J4" s="157" t="s">
        <v>295</v>
      </c>
      <c r="K4" s="156" t="s">
        <v>1</v>
      </c>
      <c r="L4" s="156" t="s">
        <v>280</v>
      </c>
      <c r="M4" s="157" t="s">
        <v>295</v>
      </c>
    </row>
    <row r="5" spans="1:13" ht="12" customHeight="1" x14ac:dyDescent="0.25">
      <c r="A5" s="12" t="s">
        <v>176</v>
      </c>
      <c r="B5" s="158">
        <v>15</v>
      </c>
      <c r="C5" s="158">
        <v>14</v>
      </c>
      <c r="D5" s="159">
        <f>C5/B5</f>
        <v>0.93333333333333335</v>
      </c>
      <c r="E5" s="158">
        <v>2</v>
      </c>
      <c r="F5" s="158"/>
      <c r="G5" s="159">
        <f>F5/E5</f>
        <v>0</v>
      </c>
      <c r="H5" s="158"/>
      <c r="I5" s="158"/>
      <c r="J5" s="159"/>
      <c r="K5" s="158"/>
      <c r="L5" s="158"/>
      <c r="M5" s="159"/>
    </row>
    <row r="6" spans="1:13" ht="12" customHeight="1" x14ac:dyDescent="0.25">
      <c r="A6" s="12" t="s">
        <v>170</v>
      </c>
      <c r="B6" s="158">
        <v>8</v>
      </c>
      <c r="C6" s="158">
        <v>8</v>
      </c>
      <c r="D6" s="160">
        <f t="shared" ref="D6:D69" si="0">C6/B6</f>
        <v>1</v>
      </c>
      <c r="E6" s="161">
        <v>3</v>
      </c>
      <c r="F6" s="158">
        <v>1</v>
      </c>
      <c r="G6" s="160">
        <f t="shared" ref="G6:G69" si="1">F6/E6</f>
        <v>0.33333333333333331</v>
      </c>
      <c r="H6" s="161"/>
      <c r="I6" s="161"/>
      <c r="J6" s="160"/>
      <c r="K6" s="161"/>
      <c r="L6" s="158"/>
      <c r="M6" s="160"/>
    </row>
    <row r="7" spans="1:13" ht="12" customHeight="1" x14ac:dyDescent="0.25">
      <c r="A7" s="12" t="s">
        <v>76</v>
      </c>
      <c r="B7" s="158">
        <v>9</v>
      </c>
      <c r="C7" s="158">
        <v>7</v>
      </c>
      <c r="D7" s="160">
        <f t="shared" si="0"/>
        <v>0.77777777777777779</v>
      </c>
      <c r="E7" s="161">
        <v>2</v>
      </c>
      <c r="F7" s="158"/>
      <c r="G7" s="160">
        <f t="shared" si="1"/>
        <v>0</v>
      </c>
      <c r="H7" s="161"/>
      <c r="I7" s="161"/>
      <c r="J7" s="160"/>
      <c r="K7" s="161">
        <v>1</v>
      </c>
      <c r="L7" s="158"/>
      <c r="M7" s="160">
        <f>L7/K7</f>
        <v>0</v>
      </c>
    </row>
    <row r="8" spans="1:13" ht="12" customHeight="1" x14ac:dyDescent="0.25">
      <c r="A8" s="12" t="s">
        <v>177</v>
      </c>
      <c r="B8" s="158">
        <v>7</v>
      </c>
      <c r="C8" s="158">
        <v>7</v>
      </c>
      <c r="D8" s="160">
        <f t="shared" si="0"/>
        <v>1</v>
      </c>
      <c r="E8" s="161">
        <v>2</v>
      </c>
      <c r="F8" s="158"/>
      <c r="G8" s="160">
        <f t="shared" si="1"/>
        <v>0</v>
      </c>
      <c r="H8" s="161">
        <v>1</v>
      </c>
      <c r="I8" s="161"/>
      <c r="J8" s="160">
        <f t="shared" ref="J8:J68" si="2">I8/H8</f>
        <v>0</v>
      </c>
      <c r="K8" s="161"/>
      <c r="L8" s="158"/>
      <c r="M8" s="160"/>
    </row>
    <row r="9" spans="1:13" ht="12" customHeight="1" x14ac:dyDescent="0.25">
      <c r="A9" s="12" t="s">
        <v>253</v>
      </c>
      <c r="B9" s="158">
        <v>40</v>
      </c>
      <c r="C9" s="158">
        <v>34</v>
      </c>
      <c r="D9" s="160">
        <f t="shared" si="0"/>
        <v>0.85</v>
      </c>
      <c r="E9" s="161">
        <v>34</v>
      </c>
      <c r="F9" s="158">
        <v>13</v>
      </c>
      <c r="G9" s="160">
        <f t="shared" si="1"/>
        <v>0.38235294117647056</v>
      </c>
      <c r="H9" s="161">
        <v>5</v>
      </c>
      <c r="I9" s="161"/>
      <c r="J9" s="160">
        <f t="shared" si="2"/>
        <v>0</v>
      </c>
      <c r="K9" s="161"/>
      <c r="L9" s="158"/>
      <c r="M9" s="160"/>
    </row>
    <row r="10" spans="1:13" ht="12" customHeight="1" x14ac:dyDescent="0.25">
      <c r="A10" s="12" t="s">
        <v>181</v>
      </c>
      <c r="B10" s="158">
        <v>36</v>
      </c>
      <c r="C10" s="158">
        <v>36</v>
      </c>
      <c r="D10" s="162">
        <f t="shared" si="0"/>
        <v>1</v>
      </c>
      <c r="E10" s="163">
        <v>1</v>
      </c>
      <c r="F10" s="158">
        <v>1</v>
      </c>
      <c r="G10" s="162">
        <f t="shared" si="1"/>
        <v>1</v>
      </c>
      <c r="H10" s="163">
        <v>18</v>
      </c>
      <c r="I10" s="163"/>
      <c r="J10" s="162">
        <f t="shared" si="2"/>
        <v>0</v>
      </c>
      <c r="K10" s="163"/>
      <c r="L10" s="158"/>
      <c r="M10" s="162"/>
    </row>
    <row r="11" spans="1:13" ht="12" customHeight="1" x14ac:dyDescent="0.25">
      <c r="A11" s="12" t="s">
        <v>275</v>
      </c>
      <c r="B11" s="158">
        <v>1</v>
      </c>
      <c r="C11" s="158">
        <v>1</v>
      </c>
      <c r="D11" s="160">
        <f t="shared" si="0"/>
        <v>1</v>
      </c>
      <c r="E11" s="161"/>
      <c r="F11" s="158"/>
      <c r="G11" s="160"/>
      <c r="H11" s="161"/>
      <c r="I11" s="161"/>
      <c r="J11" s="160"/>
      <c r="K11" s="161"/>
      <c r="L11" s="158"/>
      <c r="M11" s="160"/>
    </row>
    <row r="12" spans="1:13" ht="12" customHeight="1" x14ac:dyDescent="0.25">
      <c r="A12" s="12" t="s">
        <v>77</v>
      </c>
      <c r="B12" s="158">
        <v>23</v>
      </c>
      <c r="C12" s="158">
        <v>23</v>
      </c>
      <c r="D12" s="160">
        <f t="shared" si="0"/>
        <v>1</v>
      </c>
      <c r="E12" s="161">
        <v>9</v>
      </c>
      <c r="F12" s="158"/>
      <c r="G12" s="160">
        <f t="shared" si="1"/>
        <v>0</v>
      </c>
      <c r="H12" s="161"/>
      <c r="I12" s="161"/>
      <c r="J12" s="160"/>
      <c r="K12" s="161"/>
      <c r="L12" s="158"/>
      <c r="M12" s="160"/>
    </row>
    <row r="13" spans="1:13" ht="12" customHeight="1" x14ac:dyDescent="0.25">
      <c r="A13" s="12" t="s">
        <v>78</v>
      </c>
      <c r="B13" s="158">
        <v>6</v>
      </c>
      <c r="C13" s="158">
        <v>6</v>
      </c>
      <c r="D13" s="160">
        <f t="shared" si="0"/>
        <v>1</v>
      </c>
      <c r="E13" s="161"/>
      <c r="F13" s="158"/>
      <c r="G13" s="160"/>
      <c r="H13" s="161"/>
      <c r="I13" s="161"/>
      <c r="J13" s="160"/>
      <c r="K13" s="161"/>
      <c r="L13" s="158"/>
      <c r="M13" s="160"/>
    </row>
    <row r="14" spans="1:13" ht="12" customHeight="1" x14ac:dyDescent="0.25">
      <c r="A14" s="12" t="s">
        <v>79</v>
      </c>
      <c r="B14" s="158">
        <v>21</v>
      </c>
      <c r="C14" s="158">
        <v>17</v>
      </c>
      <c r="D14" s="160">
        <f t="shared" si="0"/>
        <v>0.80952380952380953</v>
      </c>
      <c r="E14" s="161">
        <v>7</v>
      </c>
      <c r="F14" s="158"/>
      <c r="G14" s="160">
        <f t="shared" si="1"/>
        <v>0</v>
      </c>
      <c r="H14" s="161"/>
      <c r="I14" s="161"/>
      <c r="J14" s="160"/>
      <c r="K14" s="161"/>
      <c r="L14" s="158"/>
      <c r="M14" s="160"/>
    </row>
    <row r="15" spans="1:13" ht="12" customHeight="1" x14ac:dyDescent="0.25">
      <c r="A15" s="12" t="s">
        <v>369</v>
      </c>
      <c r="B15" s="158">
        <v>13</v>
      </c>
      <c r="C15" s="158">
        <v>13</v>
      </c>
      <c r="D15" s="160">
        <f t="shared" si="0"/>
        <v>1</v>
      </c>
      <c r="E15" s="161">
        <v>3</v>
      </c>
      <c r="F15" s="158"/>
      <c r="G15" s="160">
        <f t="shared" si="1"/>
        <v>0</v>
      </c>
      <c r="H15" s="161">
        <v>1</v>
      </c>
      <c r="I15" s="161"/>
      <c r="J15" s="160">
        <f t="shared" si="2"/>
        <v>0</v>
      </c>
      <c r="K15" s="161"/>
      <c r="L15" s="158"/>
      <c r="M15" s="160"/>
    </row>
    <row r="16" spans="1:13" ht="12" customHeight="1" x14ac:dyDescent="0.25">
      <c r="A16" s="12" t="s">
        <v>370</v>
      </c>
      <c r="B16" s="158">
        <v>1</v>
      </c>
      <c r="C16" s="158">
        <v>1</v>
      </c>
      <c r="D16" s="160">
        <f t="shared" si="0"/>
        <v>1</v>
      </c>
      <c r="E16" s="161"/>
      <c r="F16" s="158"/>
      <c r="G16" s="160"/>
      <c r="H16" s="161"/>
      <c r="I16" s="161"/>
      <c r="J16" s="160"/>
      <c r="K16" s="161"/>
      <c r="L16" s="158"/>
      <c r="M16" s="160"/>
    </row>
    <row r="17" spans="1:13" ht="12" customHeight="1" x14ac:dyDescent="0.25">
      <c r="A17" s="12" t="s">
        <v>162</v>
      </c>
      <c r="B17" s="158">
        <v>3</v>
      </c>
      <c r="C17" s="158">
        <v>3</v>
      </c>
      <c r="D17" s="160">
        <f t="shared" si="0"/>
        <v>1</v>
      </c>
      <c r="E17" s="161">
        <v>2</v>
      </c>
      <c r="F17" s="158">
        <v>2</v>
      </c>
      <c r="G17" s="160">
        <f t="shared" si="1"/>
        <v>1</v>
      </c>
      <c r="H17" s="161">
        <v>2</v>
      </c>
      <c r="I17" s="161">
        <v>1</v>
      </c>
      <c r="J17" s="160">
        <f t="shared" si="2"/>
        <v>0.5</v>
      </c>
      <c r="K17" s="161"/>
      <c r="L17" s="158"/>
      <c r="M17" s="160"/>
    </row>
    <row r="18" spans="1:13" ht="12" customHeight="1" x14ac:dyDescent="0.25">
      <c r="A18" s="12" t="s">
        <v>279</v>
      </c>
      <c r="B18" s="158">
        <v>1</v>
      </c>
      <c r="C18" s="158">
        <v>1</v>
      </c>
      <c r="D18" s="160">
        <f t="shared" si="0"/>
        <v>1</v>
      </c>
      <c r="E18" s="161"/>
      <c r="F18" s="158"/>
      <c r="G18" s="160"/>
      <c r="H18" s="161"/>
      <c r="I18" s="161"/>
      <c r="J18" s="160"/>
      <c r="K18" s="161"/>
      <c r="L18" s="158"/>
      <c r="M18" s="160"/>
    </row>
    <row r="19" spans="1:13" ht="12" customHeight="1" x14ac:dyDescent="0.25">
      <c r="A19" s="12" t="s">
        <v>80</v>
      </c>
      <c r="B19" s="158">
        <v>27</v>
      </c>
      <c r="C19" s="158">
        <v>27</v>
      </c>
      <c r="D19" s="160">
        <f t="shared" si="0"/>
        <v>1</v>
      </c>
      <c r="E19" s="161">
        <v>3</v>
      </c>
      <c r="F19" s="158">
        <v>2</v>
      </c>
      <c r="G19" s="160">
        <f t="shared" si="1"/>
        <v>0.66666666666666663</v>
      </c>
      <c r="H19" s="161">
        <v>2</v>
      </c>
      <c r="I19" s="161"/>
      <c r="J19" s="160">
        <f t="shared" si="2"/>
        <v>0</v>
      </c>
      <c r="K19" s="161"/>
      <c r="L19" s="158"/>
      <c r="M19" s="160"/>
    </row>
    <row r="20" spans="1:13" ht="12" customHeight="1" x14ac:dyDescent="0.25">
      <c r="A20" s="12" t="s">
        <v>81</v>
      </c>
      <c r="B20" s="158">
        <v>16</v>
      </c>
      <c r="C20" s="158">
        <v>16</v>
      </c>
      <c r="D20" s="160">
        <f t="shared" si="0"/>
        <v>1</v>
      </c>
      <c r="E20" s="161">
        <v>2</v>
      </c>
      <c r="F20" s="158"/>
      <c r="G20" s="160">
        <f t="shared" si="1"/>
        <v>0</v>
      </c>
      <c r="H20" s="161"/>
      <c r="I20" s="161"/>
      <c r="J20" s="160"/>
      <c r="K20" s="161"/>
      <c r="L20" s="158"/>
      <c r="M20" s="160"/>
    </row>
    <row r="21" spans="1:13" ht="12" customHeight="1" x14ac:dyDescent="0.25">
      <c r="A21" s="12" t="s">
        <v>82</v>
      </c>
      <c r="B21" s="158">
        <v>4</v>
      </c>
      <c r="C21" s="158">
        <v>4</v>
      </c>
      <c r="D21" s="160">
        <f t="shared" si="0"/>
        <v>1</v>
      </c>
      <c r="E21" s="161"/>
      <c r="F21" s="158"/>
      <c r="G21" s="160"/>
      <c r="H21" s="161"/>
      <c r="I21" s="161"/>
      <c r="J21" s="160"/>
      <c r="K21" s="161"/>
      <c r="L21" s="158"/>
      <c r="M21" s="160"/>
    </row>
    <row r="22" spans="1:13" ht="12" customHeight="1" x14ac:dyDescent="0.25">
      <c r="A22" s="12" t="s">
        <v>83</v>
      </c>
      <c r="B22" s="158">
        <v>16</v>
      </c>
      <c r="C22" s="158">
        <v>16</v>
      </c>
      <c r="D22" s="160">
        <f t="shared" si="0"/>
        <v>1</v>
      </c>
      <c r="E22" s="161">
        <v>2</v>
      </c>
      <c r="F22" s="158"/>
      <c r="G22" s="160">
        <f t="shared" si="1"/>
        <v>0</v>
      </c>
      <c r="H22" s="161"/>
      <c r="I22" s="161"/>
      <c r="J22" s="160"/>
      <c r="K22" s="161"/>
      <c r="L22" s="158"/>
      <c r="M22" s="160"/>
    </row>
    <row r="23" spans="1:13" ht="12" customHeight="1" x14ac:dyDescent="0.25">
      <c r="A23" s="12" t="s">
        <v>84</v>
      </c>
      <c r="B23" s="158">
        <v>7</v>
      </c>
      <c r="C23" s="158">
        <v>5</v>
      </c>
      <c r="D23" s="160">
        <f t="shared" si="0"/>
        <v>0.7142857142857143</v>
      </c>
      <c r="E23" s="161">
        <v>3</v>
      </c>
      <c r="F23" s="158"/>
      <c r="G23" s="160">
        <f t="shared" si="1"/>
        <v>0</v>
      </c>
      <c r="H23" s="161"/>
      <c r="I23" s="161"/>
      <c r="J23" s="160"/>
      <c r="K23" s="161"/>
      <c r="L23" s="158"/>
      <c r="M23" s="160"/>
    </row>
    <row r="24" spans="1:13" ht="12" customHeight="1" x14ac:dyDescent="0.25">
      <c r="A24" s="12" t="s">
        <v>85</v>
      </c>
      <c r="B24" s="158">
        <v>5</v>
      </c>
      <c r="C24" s="158">
        <v>4</v>
      </c>
      <c r="D24" s="160">
        <f t="shared" si="0"/>
        <v>0.8</v>
      </c>
      <c r="E24" s="161">
        <v>2</v>
      </c>
      <c r="F24" s="158"/>
      <c r="G24" s="160">
        <f t="shared" si="1"/>
        <v>0</v>
      </c>
      <c r="H24" s="161"/>
      <c r="I24" s="161"/>
      <c r="J24" s="160"/>
      <c r="K24" s="161"/>
      <c r="L24" s="158"/>
      <c r="M24" s="160"/>
    </row>
    <row r="25" spans="1:13" ht="12" customHeight="1" x14ac:dyDescent="0.25">
      <c r="A25" s="12" t="s">
        <v>86</v>
      </c>
      <c r="B25" s="158">
        <v>5</v>
      </c>
      <c r="C25" s="158">
        <v>5</v>
      </c>
      <c r="D25" s="160">
        <f t="shared" si="0"/>
        <v>1</v>
      </c>
      <c r="E25" s="161"/>
      <c r="F25" s="158"/>
      <c r="G25" s="160"/>
      <c r="H25" s="161"/>
      <c r="I25" s="161"/>
      <c r="J25" s="160"/>
      <c r="K25" s="161"/>
      <c r="L25" s="158"/>
      <c r="M25" s="160"/>
    </row>
    <row r="26" spans="1:13" ht="12" customHeight="1" x14ac:dyDescent="0.25">
      <c r="A26" s="12" t="s">
        <v>87</v>
      </c>
      <c r="B26" s="158">
        <v>2</v>
      </c>
      <c r="C26" s="158">
        <v>2</v>
      </c>
      <c r="D26" s="160">
        <f t="shared" si="0"/>
        <v>1</v>
      </c>
      <c r="E26" s="161"/>
      <c r="F26" s="158"/>
      <c r="G26" s="160"/>
      <c r="H26" s="161"/>
      <c r="I26" s="161"/>
      <c r="J26" s="160"/>
      <c r="K26" s="161"/>
      <c r="L26" s="158"/>
      <c r="M26" s="160"/>
    </row>
    <row r="27" spans="1:13" ht="12" customHeight="1" x14ac:dyDescent="0.25">
      <c r="A27" s="12" t="s">
        <v>88</v>
      </c>
      <c r="B27" s="158">
        <v>3</v>
      </c>
      <c r="C27" s="158">
        <v>3</v>
      </c>
      <c r="D27" s="160">
        <f t="shared" si="0"/>
        <v>1</v>
      </c>
      <c r="E27" s="161"/>
      <c r="F27" s="158"/>
      <c r="G27" s="160"/>
      <c r="H27" s="161"/>
      <c r="I27" s="161"/>
      <c r="J27" s="160"/>
      <c r="K27" s="161"/>
      <c r="L27" s="158"/>
      <c r="M27" s="160"/>
    </row>
    <row r="28" spans="1:13" ht="12" customHeight="1" x14ac:dyDescent="0.25">
      <c r="A28" s="12" t="s">
        <v>254</v>
      </c>
      <c r="B28" s="158">
        <v>4</v>
      </c>
      <c r="C28" s="158">
        <v>4</v>
      </c>
      <c r="D28" s="160">
        <f t="shared" si="0"/>
        <v>1</v>
      </c>
      <c r="E28" s="161">
        <v>2</v>
      </c>
      <c r="F28" s="158"/>
      <c r="G28" s="160">
        <f t="shared" si="1"/>
        <v>0</v>
      </c>
      <c r="H28" s="161"/>
      <c r="I28" s="161"/>
      <c r="J28" s="160"/>
      <c r="K28" s="161"/>
      <c r="L28" s="158"/>
      <c r="M28" s="160"/>
    </row>
    <row r="29" spans="1:13" ht="12" customHeight="1" x14ac:dyDescent="0.25">
      <c r="A29" s="12" t="s">
        <v>178</v>
      </c>
      <c r="B29" s="158">
        <v>13</v>
      </c>
      <c r="C29" s="158">
        <v>13</v>
      </c>
      <c r="D29" s="160">
        <f t="shared" si="0"/>
        <v>1</v>
      </c>
      <c r="E29" s="161"/>
      <c r="F29" s="158"/>
      <c r="G29" s="160"/>
      <c r="H29" s="161">
        <v>3</v>
      </c>
      <c r="I29" s="161"/>
      <c r="J29" s="160">
        <f t="shared" si="2"/>
        <v>0</v>
      </c>
      <c r="K29" s="161"/>
      <c r="L29" s="158"/>
      <c r="M29" s="160"/>
    </row>
    <row r="30" spans="1:13" ht="12" customHeight="1" x14ac:dyDescent="0.25">
      <c r="A30" s="12" t="s">
        <v>255</v>
      </c>
      <c r="B30" s="158">
        <v>4</v>
      </c>
      <c r="C30" s="158">
        <v>4</v>
      </c>
      <c r="D30" s="160">
        <f t="shared" si="0"/>
        <v>1</v>
      </c>
      <c r="E30" s="161">
        <v>4</v>
      </c>
      <c r="F30" s="158">
        <v>3</v>
      </c>
      <c r="G30" s="160">
        <f t="shared" si="1"/>
        <v>0.75</v>
      </c>
      <c r="H30" s="161">
        <v>3</v>
      </c>
      <c r="I30" s="161"/>
      <c r="J30" s="160">
        <f t="shared" si="2"/>
        <v>0</v>
      </c>
      <c r="K30" s="161"/>
      <c r="L30" s="158"/>
      <c r="M30" s="160"/>
    </row>
    <row r="31" spans="1:13" ht="12" customHeight="1" x14ac:dyDescent="0.25">
      <c r="A31" s="12" t="s">
        <v>89</v>
      </c>
      <c r="B31" s="158">
        <v>8</v>
      </c>
      <c r="C31" s="158">
        <v>8</v>
      </c>
      <c r="D31" s="160">
        <f t="shared" si="0"/>
        <v>1</v>
      </c>
      <c r="E31" s="161"/>
      <c r="F31" s="158"/>
      <c r="G31" s="160"/>
      <c r="H31" s="161"/>
      <c r="I31" s="161"/>
      <c r="J31" s="160"/>
      <c r="K31" s="161"/>
      <c r="L31" s="158"/>
      <c r="M31" s="160"/>
    </row>
    <row r="32" spans="1:13" ht="12" customHeight="1" x14ac:dyDescent="0.25">
      <c r="A32" s="12" t="s">
        <v>90</v>
      </c>
      <c r="B32" s="158">
        <v>25</v>
      </c>
      <c r="C32" s="158">
        <v>25</v>
      </c>
      <c r="D32" s="160">
        <f t="shared" si="0"/>
        <v>1</v>
      </c>
      <c r="E32" s="161">
        <v>19</v>
      </c>
      <c r="F32" s="158">
        <v>2</v>
      </c>
      <c r="G32" s="160">
        <f t="shared" si="1"/>
        <v>0.10526315789473684</v>
      </c>
      <c r="H32" s="161"/>
      <c r="I32" s="161"/>
      <c r="J32" s="160"/>
      <c r="K32" s="161"/>
      <c r="L32" s="158"/>
      <c r="M32" s="160"/>
    </row>
    <row r="33" spans="1:13" ht="12" customHeight="1" x14ac:dyDescent="0.25">
      <c r="A33" s="12" t="s">
        <v>91</v>
      </c>
      <c r="B33" s="158">
        <v>2</v>
      </c>
      <c r="C33" s="158">
        <v>2</v>
      </c>
      <c r="D33" s="160">
        <f t="shared" si="0"/>
        <v>1</v>
      </c>
      <c r="E33" s="161"/>
      <c r="F33" s="158"/>
      <c r="G33" s="160"/>
      <c r="H33" s="161">
        <v>2</v>
      </c>
      <c r="I33" s="161">
        <v>2</v>
      </c>
      <c r="J33" s="160">
        <f t="shared" si="2"/>
        <v>1</v>
      </c>
      <c r="K33" s="161"/>
      <c r="L33" s="158"/>
      <c r="M33" s="160"/>
    </row>
    <row r="34" spans="1:13" ht="12" customHeight="1" x14ac:dyDescent="0.25">
      <c r="A34" s="12" t="s">
        <v>92</v>
      </c>
      <c r="B34" s="158">
        <v>4</v>
      </c>
      <c r="C34" s="158">
        <v>4</v>
      </c>
      <c r="D34" s="160">
        <f t="shared" si="0"/>
        <v>1</v>
      </c>
      <c r="E34" s="161">
        <v>1</v>
      </c>
      <c r="F34" s="158">
        <v>1</v>
      </c>
      <c r="G34" s="160">
        <f t="shared" si="1"/>
        <v>1</v>
      </c>
      <c r="H34" s="161">
        <v>1</v>
      </c>
      <c r="I34" s="161"/>
      <c r="J34" s="160">
        <f t="shared" si="2"/>
        <v>0</v>
      </c>
      <c r="K34" s="161"/>
      <c r="L34" s="158"/>
      <c r="M34" s="160"/>
    </row>
    <row r="35" spans="1:13" ht="12" customHeight="1" x14ac:dyDescent="0.25">
      <c r="A35" s="12" t="s">
        <v>179</v>
      </c>
      <c r="B35" s="158">
        <v>19</v>
      </c>
      <c r="C35" s="158">
        <v>19</v>
      </c>
      <c r="D35" s="160">
        <f t="shared" si="0"/>
        <v>1</v>
      </c>
      <c r="E35" s="161">
        <v>13</v>
      </c>
      <c r="F35" s="158"/>
      <c r="G35" s="160">
        <f t="shared" si="1"/>
        <v>0</v>
      </c>
      <c r="H35" s="161"/>
      <c r="I35" s="161"/>
      <c r="J35" s="160"/>
      <c r="K35" s="161"/>
      <c r="L35" s="158"/>
      <c r="M35" s="160"/>
    </row>
    <row r="36" spans="1:13" ht="12" customHeight="1" x14ac:dyDescent="0.25">
      <c r="A36" s="12" t="s">
        <v>256</v>
      </c>
      <c r="B36" s="158">
        <v>7</v>
      </c>
      <c r="C36" s="158">
        <v>7</v>
      </c>
      <c r="D36" s="160">
        <f t="shared" si="0"/>
        <v>1</v>
      </c>
      <c r="E36" s="161"/>
      <c r="F36" s="158"/>
      <c r="G36" s="160"/>
      <c r="H36" s="161"/>
      <c r="I36" s="161"/>
      <c r="J36" s="160"/>
      <c r="K36" s="161"/>
      <c r="L36" s="158"/>
      <c r="M36" s="160"/>
    </row>
    <row r="37" spans="1:13" ht="12" customHeight="1" x14ac:dyDescent="0.25">
      <c r="A37" s="12" t="s">
        <v>257</v>
      </c>
      <c r="B37" s="158">
        <v>3</v>
      </c>
      <c r="C37" s="158">
        <v>3</v>
      </c>
      <c r="D37" s="160">
        <f t="shared" si="0"/>
        <v>1</v>
      </c>
      <c r="E37" s="161">
        <v>2</v>
      </c>
      <c r="F37" s="158">
        <v>2</v>
      </c>
      <c r="G37" s="160">
        <f t="shared" si="1"/>
        <v>1</v>
      </c>
      <c r="H37" s="161"/>
      <c r="I37" s="161"/>
      <c r="J37" s="160"/>
      <c r="K37" s="161"/>
      <c r="L37" s="158"/>
      <c r="M37" s="160"/>
    </row>
    <row r="38" spans="1:13" ht="12" customHeight="1" x14ac:dyDescent="0.25">
      <c r="A38" s="12" t="s">
        <v>276</v>
      </c>
      <c r="B38" s="158">
        <v>2</v>
      </c>
      <c r="C38" s="158">
        <v>2</v>
      </c>
      <c r="D38" s="160">
        <f t="shared" si="0"/>
        <v>1</v>
      </c>
      <c r="E38" s="161">
        <v>2</v>
      </c>
      <c r="F38" s="158"/>
      <c r="G38" s="160">
        <f t="shared" si="1"/>
        <v>0</v>
      </c>
      <c r="H38" s="161"/>
      <c r="I38" s="161"/>
      <c r="J38" s="160"/>
      <c r="K38" s="161"/>
      <c r="L38" s="158"/>
      <c r="M38" s="160"/>
    </row>
    <row r="39" spans="1:13" ht="12" customHeight="1" x14ac:dyDescent="0.25">
      <c r="A39" s="12" t="s">
        <v>258</v>
      </c>
      <c r="B39" s="158">
        <v>3</v>
      </c>
      <c r="C39" s="158">
        <v>3</v>
      </c>
      <c r="D39" s="160">
        <f t="shared" si="0"/>
        <v>1</v>
      </c>
      <c r="E39" s="161">
        <v>4</v>
      </c>
      <c r="F39" s="158"/>
      <c r="G39" s="160">
        <f t="shared" si="1"/>
        <v>0</v>
      </c>
      <c r="H39" s="161"/>
      <c r="I39" s="161"/>
      <c r="J39" s="160"/>
      <c r="K39" s="161"/>
      <c r="L39" s="158"/>
      <c r="M39" s="160"/>
    </row>
    <row r="40" spans="1:13" ht="12" customHeight="1" x14ac:dyDescent="0.25">
      <c r="A40" s="12" t="s">
        <v>259</v>
      </c>
      <c r="B40" s="158">
        <v>9</v>
      </c>
      <c r="C40" s="158">
        <v>9</v>
      </c>
      <c r="D40" s="160">
        <f t="shared" si="0"/>
        <v>1</v>
      </c>
      <c r="E40" s="161"/>
      <c r="F40" s="158"/>
      <c r="G40" s="160"/>
      <c r="H40" s="161"/>
      <c r="I40" s="161"/>
      <c r="J40" s="160"/>
      <c r="K40" s="161"/>
      <c r="L40" s="158"/>
      <c r="M40" s="160"/>
    </row>
    <row r="41" spans="1:13" ht="12" customHeight="1" x14ac:dyDescent="0.25">
      <c r="A41" s="12" t="s">
        <v>260</v>
      </c>
      <c r="B41" s="158">
        <v>2</v>
      </c>
      <c r="C41" s="158">
        <v>1</v>
      </c>
      <c r="D41" s="160">
        <f t="shared" si="0"/>
        <v>0.5</v>
      </c>
      <c r="E41" s="161"/>
      <c r="F41" s="158"/>
      <c r="G41" s="160"/>
      <c r="H41" s="161"/>
      <c r="I41" s="161"/>
      <c r="J41" s="160"/>
      <c r="K41" s="161"/>
      <c r="L41" s="158"/>
      <c r="M41" s="160"/>
    </row>
    <row r="42" spans="1:13" ht="12" customHeight="1" x14ac:dyDescent="0.25">
      <c r="A42" s="12" t="s">
        <v>261</v>
      </c>
      <c r="B42" s="158">
        <v>5</v>
      </c>
      <c r="C42" s="158">
        <v>3</v>
      </c>
      <c r="D42" s="160">
        <f t="shared" si="0"/>
        <v>0.6</v>
      </c>
      <c r="E42" s="161"/>
      <c r="F42" s="158"/>
      <c r="G42" s="160"/>
      <c r="H42" s="161"/>
      <c r="I42" s="161"/>
      <c r="J42" s="160"/>
      <c r="K42" s="161"/>
      <c r="L42" s="158"/>
      <c r="M42" s="160"/>
    </row>
    <row r="43" spans="1:13" ht="12" customHeight="1" x14ac:dyDescent="0.25">
      <c r="A43" s="12" t="s">
        <v>93</v>
      </c>
      <c r="B43" s="158">
        <v>6</v>
      </c>
      <c r="C43" s="158">
        <v>3</v>
      </c>
      <c r="D43" s="160">
        <f t="shared" si="0"/>
        <v>0.5</v>
      </c>
      <c r="E43" s="161">
        <v>2</v>
      </c>
      <c r="F43" s="158"/>
      <c r="G43" s="160">
        <f t="shared" si="1"/>
        <v>0</v>
      </c>
      <c r="H43" s="161"/>
      <c r="I43" s="161"/>
      <c r="J43" s="160"/>
      <c r="K43" s="161"/>
      <c r="L43" s="158"/>
      <c r="M43" s="160"/>
    </row>
    <row r="44" spans="1:13" ht="12" customHeight="1" x14ac:dyDescent="0.25">
      <c r="A44" s="12" t="s">
        <v>94</v>
      </c>
      <c r="B44" s="158">
        <v>9</v>
      </c>
      <c r="C44" s="158">
        <v>9</v>
      </c>
      <c r="D44" s="160">
        <f t="shared" si="0"/>
        <v>1</v>
      </c>
      <c r="E44" s="161"/>
      <c r="F44" s="158"/>
      <c r="G44" s="160"/>
      <c r="H44" s="161"/>
      <c r="I44" s="161"/>
      <c r="J44" s="160"/>
      <c r="K44" s="161"/>
      <c r="L44" s="158"/>
      <c r="M44" s="160"/>
    </row>
    <row r="45" spans="1:13" ht="12" customHeight="1" x14ac:dyDescent="0.25">
      <c r="A45" s="12" t="s">
        <v>95</v>
      </c>
      <c r="B45" s="158">
        <v>19</v>
      </c>
      <c r="C45" s="158">
        <v>14</v>
      </c>
      <c r="D45" s="160">
        <f t="shared" si="0"/>
        <v>0.73684210526315785</v>
      </c>
      <c r="E45" s="161">
        <v>7</v>
      </c>
      <c r="F45" s="158"/>
      <c r="G45" s="160">
        <f t="shared" si="1"/>
        <v>0</v>
      </c>
      <c r="H45" s="161"/>
      <c r="I45" s="161"/>
      <c r="J45" s="160"/>
      <c r="K45" s="161"/>
      <c r="L45" s="158"/>
      <c r="M45" s="160"/>
    </row>
    <row r="46" spans="1:13" ht="12" customHeight="1" x14ac:dyDescent="0.25">
      <c r="A46" s="12" t="s">
        <v>159</v>
      </c>
      <c r="B46" s="158">
        <v>25</v>
      </c>
      <c r="C46" s="158">
        <v>25</v>
      </c>
      <c r="D46" s="160">
        <f t="shared" si="0"/>
        <v>1</v>
      </c>
      <c r="E46" s="161">
        <v>11</v>
      </c>
      <c r="F46" s="158"/>
      <c r="G46" s="160">
        <f t="shared" si="1"/>
        <v>0</v>
      </c>
      <c r="H46" s="161"/>
      <c r="I46" s="161"/>
      <c r="J46" s="160"/>
      <c r="K46" s="161"/>
      <c r="L46" s="158"/>
      <c r="M46" s="160"/>
    </row>
    <row r="47" spans="1:13" ht="12" customHeight="1" x14ac:dyDescent="0.25">
      <c r="A47" s="12" t="s">
        <v>96</v>
      </c>
      <c r="B47" s="158">
        <v>53</v>
      </c>
      <c r="C47" s="158">
        <v>53</v>
      </c>
      <c r="D47" s="160">
        <f t="shared" si="0"/>
        <v>1</v>
      </c>
      <c r="E47" s="161">
        <v>19</v>
      </c>
      <c r="F47" s="158"/>
      <c r="G47" s="160">
        <f t="shared" si="1"/>
        <v>0</v>
      </c>
      <c r="H47" s="161"/>
      <c r="I47" s="161"/>
      <c r="J47" s="160"/>
      <c r="K47" s="161"/>
      <c r="L47" s="158"/>
      <c r="M47" s="160"/>
    </row>
    <row r="48" spans="1:13" ht="12" customHeight="1" x14ac:dyDescent="0.25">
      <c r="A48" s="12" t="s">
        <v>97</v>
      </c>
      <c r="B48" s="158">
        <v>25</v>
      </c>
      <c r="C48" s="158">
        <v>25</v>
      </c>
      <c r="D48" s="160">
        <f t="shared" si="0"/>
        <v>1</v>
      </c>
      <c r="E48" s="161">
        <v>14</v>
      </c>
      <c r="F48" s="158">
        <v>6</v>
      </c>
      <c r="G48" s="160">
        <f t="shared" si="1"/>
        <v>0.42857142857142855</v>
      </c>
      <c r="H48" s="161"/>
      <c r="I48" s="161"/>
      <c r="J48" s="160"/>
      <c r="K48" s="161"/>
      <c r="L48" s="158"/>
      <c r="M48" s="160"/>
    </row>
    <row r="49" spans="1:13" ht="12" customHeight="1" x14ac:dyDescent="0.25">
      <c r="A49" s="12" t="s">
        <v>98</v>
      </c>
      <c r="B49" s="158">
        <v>12</v>
      </c>
      <c r="C49" s="158">
        <v>8</v>
      </c>
      <c r="D49" s="160">
        <f t="shared" si="0"/>
        <v>0.66666666666666663</v>
      </c>
      <c r="E49" s="161">
        <v>3</v>
      </c>
      <c r="F49" s="158"/>
      <c r="G49" s="160">
        <f t="shared" si="1"/>
        <v>0</v>
      </c>
      <c r="H49" s="161"/>
      <c r="I49" s="161"/>
      <c r="J49" s="160"/>
      <c r="K49" s="161"/>
      <c r="L49" s="158"/>
      <c r="M49" s="160"/>
    </row>
    <row r="50" spans="1:13" ht="12" customHeight="1" x14ac:dyDescent="0.25">
      <c r="A50" s="12" t="s">
        <v>99</v>
      </c>
      <c r="B50" s="158">
        <v>42</v>
      </c>
      <c r="C50" s="158">
        <v>42</v>
      </c>
      <c r="D50" s="160">
        <f t="shared" si="0"/>
        <v>1</v>
      </c>
      <c r="E50" s="161">
        <v>26</v>
      </c>
      <c r="F50" s="158"/>
      <c r="G50" s="160">
        <f t="shared" si="1"/>
        <v>0</v>
      </c>
      <c r="H50" s="161"/>
      <c r="I50" s="161"/>
      <c r="J50" s="160"/>
      <c r="K50" s="161"/>
      <c r="L50" s="158"/>
      <c r="M50" s="160"/>
    </row>
    <row r="51" spans="1:13" ht="12" customHeight="1" x14ac:dyDescent="0.25">
      <c r="A51" s="12" t="s">
        <v>100</v>
      </c>
      <c r="B51" s="158">
        <v>17</v>
      </c>
      <c r="C51" s="158">
        <v>17</v>
      </c>
      <c r="D51" s="160">
        <f t="shared" si="0"/>
        <v>1</v>
      </c>
      <c r="E51" s="161">
        <v>11</v>
      </c>
      <c r="F51" s="158"/>
      <c r="G51" s="160">
        <f t="shared" si="1"/>
        <v>0</v>
      </c>
      <c r="H51" s="161"/>
      <c r="I51" s="161"/>
      <c r="J51" s="160"/>
      <c r="K51" s="161"/>
      <c r="L51" s="158"/>
      <c r="M51" s="160"/>
    </row>
    <row r="52" spans="1:13" ht="12" customHeight="1" x14ac:dyDescent="0.25">
      <c r="A52" s="12" t="s">
        <v>101</v>
      </c>
      <c r="B52" s="158">
        <v>11</v>
      </c>
      <c r="C52" s="158">
        <v>9</v>
      </c>
      <c r="D52" s="160">
        <f t="shared" si="0"/>
        <v>0.81818181818181823</v>
      </c>
      <c r="E52" s="161">
        <v>9</v>
      </c>
      <c r="F52" s="158"/>
      <c r="G52" s="160">
        <f t="shared" si="1"/>
        <v>0</v>
      </c>
      <c r="H52" s="161"/>
      <c r="I52" s="161"/>
      <c r="J52" s="160"/>
      <c r="K52" s="161"/>
      <c r="L52" s="158"/>
      <c r="M52" s="160"/>
    </row>
    <row r="53" spans="1:13" ht="12" customHeight="1" x14ac:dyDescent="0.25">
      <c r="A53" s="12" t="s">
        <v>102</v>
      </c>
      <c r="B53" s="158">
        <v>7</v>
      </c>
      <c r="C53" s="158">
        <v>6</v>
      </c>
      <c r="D53" s="160">
        <f t="shared" si="0"/>
        <v>0.8571428571428571</v>
      </c>
      <c r="E53" s="161">
        <v>5</v>
      </c>
      <c r="F53" s="158">
        <v>3</v>
      </c>
      <c r="G53" s="160">
        <f t="shared" si="1"/>
        <v>0.6</v>
      </c>
      <c r="H53" s="161">
        <v>2</v>
      </c>
      <c r="I53" s="161"/>
      <c r="J53" s="160">
        <f t="shared" si="2"/>
        <v>0</v>
      </c>
      <c r="K53" s="161"/>
      <c r="L53" s="158"/>
      <c r="M53" s="160"/>
    </row>
    <row r="54" spans="1:13" ht="12" customHeight="1" x14ac:dyDescent="0.25">
      <c r="A54" s="12" t="s">
        <v>103</v>
      </c>
      <c r="B54" s="158">
        <v>38</v>
      </c>
      <c r="C54" s="158">
        <v>26</v>
      </c>
      <c r="D54" s="160">
        <f t="shared" si="0"/>
        <v>0.68421052631578949</v>
      </c>
      <c r="E54" s="161">
        <v>4</v>
      </c>
      <c r="F54" s="158"/>
      <c r="G54" s="160">
        <f t="shared" si="1"/>
        <v>0</v>
      </c>
      <c r="H54" s="161"/>
      <c r="I54" s="161"/>
      <c r="J54" s="160"/>
      <c r="K54" s="161"/>
      <c r="L54" s="158"/>
      <c r="M54" s="160"/>
    </row>
    <row r="55" spans="1:13" ht="12" customHeight="1" x14ac:dyDescent="0.25">
      <c r="A55" s="12" t="s">
        <v>180</v>
      </c>
      <c r="B55" s="158">
        <v>5</v>
      </c>
      <c r="C55" s="158">
        <v>5</v>
      </c>
      <c r="D55" s="160">
        <f t="shared" si="0"/>
        <v>1</v>
      </c>
      <c r="E55" s="161">
        <v>2</v>
      </c>
      <c r="F55" s="158">
        <v>2</v>
      </c>
      <c r="G55" s="160">
        <f t="shared" si="1"/>
        <v>1</v>
      </c>
      <c r="H55" s="161">
        <v>1</v>
      </c>
      <c r="I55" s="161"/>
      <c r="J55" s="160">
        <f t="shared" si="2"/>
        <v>0</v>
      </c>
      <c r="K55" s="161"/>
      <c r="L55" s="158"/>
      <c r="M55" s="160"/>
    </row>
    <row r="56" spans="1:13" ht="12" customHeight="1" x14ac:dyDescent="0.25">
      <c r="A56" s="12" t="s">
        <v>371</v>
      </c>
      <c r="B56" s="158">
        <v>2</v>
      </c>
      <c r="C56" s="158">
        <v>2</v>
      </c>
      <c r="D56" s="160">
        <f t="shared" si="0"/>
        <v>1</v>
      </c>
      <c r="E56" s="161">
        <v>3</v>
      </c>
      <c r="F56" s="158"/>
      <c r="G56" s="160">
        <f t="shared" si="1"/>
        <v>0</v>
      </c>
      <c r="H56" s="161"/>
      <c r="I56" s="161"/>
      <c r="J56" s="160"/>
      <c r="K56" s="161"/>
      <c r="L56" s="158"/>
      <c r="M56" s="160"/>
    </row>
    <row r="57" spans="1:13" ht="12" customHeight="1" x14ac:dyDescent="0.25">
      <c r="A57" s="12" t="s">
        <v>262</v>
      </c>
      <c r="B57" s="158">
        <v>3</v>
      </c>
      <c r="C57" s="158">
        <v>3</v>
      </c>
      <c r="D57" s="160">
        <f t="shared" si="0"/>
        <v>1</v>
      </c>
      <c r="E57" s="161">
        <v>2</v>
      </c>
      <c r="F57" s="158">
        <v>1</v>
      </c>
      <c r="G57" s="160">
        <f t="shared" si="1"/>
        <v>0.5</v>
      </c>
      <c r="H57" s="161"/>
      <c r="I57" s="161"/>
      <c r="J57" s="160"/>
      <c r="K57" s="161"/>
      <c r="L57" s="158"/>
      <c r="M57" s="160"/>
    </row>
    <row r="58" spans="1:13" ht="12" customHeight="1" x14ac:dyDescent="0.25">
      <c r="A58" s="12" t="s">
        <v>263</v>
      </c>
      <c r="B58" s="158">
        <v>4</v>
      </c>
      <c r="C58" s="158">
        <v>4</v>
      </c>
      <c r="D58" s="160">
        <f t="shared" si="0"/>
        <v>1</v>
      </c>
      <c r="E58" s="161">
        <v>1</v>
      </c>
      <c r="F58" s="158"/>
      <c r="G58" s="160">
        <f t="shared" si="1"/>
        <v>0</v>
      </c>
      <c r="H58" s="161"/>
      <c r="I58" s="161"/>
      <c r="J58" s="160"/>
      <c r="K58" s="161"/>
      <c r="L58" s="158"/>
      <c r="M58" s="160"/>
    </row>
    <row r="59" spans="1:13" ht="12" customHeight="1" x14ac:dyDescent="0.25">
      <c r="A59" s="12" t="s">
        <v>264</v>
      </c>
      <c r="B59" s="158">
        <v>13</v>
      </c>
      <c r="C59" s="158">
        <v>8</v>
      </c>
      <c r="D59" s="160">
        <f t="shared" si="0"/>
        <v>0.61538461538461542</v>
      </c>
      <c r="E59" s="161">
        <v>3</v>
      </c>
      <c r="F59" s="158"/>
      <c r="G59" s="160">
        <f t="shared" si="1"/>
        <v>0</v>
      </c>
      <c r="H59" s="161"/>
      <c r="I59" s="161"/>
      <c r="J59" s="160"/>
      <c r="K59" s="161"/>
      <c r="L59" s="158"/>
      <c r="M59" s="160"/>
    </row>
    <row r="60" spans="1:13" ht="12" customHeight="1" x14ac:dyDescent="0.25">
      <c r="A60" s="12" t="s">
        <v>265</v>
      </c>
      <c r="B60" s="158">
        <v>2</v>
      </c>
      <c r="C60" s="158">
        <v>2</v>
      </c>
      <c r="D60" s="160">
        <f t="shared" si="0"/>
        <v>1</v>
      </c>
      <c r="E60" s="161">
        <v>3</v>
      </c>
      <c r="F60" s="158">
        <v>3</v>
      </c>
      <c r="G60" s="160">
        <f t="shared" si="1"/>
        <v>1</v>
      </c>
      <c r="H60" s="161">
        <v>2</v>
      </c>
      <c r="I60" s="161"/>
      <c r="J60" s="160">
        <f t="shared" si="2"/>
        <v>0</v>
      </c>
      <c r="K60" s="161"/>
      <c r="L60" s="158"/>
      <c r="M60" s="160"/>
    </row>
    <row r="61" spans="1:13" ht="12" customHeight="1" x14ac:dyDescent="0.25">
      <c r="A61" s="12" t="s">
        <v>266</v>
      </c>
      <c r="B61" s="158">
        <v>13</v>
      </c>
      <c r="C61" s="158">
        <v>13</v>
      </c>
      <c r="D61" s="160">
        <f t="shared" si="0"/>
        <v>1</v>
      </c>
      <c r="E61" s="161">
        <v>9</v>
      </c>
      <c r="F61" s="158">
        <v>4</v>
      </c>
      <c r="G61" s="160">
        <f t="shared" si="1"/>
        <v>0.44444444444444442</v>
      </c>
      <c r="H61" s="161"/>
      <c r="I61" s="161"/>
      <c r="J61" s="160"/>
      <c r="K61" s="161"/>
      <c r="L61" s="158"/>
      <c r="M61" s="160"/>
    </row>
    <row r="62" spans="1:13" ht="12" customHeight="1" x14ac:dyDescent="0.25">
      <c r="A62" s="12" t="s">
        <v>267</v>
      </c>
      <c r="B62" s="158">
        <v>153</v>
      </c>
      <c r="C62" s="158">
        <v>153</v>
      </c>
      <c r="D62" s="160">
        <f t="shared" si="0"/>
        <v>1</v>
      </c>
      <c r="E62" s="161">
        <v>37</v>
      </c>
      <c r="F62" s="158"/>
      <c r="G62" s="160">
        <f t="shared" si="1"/>
        <v>0</v>
      </c>
      <c r="H62" s="161">
        <v>5</v>
      </c>
      <c r="I62" s="161"/>
      <c r="J62" s="160">
        <f t="shared" si="2"/>
        <v>0</v>
      </c>
      <c r="K62" s="161"/>
      <c r="L62" s="158"/>
      <c r="M62" s="160"/>
    </row>
    <row r="63" spans="1:13" ht="12" customHeight="1" x14ac:dyDescent="0.25">
      <c r="A63" s="12" t="s">
        <v>104</v>
      </c>
      <c r="B63" s="158">
        <v>9</v>
      </c>
      <c r="C63" s="158">
        <v>9</v>
      </c>
      <c r="D63" s="160">
        <f t="shared" si="0"/>
        <v>1</v>
      </c>
      <c r="E63" s="161">
        <v>3</v>
      </c>
      <c r="F63" s="158">
        <v>3</v>
      </c>
      <c r="G63" s="160">
        <f t="shared" si="1"/>
        <v>1</v>
      </c>
      <c r="H63" s="161">
        <v>1</v>
      </c>
      <c r="I63" s="161"/>
      <c r="J63" s="160">
        <f t="shared" si="2"/>
        <v>0</v>
      </c>
      <c r="K63" s="161"/>
      <c r="L63" s="158"/>
      <c r="M63" s="160"/>
    </row>
    <row r="64" spans="1:13" ht="12" customHeight="1" x14ac:dyDescent="0.25">
      <c r="A64" s="12" t="s">
        <v>105</v>
      </c>
      <c r="B64" s="158">
        <v>8</v>
      </c>
      <c r="C64" s="158">
        <v>8</v>
      </c>
      <c r="D64" s="160">
        <f t="shared" si="0"/>
        <v>1</v>
      </c>
      <c r="E64" s="161">
        <v>2</v>
      </c>
      <c r="F64" s="158">
        <v>2</v>
      </c>
      <c r="G64" s="160">
        <f t="shared" si="1"/>
        <v>1</v>
      </c>
      <c r="H64" s="161">
        <v>2</v>
      </c>
      <c r="I64" s="161"/>
      <c r="J64" s="160">
        <f t="shared" si="2"/>
        <v>0</v>
      </c>
      <c r="K64" s="161"/>
      <c r="L64" s="158"/>
      <c r="M64" s="160"/>
    </row>
    <row r="65" spans="1:13" ht="12" customHeight="1" x14ac:dyDescent="0.25">
      <c r="A65" s="12" t="s">
        <v>268</v>
      </c>
      <c r="B65" s="158">
        <v>51</v>
      </c>
      <c r="C65" s="158">
        <v>48</v>
      </c>
      <c r="D65" s="160">
        <f t="shared" si="0"/>
        <v>0.94117647058823528</v>
      </c>
      <c r="E65" s="161">
        <v>20</v>
      </c>
      <c r="F65" s="158"/>
      <c r="G65" s="160">
        <f t="shared" si="1"/>
        <v>0</v>
      </c>
      <c r="H65" s="161"/>
      <c r="I65" s="161"/>
      <c r="J65" s="160"/>
      <c r="K65" s="161"/>
      <c r="L65" s="158"/>
      <c r="M65" s="160"/>
    </row>
    <row r="66" spans="1:13" ht="12" customHeight="1" x14ac:dyDescent="0.25">
      <c r="A66" s="12" t="s">
        <v>269</v>
      </c>
      <c r="B66" s="158">
        <v>8</v>
      </c>
      <c r="C66" s="158">
        <v>6</v>
      </c>
      <c r="D66" s="160">
        <f t="shared" si="0"/>
        <v>0.75</v>
      </c>
      <c r="E66" s="161">
        <v>1</v>
      </c>
      <c r="F66" s="158"/>
      <c r="G66" s="160">
        <f t="shared" si="1"/>
        <v>0</v>
      </c>
      <c r="H66" s="161"/>
      <c r="I66" s="161"/>
      <c r="J66" s="160"/>
      <c r="K66" s="161"/>
      <c r="L66" s="158"/>
      <c r="M66" s="160"/>
    </row>
    <row r="67" spans="1:13" ht="12" customHeight="1" x14ac:dyDescent="0.25">
      <c r="A67" s="12" t="s">
        <v>270</v>
      </c>
      <c r="B67" s="158">
        <v>17</v>
      </c>
      <c r="C67" s="158">
        <v>15</v>
      </c>
      <c r="D67" s="160">
        <f t="shared" si="0"/>
        <v>0.88235294117647056</v>
      </c>
      <c r="E67" s="161">
        <v>10</v>
      </c>
      <c r="F67" s="158">
        <v>7</v>
      </c>
      <c r="G67" s="160">
        <f t="shared" si="1"/>
        <v>0.7</v>
      </c>
      <c r="H67" s="161">
        <v>9</v>
      </c>
      <c r="I67" s="161"/>
      <c r="J67" s="160">
        <f t="shared" si="2"/>
        <v>0</v>
      </c>
      <c r="K67" s="161"/>
      <c r="L67" s="158"/>
      <c r="M67" s="160"/>
    </row>
    <row r="68" spans="1:13" ht="12" customHeight="1" x14ac:dyDescent="0.25">
      <c r="A68" s="12" t="s">
        <v>106</v>
      </c>
      <c r="B68" s="158">
        <v>222</v>
      </c>
      <c r="C68" s="158">
        <v>222</v>
      </c>
      <c r="D68" s="160">
        <f t="shared" si="0"/>
        <v>1</v>
      </c>
      <c r="E68" s="161">
        <v>48</v>
      </c>
      <c r="F68" s="158"/>
      <c r="G68" s="160">
        <f t="shared" si="1"/>
        <v>0</v>
      </c>
      <c r="H68" s="161">
        <v>19</v>
      </c>
      <c r="I68" s="161"/>
      <c r="J68" s="160">
        <f t="shared" si="2"/>
        <v>0</v>
      </c>
      <c r="K68" s="161"/>
      <c r="L68" s="158"/>
      <c r="M68" s="160"/>
    </row>
    <row r="69" spans="1:13" ht="12" customHeight="1" x14ac:dyDescent="0.25">
      <c r="A69" s="12" t="s">
        <v>107</v>
      </c>
      <c r="B69" s="158">
        <v>30</v>
      </c>
      <c r="C69" s="158">
        <v>30</v>
      </c>
      <c r="D69" s="160">
        <f t="shared" si="0"/>
        <v>1</v>
      </c>
      <c r="E69" s="161">
        <v>21</v>
      </c>
      <c r="F69" s="158"/>
      <c r="G69" s="160">
        <f t="shared" si="1"/>
        <v>0</v>
      </c>
      <c r="H69" s="161"/>
      <c r="I69" s="161"/>
      <c r="J69" s="160"/>
      <c r="K69" s="161"/>
      <c r="L69" s="158"/>
      <c r="M69" s="160"/>
    </row>
    <row r="70" spans="1:13" ht="12" customHeight="1" x14ac:dyDescent="0.25">
      <c r="A70" s="12" t="s">
        <v>108</v>
      </c>
      <c r="B70" s="158">
        <v>104</v>
      </c>
      <c r="C70" s="158">
        <v>104</v>
      </c>
      <c r="D70" s="160">
        <f t="shared" ref="D70:D133" si="3">C70/B70</f>
        <v>1</v>
      </c>
      <c r="E70" s="161">
        <v>47</v>
      </c>
      <c r="F70" s="158"/>
      <c r="G70" s="160">
        <f t="shared" ref="G70:G133" si="4">F70/E70</f>
        <v>0</v>
      </c>
      <c r="H70" s="161">
        <v>3</v>
      </c>
      <c r="I70" s="161"/>
      <c r="J70" s="160">
        <f t="shared" ref="J70:J133" si="5">I70/H70</f>
        <v>0</v>
      </c>
      <c r="K70" s="161"/>
      <c r="L70" s="158"/>
      <c r="M70" s="160"/>
    </row>
    <row r="71" spans="1:13" ht="12" customHeight="1" x14ac:dyDescent="0.25">
      <c r="A71" s="12" t="s">
        <v>171</v>
      </c>
      <c r="B71" s="158">
        <v>122</v>
      </c>
      <c r="C71" s="158">
        <v>96</v>
      </c>
      <c r="D71" s="160">
        <f t="shared" si="3"/>
        <v>0.78688524590163933</v>
      </c>
      <c r="E71" s="161">
        <v>47</v>
      </c>
      <c r="F71" s="158"/>
      <c r="G71" s="160">
        <f t="shared" si="4"/>
        <v>0</v>
      </c>
      <c r="H71" s="161">
        <v>6</v>
      </c>
      <c r="I71" s="161"/>
      <c r="J71" s="160">
        <f t="shared" si="5"/>
        <v>0</v>
      </c>
      <c r="K71" s="161"/>
      <c r="L71" s="158"/>
      <c r="M71" s="160"/>
    </row>
    <row r="72" spans="1:13" ht="12" customHeight="1" x14ac:dyDescent="0.25">
      <c r="A72" s="12" t="s">
        <v>109</v>
      </c>
      <c r="B72" s="158">
        <v>63</v>
      </c>
      <c r="C72" s="158">
        <v>63</v>
      </c>
      <c r="D72" s="160">
        <f t="shared" si="3"/>
        <v>1</v>
      </c>
      <c r="E72" s="161">
        <v>33</v>
      </c>
      <c r="F72" s="158">
        <v>33</v>
      </c>
      <c r="G72" s="160">
        <f t="shared" si="4"/>
        <v>1</v>
      </c>
      <c r="H72" s="161">
        <v>37</v>
      </c>
      <c r="I72" s="161"/>
      <c r="J72" s="160">
        <f t="shared" si="5"/>
        <v>0</v>
      </c>
      <c r="K72" s="161"/>
      <c r="L72" s="158"/>
      <c r="M72" s="160"/>
    </row>
    <row r="73" spans="1:13" ht="15" x14ac:dyDescent="0.25">
      <c r="A73" s="12" t="s">
        <v>110</v>
      </c>
      <c r="B73" s="158">
        <v>95</v>
      </c>
      <c r="C73" s="158">
        <v>53</v>
      </c>
      <c r="D73" s="160">
        <f t="shared" si="3"/>
        <v>0.55789473684210522</v>
      </c>
      <c r="E73" s="161">
        <v>7</v>
      </c>
      <c r="F73" s="158"/>
      <c r="G73" s="160">
        <f t="shared" si="4"/>
        <v>0</v>
      </c>
      <c r="H73" s="161">
        <v>1</v>
      </c>
      <c r="I73" s="161"/>
      <c r="J73" s="160">
        <f t="shared" si="5"/>
        <v>0</v>
      </c>
      <c r="K73" s="161"/>
      <c r="L73" s="158"/>
      <c r="M73" s="160"/>
    </row>
    <row r="74" spans="1:13" ht="15" x14ac:dyDescent="0.25">
      <c r="A74" s="12" t="s">
        <v>111</v>
      </c>
      <c r="B74" s="158">
        <v>30</v>
      </c>
      <c r="C74" s="158">
        <v>26</v>
      </c>
      <c r="D74" s="160">
        <f t="shared" si="3"/>
        <v>0.8666666666666667</v>
      </c>
      <c r="E74" s="161">
        <v>13</v>
      </c>
      <c r="F74" s="158">
        <v>1</v>
      </c>
      <c r="G74" s="160">
        <f t="shared" si="4"/>
        <v>7.6923076923076927E-2</v>
      </c>
      <c r="H74" s="161"/>
      <c r="I74" s="161"/>
      <c r="J74" s="160"/>
      <c r="K74" s="161"/>
      <c r="L74" s="158"/>
      <c r="M74" s="160"/>
    </row>
    <row r="75" spans="1:13" ht="15" x14ac:dyDescent="0.25">
      <c r="A75" s="12" t="s">
        <v>112</v>
      </c>
      <c r="B75" s="158">
        <v>23</v>
      </c>
      <c r="C75" s="158">
        <v>23</v>
      </c>
      <c r="D75" s="160">
        <f t="shared" si="3"/>
        <v>1</v>
      </c>
      <c r="E75" s="161">
        <v>24</v>
      </c>
      <c r="F75" s="158"/>
      <c r="G75" s="160">
        <f t="shared" si="4"/>
        <v>0</v>
      </c>
      <c r="H75" s="161"/>
      <c r="I75" s="161"/>
      <c r="J75" s="160"/>
      <c r="K75" s="161"/>
      <c r="L75" s="158"/>
      <c r="M75" s="160"/>
    </row>
    <row r="76" spans="1:13" ht="15" x14ac:dyDescent="0.25">
      <c r="A76" s="12" t="s">
        <v>113</v>
      </c>
      <c r="B76" s="158">
        <v>76</v>
      </c>
      <c r="C76" s="158">
        <v>75</v>
      </c>
      <c r="D76" s="160">
        <f t="shared" si="3"/>
        <v>0.98684210526315785</v>
      </c>
      <c r="E76" s="161">
        <v>48</v>
      </c>
      <c r="F76" s="158">
        <v>2</v>
      </c>
      <c r="G76" s="160">
        <f t="shared" si="4"/>
        <v>4.1666666666666664E-2</v>
      </c>
      <c r="H76" s="161"/>
      <c r="I76" s="161"/>
      <c r="J76" s="160"/>
      <c r="K76" s="161"/>
      <c r="L76" s="158"/>
      <c r="M76" s="160"/>
    </row>
    <row r="77" spans="1:13" ht="15" x14ac:dyDescent="0.25">
      <c r="A77" s="12" t="s">
        <v>114</v>
      </c>
      <c r="B77" s="158">
        <v>143</v>
      </c>
      <c r="C77" s="158">
        <v>143</v>
      </c>
      <c r="D77" s="160">
        <f t="shared" si="3"/>
        <v>1</v>
      </c>
      <c r="E77" s="161">
        <v>82</v>
      </c>
      <c r="F77" s="158">
        <v>77</v>
      </c>
      <c r="G77" s="160">
        <f t="shared" si="4"/>
        <v>0.93902439024390238</v>
      </c>
      <c r="H77" s="161">
        <v>13</v>
      </c>
      <c r="I77" s="161"/>
      <c r="J77" s="160">
        <f t="shared" si="5"/>
        <v>0</v>
      </c>
      <c r="K77" s="161"/>
      <c r="L77" s="158"/>
      <c r="M77" s="160"/>
    </row>
    <row r="78" spans="1:13" ht="15" x14ac:dyDescent="0.25">
      <c r="A78" s="12" t="s">
        <v>115</v>
      </c>
      <c r="B78" s="158">
        <v>23</v>
      </c>
      <c r="C78" s="158">
        <v>22</v>
      </c>
      <c r="D78" s="160">
        <f t="shared" si="3"/>
        <v>0.95652173913043481</v>
      </c>
      <c r="E78" s="161">
        <v>28</v>
      </c>
      <c r="F78" s="158">
        <v>8</v>
      </c>
      <c r="G78" s="160">
        <f t="shared" si="4"/>
        <v>0.2857142857142857</v>
      </c>
      <c r="H78" s="161">
        <v>2</v>
      </c>
      <c r="I78" s="161"/>
      <c r="J78" s="160">
        <f t="shared" si="5"/>
        <v>0</v>
      </c>
      <c r="K78" s="161"/>
      <c r="L78" s="158"/>
      <c r="M78" s="160"/>
    </row>
    <row r="79" spans="1:13" ht="15" x14ac:dyDescent="0.25">
      <c r="A79" s="12" t="s">
        <v>116</v>
      </c>
      <c r="B79" s="158">
        <v>74</v>
      </c>
      <c r="C79" s="158">
        <v>74</v>
      </c>
      <c r="D79" s="160">
        <f t="shared" si="3"/>
        <v>1</v>
      </c>
      <c r="E79" s="161">
        <v>88</v>
      </c>
      <c r="F79" s="158"/>
      <c r="G79" s="160">
        <f t="shared" si="4"/>
        <v>0</v>
      </c>
      <c r="H79" s="161"/>
      <c r="I79" s="161"/>
      <c r="J79" s="160"/>
      <c r="K79" s="161"/>
      <c r="L79" s="158"/>
      <c r="M79" s="160"/>
    </row>
    <row r="80" spans="1:13" ht="15" x14ac:dyDescent="0.25">
      <c r="A80" s="12" t="s">
        <v>182</v>
      </c>
      <c r="B80" s="158">
        <v>18</v>
      </c>
      <c r="C80" s="158">
        <v>18</v>
      </c>
      <c r="D80" s="160">
        <f t="shared" si="3"/>
        <v>1</v>
      </c>
      <c r="E80" s="161">
        <v>24</v>
      </c>
      <c r="F80" s="158">
        <v>4</v>
      </c>
      <c r="G80" s="160">
        <f t="shared" si="4"/>
        <v>0.16666666666666666</v>
      </c>
      <c r="H80" s="161"/>
      <c r="I80" s="161"/>
      <c r="J80" s="160"/>
      <c r="K80" s="161"/>
      <c r="L80" s="158"/>
      <c r="M80" s="160"/>
    </row>
    <row r="81" spans="1:13" ht="15" x14ac:dyDescent="0.25">
      <c r="A81" s="12" t="s">
        <v>117</v>
      </c>
      <c r="B81" s="158">
        <v>95</v>
      </c>
      <c r="C81" s="158">
        <v>95</v>
      </c>
      <c r="D81" s="160">
        <f t="shared" si="3"/>
        <v>1</v>
      </c>
      <c r="E81" s="161">
        <v>52</v>
      </c>
      <c r="F81" s="158"/>
      <c r="G81" s="160">
        <f t="shared" si="4"/>
        <v>0</v>
      </c>
      <c r="H81" s="161"/>
      <c r="I81" s="161"/>
      <c r="J81" s="160"/>
      <c r="K81" s="161"/>
      <c r="L81" s="158"/>
      <c r="M81" s="160"/>
    </row>
    <row r="82" spans="1:13" ht="15" x14ac:dyDescent="0.25">
      <c r="A82" s="12" t="s">
        <v>172</v>
      </c>
      <c r="B82" s="158">
        <v>5</v>
      </c>
      <c r="C82" s="158">
        <v>5</v>
      </c>
      <c r="D82" s="160">
        <f t="shared" si="3"/>
        <v>1</v>
      </c>
      <c r="E82" s="161">
        <v>1</v>
      </c>
      <c r="F82" s="158"/>
      <c r="G82" s="160">
        <f t="shared" si="4"/>
        <v>0</v>
      </c>
      <c r="H82" s="161">
        <v>1</v>
      </c>
      <c r="I82" s="161"/>
      <c r="J82" s="160">
        <f t="shared" si="5"/>
        <v>0</v>
      </c>
      <c r="K82" s="161"/>
      <c r="L82" s="158"/>
      <c r="M82" s="160"/>
    </row>
    <row r="83" spans="1:13" ht="15" x14ac:dyDescent="0.25">
      <c r="A83" s="12" t="s">
        <v>118</v>
      </c>
      <c r="B83" s="158">
        <v>19</v>
      </c>
      <c r="C83" s="158">
        <v>19</v>
      </c>
      <c r="D83" s="160">
        <f t="shared" si="3"/>
        <v>1</v>
      </c>
      <c r="E83" s="161">
        <v>18</v>
      </c>
      <c r="F83" s="158">
        <v>11</v>
      </c>
      <c r="G83" s="160">
        <f t="shared" si="4"/>
        <v>0.61111111111111116</v>
      </c>
      <c r="H83" s="161">
        <v>2</v>
      </c>
      <c r="I83" s="161"/>
      <c r="J83" s="160">
        <f t="shared" si="5"/>
        <v>0</v>
      </c>
      <c r="K83" s="161"/>
      <c r="L83" s="158"/>
      <c r="M83" s="160"/>
    </row>
    <row r="84" spans="1:13" ht="15" x14ac:dyDescent="0.25">
      <c r="A84" s="12" t="s">
        <v>119</v>
      </c>
      <c r="B84" s="158">
        <v>4</v>
      </c>
      <c r="C84" s="158">
        <v>4</v>
      </c>
      <c r="D84" s="160">
        <f t="shared" si="3"/>
        <v>1</v>
      </c>
      <c r="E84" s="161">
        <v>19</v>
      </c>
      <c r="F84" s="158">
        <v>19</v>
      </c>
      <c r="G84" s="160">
        <f t="shared" si="4"/>
        <v>1</v>
      </c>
      <c r="H84" s="161">
        <v>20</v>
      </c>
      <c r="I84" s="161"/>
      <c r="J84" s="160">
        <f t="shared" si="5"/>
        <v>0</v>
      </c>
      <c r="K84" s="161"/>
      <c r="L84" s="158"/>
      <c r="M84" s="160"/>
    </row>
    <row r="85" spans="1:13" ht="15" x14ac:dyDescent="0.25">
      <c r="A85" s="12" t="s">
        <v>120</v>
      </c>
      <c r="B85" s="158">
        <v>249</v>
      </c>
      <c r="C85" s="158">
        <v>247</v>
      </c>
      <c r="D85" s="160">
        <f t="shared" si="3"/>
        <v>0.99196787148594379</v>
      </c>
      <c r="E85" s="161">
        <v>69</v>
      </c>
      <c r="F85" s="158">
        <v>2</v>
      </c>
      <c r="G85" s="160">
        <f t="shared" si="4"/>
        <v>2.8985507246376812E-2</v>
      </c>
      <c r="H85" s="161">
        <v>6</v>
      </c>
      <c r="I85" s="161"/>
      <c r="J85" s="160">
        <f t="shared" si="5"/>
        <v>0</v>
      </c>
      <c r="K85" s="161"/>
      <c r="L85" s="158"/>
      <c r="M85" s="160"/>
    </row>
    <row r="86" spans="1:13" ht="15" x14ac:dyDescent="0.25">
      <c r="A86" s="12" t="s">
        <v>121</v>
      </c>
      <c r="B86" s="158">
        <v>41</v>
      </c>
      <c r="C86" s="158">
        <v>40</v>
      </c>
      <c r="D86" s="160">
        <f t="shared" si="3"/>
        <v>0.97560975609756095</v>
      </c>
      <c r="E86" s="161">
        <v>41</v>
      </c>
      <c r="F86" s="158">
        <v>30</v>
      </c>
      <c r="G86" s="160">
        <f t="shared" si="4"/>
        <v>0.73170731707317072</v>
      </c>
      <c r="H86" s="161">
        <v>7</v>
      </c>
      <c r="I86" s="161"/>
      <c r="J86" s="160">
        <f t="shared" si="5"/>
        <v>0</v>
      </c>
      <c r="K86" s="161"/>
      <c r="L86" s="158"/>
      <c r="M86" s="160"/>
    </row>
    <row r="87" spans="1:13" ht="15" x14ac:dyDescent="0.25">
      <c r="A87" s="12" t="s">
        <v>122</v>
      </c>
      <c r="B87" s="158">
        <v>326</v>
      </c>
      <c r="C87" s="158">
        <v>325</v>
      </c>
      <c r="D87" s="160">
        <f t="shared" si="3"/>
        <v>0.99693251533742333</v>
      </c>
      <c r="E87" s="161">
        <v>11</v>
      </c>
      <c r="F87" s="158"/>
      <c r="G87" s="160">
        <f t="shared" si="4"/>
        <v>0</v>
      </c>
      <c r="H87" s="161">
        <v>3</v>
      </c>
      <c r="I87" s="161"/>
      <c r="J87" s="160">
        <f t="shared" si="5"/>
        <v>0</v>
      </c>
      <c r="K87" s="161"/>
      <c r="L87" s="158"/>
      <c r="M87" s="160"/>
    </row>
    <row r="88" spans="1:13" ht="15" x14ac:dyDescent="0.25">
      <c r="A88" s="12" t="s">
        <v>372</v>
      </c>
      <c r="B88" s="158">
        <v>2</v>
      </c>
      <c r="C88" s="158">
        <v>2</v>
      </c>
      <c r="D88" s="160">
        <f t="shared" si="3"/>
        <v>1</v>
      </c>
      <c r="E88" s="161"/>
      <c r="F88" s="158"/>
      <c r="G88" s="160"/>
      <c r="H88" s="161">
        <v>2</v>
      </c>
      <c r="I88" s="161"/>
      <c r="J88" s="160">
        <f t="shared" si="5"/>
        <v>0</v>
      </c>
      <c r="K88" s="161"/>
      <c r="L88" s="158"/>
      <c r="M88" s="160"/>
    </row>
    <row r="89" spans="1:13" ht="15" x14ac:dyDescent="0.25">
      <c r="A89" s="12" t="s">
        <v>123</v>
      </c>
      <c r="B89" s="158">
        <v>152</v>
      </c>
      <c r="C89" s="158">
        <v>144</v>
      </c>
      <c r="D89" s="160">
        <f t="shared" si="3"/>
        <v>0.94736842105263153</v>
      </c>
      <c r="E89" s="161">
        <v>26</v>
      </c>
      <c r="F89" s="158"/>
      <c r="G89" s="160">
        <f t="shared" si="4"/>
        <v>0</v>
      </c>
      <c r="H89" s="161">
        <v>3</v>
      </c>
      <c r="I89" s="161"/>
      <c r="J89" s="160">
        <f t="shared" si="5"/>
        <v>0</v>
      </c>
      <c r="K89" s="161"/>
      <c r="L89" s="158"/>
      <c r="M89" s="160"/>
    </row>
    <row r="90" spans="1:13" ht="15" x14ac:dyDescent="0.25">
      <c r="A90" s="12" t="s">
        <v>124</v>
      </c>
      <c r="B90" s="158">
        <v>39</v>
      </c>
      <c r="C90" s="158">
        <v>32</v>
      </c>
      <c r="D90" s="160">
        <f t="shared" si="3"/>
        <v>0.82051282051282048</v>
      </c>
      <c r="E90" s="161">
        <v>9</v>
      </c>
      <c r="F90" s="158">
        <v>1</v>
      </c>
      <c r="G90" s="160">
        <f t="shared" si="4"/>
        <v>0.1111111111111111</v>
      </c>
      <c r="H90" s="161"/>
      <c r="I90" s="161"/>
      <c r="J90" s="160"/>
      <c r="K90" s="161"/>
      <c r="L90" s="158"/>
      <c r="M90" s="160"/>
    </row>
    <row r="91" spans="1:13" ht="15" x14ac:dyDescent="0.25">
      <c r="A91" s="12" t="s">
        <v>125</v>
      </c>
      <c r="B91" s="158">
        <v>9</v>
      </c>
      <c r="C91" s="158">
        <v>6</v>
      </c>
      <c r="D91" s="160">
        <f t="shared" si="3"/>
        <v>0.66666666666666663</v>
      </c>
      <c r="E91" s="161">
        <v>5</v>
      </c>
      <c r="F91" s="158"/>
      <c r="G91" s="160">
        <f t="shared" si="4"/>
        <v>0</v>
      </c>
      <c r="H91" s="161"/>
      <c r="I91" s="161"/>
      <c r="J91" s="160"/>
      <c r="K91" s="161"/>
      <c r="L91" s="158"/>
      <c r="M91" s="160"/>
    </row>
    <row r="92" spans="1:13" ht="15" x14ac:dyDescent="0.25">
      <c r="A92" s="12" t="s">
        <v>126</v>
      </c>
      <c r="B92" s="158">
        <v>32</v>
      </c>
      <c r="C92" s="158">
        <v>31</v>
      </c>
      <c r="D92" s="160">
        <f t="shared" si="3"/>
        <v>0.96875</v>
      </c>
      <c r="E92" s="161">
        <v>35</v>
      </c>
      <c r="F92" s="158">
        <v>30</v>
      </c>
      <c r="G92" s="160">
        <f t="shared" si="4"/>
        <v>0.8571428571428571</v>
      </c>
      <c r="H92" s="161">
        <v>2</v>
      </c>
      <c r="I92" s="161"/>
      <c r="J92" s="160">
        <f t="shared" si="5"/>
        <v>0</v>
      </c>
      <c r="K92" s="161"/>
      <c r="L92" s="158"/>
      <c r="M92" s="160"/>
    </row>
    <row r="93" spans="1:13" ht="15" x14ac:dyDescent="0.25">
      <c r="A93" s="12" t="s">
        <v>127</v>
      </c>
      <c r="B93" s="158">
        <v>41</v>
      </c>
      <c r="C93" s="158">
        <v>24</v>
      </c>
      <c r="D93" s="160">
        <f t="shared" si="3"/>
        <v>0.58536585365853655</v>
      </c>
      <c r="E93" s="161">
        <v>13</v>
      </c>
      <c r="F93" s="158">
        <v>2</v>
      </c>
      <c r="G93" s="160">
        <f t="shared" si="4"/>
        <v>0.15384615384615385</v>
      </c>
      <c r="H93" s="161"/>
      <c r="I93" s="161"/>
      <c r="J93" s="160"/>
      <c r="K93" s="161"/>
      <c r="L93" s="158"/>
      <c r="M93" s="160"/>
    </row>
    <row r="94" spans="1:13" ht="15" x14ac:dyDescent="0.25">
      <c r="A94" s="12" t="s">
        <v>128</v>
      </c>
      <c r="B94" s="158">
        <v>118</v>
      </c>
      <c r="C94" s="158">
        <v>114</v>
      </c>
      <c r="D94" s="160">
        <f t="shared" si="3"/>
        <v>0.96610169491525422</v>
      </c>
      <c r="E94" s="161">
        <v>37</v>
      </c>
      <c r="F94" s="158"/>
      <c r="G94" s="160">
        <f t="shared" si="4"/>
        <v>0</v>
      </c>
      <c r="H94" s="161">
        <v>1</v>
      </c>
      <c r="I94" s="161"/>
      <c r="J94" s="160">
        <f t="shared" si="5"/>
        <v>0</v>
      </c>
      <c r="K94" s="161"/>
      <c r="L94" s="158"/>
      <c r="M94" s="160"/>
    </row>
    <row r="95" spans="1:13" ht="15" x14ac:dyDescent="0.25">
      <c r="A95" s="12" t="s">
        <v>160</v>
      </c>
      <c r="B95" s="158">
        <v>11</v>
      </c>
      <c r="C95" s="158">
        <v>5</v>
      </c>
      <c r="D95" s="160">
        <f t="shared" si="3"/>
        <v>0.45454545454545453</v>
      </c>
      <c r="E95" s="161">
        <v>6</v>
      </c>
      <c r="F95" s="158"/>
      <c r="G95" s="160">
        <f t="shared" si="4"/>
        <v>0</v>
      </c>
      <c r="H95" s="161"/>
      <c r="I95" s="161"/>
      <c r="J95" s="160"/>
      <c r="K95" s="161"/>
      <c r="L95" s="158"/>
      <c r="M95" s="160"/>
    </row>
    <row r="96" spans="1:13" ht="15" x14ac:dyDescent="0.25">
      <c r="A96" s="12" t="s">
        <v>129</v>
      </c>
      <c r="B96" s="158">
        <v>66</v>
      </c>
      <c r="C96" s="158">
        <v>55</v>
      </c>
      <c r="D96" s="160">
        <f t="shared" si="3"/>
        <v>0.83333333333333337</v>
      </c>
      <c r="E96" s="161">
        <v>50</v>
      </c>
      <c r="F96" s="158"/>
      <c r="G96" s="160">
        <f t="shared" si="4"/>
        <v>0</v>
      </c>
      <c r="H96" s="161"/>
      <c r="I96" s="161"/>
      <c r="J96" s="160"/>
      <c r="K96" s="161"/>
      <c r="L96" s="158"/>
      <c r="M96" s="160"/>
    </row>
    <row r="97" spans="1:13" ht="15" x14ac:dyDescent="0.25">
      <c r="A97" s="12" t="s">
        <v>373</v>
      </c>
      <c r="B97" s="158">
        <v>109</v>
      </c>
      <c r="C97" s="158">
        <v>109</v>
      </c>
      <c r="D97" s="160">
        <f t="shared" si="3"/>
        <v>1</v>
      </c>
      <c r="E97" s="161">
        <v>32</v>
      </c>
      <c r="F97" s="158">
        <v>13</v>
      </c>
      <c r="G97" s="160">
        <f t="shared" si="4"/>
        <v>0.40625</v>
      </c>
      <c r="H97" s="161">
        <v>2</v>
      </c>
      <c r="I97" s="161"/>
      <c r="J97" s="160">
        <f t="shared" si="5"/>
        <v>0</v>
      </c>
      <c r="K97" s="161"/>
      <c r="L97" s="158"/>
      <c r="M97" s="160"/>
    </row>
    <row r="98" spans="1:13" ht="15" x14ac:dyDescent="0.25">
      <c r="A98" s="12" t="s">
        <v>130</v>
      </c>
      <c r="B98" s="158">
        <v>75</v>
      </c>
      <c r="C98" s="158">
        <v>74</v>
      </c>
      <c r="D98" s="160">
        <f t="shared" si="3"/>
        <v>0.98666666666666669</v>
      </c>
      <c r="E98" s="161">
        <v>105</v>
      </c>
      <c r="F98" s="158"/>
      <c r="G98" s="160">
        <f t="shared" si="4"/>
        <v>0</v>
      </c>
      <c r="H98" s="161">
        <v>12</v>
      </c>
      <c r="I98" s="161"/>
      <c r="J98" s="160">
        <f t="shared" si="5"/>
        <v>0</v>
      </c>
      <c r="K98" s="161"/>
      <c r="L98" s="158"/>
      <c r="M98" s="160"/>
    </row>
    <row r="99" spans="1:13" ht="15" x14ac:dyDescent="0.25">
      <c r="A99" s="12" t="s">
        <v>131</v>
      </c>
      <c r="B99" s="158">
        <v>36</v>
      </c>
      <c r="C99" s="158">
        <v>31</v>
      </c>
      <c r="D99" s="160">
        <f t="shared" si="3"/>
        <v>0.86111111111111116</v>
      </c>
      <c r="E99" s="161">
        <v>33</v>
      </c>
      <c r="F99" s="158"/>
      <c r="G99" s="160">
        <f t="shared" si="4"/>
        <v>0</v>
      </c>
      <c r="H99" s="161">
        <v>4</v>
      </c>
      <c r="I99" s="161"/>
      <c r="J99" s="160">
        <f t="shared" si="5"/>
        <v>0</v>
      </c>
      <c r="K99" s="161"/>
      <c r="L99" s="158"/>
      <c r="M99" s="160"/>
    </row>
    <row r="100" spans="1:13" ht="15" x14ac:dyDescent="0.25">
      <c r="A100" s="12" t="s">
        <v>132</v>
      </c>
      <c r="B100" s="158">
        <v>33</v>
      </c>
      <c r="C100" s="158">
        <v>29</v>
      </c>
      <c r="D100" s="160">
        <f t="shared" si="3"/>
        <v>0.87878787878787878</v>
      </c>
      <c r="E100" s="161">
        <v>37</v>
      </c>
      <c r="F100" s="158">
        <v>11</v>
      </c>
      <c r="G100" s="160">
        <f t="shared" si="4"/>
        <v>0.29729729729729731</v>
      </c>
      <c r="H100" s="161"/>
      <c r="I100" s="161"/>
      <c r="J100" s="160"/>
      <c r="K100" s="161"/>
      <c r="L100" s="158"/>
      <c r="M100" s="160"/>
    </row>
    <row r="101" spans="1:13" ht="15" x14ac:dyDescent="0.25">
      <c r="A101" s="12" t="s">
        <v>133</v>
      </c>
      <c r="B101" s="158">
        <v>165</v>
      </c>
      <c r="C101" s="158">
        <v>165</v>
      </c>
      <c r="D101" s="160">
        <f t="shared" si="3"/>
        <v>1</v>
      </c>
      <c r="E101" s="161">
        <v>9</v>
      </c>
      <c r="F101" s="158"/>
      <c r="G101" s="160">
        <f t="shared" si="4"/>
        <v>0</v>
      </c>
      <c r="H101" s="161">
        <v>8</v>
      </c>
      <c r="I101" s="161"/>
      <c r="J101" s="160">
        <f t="shared" si="5"/>
        <v>0</v>
      </c>
      <c r="K101" s="161"/>
      <c r="L101" s="158"/>
      <c r="M101" s="160"/>
    </row>
    <row r="102" spans="1:13" ht="15" x14ac:dyDescent="0.25">
      <c r="A102" s="12" t="s">
        <v>134</v>
      </c>
      <c r="B102" s="158">
        <v>18</v>
      </c>
      <c r="C102" s="158">
        <v>18</v>
      </c>
      <c r="D102" s="160">
        <f t="shared" si="3"/>
        <v>1</v>
      </c>
      <c r="E102" s="161">
        <v>8</v>
      </c>
      <c r="F102" s="158">
        <v>7</v>
      </c>
      <c r="G102" s="160">
        <f t="shared" si="4"/>
        <v>0.875</v>
      </c>
      <c r="H102" s="161">
        <v>3</v>
      </c>
      <c r="I102" s="161"/>
      <c r="J102" s="160">
        <f t="shared" si="5"/>
        <v>0</v>
      </c>
      <c r="K102" s="161"/>
      <c r="L102" s="158"/>
      <c r="M102" s="160"/>
    </row>
    <row r="103" spans="1:13" ht="15" x14ac:dyDescent="0.25">
      <c r="A103" s="12" t="s">
        <v>271</v>
      </c>
      <c r="B103" s="158">
        <v>10</v>
      </c>
      <c r="C103" s="158">
        <v>10</v>
      </c>
      <c r="D103" s="160">
        <f t="shared" si="3"/>
        <v>1</v>
      </c>
      <c r="E103" s="161">
        <v>2</v>
      </c>
      <c r="F103" s="158">
        <v>2</v>
      </c>
      <c r="G103" s="160">
        <f t="shared" si="4"/>
        <v>1</v>
      </c>
      <c r="H103" s="161">
        <v>5</v>
      </c>
      <c r="I103" s="161"/>
      <c r="J103" s="160">
        <f t="shared" si="5"/>
        <v>0</v>
      </c>
      <c r="K103" s="161"/>
      <c r="L103" s="158"/>
      <c r="M103" s="160"/>
    </row>
    <row r="104" spans="1:13" ht="15" x14ac:dyDescent="0.25">
      <c r="A104" s="12" t="s">
        <v>135</v>
      </c>
      <c r="B104" s="158">
        <v>14</v>
      </c>
      <c r="C104" s="158">
        <v>14</v>
      </c>
      <c r="D104" s="160">
        <f t="shared" si="3"/>
        <v>1</v>
      </c>
      <c r="E104" s="161">
        <v>7</v>
      </c>
      <c r="F104" s="158">
        <v>7</v>
      </c>
      <c r="G104" s="160">
        <f t="shared" si="4"/>
        <v>1</v>
      </c>
      <c r="H104" s="161">
        <v>1</v>
      </c>
      <c r="I104" s="161">
        <v>1</v>
      </c>
      <c r="J104" s="160">
        <f t="shared" si="5"/>
        <v>1</v>
      </c>
      <c r="K104" s="161"/>
      <c r="L104" s="158"/>
      <c r="M104" s="160"/>
    </row>
    <row r="105" spans="1:13" ht="15" x14ac:dyDescent="0.25">
      <c r="A105" s="12" t="s">
        <v>136</v>
      </c>
      <c r="B105" s="158">
        <v>31</v>
      </c>
      <c r="C105" s="158">
        <v>31</v>
      </c>
      <c r="D105" s="160">
        <f t="shared" si="3"/>
        <v>1</v>
      </c>
      <c r="E105" s="161">
        <v>25</v>
      </c>
      <c r="F105" s="158"/>
      <c r="G105" s="160">
        <f t="shared" si="4"/>
        <v>0</v>
      </c>
      <c r="H105" s="161">
        <v>1</v>
      </c>
      <c r="I105" s="161"/>
      <c r="J105" s="160">
        <f t="shared" si="5"/>
        <v>0</v>
      </c>
      <c r="K105" s="161"/>
      <c r="L105" s="158"/>
      <c r="M105" s="160"/>
    </row>
    <row r="106" spans="1:13" ht="15" x14ac:dyDescent="0.25">
      <c r="A106" s="12" t="s">
        <v>137</v>
      </c>
      <c r="B106" s="158">
        <v>42</v>
      </c>
      <c r="C106" s="158">
        <v>41</v>
      </c>
      <c r="D106" s="160">
        <f t="shared" si="3"/>
        <v>0.97619047619047616</v>
      </c>
      <c r="E106" s="161">
        <v>58</v>
      </c>
      <c r="F106" s="158">
        <v>34</v>
      </c>
      <c r="G106" s="160">
        <f t="shared" si="4"/>
        <v>0.58620689655172409</v>
      </c>
      <c r="H106" s="161">
        <v>3</v>
      </c>
      <c r="I106" s="161"/>
      <c r="J106" s="160">
        <f t="shared" si="5"/>
        <v>0</v>
      </c>
      <c r="K106" s="161"/>
      <c r="L106" s="158"/>
      <c r="M106" s="160"/>
    </row>
    <row r="107" spans="1:13" ht="15" x14ac:dyDescent="0.25">
      <c r="A107" s="12" t="s">
        <v>138</v>
      </c>
      <c r="B107" s="158">
        <v>20</v>
      </c>
      <c r="C107" s="158">
        <v>11</v>
      </c>
      <c r="D107" s="160">
        <f t="shared" si="3"/>
        <v>0.55000000000000004</v>
      </c>
      <c r="E107" s="161">
        <v>16</v>
      </c>
      <c r="F107" s="158">
        <v>4</v>
      </c>
      <c r="G107" s="160">
        <f t="shared" si="4"/>
        <v>0.25</v>
      </c>
      <c r="H107" s="161">
        <v>2</v>
      </c>
      <c r="I107" s="161"/>
      <c r="J107" s="160">
        <f t="shared" si="5"/>
        <v>0</v>
      </c>
      <c r="K107" s="161"/>
      <c r="L107" s="158"/>
      <c r="M107" s="160"/>
    </row>
    <row r="108" spans="1:13" ht="15" x14ac:dyDescent="0.25">
      <c r="A108" s="12" t="s">
        <v>139</v>
      </c>
      <c r="B108" s="158">
        <v>55</v>
      </c>
      <c r="C108" s="158">
        <v>32</v>
      </c>
      <c r="D108" s="160">
        <f t="shared" si="3"/>
        <v>0.58181818181818179</v>
      </c>
      <c r="E108" s="161">
        <v>7</v>
      </c>
      <c r="F108" s="158"/>
      <c r="G108" s="160">
        <f t="shared" si="4"/>
        <v>0</v>
      </c>
      <c r="H108" s="161">
        <v>1</v>
      </c>
      <c r="I108" s="161"/>
      <c r="J108" s="160">
        <f t="shared" si="5"/>
        <v>0</v>
      </c>
      <c r="K108" s="161"/>
      <c r="L108" s="158"/>
      <c r="M108" s="160"/>
    </row>
    <row r="109" spans="1:13" ht="15" x14ac:dyDescent="0.25">
      <c r="A109" s="12" t="s">
        <v>140</v>
      </c>
      <c r="B109" s="158">
        <v>59</v>
      </c>
      <c r="C109" s="158">
        <v>50</v>
      </c>
      <c r="D109" s="160">
        <f t="shared" si="3"/>
        <v>0.84745762711864403</v>
      </c>
      <c r="E109" s="161">
        <v>33</v>
      </c>
      <c r="F109" s="158"/>
      <c r="G109" s="160">
        <f t="shared" si="4"/>
        <v>0</v>
      </c>
      <c r="H109" s="161">
        <v>2</v>
      </c>
      <c r="I109" s="161"/>
      <c r="J109" s="160">
        <f t="shared" si="5"/>
        <v>0</v>
      </c>
      <c r="K109" s="161"/>
      <c r="L109" s="158"/>
      <c r="M109" s="160"/>
    </row>
    <row r="110" spans="1:13" ht="15" x14ac:dyDescent="0.25">
      <c r="A110" s="12" t="s">
        <v>141</v>
      </c>
      <c r="B110" s="158">
        <v>29</v>
      </c>
      <c r="C110" s="158">
        <v>29</v>
      </c>
      <c r="D110" s="160">
        <f t="shared" si="3"/>
        <v>1</v>
      </c>
      <c r="E110" s="161">
        <v>22</v>
      </c>
      <c r="F110" s="158">
        <v>1</v>
      </c>
      <c r="G110" s="160">
        <f t="shared" si="4"/>
        <v>4.5454545454545456E-2</v>
      </c>
      <c r="H110" s="161"/>
      <c r="I110" s="161"/>
      <c r="J110" s="160"/>
      <c r="K110" s="161"/>
      <c r="L110" s="158"/>
      <c r="M110" s="160"/>
    </row>
    <row r="111" spans="1:13" ht="15" x14ac:dyDescent="0.25">
      <c r="A111" s="12" t="s">
        <v>142</v>
      </c>
      <c r="B111" s="158">
        <v>58</v>
      </c>
      <c r="C111" s="158">
        <v>44</v>
      </c>
      <c r="D111" s="160">
        <f t="shared" si="3"/>
        <v>0.75862068965517238</v>
      </c>
      <c r="E111" s="161">
        <v>14</v>
      </c>
      <c r="F111" s="158">
        <v>1</v>
      </c>
      <c r="G111" s="160">
        <f t="shared" si="4"/>
        <v>7.1428571428571425E-2</v>
      </c>
      <c r="H111" s="161"/>
      <c r="I111" s="161"/>
      <c r="J111" s="160"/>
      <c r="K111" s="161"/>
      <c r="L111" s="158"/>
      <c r="M111" s="160"/>
    </row>
    <row r="112" spans="1:13" ht="15" x14ac:dyDescent="0.25">
      <c r="A112" s="12" t="s">
        <v>143</v>
      </c>
      <c r="B112" s="158">
        <v>43</v>
      </c>
      <c r="C112" s="158">
        <v>38</v>
      </c>
      <c r="D112" s="160">
        <f t="shared" si="3"/>
        <v>0.88372093023255816</v>
      </c>
      <c r="E112" s="161">
        <v>6</v>
      </c>
      <c r="F112" s="158">
        <v>2</v>
      </c>
      <c r="G112" s="160">
        <f t="shared" si="4"/>
        <v>0.33333333333333331</v>
      </c>
      <c r="H112" s="161">
        <v>2</v>
      </c>
      <c r="I112" s="161"/>
      <c r="J112" s="160">
        <f t="shared" si="5"/>
        <v>0</v>
      </c>
      <c r="K112" s="161"/>
      <c r="L112" s="158"/>
      <c r="M112" s="160"/>
    </row>
    <row r="113" spans="1:13" ht="15" x14ac:dyDescent="0.25">
      <c r="A113" s="12" t="s">
        <v>144</v>
      </c>
      <c r="B113" s="158">
        <v>169</v>
      </c>
      <c r="C113" s="158">
        <v>169</v>
      </c>
      <c r="D113" s="160">
        <f t="shared" si="3"/>
        <v>1</v>
      </c>
      <c r="E113" s="161">
        <v>89</v>
      </c>
      <c r="F113" s="158"/>
      <c r="G113" s="160">
        <f t="shared" si="4"/>
        <v>0</v>
      </c>
      <c r="H113" s="161"/>
      <c r="I113" s="161"/>
      <c r="J113" s="160"/>
      <c r="K113" s="161"/>
      <c r="L113" s="158"/>
      <c r="M113" s="160"/>
    </row>
    <row r="114" spans="1:13" ht="15" x14ac:dyDescent="0.25">
      <c r="A114" s="12" t="s">
        <v>173</v>
      </c>
      <c r="B114" s="158">
        <v>33</v>
      </c>
      <c r="C114" s="158">
        <v>33</v>
      </c>
      <c r="D114" s="160">
        <f t="shared" si="3"/>
        <v>1</v>
      </c>
      <c r="E114" s="161">
        <v>13</v>
      </c>
      <c r="F114" s="158"/>
      <c r="G114" s="160">
        <f t="shared" si="4"/>
        <v>0</v>
      </c>
      <c r="H114" s="161">
        <v>2</v>
      </c>
      <c r="I114" s="161"/>
      <c r="J114" s="160">
        <f t="shared" si="5"/>
        <v>0</v>
      </c>
      <c r="K114" s="161"/>
      <c r="L114" s="158"/>
      <c r="M114" s="160"/>
    </row>
    <row r="115" spans="1:13" ht="15" x14ac:dyDescent="0.25">
      <c r="A115" s="12" t="s">
        <v>145</v>
      </c>
      <c r="B115" s="158">
        <v>123</v>
      </c>
      <c r="C115" s="158">
        <v>98</v>
      </c>
      <c r="D115" s="160">
        <f t="shared" si="3"/>
        <v>0.7967479674796748</v>
      </c>
      <c r="E115" s="161">
        <v>87</v>
      </c>
      <c r="F115" s="158">
        <v>23</v>
      </c>
      <c r="G115" s="160">
        <f t="shared" si="4"/>
        <v>0.26436781609195403</v>
      </c>
      <c r="H115" s="161">
        <v>2</v>
      </c>
      <c r="I115" s="161"/>
      <c r="J115" s="160">
        <f t="shared" si="5"/>
        <v>0</v>
      </c>
      <c r="K115" s="161"/>
      <c r="L115" s="158"/>
      <c r="M115" s="160"/>
    </row>
    <row r="116" spans="1:13" ht="15" x14ac:dyDescent="0.25">
      <c r="A116" s="12" t="s">
        <v>146</v>
      </c>
      <c r="B116" s="158">
        <v>41</v>
      </c>
      <c r="C116" s="158">
        <v>41</v>
      </c>
      <c r="D116" s="160">
        <f t="shared" si="3"/>
        <v>1</v>
      </c>
      <c r="E116" s="161">
        <v>39</v>
      </c>
      <c r="F116" s="158"/>
      <c r="G116" s="160">
        <f t="shared" si="4"/>
        <v>0</v>
      </c>
      <c r="H116" s="161"/>
      <c r="I116" s="161"/>
      <c r="J116" s="160"/>
      <c r="K116" s="161"/>
      <c r="L116" s="158"/>
      <c r="M116" s="160"/>
    </row>
    <row r="117" spans="1:13" ht="15" x14ac:dyDescent="0.25">
      <c r="A117" s="12" t="s">
        <v>147</v>
      </c>
      <c r="B117" s="158">
        <v>43</v>
      </c>
      <c r="C117" s="158">
        <v>43</v>
      </c>
      <c r="D117" s="160">
        <f t="shared" si="3"/>
        <v>1</v>
      </c>
      <c r="E117" s="161">
        <v>7</v>
      </c>
      <c r="F117" s="158">
        <v>5</v>
      </c>
      <c r="G117" s="160">
        <f t="shared" si="4"/>
        <v>0.7142857142857143</v>
      </c>
      <c r="H117" s="161">
        <v>2</v>
      </c>
      <c r="I117" s="161"/>
      <c r="J117" s="160">
        <f t="shared" si="5"/>
        <v>0</v>
      </c>
      <c r="K117" s="161"/>
      <c r="L117" s="158"/>
      <c r="M117" s="160"/>
    </row>
    <row r="118" spans="1:13" ht="15" x14ac:dyDescent="0.25">
      <c r="A118" s="12" t="s">
        <v>376</v>
      </c>
      <c r="B118" s="158">
        <v>33</v>
      </c>
      <c r="C118" s="158">
        <v>33</v>
      </c>
      <c r="D118" s="160">
        <f t="shared" si="3"/>
        <v>1</v>
      </c>
      <c r="E118" s="161">
        <v>37</v>
      </c>
      <c r="F118" s="158">
        <v>37</v>
      </c>
      <c r="G118" s="160">
        <f t="shared" si="4"/>
        <v>1</v>
      </c>
      <c r="H118" s="161">
        <v>15</v>
      </c>
      <c r="I118" s="161"/>
      <c r="J118" s="160">
        <f t="shared" si="5"/>
        <v>0</v>
      </c>
      <c r="K118" s="161"/>
      <c r="L118" s="158"/>
      <c r="M118" s="160"/>
    </row>
    <row r="119" spans="1:13" ht="15" x14ac:dyDescent="0.25">
      <c r="A119" s="12" t="s">
        <v>148</v>
      </c>
      <c r="B119" s="158">
        <v>68</v>
      </c>
      <c r="C119" s="158">
        <v>66</v>
      </c>
      <c r="D119" s="160">
        <f t="shared" si="3"/>
        <v>0.97058823529411764</v>
      </c>
      <c r="E119" s="161">
        <v>12</v>
      </c>
      <c r="F119" s="158"/>
      <c r="G119" s="160">
        <f t="shared" si="4"/>
        <v>0</v>
      </c>
      <c r="H119" s="161"/>
      <c r="I119" s="161"/>
      <c r="J119" s="160"/>
      <c r="K119" s="161"/>
      <c r="L119" s="158"/>
      <c r="M119" s="160"/>
    </row>
    <row r="120" spans="1:13" ht="15" x14ac:dyDescent="0.25">
      <c r="A120" s="12" t="s">
        <v>149</v>
      </c>
      <c r="B120" s="158">
        <v>134</v>
      </c>
      <c r="C120" s="158">
        <v>100</v>
      </c>
      <c r="D120" s="160">
        <f t="shared" si="3"/>
        <v>0.74626865671641796</v>
      </c>
      <c r="E120" s="161">
        <v>41</v>
      </c>
      <c r="F120" s="158"/>
      <c r="G120" s="160">
        <f t="shared" si="4"/>
        <v>0</v>
      </c>
      <c r="H120" s="161">
        <v>1</v>
      </c>
      <c r="I120" s="161"/>
      <c r="J120" s="160">
        <f t="shared" si="5"/>
        <v>0</v>
      </c>
      <c r="K120" s="161"/>
      <c r="L120" s="158"/>
      <c r="M120" s="160"/>
    </row>
    <row r="121" spans="1:13" ht="15" x14ac:dyDescent="0.25">
      <c r="A121" s="12" t="s">
        <v>374</v>
      </c>
      <c r="B121" s="158">
        <v>37</v>
      </c>
      <c r="C121" s="158">
        <v>37</v>
      </c>
      <c r="D121" s="160">
        <f t="shared" si="3"/>
        <v>1</v>
      </c>
      <c r="E121" s="161">
        <v>29</v>
      </c>
      <c r="F121" s="158">
        <v>29</v>
      </c>
      <c r="G121" s="160">
        <f t="shared" si="4"/>
        <v>1</v>
      </c>
      <c r="H121" s="161">
        <v>11</v>
      </c>
      <c r="I121" s="161"/>
      <c r="J121" s="160">
        <f t="shared" si="5"/>
        <v>0</v>
      </c>
      <c r="K121" s="161">
        <v>1</v>
      </c>
      <c r="L121" s="158"/>
      <c r="M121" s="160">
        <f>L121/K121</f>
        <v>0</v>
      </c>
    </row>
    <row r="122" spans="1:13" ht="15" x14ac:dyDescent="0.25">
      <c r="A122" s="12" t="s">
        <v>150</v>
      </c>
      <c r="B122" s="158">
        <v>51</v>
      </c>
      <c r="C122" s="158">
        <v>45</v>
      </c>
      <c r="D122" s="160">
        <f t="shared" si="3"/>
        <v>0.88235294117647056</v>
      </c>
      <c r="E122" s="161">
        <v>15</v>
      </c>
      <c r="F122" s="158"/>
      <c r="G122" s="160">
        <f t="shared" si="4"/>
        <v>0</v>
      </c>
      <c r="H122" s="161"/>
      <c r="I122" s="161"/>
      <c r="J122" s="160"/>
      <c r="K122" s="161"/>
      <c r="L122" s="158"/>
      <c r="M122" s="160"/>
    </row>
    <row r="123" spans="1:13" ht="15" x14ac:dyDescent="0.25">
      <c r="A123" s="12" t="s">
        <v>151</v>
      </c>
      <c r="B123" s="158">
        <v>55</v>
      </c>
      <c r="C123" s="158">
        <v>55</v>
      </c>
      <c r="D123" s="160">
        <f t="shared" si="3"/>
        <v>1</v>
      </c>
      <c r="E123" s="161">
        <v>20</v>
      </c>
      <c r="F123" s="158"/>
      <c r="G123" s="160">
        <f t="shared" si="4"/>
        <v>0</v>
      </c>
      <c r="H123" s="161"/>
      <c r="I123" s="161"/>
      <c r="J123" s="160"/>
      <c r="K123" s="161"/>
      <c r="L123" s="158"/>
      <c r="M123" s="160"/>
    </row>
    <row r="124" spans="1:13" ht="15" x14ac:dyDescent="0.25">
      <c r="A124" s="12" t="s">
        <v>272</v>
      </c>
      <c r="B124" s="158">
        <v>292</v>
      </c>
      <c r="C124" s="158">
        <v>195</v>
      </c>
      <c r="D124" s="160">
        <f t="shared" si="3"/>
        <v>0.6678082191780822</v>
      </c>
      <c r="E124" s="161">
        <v>29</v>
      </c>
      <c r="F124" s="158"/>
      <c r="G124" s="160">
        <f t="shared" si="4"/>
        <v>0</v>
      </c>
      <c r="H124" s="161"/>
      <c r="I124" s="161"/>
      <c r="J124" s="160"/>
      <c r="K124" s="161"/>
      <c r="L124" s="158"/>
      <c r="M124" s="160"/>
    </row>
    <row r="125" spans="1:13" ht="15" x14ac:dyDescent="0.25">
      <c r="A125" s="12" t="s">
        <v>152</v>
      </c>
      <c r="B125" s="158">
        <v>105</v>
      </c>
      <c r="C125" s="158">
        <v>65</v>
      </c>
      <c r="D125" s="160">
        <f t="shared" si="3"/>
        <v>0.61904761904761907</v>
      </c>
      <c r="E125" s="161">
        <v>17</v>
      </c>
      <c r="F125" s="158"/>
      <c r="G125" s="160">
        <f t="shared" si="4"/>
        <v>0</v>
      </c>
      <c r="H125" s="161">
        <v>2</v>
      </c>
      <c r="I125" s="161"/>
      <c r="J125" s="160">
        <f t="shared" si="5"/>
        <v>0</v>
      </c>
      <c r="K125" s="161"/>
      <c r="L125" s="158"/>
      <c r="M125" s="160"/>
    </row>
    <row r="126" spans="1:13" ht="15" x14ac:dyDescent="0.25">
      <c r="A126" s="12" t="s">
        <v>273</v>
      </c>
      <c r="B126" s="158">
        <v>27</v>
      </c>
      <c r="C126" s="158">
        <v>27</v>
      </c>
      <c r="D126" s="160">
        <f t="shared" si="3"/>
        <v>1</v>
      </c>
      <c r="E126" s="161"/>
      <c r="F126" s="158"/>
      <c r="G126" s="160"/>
      <c r="H126" s="161">
        <v>6</v>
      </c>
      <c r="I126" s="161"/>
      <c r="J126" s="160">
        <f t="shared" si="5"/>
        <v>0</v>
      </c>
      <c r="K126" s="161"/>
      <c r="L126" s="158"/>
      <c r="M126" s="160"/>
    </row>
    <row r="127" spans="1:13" ht="15" x14ac:dyDescent="0.25">
      <c r="A127" s="12" t="s">
        <v>174</v>
      </c>
      <c r="B127" s="158">
        <v>154</v>
      </c>
      <c r="C127" s="158">
        <v>140</v>
      </c>
      <c r="D127" s="160">
        <f t="shared" si="3"/>
        <v>0.90909090909090906</v>
      </c>
      <c r="E127" s="161">
        <v>40</v>
      </c>
      <c r="F127" s="158"/>
      <c r="G127" s="160">
        <f t="shared" si="4"/>
        <v>0</v>
      </c>
      <c r="H127" s="161"/>
      <c r="I127" s="161"/>
      <c r="J127" s="160"/>
      <c r="K127" s="161"/>
      <c r="L127" s="158"/>
      <c r="M127" s="160"/>
    </row>
    <row r="128" spans="1:13" ht="15" x14ac:dyDescent="0.25">
      <c r="A128" s="12" t="s">
        <v>153</v>
      </c>
      <c r="B128" s="158">
        <v>45</v>
      </c>
      <c r="C128" s="158">
        <v>41</v>
      </c>
      <c r="D128" s="160">
        <f t="shared" si="3"/>
        <v>0.91111111111111109</v>
      </c>
      <c r="E128" s="161">
        <v>10</v>
      </c>
      <c r="F128" s="158"/>
      <c r="G128" s="160">
        <f t="shared" si="4"/>
        <v>0</v>
      </c>
      <c r="H128" s="161"/>
      <c r="I128" s="161"/>
      <c r="J128" s="160"/>
      <c r="K128" s="161"/>
      <c r="L128" s="158"/>
      <c r="M128" s="160"/>
    </row>
    <row r="129" spans="1:13" ht="15" x14ac:dyDescent="0.25">
      <c r="A129" s="12" t="s">
        <v>154</v>
      </c>
      <c r="B129" s="158">
        <v>40</v>
      </c>
      <c r="C129" s="158">
        <v>40</v>
      </c>
      <c r="D129" s="160">
        <f t="shared" si="3"/>
        <v>1</v>
      </c>
      <c r="E129" s="161">
        <v>31</v>
      </c>
      <c r="F129" s="158"/>
      <c r="G129" s="160">
        <f t="shared" si="4"/>
        <v>0</v>
      </c>
      <c r="H129" s="161"/>
      <c r="I129" s="161"/>
      <c r="J129" s="160"/>
      <c r="K129" s="161"/>
      <c r="L129" s="158"/>
      <c r="M129" s="160"/>
    </row>
    <row r="130" spans="1:13" ht="15" x14ac:dyDescent="0.25">
      <c r="A130" s="12" t="s">
        <v>274</v>
      </c>
      <c r="B130" s="158">
        <v>210</v>
      </c>
      <c r="C130" s="158">
        <v>196</v>
      </c>
      <c r="D130" s="160">
        <f t="shared" si="3"/>
        <v>0.93333333333333335</v>
      </c>
      <c r="E130" s="161">
        <v>45</v>
      </c>
      <c r="F130" s="158">
        <v>9</v>
      </c>
      <c r="G130" s="160">
        <f t="shared" si="4"/>
        <v>0.2</v>
      </c>
      <c r="H130" s="161">
        <v>27</v>
      </c>
      <c r="I130" s="161">
        <v>1</v>
      </c>
      <c r="J130" s="160">
        <f t="shared" si="5"/>
        <v>3.7037037037037035E-2</v>
      </c>
      <c r="K130" s="161"/>
      <c r="L130" s="158"/>
      <c r="M130" s="160"/>
    </row>
    <row r="131" spans="1:13" ht="15" x14ac:dyDescent="0.25">
      <c r="A131" s="12" t="s">
        <v>155</v>
      </c>
      <c r="B131" s="158">
        <v>53</v>
      </c>
      <c r="C131" s="158">
        <v>53</v>
      </c>
      <c r="D131" s="160">
        <f t="shared" si="3"/>
        <v>1</v>
      </c>
      <c r="E131" s="161">
        <v>12</v>
      </c>
      <c r="F131" s="158">
        <v>12</v>
      </c>
      <c r="G131" s="160">
        <f t="shared" si="4"/>
        <v>1</v>
      </c>
      <c r="H131" s="161">
        <v>4</v>
      </c>
      <c r="I131" s="161"/>
      <c r="J131" s="160">
        <f t="shared" si="5"/>
        <v>0</v>
      </c>
      <c r="K131" s="161"/>
      <c r="L131" s="158"/>
      <c r="M131" s="160"/>
    </row>
    <row r="132" spans="1:13" ht="15" x14ac:dyDescent="0.25">
      <c r="A132" s="12" t="s">
        <v>156</v>
      </c>
      <c r="B132" s="158">
        <v>93</v>
      </c>
      <c r="C132" s="158">
        <v>93</v>
      </c>
      <c r="D132" s="160">
        <f t="shared" si="3"/>
        <v>1</v>
      </c>
      <c r="E132" s="161">
        <v>93</v>
      </c>
      <c r="F132" s="158"/>
      <c r="G132" s="160">
        <f t="shared" si="4"/>
        <v>0</v>
      </c>
      <c r="H132" s="161"/>
      <c r="I132" s="161"/>
      <c r="J132" s="160"/>
      <c r="K132" s="161"/>
      <c r="L132" s="158"/>
      <c r="M132" s="160"/>
    </row>
    <row r="133" spans="1:13" ht="15" x14ac:dyDescent="0.25">
      <c r="A133" s="12" t="s">
        <v>375</v>
      </c>
      <c r="B133" s="158">
        <v>21</v>
      </c>
      <c r="C133" s="158">
        <v>21</v>
      </c>
      <c r="D133" s="160">
        <f t="shared" si="3"/>
        <v>1</v>
      </c>
      <c r="E133" s="161">
        <v>13</v>
      </c>
      <c r="F133" s="158"/>
      <c r="G133" s="160">
        <f t="shared" si="4"/>
        <v>0</v>
      </c>
      <c r="H133" s="161">
        <v>1</v>
      </c>
      <c r="I133" s="161"/>
      <c r="J133" s="160">
        <f t="shared" si="5"/>
        <v>0</v>
      </c>
      <c r="K133" s="161"/>
      <c r="L133" s="158"/>
      <c r="M133" s="160"/>
    </row>
    <row r="134" spans="1:13" ht="15" x14ac:dyDescent="0.25">
      <c r="A134" s="12" t="s">
        <v>157</v>
      </c>
      <c r="B134" s="158">
        <v>48</v>
      </c>
      <c r="C134" s="158">
        <v>20</v>
      </c>
      <c r="D134" s="160">
        <f t="shared" ref="D134" si="6">C134/B134</f>
        <v>0.41666666666666669</v>
      </c>
      <c r="E134" s="161">
        <v>29</v>
      </c>
      <c r="F134" s="158"/>
      <c r="G134" s="160">
        <f t="shared" ref="G134" si="7">F134/E134</f>
        <v>0</v>
      </c>
      <c r="H134" s="161"/>
      <c r="I134" s="161"/>
      <c r="J134" s="160"/>
      <c r="K134" s="161"/>
      <c r="L134" s="158"/>
      <c r="M134" s="160"/>
    </row>
    <row r="153" spans="1:1" ht="15" x14ac:dyDescent="0.25">
      <c r="A153" s="27"/>
    </row>
  </sheetData>
  <mergeCells count="5">
    <mergeCell ref="A1:M1"/>
    <mergeCell ref="B3:D3"/>
    <mergeCell ref="E3:G3"/>
    <mergeCell ref="H3:J3"/>
    <mergeCell ref="K3:M3"/>
  </mergeCells>
  <pageMargins left="0.70866141732283472" right="0.70866141732283472" top="0.74803149606299213" bottom="0.74803149606299213" header="0.31496062992125984" footer="0.31496062992125984"/>
  <pageSetup paperSize="9" scale="59" fitToHeight="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25"/>
  <sheetViews>
    <sheetView zoomScaleNormal="100" workbookViewId="0">
      <selection activeCell="G10" sqref="G10"/>
    </sheetView>
  </sheetViews>
  <sheetFormatPr baseColWidth="10" defaultRowHeight="15" x14ac:dyDescent="0.25"/>
  <cols>
    <col min="1" max="1" width="36.7109375" customWidth="1"/>
    <col min="2" max="2" width="17.7109375" customWidth="1"/>
    <col min="3" max="3" width="13.5703125" customWidth="1"/>
  </cols>
  <sheetData>
    <row r="1" spans="1:3" ht="15.75" x14ac:dyDescent="0.25">
      <c r="A1" s="147" t="s">
        <v>368</v>
      </c>
      <c r="B1" s="147"/>
      <c r="C1" s="147"/>
    </row>
    <row r="2" spans="1:3" ht="11.25" customHeight="1" x14ac:dyDescent="0.25">
      <c r="A2" s="65"/>
      <c r="B2" s="65"/>
      <c r="C2" s="65"/>
    </row>
    <row r="3" spans="1:3" ht="28.5" customHeight="1" x14ac:dyDescent="0.25">
      <c r="A3" s="148" t="s">
        <v>347</v>
      </c>
      <c r="B3" s="148"/>
      <c r="C3" s="148"/>
    </row>
    <row r="4" spans="1:3" ht="30" x14ac:dyDescent="0.25">
      <c r="A4" s="66" t="s">
        <v>348</v>
      </c>
      <c r="B4" s="67" t="s">
        <v>349</v>
      </c>
      <c r="C4" s="68" t="s">
        <v>2</v>
      </c>
    </row>
    <row r="5" spans="1:3" x14ac:dyDescent="0.25">
      <c r="A5" s="69" t="s">
        <v>350</v>
      </c>
      <c r="B5" s="70">
        <v>3799</v>
      </c>
      <c r="C5" s="71">
        <f t="shared" ref="C5:C11" si="0">B5/$B$12</f>
        <v>0.65647140141696902</v>
      </c>
    </row>
    <row r="6" spans="1:3" x14ac:dyDescent="0.25">
      <c r="A6" s="69" t="s">
        <v>351</v>
      </c>
      <c r="B6" s="70">
        <v>552</v>
      </c>
      <c r="C6" s="71">
        <f t="shared" si="0"/>
        <v>9.5386210471747016E-2</v>
      </c>
    </row>
    <row r="7" spans="1:3" x14ac:dyDescent="0.25">
      <c r="A7" s="69" t="s">
        <v>352</v>
      </c>
      <c r="B7" s="70">
        <v>478</v>
      </c>
      <c r="C7" s="71">
        <f t="shared" si="0"/>
        <v>8.2598928633143248E-2</v>
      </c>
    </row>
    <row r="8" spans="1:3" x14ac:dyDescent="0.25">
      <c r="A8" s="69" t="s">
        <v>353</v>
      </c>
      <c r="B8" s="70">
        <v>267</v>
      </c>
      <c r="C8" s="71">
        <f t="shared" si="0"/>
        <v>4.613789528252981E-2</v>
      </c>
    </row>
    <row r="9" spans="1:3" x14ac:dyDescent="0.25">
      <c r="A9" s="69" t="s">
        <v>354</v>
      </c>
      <c r="B9" s="70">
        <v>134</v>
      </c>
      <c r="C9" s="71">
        <f t="shared" si="0"/>
        <v>2.3155348194228442E-2</v>
      </c>
    </row>
    <row r="10" spans="1:3" x14ac:dyDescent="0.25">
      <c r="A10" s="69" t="s">
        <v>355</v>
      </c>
      <c r="B10" s="70">
        <v>95</v>
      </c>
      <c r="C10" s="71">
        <f t="shared" si="0"/>
        <v>1.6416105063072405E-2</v>
      </c>
    </row>
    <row r="11" spans="1:3" x14ac:dyDescent="0.25">
      <c r="A11" s="72" t="s">
        <v>356</v>
      </c>
      <c r="B11" s="73">
        <v>462</v>
      </c>
      <c r="C11" s="71">
        <f t="shared" si="0"/>
        <v>7.9834110938309999E-2</v>
      </c>
    </row>
    <row r="12" spans="1:3" x14ac:dyDescent="0.25">
      <c r="A12" s="74" t="s">
        <v>14</v>
      </c>
      <c r="B12" s="75">
        <f>SUM(B5:B11)</f>
        <v>5787</v>
      </c>
      <c r="C12" s="76">
        <f>SUM(C5:C11)</f>
        <v>1</v>
      </c>
    </row>
    <row r="13" spans="1:3" ht="27" customHeight="1" x14ac:dyDescent="0.25">
      <c r="A13" s="149" t="s">
        <v>379</v>
      </c>
      <c r="B13" s="149"/>
      <c r="C13" s="149"/>
    </row>
    <row r="14" spans="1:3" x14ac:dyDescent="0.25">
      <c r="A14" s="78"/>
      <c r="B14" s="77"/>
    </row>
    <row r="15" spans="1:3" ht="33" customHeight="1" x14ac:dyDescent="0.25">
      <c r="A15" s="148" t="s">
        <v>357</v>
      </c>
      <c r="B15" s="148"/>
      <c r="C15" s="148"/>
    </row>
    <row r="16" spans="1:3" ht="30" x14ac:dyDescent="0.25">
      <c r="A16" s="79" t="s">
        <v>358</v>
      </c>
      <c r="B16" s="67" t="s">
        <v>349</v>
      </c>
      <c r="C16" s="68" t="s">
        <v>2</v>
      </c>
    </row>
    <row r="17" spans="1:3" ht="36" customHeight="1" x14ac:dyDescent="0.25">
      <c r="A17" s="80" t="s">
        <v>359</v>
      </c>
      <c r="B17" s="81">
        <v>1234</v>
      </c>
      <c r="C17" s="82">
        <f t="shared" ref="C17:C24" si="1">B17/$B$24</f>
        <v>0.3248223216635957</v>
      </c>
    </row>
    <row r="18" spans="1:3" ht="39.75" customHeight="1" x14ac:dyDescent="0.25">
      <c r="A18" s="80" t="s">
        <v>360</v>
      </c>
      <c r="B18" s="81">
        <v>2010</v>
      </c>
      <c r="C18" s="82">
        <f t="shared" si="1"/>
        <v>0.52908660173729927</v>
      </c>
    </row>
    <row r="19" spans="1:3" ht="52.5" customHeight="1" x14ac:dyDescent="0.25">
      <c r="A19" s="80" t="s">
        <v>361</v>
      </c>
      <c r="B19" s="81">
        <v>36</v>
      </c>
      <c r="C19" s="82">
        <f t="shared" si="1"/>
        <v>9.476177941563569E-3</v>
      </c>
    </row>
    <row r="20" spans="1:3" ht="47.25" customHeight="1" x14ac:dyDescent="0.25">
      <c r="A20" s="80" t="s">
        <v>362</v>
      </c>
      <c r="B20" s="81">
        <v>44</v>
      </c>
      <c r="C20" s="82">
        <f t="shared" si="1"/>
        <v>1.1581995261911029E-2</v>
      </c>
    </row>
    <row r="21" spans="1:3" ht="34.5" customHeight="1" x14ac:dyDescent="0.25">
      <c r="A21" s="80" t="s">
        <v>363</v>
      </c>
      <c r="B21" s="81">
        <v>13</v>
      </c>
      <c r="C21" s="82">
        <f t="shared" si="1"/>
        <v>3.4219531455646221E-3</v>
      </c>
    </row>
    <row r="22" spans="1:3" ht="30.75" customHeight="1" x14ac:dyDescent="0.25">
      <c r="A22" s="80" t="s">
        <v>364</v>
      </c>
      <c r="B22" s="81">
        <v>35</v>
      </c>
      <c r="C22" s="82">
        <f t="shared" si="1"/>
        <v>9.2129507765201374E-3</v>
      </c>
    </row>
    <row r="23" spans="1:3" ht="46.5" customHeight="1" x14ac:dyDescent="0.25">
      <c r="A23" s="80" t="s">
        <v>365</v>
      </c>
      <c r="B23" s="81">
        <v>427</v>
      </c>
      <c r="C23" s="82">
        <f t="shared" si="1"/>
        <v>0.11239799947354567</v>
      </c>
    </row>
    <row r="24" spans="1:3" ht="24" customHeight="1" x14ac:dyDescent="0.25">
      <c r="A24" s="74" t="s">
        <v>14</v>
      </c>
      <c r="B24" s="83">
        <f>SUM(B17:B23)</f>
        <v>3799</v>
      </c>
      <c r="C24" s="84">
        <f t="shared" si="1"/>
        <v>1</v>
      </c>
    </row>
    <row r="25" spans="1:3" ht="30.75" customHeight="1" x14ac:dyDescent="0.25">
      <c r="A25" s="149" t="s">
        <v>366</v>
      </c>
      <c r="B25" s="149"/>
      <c r="C25" s="149"/>
    </row>
  </sheetData>
  <mergeCells count="5">
    <mergeCell ref="A1:C1"/>
    <mergeCell ref="A3:C3"/>
    <mergeCell ref="A13:C13"/>
    <mergeCell ref="A15:C15"/>
    <mergeCell ref="A25:C25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48"/>
  <sheetViews>
    <sheetView zoomScaleNormal="100" workbookViewId="0">
      <selection activeCell="G24" sqref="G24"/>
    </sheetView>
  </sheetViews>
  <sheetFormatPr baseColWidth="10" defaultColWidth="11.42578125" defaultRowHeight="12.75" x14ac:dyDescent="0.2"/>
  <cols>
    <col min="1" max="1" width="41.5703125" style="25" bestFit="1" customWidth="1"/>
    <col min="2" max="4" width="13.140625" style="23" customWidth="1"/>
    <col min="5" max="6" width="13.140625" style="53" customWidth="1"/>
    <col min="7" max="7" width="13.140625" style="23" customWidth="1"/>
    <col min="8" max="10" width="12.85546875" style="23" customWidth="1"/>
    <col min="11" max="16384" width="11.42578125" style="23"/>
  </cols>
  <sheetData>
    <row r="1" spans="1:10" ht="17.25" customHeight="1" x14ac:dyDescent="0.2">
      <c r="A1" s="165" t="s">
        <v>398</v>
      </c>
      <c r="B1" s="165"/>
      <c r="C1" s="165"/>
      <c r="D1" s="165"/>
      <c r="E1" s="165"/>
      <c r="F1" s="165"/>
    </row>
    <row r="2" spans="1:10" ht="2.25" customHeight="1" x14ac:dyDescent="0.3">
      <c r="A2" s="24"/>
      <c r="E2" s="50"/>
      <c r="F2" s="50"/>
    </row>
    <row r="3" spans="1:10" ht="10.5" customHeight="1" x14ac:dyDescent="0.2">
      <c r="E3" s="50"/>
      <c r="F3" s="50"/>
    </row>
    <row r="4" spans="1:10" x14ac:dyDescent="0.2">
      <c r="B4" s="125" t="s">
        <v>185</v>
      </c>
      <c r="C4" s="126"/>
      <c r="D4" s="127"/>
      <c r="E4" s="125" t="s">
        <v>186</v>
      </c>
      <c r="F4" s="126"/>
      <c r="G4" s="126"/>
      <c r="H4" s="150" t="s">
        <v>251</v>
      </c>
      <c r="I4" s="150"/>
      <c r="J4" s="150"/>
    </row>
    <row r="5" spans="1:10" x14ac:dyDescent="0.2">
      <c r="A5" s="31" t="s">
        <v>252</v>
      </c>
      <c r="B5" s="26" t="s">
        <v>380</v>
      </c>
      <c r="C5" s="26" t="s">
        <v>381</v>
      </c>
      <c r="D5" s="26" t="s">
        <v>8</v>
      </c>
      <c r="E5" s="26" t="s">
        <v>380</v>
      </c>
      <c r="F5" s="26" t="s">
        <v>381</v>
      </c>
      <c r="G5" s="26" t="s">
        <v>8</v>
      </c>
      <c r="H5" s="26" t="s">
        <v>380</v>
      </c>
      <c r="I5" s="26" t="s">
        <v>381</v>
      </c>
      <c r="J5" s="26" t="s">
        <v>8</v>
      </c>
    </row>
    <row r="6" spans="1:10" ht="12" customHeight="1" x14ac:dyDescent="0.25">
      <c r="A6" s="12" t="s">
        <v>176</v>
      </c>
      <c r="B6" s="33">
        <v>4000</v>
      </c>
      <c r="C6" s="33"/>
      <c r="D6" s="33">
        <v>4000</v>
      </c>
      <c r="E6" s="34">
        <v>4000</v>
      </c>
      <c r="F6" s="34">
        <v>4000</v>
      </c>
      <c r="G6" s="34">
        <v>4000</v>
      </c>
      <c r="H6" s="33">
        <v>4000</v>
      </c>
      <c r="I6" s="33">
        <v>4000</v>
      </c>
      <c r="J6" s="33">
        <v>4000</v>
      </c>
    </row>
    <row r="7" spans="1:10" ht="12" customHeight="1" x14ac:dyDescent="0.25">
      <c r="A7" s="12" t="s">
        <v>170</v>
      </c>
      <c r="B7" s="33">
        <v>4800</v>
      </c>
      <c r="C7" s="33">
        <v>4800</v>
      </c>
      <c r="D7" s="33">
        <v>4800</v>
      </c>
      <c r="E7" s="37">
        <v>4800</v>
      </c>
      <c r="F7" s="36"/>
      <c r="G7" s="37">
        <v>4800</v>
      </c>
      <c r="H7" s="36">
        <v>4800</v>
      </c>
      <c r="I7" s="36">
        <v>4800</v>
      </c>
      <c r="J7" s="36">
        <v>4800</v>
      </c>
    </row>
    <row r="8" spans="1:10" ht="12" customHeight="1" x14ac:dyDescent="0.25">
      <c r="A8" s="12" t="s">
        <v>76</v>
      </c>
      <c r="B8" s="33">
        <v>4200</v>
      </c>
      <c r="C8" s="33">
        <v>4200</v>
      </c>
      <c r="D8" s="33">
        <v>4200</v>
      </c>
      <c r="E8" s="37">
        <v>4200</v>
      </c>
      <c r="F8" s="36">
        <v>4200</v>
      </c>
      <c r="G8" s="36">
        <v>4200</v>
      </c>
      <c r="H8" s="36">
        <v>4200</v>
      </c>
      <c r="I8" s="36">
        <v>4200</v>
      </c>
      <c r="J8" s="36">
        <v>4200</v>
      </c>
    </row>
    <row r="9" spans="1:10" ht="12" customHeight="1" x14ac:dyDescent="0.25">
      <c r="A9" s="12" t="s">
        <v>177</v>
      </c>
      <c r="B9" s="33">
        <v>4400</v>
      </c>
      <c r="C9" s="33">
        <v>4400</v>
      </c>
      <c r="D9" s="33">
        <v>4400</v>
      </c>
      <c r="E9" s="37">
        <v>4400</v>
      </c>
      <c r="F9" s="36">
        <v>4400</v>
      </c>
      <c r="G9" s="36">
        <v>4400</v>
      </c>
      <c r="H9" s="36">
        <v>4400</v>
      </c>
      <c r="I9" s="36">
        <v>4400</v>
      </c>
      <c r="J9" s="36">
        <v>4400</v>
      </c>
    </row>
    <row r="10" spans="1:10" ht="12" customHeight="1" x14ac:dyDescent="0.25">
      <c r="A10" s="12" t="s">
        <v>253</v>
      </c>
      <c r="B10" s="33">
        <v>5700</v>
      </c>
      <c r="C10" s="33">
        <v>5700</v>
      </c>
      <c r="D10" s="33">
        <v>5700</v>
      </c>
      <c r="E10" s="37">
        <v>5700</v>
      </c>
      <c r="F10" s="36">
        <v>5700</v>
      </c>
      <c r="G10" s="36">
        <v>5700</v>
      </c>
      <c r="H10" s="36">
        <v>5700</v>
      </c>
      <c r="I10" s="36">
        <v>5700</v>
      </c>
      <c r="J10" s="36">
        <v>5700</v>
      </c>
    </row>
    <row r="11" spans="1:10" ht="12" customHeight="1" x14ac:dyDescent="0.25">
      <c r="A11" s="12" t="s">
        <v>181</v>
      </c>
      <c r="B11" s="33">
        <v>4772.727272727273</v>
      </c>
      <c r="C11" s="33">
        <v>3500</v>
      </c>
      <c r="D11" s="33">
        <v>4277.7777777777774</v>
      </c>
      <c r="E11" s="39">
        <v>5727.272727272727</v>
      </c>
      <c r="F11" s="39">
        <v>5250</v>
      </c>
      <c r="G11" s="39">
        <v>5526.3157894736842</v>
      </c>
      <c r="H11" s="39">
        <v>5250</v>
      </c>
      <c r="I11" s="39">
        <v>4433.333333333333</v>
      </c>
      <c r="J11" s="39">
        <v>4918.9189189189192</v>
      </c>
    </row>
    <row r="12" spans="1:10" ht="12" customHeight="1" x14ac:dyDescent="0.25">
      <c r="A12" s="12" t="s">
        <v>275</v>
      </c>
      <c r="B12" s="33"/>
      <c r="C12" s="33"/>
      <c r="D12" s="33"/>
      <c r="E12" s="36">
        <v>5000</v>
      </c>
      <c r="F12" s="36"/>
      <c r="G12" s="33">
        <v>5000</v>
      </c>
      <c r="H12" s="33">
        <v>5000</v>
      </c>
      <c r="I12" s="33"/>
      <c r="J12" s="33">
        <v>5000</v>
      </c>
    </row>
    <row r="13" spans="1:10" ht="12" customHeight="1" x14ac:dyDescent="0.25">
      <c r="A13" s="12" t="s">
        <v>77</v>
      </c>
      <c r="B13" s="33">
        <v>4300</v>
      </c>
      <c r="C13" s="33">
        <v>4300</v>
      </c>
      <c r="D13" s="33">
        <v>4300</v>
      </c>
      <c r="E13" s="36">
        <v>4300</v>
      </c>
      <c r="F13" s="36"/>
      <c r="G13" s="33">
        <v>4300</v>
      </c>
      <c r="H13" s="33">
        <v>4300</v>
      </c>
      <c r="I13" s="33">
        <v>4300</v>
      </c>
      <c r="J13" s="33">
        <v>4300</v>
      </c>
    </row>
    <row r="14" spans="1:10" ht="12" customHeight="1" x14ac:dyDescent="0.25">
      <c r="A14" s="12" t="s">
        <v>78</v>
      </c>
      <c r="B14" s="33">
        <v>4000</v>
      </c>
      <c r="C14" s="33">
        <v>4000</v>
      </c>
      <c r="D14" s="33">
        <v>4000</v>
      </c>
      <c r="E14" s="36">
        <v>4000</v>
      </c>
      <c r="F14" s="36">
        <v>4000</v>
      </c>
      <c r="G14" s="33">
        <v>4000</v>
      </c>
      <c r="H14" s="33">
        <v>4000</v>
      </c>
      <c r="I14" s="33">
        <v>4000</v>
      </c>
      <c r="J14" s="33">
        <v>4000</v>
      </c>
    </row>
    <row r="15" spans="1:10" ht="12" customHeight="1" x14ac:dyDescent="0.25">
      <c r="A15" s="12" t="s">
        <v>79</v>
      </c>
      <c r="B15" s="33">
        <v>6000</v>
      </c>
      <c r="C15" s="33">
        <v>6000</v>
      </c>
      <c r="D15" s="33">
        <v>6000</v>
      </c>
      <c r="E15" s="36">
        <v>6000</v>
      </c>
      <c r="F15" s="36">
        <v>6000</v>
      </c>
      <c r="G15" s="33">
        <v>6000</v>
      </c>
      <c r="H15" s="33">
        <v>6000</v>
      </c>
      <c r="I15" s="33">
        <v>6000</v>
      </c>
      <c r="J15" s="33">
        <v>6000</v>
      </c>
    </row>
    <row r="16" spans="1:10" ht="12" customHeight="1" x14ac:dyDescent="0.25">
      <c r="A16" s="12" t="s">
        <v>369</v>
      </c>
      <c r="B16" s="33">
        <v>5000</v>
      </c>
      <c r="C16" s="33">
        <v>5000</v>
      </c>
      <c r="D16" s="33">
        <v>5000</v>
      </c>
      <c r="E16" s="36">
        <v>5000</v>
      </c>
      <c r="F16" s="36">
        <v>5000</v>
      </c>
      <c r="G16" s="33">
        <v>5000</v>
      </c>
      <c r="H16" s="33">
        <v>5000</v>
      </c>
      <c r="I16" s="33">
        <v>5000</v>
      </c>
      <c r="J16" s="33">
        <v>5000</v>
      </c>
    </row>
    <row r="17" spans="1:10" ht="12" customHeight="1" x14ac:dyDescent="0.25">
      <c r="A17" s="12" t="s">
        <v>370</v>
      </c>
      <c r="B17" s="33"/>
      <c r="C17" s="33"/>
      <c r="D17" s="33"/>
      <c r="E17" s="36">
        <v>5400</v>
      </c>
      <c r="F17" s="36"/>
      <c r="G17" s="33">
        <v>5400</v>
      </c>
      <c r="H17" s="33">
        <v>5400</v>
      </c>
      <c r="I17" s="33"/>
      <c r="J17" s="33">
        <v>5400</v>
      </c>
    </row>
    <row r="18" spans="1:10" ht="12" customHeight="1" x14ac:dyDescent="0.25">
      <c r="A18" s="12" t="s">
        <v>162</v>
      </c>
      <c r="B18" s="33"/>
      <c r="C18" s="33">
        <v>4875</v>
      </c>
      <c r="D18" s="33">
        <v>4875</v>
      </c>
      <c r="E18" s="36"/>
      <c r="F18" s="36">
        <v>6000</v>
      </c>
      <c r="G18" s="33">
        <v>6000</v>
      </c>
      <c r="H18" s="33"/>
      <c r="I18" s="33">
        <v>5250</v>
      </c>
      <c r="J18" s="33">
        <v>5250</v>
      </c>
    </row>
    <row r="19" spans="1:10" ht="12" customHeight="1" x14ac:dyDescent="0.25">
      <c r="A19" s="12" t="s">
        <v>279</v>
      </c>
      <c r="B19" s="33"/>
      <c r="C19" s="33"/>
      <c r="D19" s="33"/>
      <c r="E19" s="36"/>
      <c r="F19" s="36">
        <v>6500</v>
      </c>
      <c r="G19" s="33">
        <v>6500</v>
      </c>
      <c r="H19" s="33"/>
      <c r="I19" s="33">
        <v>6500</v>
      </c>
      <c r="J19" s="33">
        <v>6500</v>
      </c>
    </row>
    <row r="20" spans="1:10" ht="12" customHeight="1" x14ac:dyDescent="0.25">
      <c r="A20" s="12" t="s">
        <v>80</v>
      </c>
      <c r="B20" s="33">
        <v>5772.727272727273</v>
      </c>
      <c r="C20" s="33">
        <v>5166.666666666667</v>
      </c>
      <c r="D20" s="33">
        <v>5500</v>
      </c>
      <c r="E20" s="36">
        <v>6500</v>
      </c>
      <c r="F20" s="36">
        <v>6500</v>
      </c>
      <c r="G20" s="33">
        <v>6500</v>
      </c>
      <c r="H20" s="33">
        <v>6029.411764705882</v>
      </c>
      <c r="I20" s="33">
        <v>5500</v>
      </c>
      <c r="J20" s="33">
        <v>5810.3448275862065</v>
      </c>
    </row>
    <row r="21" spans="1:10" ht="12" customHeight="1" x14ac:dyDescent="0.25">
      <c r="A21" s="12" t="s">
        <v>81</v>
      </c>
      <c r="B21" s="33">
        <v>6000</v>
      </c>
      <c r="C21" s="33">
        <v>6000</v>
      </c>
      <c r="D21" s="33">
        <v>6000</v>
      </c>
      <c r="E21" s="36">
        <v>6000</v>
      </c>
      <c r="F21" s="36">
        <v>6000</v>
      </c>
      <c r="G21" s="33">
        <v>6000</v>
      </c>
      <c r="H21" s="33">
        <v>6000</v>
      </c>
      <c r="I21" s="33">
        <v>6000</v>
      </c>
      <c r="J21" s="33">
        <v>6000</v>
      </c>
    </row>
    <row r="22" spans="1:10" ht="12" customHeight="1" x14ac:dyDescent="0.25">
      <c r="A22" s="12" t="s">
        <v>82</v>
      </c>
      <c r="B22" s="33">
        <v>5000</v>
      </c>
      <c r="C22" s="33"/>
      <c r="D22" s="33">
        <v>5000</v>
      </c>
      <c r="E22" s="36">
        <v>0</v>
      </c>
      <c r="F22" s="36">
        <v>5000</v>
      </c>
      <c r="G22" s="33">
        <v>5000</v>
      </c>
      <c r="H22" s="33">
        <v>5000</v>
      </c>
      <c r="I22" s="33">
        <v>5000</v>
      </c>
      <c r="J22" s="33">
        <v>5000</v>
      </c>
    </row>
    <row r="23" spans="1:10" ht="12" customHeight="1" x14ac:dyDescent="0.25">
      <c r="A23" s="12" t="s">
        <v>83</v>
      </c>
      <c r="B23" s="33">
        <v>5000</v>
      </c>
      <c r="C23" s="33">
        <v>5000</v>
      </c>
      <c r="D23" s="33">
        <v>5000</v>
      </c>
      <c r="E23" s="36">
        <v>5000</v>
      </c>
      <c r="F23" s="36">
        <v>5000</v>
      </c>
      <c r="G23" s="33">
        <v>5000</v>
      </c>
      <c r="H23" s="33">
        <v>5000</v>
      </c>
      <c r="I23" s="33">
        <v>5000</v>
      </c>
      <c r="J23" s="33">
        <v>5000</v>
      </c>
    </row>
    <row r="24" spans="1:10" ht="12" customHeight="1" x14ac:dyDescent="0.25">
      <c r="A24" s="12" t="s">
        <v>84</v>
      </c>
      <c r="B24" s="33">
        <v>5000</v>
      </c>
      <c r="C24" s="33"/>
      <c r="D24" s="33">
        <v>5000</v>
      </c>
      <c r="E24" s="36">
        <v>5000</v>
      </c>
      <c r="F24" s="36"/>
      <c r="G24" s="33">
        <v>5000</v>
      </c>
      <c r="H24" s="33">
        <v>5000</v>
      </c>
      <c r="I24" s="33"/>
      <c r="J24" s="33">
        <v>5000</v>
      </c>
    </row>
    <row r="25" spans="1:10" ht="12" customHeight="1" x14ac:dyDescent="0.25">
      <c r="A25" s="12" t="s">
        <v>85</v>
      </c>
      <c r="B25" s="33">
        <v>5000</v>
      </c>
      <c r="C25" s="33"/>
      <c r="D25" s="33">
        <v>5000</v>
      </c>
      <c r="E25" s="36">
        <v>5000</v>
      </c>
      <c r="F25" s="36"/>
      <c r="G25" s="33">
        <v>5000</v>
      </c>
      <c r="H25" s="33">
        <v>5000</v>
      </c>
      <c r="I25" s="33"/>
      <c r="J25" s="33">
        <v>5000</v>
      </c>
    </row>
    <row r="26" spans="1:10" ht="12" customHeight="1" x14ac:dyDescent="0.25">
      <c r="A26" s="12" t="s">
        <v>86</v>
      </c>
      <c r="B26" s="33">
        <v>3750</v>
      </c>
      <c r="C26" s="33">
        <v>5350</v>
      </c>
      <c r="D26" s="33">
        <v>4550</v>
      </c>
      <c r="E26" s="36"/>
      <c r="F26" s="36">
        <v>5366.666666666667</v>
      </c>
      <c r="G26" s="33">
        <v>5366.666666666667</v>
      </c>
      <c r="H26" s="33">
        <v>3750</v>
      </c>
      <c r="I26" s="33">
        <v>5362.5</v>
      </c>
      <c r="J26" s="33">
        <v>5040</v>
      </c>
    </row>
    <row r="27" spans="1:10" ht="12" customHeight="1" x14ac:dyDescent="0.25">
      <c r="A27" s="12" t="s">
        <v>87</v>
      </c>
      <c r="B27" s="33">
        <v>5000</v>
      </c>
      <c r="C27" s="33">
        <v>5000</v>
      </c>
      <c r="D27" s="33">
        <v>5000</v>
      </c>
      <c r="E27" s="36"/>
      <c r="F27" s="36"/>
      <c r="G27" s="33"/>
      <c r="H27" s="33">
        <v>5000</v>
      </c>
      <c r="I27" s="33">
        <v>5000</v>
      </c>
      <c r="J27" s="33">
        <v>5000</v>
      </c>
    </row>
    <row r="28" spans="1:10" ht="12" customHeight="1" x14ac:dyDescent="0.25">
      <c r="A28" s="12" t="s">
        <v>88</v>
      </c>
      <c r="B28" s="33">
        <v>7000</v>
      </c>
      <c r="C28" s="33">
        <v>7000</v>
      </c>
      <c r="D28" s="33">
        <v>7000</v>
      </c>
      <c r="E28" s="36"/>
      <c r="F28" s="36">
        <v>7000</v>
      </c>
      <c r="G28" s="33">
        <v>7000</v>
      </c>
      <c r="H28" s="33">
        <v>7000</v>
      </c>
      <c r="I28" s="33">
        <v>7000</v>
      </c>
      <c r="J28" s="33">
        <v>7000</v>
      </c>
    </row>
    <row r="29" spans="1:10" ht="12" customHeight="1" x14ac:dyDescent="0.25">
      <c r="A29" s="12" t="s">
        <v>254</v>
      </c>
      <c r="B29" s="33">
        <v>3500</v>
      </c>
      <c r="C29" s="33"/>
      <c r="D29" s="33">
        <v>3500</v>
      </c>
      <c r="E29" s="36">
        <v>6333.333333333333</v>
      </c>
      <c r="F29" s="36"/>
      <c r="G29" s="33">
        <v>6333.333333333333</v>
      </c>
      <c r="H29" s="33">
        <v>5625</v>
      </c>
      <c r="I29" s="33"/>
      <c r="J29" s="33">
        <v>5625</v>
      </c>
    </row>
    <row r="30" spans="1:10" ht="12" customHeight="1" x14ac:dyDescent="0.25">
      <c r="A30" s="12" t="s">
        <v>178</v>
      </c>
      <c r="B30" s="33">
        <v>6000</v>
      </c>
      <c r="C30" s="33">
        <v>6000</v>
      </c>
      <c r="D30" s="33">
        <v>6000</v>
      </c>
      <c r="E30" s="36">
        <v>6000</v>
      </c>
      <c r="F30" s="36">
        <v>6000</v>
      </c>
      <c r="G30" s="33">
        <v>6000</v>
      </c>
      <c r="H30" s="33">
        <v>6000</v>
      </c>
      <c r="I30" s="33">
        <v>6000</v>
      </c>
      <c r="J30" s="33">
        <v>6000</v>
      </c>
    </row>
    <row r="31" spans="1:10" ht="12" customHeight="1" x14ac:dyDescent="0.25">
      <c r="A31" s="12" t="s">
        <v>255</v>
      </c>
      <c r="B31" s="33">
        <v>5200</v>
      </c>
      <c r="C31" s="33"/>
      <c r="D31" s="33">
        <v>5200</v>
      </c>
      <c r="E31" s="36">
        <v>5200</v>
      </c>
      <c r="F31" s="36"/>
      <c r="G31" s="33">
        <v>5200</v>
      </c>
      <c r="H31" s="33">
        <v>5200</v>
      </c>
      <c r="I31" s="33"/>
      <c r="J31" s="33">
        <v>5200</v>
      </c>
    </row>
    <row r="32" spans="1:10" ht="12" customHeight="1" x14ac:dyDescent="0.25">
      <c r="A32" s="12" t="s">
        <v>89</v>
      </c>
      <c r="B32" s="33">
        <v>3500</v>
      </c>
      <c r="C32" s="33">
        <v>3500</v>
      </c>
      <c r="D32" s="33">
        <v>3500</v>
      </c>
      <c r="E32" s="36">
        <v>3500</v>
      </c>
      <c r="F32" s="36">
        <v>3500</v>
      </c>
      <c r="G32" s="33">
        <v>3500</v>
      </c>
      <c r="H32" s="33">
        <v>3500</v>
      </c>
      <c r="I32" s="33">
        <v>3500</v>
      </c>
      <c r="J32" s="33">
        <v>3500</v>
      </c>
    </row>
    <row r="33" spans="1:10" ht="12" customHeight="1" x14ac:dyDescent="0.25">
      <c r="A33" s="12" t="s">
        <v>90</v>
      </c>
      <c r="B33" s="33">
        <v>4156.25</v>
      </c>
      <c r="C33" s="33"/>
      <c r="D33" s="33">
        <v>4156.25</v>
      </c>
      <c r="E33" s="36">
        <v>5722.2222222222226</v>
      </c>
      <c r="F33" s="36">
        <v>5500</v>
      </c>
      <c r="G33" s="33">
        <v>5681.818181818182</v>
      </c>
      <c r="H33" s="33">
        <v>4720</v>
      </c>
      <c r="I33" s="33">
        <v>5500</v>
      </c>
      <c r="J33" s="33">
        <v>4777.7777777777774</v>
      </c>
    </row>
    <row r="34" spans="1:10" ht="12" customHeight="1" x14ac:dyDescent="0.25">
      <c r="A34" s="12" t="s">
        <v>91</v>
      </c>
      <c r="B34" s="33">
        <v>3500</v>
      </c>
      <c r="C34" s="33">
        <v>3500</v>
      </c>
      <c r="D34" s="33">
        <v>3500</v>
      </c>
      <c r="E34" s="36"/>
      <c r="F34" s="36">
        <v>3500</v>
      </c>
      <c r="G34" s="33">
        <v>3500</v>
      </c>
      <c r="H34" s="33">
        <v>3500</v>
      </c>
      <c r="I34" s="33">
        <v>3500</v>
      </c>
      <c r="J34" s="33">
        <v>3500</v>
      </c>
    </row>
    <row r="35" spans="1:10" ht="12" customHeight="1" x14ac:dyDescent="0.25">
      <c r="A35" s="12" t="s">
        <v>92</v>
      </c>
      <c r="B35" s="33">
        <v>4500</v>
      </c>
      <c r="C35" s="33"/>
      <c r="D35" s="33">
        <v>4500</v>
      </c>
      <c r="E35" s="36">
        <v>5875</v>
      </c>
      <c r="F35" s="36"/>
      <c r="G35" s="33">
        <v>5875</v>
      </c>
      <c r="H35" s="33">
        <v>5050</v>
      </c>
      <c r="I35" s="33"/>
      <c r="J35" s="33">
        <v>5050</v>
      </c>
    </row>
    <row r="36" spans="1:10" ht="12" customHeight="1" x14ac:dyDescent="0.25">
      <c r="A36" s="12" t="s">
        <v>179</v>
      </c>
      <c r="B36" s="33">
        <v>5551</v>
      </c>
      <c r="C36" s="33">
        <v>6239.75</v>
      </c>
      <c r="D36" s="33">
        <v>5944.5714285714284</v>
      </c>
      <c r="E36" s="39">
        <v>6653</v>
      </c>
      <c r="F36" s="39">
        <v>6653</v>
      </c>
      <c r="G36" s="33">
        <v>6653</v>
      </c>
      <c r="H36" s="33">
        <v>6102</v>
      </c>
      <c r="I36" s="33">
        <v>6525.8461538461543</v>
      </c>
      <c r="J36" s="33">
        <v>6392</v>
      </c>
    </row>
    <row r="37" spans="1:10" ht="12" customHeight="1" x14ac:dyDescent="0.25">
      <c r="A37" s="12" t="s">
        <v>256</v>
      </c>
      <c r="B37" s="33"/>
      <c r="C37" s="33">
        <v>4000</v>
      </c>
      <c r="D37" s="33">
        <v>4000</v>
      </c>
      <c r="E37" s="39">
        <v>4000</v>
      </c>
      <c r="F37" s="39">
        <v>4000</v>
      </c>
      <c r="G37" s="33">
        <v>4000</v>
      </c>
      <c r="H37" s="33">
        <v>4000</v>
      </c>
      <c r="I37" s="33">
        <v>4000</v>
      </c>
      <c r="J37" s="33">
        <v>4000</v>
      </c>
    </row>
    <row r="38" spans="1:10" ht="12" customHeight="1" x14ac:dyDescent="0.25">
      <c r="A38" s="12" t="s">
        <v>257</v>
      </c>
      <c r="B38" s="33">
        <v>5000</v>
      </c>
      <c r="C38" s="33">
        <v>4250</v>
      </c>
      <c r="D38" s="33">
        <v>4500</v>
      </c>
      <c r="E38" s="33">
        <v>4250</v>
      </c>
      <c r="F38" s="33"/>
      <c r="G38" s="33">
        <v>4250</v>
      </c>
      <c r="H38" s="33">
        <v>4500</v>
      </c>
      <c r="I38" s="33">
        <v>4250</v>
      </c>
      <c r="J38" s="33">
        <v>4400</v>
      </c>
    </row>
    <row r="39" spans="1:10" ht="12" customHeight="1" x14ac:dyDescent="0.25">
      <c r="A39" s="12" t="s">
        <v>276</v>
      </c>
      <c r="B39" s="33"/>
      <c r="C39" s="33">
        <v>3500</v>
      </c>
      <c r="D39" s="33">
        <v>3500</v>
      </c>
      <c r="E39" s="36"/>
      <c r="F39" s="36"/>
      <c r="G39" s="33"/>
      <c r="H39" s="33"/>
      <c r="I39" s="33">
        <v>3500</v>
      </c>
      <c r="J39" s="33">
        <v>3500</v>
      </c>
    </row>
    <row r="40" spans="1:10" ht="12" customHeight="1" x14ac:dyDescent="0.25">
      <c r="A40" s="12" t="s">
        <v>258</v>
      </c>
      <c r="B40" s="33">
        <v>4000</v>
      </c>
      <c r="C40" s="33">
        <v>4000</v>
      </c>
      <c r="D40" s="33">
        <v>4000</v>
      </c>
      <c r="E40" s="36">
        <v>4000</v>
      </c>
      <c r="F40" s="36"/>
      <c r="G40" s="33">
        <v>4000</v>
      </c>
      <c r="H40" s="33">
        <v>4000</v>
      </c>
      <c r="I40" s="33">
        <v>4000</v>
      </c>
      <c r="J40" s="33">
        <v>4000</v>
      </c>
    </row>
    <row r="41" spans="1:10" ht="12" customHeight="1" x14ac:dyDescent="0.25">
      <c r="A41" s="12" t="s">
        <v>259</v>
      </c>
      <c r="B41" s="33"/>
      <c r="C41" s="33"/>
      <c r="D41" s="33"/>
      <c r="E41" s="36">
        <v>6700</v>
      </c>
      <c r="F41" s="36"/>
      <c r="G41" s="33">
        <v>6700</v>
      </c>
      <c r="H41" s="33">
        <v>6700</v>
      </c>
      <c r="I41" s="33"/>
      <c r="J41" s="33">
        <v>6700</v>
      </c>
    </row>
    <row r="42" spans="1:10" ht="12" customHeight="1" x14ac:dyDescent="0.25">
      <c r="A42" s="12" t="s">
        <v>260</v>
      </c>
      <c r="B42" s="33"/>
      <c r="C42" s="33"/>
      <c r="D42" s="33"/>
      <c r="E42" s="36">
        <v>3500</v>
      </c>
      <c r="F42" s="36"/>
      <c r="G42" s="33">
        <v>3500</v>
      </c>
      <c r="H42" s="33">
        <v>3500</v>
      </c>
      <c r="I42" s="33"/>
      <c r="J42" s="33">
        <v>3500</v>
      </c>
    </row>
    <row r="43" spans="1:10" ht="12" customHeight="1" x14ac:dyDescent="0.25">
      <c r="A43" s="12" t="s">
        <v>261</v>
      </c>
      <c r="B43" s="33">
        <v>4000</v>
      </c>
      <c r="C43" s="33"/>
      <c r="D43" s="33">
        <v>4000</v>
      </c>
      <c r="E43" s="36"/>
      <c r="F43" s="36">
        <v>4000</v>
      </c>
      <c r="G43" s="33">
        <v>4000</v>
      </c>
      <c r="H43" s="33">
        <v>4000</v>
      </c>
      <c r="I43" s="33">
        <v>4000</v>
      </c>
      <c r="J43" s="33">
        <v>4000</v>
      </c>
    </row>
    <row r="44" spans="1:10" ht="12" customHeight="1" x14ac:dyDescent="0.25">
      <c r="A44" s="12" t="s">
        <v>93</v>
      </c>
      <c r="B44" s="33">
        <v>3500</v>
      </c>
      <c r="C44" s="33">
        <v>3500</v>
      </c>
      <c r="D44" s="33">
        <v>3500</v>
      </c>
      <c r="E44" s="36"/>
      <c r="F44" s="36">
        <v>3500</v>
      </c>
      <c r="G44" s="33">
        <v>3500</v>
      </c>
      <c r="H44" s="33">
        <v>3500</v>
      </c>
      <c r="I44" s="33">
        <v>3500</v>
      </c>
      <c r="J44" s="33">
        <v>3500</v>
      </c>
    </row>
    <row r="45" spans="1:10" ht="12" customHeight="1" x14ac:dyDescent="0.25">
      <c r="A45" s="12" t="s">
        <v>94</v>
      </c>
      <c r="B45" s="33">
        <v>4300</v>
      </c>
      <c r="C45" s="33">
        <v>4300</v>
      </c>
      <c r="D45" s="33">
        <v>4300</v>
      </c>
      <c r="E45" s="36">
        <v>4300</v>
      </c>
      <c r="F45" s="36">
        <v>4300</v>
      </c>
      <c r="G45" s="33">
        <v>4300</v>
      </c>
      <c r="H45" s="33">
        <v>4300</v>
      </c>
      <c r="I45" s="33">
        <v>4300</v>
      </c>
      <c r="J45" s="33">
        <v>4300</v>
      </c>
    </row>
    <row r="46" spans="1:10" ht="12" customHeight="1" x14ac:dyDescent="0.25">
      <c r="A46" s="12" t="s">
        <v>95</v>
      </c>
      <c r="B46" s="33">
        <v>4000</v>
      </c>
      <c r="C46" s="33">
        <v>4000</v>
      </c>
      <c r="D46" s="33">
        <v>4000</v>
      </c>
      <c r="E46" s="36">
        <v>4000</v>
      </c>
      <c r="F46" s="36">
        <v>4000</v>
      </c>
      <c r="G46" s="33">
        <v>4000</v>
      </c>
      <c r="H46" s="33">
        <v>4000</v>
      </c>
      <c r="I46" s="33">
        <v>4000</v>
      </c>
      <c r="J46" s="33">
        <v>4000</v>
      </c>
    </row>
    <row r="47" spans="1:10" ht="12" customHeight="1" x14ac:dyDescent="0.25">
      <c r="A47" s="12" t="s">
        <v>159</v>
      </c>
      <c r="B47" s="33">
        <v>5000</v>
      </c>
      <c r="C47" s="33">
        <v>5000</v>
      </c>
      <c r="D47" s="33">
        <v>5000</v>
      </c>
      <c r="E47" s="36">
        <v>5000</v>
      </c>
      <c r="F47" s="36">
        <v>5000</v>
      </c>
      <c r="G47" s="33">
        <v>5000</v>
      </c>
      <c r="H47" s="33">
        <v>5000</v>
      </c>
      <c r="I47" s="33">
        <v>5000</v>
      </c>
      <c r="J47" s="33">
        <v>5000</v>
      </c>
    </row>
    <row r="48" spans="1:10" ht="12" customHeight="1" x14ac:dyDescent="0.25">
      <c r="A48" s="12" t="s">
        <v>96</v>
      </c>
      <c r="B48" s="33">
        <v>4300</v>
      </c>
      <c r="C48" s="33">
        <v>4300</v>
      </c>
      <c r="D48" s="33">
        <v>4300</v>
      </c>
      <c r="E48" s="36">
        <v>4300</v>
      </c>
      <c r="F48" s="36">
        <v>4300</v>
      </c>
      <c r="G48" s="33">
        <v>4300</v>
      </c>
      <c r="H48" s="33">
        <v>4300</v>
      </c>
      <c r="I48" s="33">
        <v>4300</v>
      </c>
      <c r="J48" s="33">
        <v>4300</v>
      </c>
    </row>
    <row r="49" spans="1:10" ht="12" customHeight="1" x14ac:dyDescent="0.25">
      <c r="A49" s="12" t="s">
        <v>97</v>
      </c>
      <c r="B49" s="33">
        <v>4300</v>
      </c>
      <c r="C49" s="33">
        <v>4300</v>
      </c>
      <c r="D49" s="33">
        <v>4300</v>
      </c>
      <c r="E49" s="36">
        <v>4300</v>
      </c>
      <c r="F49" s="36">
        <v>4300</v>
      </c>
      <c r="G49" s="33">
        <v>4300</v>
      </c>
      <c r="H49" s="33">
        <v>4300</v>
      </c>
      <c r="I49" s="33">
        <v>4300</v>
      </c>
      <c r="J49" s="33">
        <v>4300</v>
      </c>
    </row>
    <row r="50" spans="1:10" ht="12" customHeight="1" x14ac:dyDescent="0.25">
      <c r="A50" s="12" t="s">
        <v>98</v>
      </c>
      <c r="B50" s="33">
        <v>4300</v>
      </c>
      <c r="C50" s="33"/>
      <c r="D50" s="33">
        <v>4300</v>
      </c>
      <c r="E50" s="36">
        <v>4300</v>
      </c>
      <c r="F50" s="36">
        <v>4300</v>
      </c>
      <c r="G50" s="33">
        <v>4300</v>
      </c>
      <c r="H50" s="33">
        <v>4300</v>
      </c>
      <c r="I50" s="33">
        <v>4300</v>
      </c>
      <c r="J50" s="33">
        <v>4300</v>
      </c>
    </row>
    <row r="51" spans="1:10" ht="12" customHeight="1" x14ac:dyDescent="0.25">
      <c r="A51" s="12" t="s">
        <v>99</v>
      </c>
      <c r="B51" s="33">
        <v>4300</v>
      </c>
      <c r="C51" s="33">
        <v>4300</v>
      </c>
      <c r="D51" s="33">
        <v>4300</v>
      </c>
      <c r="E51" s="36">
        <v>4300</v>
      </c>
      <c r="F51" s="36">
        <v>4300</v>
      </c>
      <c r="G51" s="33">
        <v>4300</v>
      </c>
      <c r="H51" s="33">
        <v>4300</v>
      </c>
      <c r="I51" s="33">
        <v>4300</v>
      </c>
      <c r="J51" s="33">
        <v>4300</v>
      </c>
    </row>
    <row r="52" spans="1:10" ht="12" customHeight="1" x14ac:dyDescent="0.25">
      <c r="A52" s="12" t="s">
        <v>100</v>
      </c>
      <c r="B52" s="33">
        <v>5000</v>
      </c>
      <c r="C52" s="33">
        <v>5000</v>
      </c>
      <c r="D52" s="33">
        <v>5000</v>
      </c>
      <c r="E52" s="36">
        <v>5000</v>
      </c>
      <c r="F52" s="36">
        <v>5000</v>
      </c>
      <c r="G52" s="33">
        <v>5000</v>
      </c>
      <c r="H52" s="33">
        <v>5000</v>
      </c>
      <c r="I52" s="33">
        <v>5000</v>
      </c>
      <c r="J52" s="33">
        <v>5000</v>
      </c>
    </row>
    <row r="53" spans="1:10" ht="12" customHeight="1" x14ac:dyDescent="0.25">
      <c r="A53" s="12" t="s">
        <v>101</v>
      </c>
      <c r="B53" s="33">
        <v>4833.333333333333</v>
      </c>
      <c r="C53" s="33">
        <v>4500</v>
      </c>
      <c r="D53" s="33">
        <v>4750</v>
      </c>
      <c r="E53" s="36">
        <v>4833.333333333333</v>
      </c>
      <c r="F53" s="36">
        <v>5500</v>
      </c>
      <c r="G53" s="33">
        <v>5100</v>
      </c>
      <c r="H53" s="33">
        <v>4833.333333333333</v>
      </c>
      <c r="I53" s="33">
        <v>5166.666666666667</v>
      </c>
      <c r="J53" s="33">
        <v>4944.4444444444443</v>
      </c>
    </row>
    <row r="54" spans="1:10" ht="12" customHeight="1" x14ac:dyDescent="0.25">
      <c r="A54" s="12" t="s">
        <v>102</v>
      </c>
      <c r="B54" s="33">
        <v>4020</v>
      </c>
      <c r="C54" s="33">
        <v>4020</v>
      </c>
      <c r="D54" s="33">
        <v>4020</v>
      </c>
      <c r="E54" s="36">
        <v>4020</v>
      </c>
      <c r="F54" s="36">
        <v>4020</v>
      </c>
      <c r="G54" s="33">
        <v>4020</v>
      </c>
      <c r="H54" s="33">
        <v>4020</v>
      </c>
      <c r="I54" s="33">
        <v>4020</v>
      </c>
      <c r="J54" s="33">
        <v>4020</v>
      </c>
    </row>
    <row r="55" spans="1:10" ht="12" customHeight="1" x14ac:dyDescent="0.25">
      <c r="A55" s="12" t="s">
        <v>103</v>
      </c>
      <c r="B55" s="33">
        <v>5000</v>
      </c>
      <c r="C55" s="33">
        <v>5000</v>
      </c>
      <c r="D55" s="33">
        <v>5000</v>
      </c>
      <c r="E55" s="36">
        <v>5000</v>
      </c>
      <c r="F55" s="36">
        <v>5000</v>
      </c>
      <c r="G55" s="33">
        <v>5000</v>
      </c>
      <c r="H55" s="33">
        <v>5000</v>
      </c>
      <c r="I55" s="33">
        <v>5000</v>
      </c>
      <c r="J55" s="33">
        <v>5000</v>
      </c>
    </row>
    <row r="56" spans="1:10" ht="12" customHeight="1" x14ac:dyDescent="0.25">
      <c r="A56" s="12" t="s">
        <v>180</v>
      </c>
      <c r="B56" s="33">
        <v>4750</v>
      </c>
      <c r="C56" s="33">
        <v>4750</v>
      </c>
      <c r="D56" s="33">
        <v>4750</v>
      </c>
      <c r="E56" s="36">
        <v>6000</v>
      </c>
      <c r="F56" s="36">
        <v>6000</v>
      </c>
      <c r="G56" s="33">
        <v>6000</v>
      </c>
      <c r="H56" s="33">
        <v>5375</v>
      </c>
      <c r="I56" s="33">
        <v>5166.666666666667</v>
      </c>
      <c r="J56" s="33">
        <v>5285.7142857142853</v>
      </c>
    </row>
    <row r="57" spans="1:10" ht="12" customHeight="1" x14ac:dyDescent="0.25">
      <c r="A57" s="12" t="s">
        <v>371</v>
      </c>
      <c r="B57" s="33"/>
      <c r="C57" s="33">
        <v>3500</v>
      </c>
      <c r="D57" s="33">
        <v>3500</v>
      </c>
      <c r="E57" s="36"/>
      <c r="F57" s="36"/>
      <c r="G57" s="33"/>
      <c r="H57" s="33"/>
      <c r="I57" s="33">
        <v>3500</v>
      </c>
      <c r="J57" s="33">
        <v>3500</v>
      </c>
    </row>
    <row r="58" spans="1:10" ht="12" customHeight="1" x14ac:dyDescent="0.25">
      <c r="A58" s="12" t="s">
        <v>262</v>
      </c>
      <c r="B58" s="33"/>
      <c r="C58" s="33">
        <v>4500</v>
      </c>
      <c r="D58" s="33">
        <v>4500</v>
      </c>
      <c r="E58" s="36">
        <v>7000</v>
      </c>
      <c r="F58" s="36"/>
      <c r="G58" s="33">
        <v>7000</v>
      </c>
      <c r="H58" s="33">
        <v>7000</v>
      </c>
      <c r="I58" s="33">
        <v>4500</v>
      </c>
      <c r="J58" s="33">
        <v>6375</v>
      </c>
    </row>
    <row r="59" spans="1:10" ht="12" customHeight="1" x14ac:dyDescent="0.25">
      <c r="A59" s="12" t="s">
        <v>263</v>
      </c>
      <c r="B59" s="33">
        <v>5200</v>
      </c>
      <c r="C59" s="33">
        <v>5200</v>
      </c>
      <c r="D59" s="33">
        <v>5200</v>
      </c>
      <c r="E59" s="36">
        <v>5200</v>
      </c>
      <c r="F59" s="36">
        <v>5200</v>
      </c>
      <c r="G59" s="33">
        <v>5200</v>
      </c>
      <c r="H59" s="33">
        <v>5200</v>
      </c>
      <c r="I59" s="33">
        <v>5200</v>
      </c>
      <c r="J59" s="33">
        <v>5200</v>
      </c>
    </row>
    <row r="60" spans="1:10" ht="12" customHeight="1" x14ac:dyDescent="0.25">
      <c r="A60" s="12" t="s">
        <v>264</v>
      </c>
      <c r="B60" s="33">
        <v>4500</v>
      </c>
      <c r="C60" s="33">
        <v>4500</v>
      </c>
      <c r="D60" s="33">
        <v>4500</v>
      </c>
      <c r="E60" s="39">
        <v>4500</v>
      </c>
      <c r="F60" s="39"/>
      <c r="G60" s="33">
        <v>4500</v>
      </c>
      <c r="H60" s="33">
        <v>4500</v>
      </c>
      <c r="I60" s="33">
        <v>4500</v>
      </c>
      <c r="J60" s="33">
        <v>4500</v>
      </c>
    </row>
    <row r="61" spans="1:10" ht="12" customHeight="1" x14ac:dyDescent="0.25">
      <c r="A61" s="12" t="s">
        <v>265</v>
      </c>
      <c r="B61" s="33"/>
      <c r="C61" s="33"/>
      <c r="D61" s="33"/>
      <c r="E61" s="33">
        <v>5000</v>
      </c>
      <c r="F61" s="33">
        <v>5000</v>
      </c>
      <c r="G61" s="33">
        <v>5000</v>
      </c>
      <c r="H61" s="33">
        <v>5000</v>
      </c>
      <c r="I61" s="33">
        <v>5000</v>
      </c>
      <c r="J61" s="33">
        <v>5000</v>
      </c>
    </row>
    <row r="62" spans="1:10" ht="12" customHeight="1" x14ac:dyDescent="0.25">
      <c r="A62" s="12" t="s">
        <v>266</v>
      </c>
      <c r="B62" s="33">
        <v>3500</v>
      </c>
      <c r="C62" s="33">
        <v>3500</v>
      </c>
      <c r="D62" s="33">
        <v>3500</v>
      </c>
      <c r="E62" s="36">
        <v>3500</v>
      </c>
      <c r="F62" s="36">
        <v>3500</v>
      </c>
      <c r="G62" s="33">
        <v>3500</v>
      </c>
      <c r="H62" s="33">
        <v>3500</v>
      </c>
      <c r="I62" s="33">
        <v>3500</v>
      </c>
      <c r="J62" s="33">
        <v>3500</v>
      </c>
    </row>
    <row r="63" spans="1:10" ht="12" customHeight="1" x14ac:dyDescent="0.25">
      <c r="A63" s="12" t="s">
        <v>267</v>
      </c>
      <c r="B63" s="33">
        <v>3500</v>
      </c>
      <c r="C63" s="33">
        <v>3500</v>
      </c>
      <c r="D63" s="33">
        <v>3500</v>
      </c>
      <c r="E63" s="39">
        <v>3500</v>
      </c>
      <c r="F63" s="39">
        <v>3500</v>
      </c>
      <c r="G63" s="33">
        <v>3500</v>
      </c>
      <c r="H63" s="33">
        <v>3500</v>
      </c>
      <c r="I63" s="33">
        <v>3500</v>
      </c>
      <c r="J63" s="33">
        <v>3500</v>
      </c>
    </row>
    <row r="64" spans="1:10" ht="12" customHeight="1" x14ac:dyDescent="0.25">
      <c r="A64" s="12" t="s">
        <v>104</v>
      </c>
      <c r="B64" s="33">
        <v>5000</v>
      </c>
      <c r="C64" s="33">
        <v>6000</v>
      </c>
      <c r="D64" s="33">
        <v>5200</v>
      </c>
      <c r="E64" s="39">
        <v>5600</v>
      </c>
      <c r="F64" s="39">
        <v>6000</v>
      </c>
      <c r="G64" s="33">
        <v>5714.2857142857147</v>
      </c>
      <c r="H64" s="33">
        <v>5333.333333333333</v>
      </c>
      <c r="I64" s="33">
        <v>6000</v>
      </c>
      <c r="J64" s="33">
        <v>5500</v>
      </c>
    </row>
    <row r="65" spans="1:10" ht="12" customHeight="1" x14ac:dyDescent="0.25">
      <c r="A65" s="12" t="s">
        <v>105</v>
      </c>
      <c r="B65" s="33">
        <v>4300</v>
      </c>
      <c r="C65" s="33">
        <v>4300</v>
      </c>
      <c r="D65" s="33">
        <v>4300</v>
      </c>
      <c r="E65" s="39">
        <v>4300</v>
      </c>
      <c r="F65" s="39">
        <v>4300</v>
      </c>
      <c r="G65" s="33">
        <v>4300</v>
      </c>
      <c r="H65" s="33">
        <v>4300</v>
      </c>
      <c r="I65" s="33">
        <v>4300</v>
      </c>
      <c r="J65" s="33">
        <v>4300</v>
      </c>
    </row>
    <row r="66" spans="1:10" ht="12" customHeight="1" x14ac:dyDescent="0.25">
      <c r="A66" s="12" t="s">
        <v>268</v>
      </c>
      <c r="B66" s="33">
        <v>4428.5714285714284</v>
      </c>
      <c r="C66" s="33">
        <v>4558.8235294117649</v>
      </c>
      <c r="D66" s="33">
        <v>4500</v>
      </c>
      <c r="E66" s="39">
        <v>4730.7692307692305</v>
      </c>
      <c r="F66" s="39">
        <v>5250</v>
      </c>
      <c r="G66" s="33">
        <v>4852.9411764705883</v>
      </c>
      <c r="H66" s="33">
        <v>4574.0740740740739</v>
      </c>
      <c r="I66" s="33">
        <v>4690.4761904761908</v>
      </c>
      <c r="J66" s="33">
        <v>4625</v>
      </c>
    </row>
    <row r="67" spans="1:10" ht="12" customHeight="1" x14ac:dyDescent="0.25">
      <c r="A67" s="12" t="s">
        <v>269</v>
      </c>
      <c r="B67" s="33">
        <v>4300</v>
      </c>
      <c r="C67" s="33">
        <v>4300</v>
      </c>
      <c r="D67" s="33">
        <v>4300</v>
      </c>
      <c r="E67" s="39"/>
      <c r="F67" s="39"/>
      <c r="G67" s="33"/>
      <c r="H67" s="33">
        <v>4300</v>
      </c>
      <c r="I67" s="33">
        <v>4300</v>
      </c>
      <c r="J67" s="33">
        <v>4300</v>
      </c>
    </row>
    <row r="68" spans="1:10" ht="12" customHeight="1" x14ac:dyDescent="0.25">
      <c r="A68" s="12" t="s">
        <v>270</v>
      </c>
      <c r="B68" s="33">
        <v>4750</v>
      </c>
      <c r="C68" s="33">
        <v>4500</v>
      </c>
      <c r="D68" s="33">
        <v>4653.8461538461543</v>
      </c>
      <c r="E68" s="39">
        <v>5000</v>
      </c>
      <c r="F68" s="39">
        <v>4750</v>
      </c>
      <c r="G68" s="33">
        <v>4888.8888888888887</v>
      </c>
      <c r="H68" s="33">
        <v>4846.1538461538457</v>
      </c>
      <c r="I68" s="33">
        <v>4611.1111111111113</v>
      </c>
      <c r="J68" s="33">
        <v>4750</v>
      </c>
    </row>
    <row r="69" spans="1:10" ht="15" x14ac:dyDescent="0.25">
      <c r="A69" s="12" t="s">
        <v>106</v>
      </c>
      <c r="B69" s="33">
        <v>4318.840579710145</v>
      </c>
      <c r="C69" s="33">
        <v>4237.2881355932204</v>
      </c>
      <c r="D69" s="33">
        <v>4281.25</v>
      </c>
      <c r="E69" s="39">
        <v>4622.9508196721308</v>
      </c>
      <c r="F69" s="39">
        <v>4757.575757575758</v>
      </c>
      <c r="G69" s="33">
        <v>4670.2127659574471</v>
      </c>
      <c r="H69" s="33">
        <v>4461.5384615384619</v>
      </c>
      <c r="I69" s="33">
        <v>4423.913043478261</v>
      </c>
      <c r="J69" s="33">
        <v>4445.9459459459458</v>
      </c>
    </row>
    <row r="70" spans="1:10" ht="15" x14ac:dyDescent="0.25">
      <c r="A70" s="12" t="s">
        <v>107</v>
      </c>
      <c r="B70" s="33">
        <v>4300</v>
      </c>
      <c r="C70" s="33">
        <v>4300</v>
      </c>
      <c r="D70" s="33">
        <v>4300</v>
      </c>
      <c r="E70" s="39">
        <v>4300</v>
      </c>
      <c r="F70" s="39">
        <v>4300</v>
      </c>
      <c r="G70" s="33">
        <v>4300</v>
      </c>
      <c r="H70" s="33">
        <v>4300</v>
      </c>
      <c r="I70" s="33">
        <v>4300</v>
      </c>
      <c r="J70" s="33">
        <v>4300</v>
      </c>
    </row>
    <row r="71" spans="1:10" ht="15" x14ac:dyDescent="0.25">
      <c r="A71" s="12" t="s">
        <v>108</v>
      </c>
      <c r="B71" s="33">
        <v>4400</v>
      </c>
      <c r="C71" s="33">
        <v>4400</v>
      </c>
      <c r="D71" s="33">
        <v>4400</v>
      </c>
      <c r="E71" s="39">
        <v>4400</v>
      </c>
      <c r="F71" s="39">
        <v>4400</v>
      </c>
      <c r="G71" s="33">
        <v>4400</v>
      </c>
      <c r="H71" s="33">
        <v>4400</v>
      </c>
      <c r="I71" s="33">
        <v>4400</v>
      </c>
      <c r="J71" s="33">
        <v>4400</v>
      </c>
    </row>
    <row r="72" spans="1:10" ht="15" x14ac:dyDescent="0.25">
      <c r="A72" s="12" t="s">
        <v>171</v>
      </c>
      <c r="B72" s="33">
        <v>5150</v>
      </c>
      <c r="C72" s="33">
        <v>5150</v>
      </c>
      <c r="D72" s="33">
        <v>5150</v>
      </c>
      <c r="E72" s="39">
        <v>5150</v>
      </c>
      <c r="F72" s="39">
        <v>5150</v>
      </c>
      <c r="G72" s="33">
        <v>5150</v>
      </c>
      <c r="H72" s="33">
        <v>5150</v>
      </c>
      <c r="I72" s="33">
        <v>5150</v>
      </c>
      <c r="J72" s="33">
        <v>5150</v>
      </c>
    </row>
    <row r="73" spans="1:10" ht="15" x14ac:dyDescent="0.25">
      <c r="A73" s="12" t="s">
        <v>109</v>
      </c>
      <c r="B73" s="33">
        <v>4580</v>
      </c>
      <c r="C73" s="33">
        <v>4580</v>
      </c>
      <c r="D73" s="33">
        <v>4580</v>
      </c>
      <c r="E73" s="39">
        <v>4580</v>
      </c>
      <c r="F73" s="39">
        <v>4580</v>
      </c>
      <c r="G73" s="33">
        <v>4580</v>
      </c>
      <c r="H73" s="33">
        <v>4580</v>
      </c>
      <c r="I73" s="33">
        <v>4580</v>
      </c>
      <c r="J73" s="33">
        <v>4580</v>
      </c>
    </row>
    <row r="74" spans="1:10" ht="15" x14ac:dyDescent="0.25">
      <c r="A74" s="12" t="s">
        <v>110</v>
      </c>
      <c r="B74" s="33">
        <v>4300</v>
      </c>
      <c r="C74" s="33">
        <v>4300</v>
      </c>
      <c r="D74" s="33">
        <v>4300</v>
      </c>
      <c r="E74" s="39">
        <v>4300</v>
      </c>
      <c r="F74" s="39">
        <v>4300</v>
      </c>
      <c r="G74" s="33">
        <v>4300</v>
      </c>
      <c r="H74" s="33">
        <v>4300</v>
      </c>
      <c r="I74" s="33">
        <v>4300</v>
      </c>
      <c r="J74" s="33">
        <v>4300</v>
      </c>
    </row>
    <row r="75" spans="1:10" ht="15" x14ac:dyDescent="0.25">
      <c r="A75" s="12" t="s">
        <v>111</v>
      </c>
      <c r="B75" s="33">
        <v>5500</v>
      </c>
      <c r="C75" s="33">
        <v>5214.2857142857147</v>
      </c>
      <c r="D75" s="33">
        <v>5333.333333333333</v>
      </c>
      <c r="E75" s="39">
        <v>6423.0769230769229</v>
      </c>
      <c r="F75" s="39">
        <v>7000</v>
      </c>
      <c r="G75" s="33">
        <v>6500</v>
      </c>
      <c r="H75" s="33">
        <v>6166.666666666667</v>
      </c>
      <c r="I75" s="33">
        <v>5611.1111111111113</v>
      </c>
      <c r="J75" s="33">
        <v>5981.4814814814818</v>
      </c>
    </row>
    <row r="76" spans="1:10" ht="15" x14ac:dyDescent="0.25">
      <c r="A76" s="12" t="s">
        <v>112</v>
      </c>
      <c r="B76" s="33">
        <v>4000</v>
      </c>
      <c r="C76" s="33">
        <v>4000</v>
      </c>
      <c r="D76" s="33">
        <v>4000</v>
      </c>
      <c r="E76" s="39">
        <v>4000</v>
      </c>
      <c r="F76" s="39">
        <v>4000</v>
      </c>
      <c r="G76" s="33">
        <v>4000</v>
      </c>
      <c r="H76" s="33">
        <v>4000</v>
      </c>
      <c r="I76" s="33">
        <v>4000</v>
      </c>
      <c r="J76" s="33">
        <v>4000</v>
      </c>
    </row>
    <row r="77" spans="1:10" ht="15" x14ac:dyDescent="0.25">
      <c r="A77" s="12" t="s">
        <v>113</v>
      </c>
      <c r="B77" s="33">
        <v>5000</v>
      </c>
      <c r="C77" s="33">
        <v>5000</v>
      </c>
      <c r="D77" s="33">
        <v>5000</v>
      </c>
      <c r="E77" s="39">
        <v>5000</v>
      </c>
      <c r="F77" s="39">
        <v>5000</v>
      </c>
      <c r="G77" s="33">
        <v>5000</v>
      </c>
      <c r="H77" s="33">
        <v>5000</v>
      </c>
      <c r="I77" s="33">
        <v>5000</v>
      </c>
      <c r="J77" s="33">
        <v>5000</v>
      </c>
    </row>
    <row r="78" spans="1:10" ht="15" x14ac:dyDescent="0.25">
      <c r="A78" s="12" t="s">
        <v>114</v>
      </c>
      <c r="B78" s="33">
        <v>4000</v>
      </c>
      <c r="C78" s="33">
        <v>4000</v>
      </c>
      <c r="D78" s="33">
        <v>4000</v>
      </c>
      <c r="E78" s="39">
        <v>4000</v>
      </c>
      <c r="F78" s="39">
        <v>4000</v>
      </c>
      <c r="G78" s="33">
        <v>4000</v>
      </c>
      <c r="H78" s="33">
        <v>4000</v>
      </c>
      <c r="I78" s="33">
        <v>4000</v>
      </c>
      <c r="J78" s="33">
        <v>4000</v>
      </c>
    </row>
    <row r="79" spans="1:10" ht="15" x14ac:dyDescent="0.25">
      <c r="A79" s="12" t="s">
        <v>115</v>
      </c>
      <c r="B79" s="33">
        <v>4300</v>
      </c>
      <c r="C79" s="33">
        <v>4300</v>
      </c>
      <c r="D79" s="33">
        <v>4300</v>
      </c>
      <c r="E79" s="39">
        <v>4300</v>
      </c>
      <c r="F79" s="39">
        <v>4300</v>
      </c>
      <c r="G79" s="33">
        <v>4300</v>
      </c>
      <c r="H79" s="33">
        <v>4300</v>
      </c>
      <c r="I79" s="33">
        <v>4300</v>
      </c>
      <c r="J79" s="33">
        <v>4300</v>
      </c>
    </row>
    <row r="80" spans="1:10" ht="15" x14ac:dyDescent="0.25">
      <c r="A80" s="12" t="s">
        <v>116</v>
      </c>
      <c r="B80" s="33">
        <v>4363.636363636364</v>
      </c>
      <c r="C80" s="33">
        <v>4328</v>
      </c>
      <c r="D80" s="33">
        <v>4344.6808510638302</v>
      </c>
      <c r="E80" s="39">
        <v>4440</v>
      </c>
      <c r="F80" s="39">
        <v>3950</v>
      </c>
      <c r="G80" s="33">
        <v>4222.2222222222226</v>
      </c>
      <c r="H80" s="33">
        <v>4394.594594594595</v>
      </c>
      <c r="I80" s="33">
        <v>4205.405405405405</v>
      </c>
      <c r="J80" s="33">
        <v>4300</v>
      </c>
    </row>
    <row r="81" spans="1:10" ht="15" x14ac:dyDescent="0.25">
      <c r="A81" s="12" t="s">
        <v>182</v>
      </c>
      <c r="B81" s="33">
        <v>4300</v>
      </c>
      <c r="C81" s="33">
        <v>4300</v>
      </c>
      <c r="D81" s="33">
        <v>4300</v>
      </c>
      <c r="E81" s="39">
        <v>4300</v>
      </c>
      <c r="F81" s="39">
        <v>4300</v>
      </c>
      <c r="G81" s="33">
        <v>4300</v>
      </c>
      <c r="H81" s="33">
        <v>4300</v>
      </c>
      <c r="I81" s="33">
        <v>4300</v>
      </c>
      <c r="J81" s="33">
        <v>4300</v>
      </c>
    </row>
    <row r="82" spans="1:10" ht="15" x14ac:dyDescent="0.25">
      <c r="A82" s="12" t="s">
        <v>117</v>
      </c>
      <c r="B82" s="33">
        <v>5000</v>
      </c>
      <c r="C82" s="33">
        <v>5000</v>
      </c>
      <c r="D82" s="33">
        <v>5000</v>
      </c>
      <c r="E82" s="39">
        <v>5000</v>
      </c>
      <c r="F82" s="39">
        <v>5000</v>
      </c>
      <c r="G82" s="33">
        <v>5000</v>
      </c>
      <c r="H82" s="33">
        <v>5000</v>
      </c>
      <c r="I82" s="33">
        <v>5000</v>
      </c>
      <c r="J82" s="33">
        <v>5000</v>
      </c>
    </row>
    <row r="83" spans="1:10" ht="15" x14ac:dyDescent="0.25">
      <c r="A83" s="12" t="s">
        <v>172</v>
      </c>
      <c r="B83" s="33">
        <v>3500</v>
      </c>
      <c r="C83" s="33"/>
      <c r="D83" s="33">
        <v>3500</v>
      </c>
      <c r="E83" s="39">
        <v>3500</v>
      </c>
      <c r="F83" s="39"/>
      <c r="G83" s="33">
        <v>3500</v>
      </c>
      <c r="H83" s="33">
        <v>3500</v>
      </c>
      <c r="I83" s="33"/>
      <c r="J83" s="33">
        <v>3500</v>
      </c>
    </row>
    <row r="84" spans="1:10" ht="15" x14ac:dyDescent="0.25">
      <c r="A84" s="12" t="s">
        <v>118</v>
      </c>
      <c r="B84" s="33">
        <v>5000</v>
      </c>
      <c r="C84" s="33">
        <v>5000</v>
      </c>
      <c r="D84" s="33">
        <v>5000</v>
      </c>
      <c r="E84" s="39">
        <v>5000</v>
      </c>
      <c r="F84" s="39">
        <v>5000</v>
      </c>
      <c r="G84" s="33">
        <v>5000</v>
      </c>
      <c r="H84" s="33">
        <v>5000</v>
      </c>
      <c r="I84" s="33">
        <v>5000</v>
      </c>
      <c r="J84" s="33">
        <v>5000</v>
      </c>
    </row>
    <row r="85" spans="1:10" ht="15" x14ac:dyDescent="0.25">
      <c r="A85" s="12" t="s">
        <v>119</v>
      </c>
      <c r="B85" s="33">
        <v>3700</v>
      </c>
      <c r="C85" s="33">
        <v>4375</v>
      </c>
      <c r="D85" s="33">
        <v>3945.4545454545455</v>
      </c>
      <c r="E85" s="39">
        <v>4300</v>
      </c>
      <c r="F85" s="39">
        <v>4600</v>
      </c>
      <c r="G85" s="33">
        <v>4375</v>
      </c>
      <c r="H85" s="33">
        <v>4037.5</v>
      </c>
      <c r="I85" s="33">
        <v>4471.4285714285716</v>
      </c>
      <c r="J85" s="33">
        <v>4169.565217391304</v>
      </c>
    </row>
    <row r="86" spans="1:10" ht="15" x14ac:dyDescent="0.25">
      <c r="A86" s="12" t="s">
        <v>120</v>
      </c>
      <c r="B86" s="33">
        <v>3500</v>
      </c>
      <c r="C86" s="33">
        <v>3500</v>
      </c>
      <c r="D86" s="33">
        <v>3500</v>
      </c>
      <c r="E86" s="39">
        <v>3500</v>
      </c>
      <c r="F86" s="39">
        <v>3500</v>
      </c>
      <c r="G86" s="33">
        <v>3500</v>
      </c>
      <c r="H86" s="33">
        <v>3500</v>
      </c>
      <c r="I86" s="33">
        <v>3500</v>
      </c>
      <c r="J86" s="33">
        <v>3500</v>
      </c>
    </row>
    <row r="87" spans="1:10" ht="15" x14ac:dyDescent="0.25">
      <c r="A87" s="12" t="s">
        <v>121</v>
      </c>
      <c r="B87" s="33">
        <v>3500</v>
      </c>
      <c r="C87" s="33">
        <v>3500</v>
      </c>
      <c r="D87" s="33">
        <v>3500</v>
      </c>
      <c r="E87" s="39">
        <v>3500</v>
      </c>
      <c r="F87" s="39">
        <v>3500</v>
      </c>
      <c r="G87" s="33">
        <v>3500</v>
      </c>
      <c r="H87" s="33">
        <v>3500</v>
      </c>
      <c r="I87" s="33">
        <v>3500</v>
      </c>
      <c r="J87" s="33">
        <v>3500</v>
      </c>
    </row>
    <row r="88" spans="1:10" ht="15" x14ac:dyDescent="0.25">
      <c r="A88" s="12" t="s">
        <v>122</v>
      </c>
      <c r="B88" s="33">
        <v>4300</v>
      </c>
      <c r="C88" s="33">
        <v>4300</v>
      </c>
      <c r="D88" s="33">
        <v>4300</v>
      </c>
      <c r="E88" s="39">
        <v>4300</v>
      </c>
      <c r="F88" s="39">
        <v>4300</v>
      </c>
      <c r="G88" s="33">
        <v>4300</v>
      </c>
      <c r="H88" s="33">
        <v>4300</v>
      </c>
      <c r="I88" s="33">
        <v>4300</v>
      </c>
      <c r="J88" s="33">
        <v>4300</v>
      </c>
    </row>
    <row r="89" spans="1:10" ht="15" x14ac:dyDescent="0.25">
      <c r="A89" s="12" t="s">
        <v>372</v>
      </c>
      <c r="B89" s="33">
        <v>3500</v>
      </c>
      <c r="C89" s="33">
        <v>3500</v>
      </c>
      <c r="D89" s="33">
        <v>3500</v>
      </c>
      <c r="E89" s="39"/>
      <c r="F89" s="39"/>
      <c r="G89" s="33"/>
      <c r="H89" s="33">
        <v>3500</v>
      </c>
      <c r="I89" s="33">
        <v>3500</v>
      </c>
      <c r="J89" s="33">
        <v>3500</v>
      </c>
    </row>
    <row r="90" spans="1:10" ht="15" x14ac:dyDescent="0.25">
      <c r="A90" s="12" t="s">
        <v>123</v>
      </c>
      <c r="B90" s="33">
        <v>5000</v>
      </c>
      <c r="C90" s="33">
        <v>5000</v>
      </c>
      <c r="D90" s="33">
        <v>5000</v>
      </c>
      <c r="E90" s="39">
        <v>5000</v>
      </c>
      <c r="F90" s="39">
        <v>5000</v>
      </c>
      <c r="G90" s="33">
        <v>5000</v>
      </c>
      <c r="H90" s="33">
        <v>5000</v>
      </c>
      <c r="I90" s="33">
        <v>5000</v>
      </c>
      <c r="J90" s="33">
        <v>5000</v>
      </c>
    </row>
    <row r="91" spans="1:10" ht="15" x14ac:dyDescent="0.25">
      <c r="A91" s="12" t="s">
        <v>124</v>
      </c>
      <c r="B91" s="33">
        <v>4500</v>
      </c>
      <c r="C91" s="33">
        <v>4500</v>
      </c>
      <c r="D91" s="33">
        <v>4500</v>
      </c>
      <c r="E91" s="39">
        <v>4500</v>
      </c>
      <c r="F91" s="39">
        <v>4500</v>
      </c>
      <c r="G91" s="33">
        <v>4500</v>
      </c>
      <c r="H91" s="33">
        <v>4500</v>
      </c>
      <c r="I91" s="33">
        <v>4500</v>
      </c>
      <c r="J91" s="33">
        <v>4500</v>
      </c>
    </row>
    <row r="92" spans="1:10" ht="15" x14ac:dyDescent="0.25">
      <c r="A92" s="12" t="s">
        <v>125</v>
      </c>
      <c r="B92" s="33">
        <v>4600</v>
      </c>
      <c r="C92" s="33">
        <v>4600</v>
      </c>
      <c r="D92" s="33">
        <v>4600</v>
      </c>
      <c r="E92" s="39"/>
      <c r="F92" s="39">
        <v>4600</v>
      </c>
      <c r="G92" s="33">
        <v>4600</v>
      </c>
      <c r="H92" s="33">
        <v>4600</v>
      </c>
      <c r="I92" s="33">
        <v>4600</v>
      </c>
      <c r="J92" s="33">
        <v>4600</v>
      </c>
    </row>
    <row r="93" spans="1:10" ht="15" x14ac:dyDescent="0.25">
      <c r="A93" s="12" t="s">
        <v>126</v>
      </c>
      <c r="B93" s="33">
        <v>3611.1111111111113</v>
      </c>
      <c r="C93" s="33">
        <v>3500</v>
      </c>
      <c r="D93" s="33">
        <v>3581.0810810810813</v>
      </c>
      <c r="E93" s="39">
        <v>3600</v>
      </c>
      <c r="F93" s="39">
        <v>3666.6666666666665</v>
      </c>
      <c r="G93" s="33">
        <v>3625</v>
      </c>
      <c r="H93" s="33">
        <v>3607.1428571428573</v>
      </c>
      <c r="I93" s="33">
        <v>3578.9473684210525</v>
      </c>
      <c r="J93" s="33">
        <v>3598.3606557377047</v>
      </c>
    </row>
    <row r="94" spans="1:10" ht="15" x14ac:dyDescent="0.25">
      <c r="A94" s="12" t="s">
        <v>127</v>
      </c>
      <c r="B94" s="33">
        <v>4480</v>
      </c>
      <c r="C94" s="33">
        <v>4000</v>
      </c>
      <c r="D94" s="33">
        <v>4282.3529411764703</v>
      </c>
      <c r="E94" s="39">
        <v>4960</v>
      </c>
      <c r="F94" s="39">
        <v>4900</v>
      </c>
      <c r="G94" s="33">
        <v>4933.333333333333</v>
      </c>
      <c r="H94" s="33">
        <v>4640</v>
      </c>
      <c r="I94" s="33">
        <v>4327.272727272727</v>
      </c>
      <c r="J94" s="33">
        <v>4507.6923076923076</v>
      </c>
    </row>
    <row r="95" spans="1:10" ht="15" x14ac:dyDescent="0.25">
      <c r="A95" s="12" t="s">
        <v>128</v>
      </c>
      <c r="B95" s="33">
        <v>4300</v>
      </c>
      <c r="C95" s="33">
        <v>4300</v>
      </c>
      <c r="D95" s="33">
        <v>4300</v>
      </c>
      <c r="E95" s="39">
        <v>4300</v>
      </c>
      <c r="F95" s="39">
        <v>4300</v>
      </c>
      <c r="G95" s="33">
        <v>4300</v>
      </c>
      <c r="H95" s="33">
        <v>4300</v>
      </c>
      <c r="I95" s="33">
        <v>4300</v>
      </c>
      <c r="J95" s="33">
        <v>4300</v>
      </c>
    </row>
    <row r="96" spans="1:10" ht="15" x14ac:dyDescent="0.25">
      <c r="A96" s="12" t="s">
        <v>160</v>
      </c>
      <c r="B96" s="33"/>
      <c r="C96" s="33">
        <v>5000</v>
      </c>
      <c r="D96" s="33">
        <v>5000</v>
      </c>
      <c r="E96" s="39">
        <v>5000</v>
      </c>
      <c r="F96" s="39">
        <v>5000</v>
      </c>
      <c r="G96" s="33">
        <v>5000</v>
      </c>
      <c r="H96" s="33">
        <v>5000</v>
      </c>
      <c r="I96" s="33">
        <v>5000</v>
      </c>
      <c r="J96" s="33">
        <v>5000</v>
      </c>
    </row>
    <row r="97" spans="1:10" ht="15" x14ac:dyDescent="0.25">
      <c r="A97" s="12" t="s">
        <v>129</v>
      </c>
      <c r="B97" s="33">
        <v>4350</v>
      </c>
      <c r="C97" s="33">
        <v>4350</v>
      </c>
      <c r="D97" s="33">
        <v>4350</v>
      </c>
      <c r="E97" s="39">
        <v>4350</v>
      </c>
      <c r="F97" s="39">
        <v>4350</v>
      </c>
      <c r="G97" s="33">
        <v>4350</v>
      </c>
      <c r="H97" s="33">
        <v>4350</v>
      </c>
      <c r="I97" s="33">
        <v>4350</v>
      </c>
      <c r="J97" s="33">
        <v>4350</v>
      </c>
    </row>
    <row r="98" spans="1:10" ht="15" x14ac:dyDescent="0.25">
      <c r="A98" s="12" t="s">
        <v>373</v>
      </c>
      <c r="B98" s="33">
        <v>4000</v>
      </c>
      <c r="C98" s="33">
        <v>4000</v>
      </c>
      <c r="D98" s="33">
        <v>4000</v>
      </c>
      <c r="E98" s="39">
        <v>4000</v>
      </c>
      <c r="F98" s="39">
        <v>4000</v>
      </c>
      <c r="G98" s="33">
        <v>4000</v>
      </c>
      <c r="H98" s="33">
        <v>4000</v>
      </c>
      <c r="I98" s="33">
        <v>4000</v>
      </c>
      <c r="J98" s="33">
        <v>4000</v>
      </c>
    </row>
    <row r="99" spans="1:10" ht="15" x14ac:dyDescent="0.25">
      <c r="A99" s="12" t="s">
        <v>130</v>
      </c>
      <c r="B99" s="33">
        <v>5000</v>
      </c>
      <c r="C99" s="33">
        <v>5000</v>
      </c>
      <c r="D99" s="33">
        <v>5000</v>
      </c>
      <c r="E99" s="39">
        <v>5000</v>
      </c>
      <c r="F99" s="39">
        <v>5000</v>
      </c>
      <c r="G99" s="33">
        <v>5000</v>
      </c>
      <c r="H99" s="33">
        <v>5000</v>
      </c>
      <c r="I99" s="33">
        <v>5000</v>
      </c>
      <c r="J99" s="33">
        <v>5000</v>
      </c>
    </row>
    <row r="100" spans="1:10" ht="15" x14ac:dyDescent="0.25">
      <c r="A100" s="12" t="s">
        <v>131</v>
      </c>
      <c r="B100" s="33">
        <v>5000</v>
      </c>
      <c r="C100" s="33">
        <v>5000</v>
      </c>
      <c r="D100" s="33">
        <v>5000</v>
      </c>
      <c r="E100" s="39">
        <v>5000</v>
      </c>
      <c r="F100" s="39">
        <v>5000</v>
      </c>
      <c r="G100" s="33">
        <v>5000</v>
      </c>
      <c r="H100" s="33">
        <v>5000</v>
      </c>
      <c r="I100" s="33">
        <v>5000</v>
      </c>
      <c r="J100" s="33">
        <v>5000</v>
      </c>
    </row>
    <row r="101" spans="1:10" ht="15" x14ac:dyDescent="0.25">
      <c r="A101" s="12" t="s">
        <v>132</v>
      </c>
      <c r="B101" s="33">
        <v>4300</v>
      </c>
      <c r="C101" s="33">
        <v>4300</v>
      </c>
      <c r="D101" s="33">
        <v>4300</v>
      </c>
      <c r="E101" s="39">
        <v>4300</v>
      </c>
      <c r="F101" s="39">
        <v>4300</v>
      </c>
      <c r="G101" s="33">
        <v>4300</v>
      </c>
      <c r="H101" s="33">
        <v>4300</v>
      </c>
      <c r="I101" s="33">
        <v>4300</v>
      </c>
      <c r="J101" s="33">
        <v>4300</v>
      </c>
    </row>
    <row r="102" spans="1:10" ht="15" x14ac:dyDescent="0.25">
      <c r="A102" s="12" t="s">
        <v>133</v>
      </c>
      <c r="B102" s="33">
        <v>4000</v>
      </c>
      <c r="C102" s="33">
        <v>4000</v>
      </c>
      <c r="D102" s="33">
        <v>4000</v>
      </c>
      <c r="E102" s="39">
        <v>4000</v>
      </c>
      <c r="F102" s="39">
        <v>4000</v>
      </c>
      <c r="G102" s="33">
        <v>4000</v>
      </c>
      <c r="H102" s="33">
        <v>4000</v>
      </c>
      <c r="I102" s="33">
        <v>4000</v>
      </c>
      <c r="J102" s="33">
        <v>4000</v>
      </c>
    </row>
    <row r="103" spans="1:10" ht="15" x14ac:dyDescent="0.25">
      <c r="A103" s="12" t="s">
        <v>134</v>
      </c>
      <c r="B103" s="33">
        <v>4500</v>
      </c>
      <c r="C103" s="33">
        <v>4500</v>
      </c>
      <c r="D103" s="33">
        <v>4500</v>
      </c>
      <c r="E103" s="39">
        <v>4500</v>
      </c>
      <c r="F103" s="39">
        <v>4500</v>
      </c>
      <c r="G103" s="33">
        <v>4500</v>
      </c>
      <c r="H103" s="33">
        <v>4500</v>
      </c>
      <c r="I103" s="33">
        <v>4500</v>
      </c>
      <c r="J103" s="33">
        <v>4500</v>
      </c>
    </row>
    <row r="104" spans="1:10" ht="15" x14ac:dyDescent="0.25">
      <c r="A104" s="12" t="s">
        <v>271</v>
      </c>
      <c r="B104" s="33">
        <v>5136</v>
      </c>
      <c r="C104" s="33">
        <v>5136</v>
      </c>
      <c r="D104" s="33">
        <v>5136</v>
      </c>
      <c r="E104" s="39">
        <v>6717</v>
      </c>
      <c r="F104" s="39">
        <v>5136</v>
      </c>
      <c r="G104" s="33">
        <v>6190</v>
      </c>
      <c r="H104" s="33">
        <v>5531.25</v>
      </c>
      <c r="I104" s="33">
        <v>5136</v>
      </c>
      <c r="J104" s="33">
        <v>5399.5</v>
      </c>
    </row>
    <row r="105" spans="1:10" ht="15" x14ac:dyDescent="0.25">
      <c r="A105" s="12" t="s">
        <v>135</v>
      </c>
      <c r="B105" s="33">
        <v>4500</v>
      </c>
      <c r="C105" s="33">
        <v>4500</v>
      </c>
      <c r="D105" s="33">
        <v>4500</v>
      </c>
      <c r="E105" s="39">
        <v>4500</v>
      </c>
      <c r="F105" s="39">
        <v>4500</v>
      </c>
      <c r="G105" s="33">
        <v>4500</v>
      </c>
      <c r="H105" s="33">
        <v>4500</v>
      </c>
      <c r="I105" s="33">
        <v>4500</v>
      </c>
      <c r="J105" s="33">
        <v>4500</v>
      </c>
    </row>
    <row r="106" spans="1:10" ht="15" x14ac:dyDescent="0.25">
      <c r="A106" s="12" t="s">
        <v>136</v>
      </c>
      <c r="B106" s="33">
        <v>4300</v>
      </c>
      <c r="C106" s="33">
        <v>4300</v>
      </c>
      <c r="D106" s="33">
        <v>4300</v>
      </c>
      <c r="E106" s="39">
        <v>4300</v>
      </c>
      <c r="F106" s="39">
        <v>4300</v>
      </c>
      <c r="G106" s="33">
        <v>4300</v>
      </c>
      <c r="H106" s="33">
        <v>4300</v>
      </c>
      <c r="I106" s="33">
        <v>4300</v>
      </c>
      <c r="J106" s="33">
        <v>4300</v>
      </c>
    </row>
    <row r="107" spans="1:10" ht="15" x14ac:dyDescent="0.25">
      <c r="A107" s="12" t="s">
        <v>137</v>
      </c>
      <c r="B107" s="33">
        <v>3700</v>
      </c>
      <c r="C107" s="33">
        <v>3700</v>
      </c>
      <c r="D107" s="33">
        <v>3700</v>
      </c>
      <c r="E107" s="39">
        <v>3700</v>
      </c>
      <c r="F107" s="39">
        <v>3700</v>
      </c>
      <c r="G107" s="33">
        <v>3700</v>
      </c>
      <c r="H107" s="33">
        <v>3700</v>
      </c>
      <c r="I107" s="33">
        <v>3700</v>
      </c>
      <c r="J107" s="33">
        <v>3700</v>
      </c>
    </row>
    <row r="108" spans="1:10" ht="15" x14ac:dyDescent="0.25">
      <c r="A108" s="12" t="s">
        <v>138</v>
      </c>
      <c r="B108" s="33">
        <v>3500</v>
      </c>
      <c r="C108" s="33">
        <v>3500</v>
      </c>
      <c r="D108" s="33">
        <v>3500</v>
      </c>
      <c r="E108" s="39">
        <v>5000</v>
      </c>
      <c r="F108" s="39">
        <v>5000</v>
      </c>
      <c r="G108" s="33">
        <v>5000</v>
      </c>
      <c r="H108" s="33">
        <v>4166.666666666667</v>
      </c>
      <c r="I108" s="33">
        <v>3750</v>
      </c>
      <c r="J108" s="33">
        <v>4000</v>
      </c>
    </row>
    <row r="109" spans="1:10" ht="15" x14ac:dyDescent="0.25">
      <c r="A109" s="12" t="s">
        <v>139</v>
      </c>
      <c r="B109" s="33">
        <v>5000</v>
      </c>
      <c r="C109" s="33">
        <v>5000</v>
      </c>
      <c r="D109" s="33">
        <v>5000</v>
      </c>
      <c r="E109" s="39">
        <v>5000</v>
      </c>
      <c r="F109" s="39">
        <v>5000</v>
      </c>
      <c r="G109" s="33">
        <v>5000</v>
      </c>
      <c r="H109" s="33">
        <v>5000</v>
      </c>
      <c r="I109" s="33">
        <v>5000</v>
      </c>
      <c r="J109" s="33">
        <v>5000</v>
      </c>
    </row>
    <row r="110" spans="1:10" ht="15" x14ac:dyDescent="0.25">
      <c r="A110" s="12" t="s">
        <v>140</v>
      </c>
      <c r="B110" s="33">
        <v>3863.6363636363635</v>
      </c>
      <c r="C110" s="33">
        <v>4100</v>
      </c>
      <c r="D110" s="33">
        <v>4003.7037037037039</v>
      </c>
      <c r="E110" s="39">
        <v>4128.5714285714284</v>
      </c>
      <c r="F110" s="39">
        <v>4300</v>
      </c>
      <c r="G110" s="33">
        <v>4195.652173913043</v>
      </c>
      <c r="H110" s="33">
        <v>4012</v>
      </c>
      <c r="I110" s="33">
        <v>4172</v>
      </c>
      <c r="J110" s="33">
        <v>4092</v>
      </c>
    </row>
    <row r="111" spans="1:10" ht="15" x14ac:dyDescent="0.25">
      <c r="A111" s="12" t="s">
        <v>141</v>
      </c>
      <c r="B111" s="33">
        <v>4300</v>
      </c>
      <c r="C111" s="33">
        <v>4300</v>
      </c>
      <c r="D111" s="33">
        <v>4300</v>
      </c>
      <c r="E111" s="39">
        <v>4300</v>
      </c>
      <c r="F111" s="39">
        <v>4300</v>
      </c>
      <c r="G111" s="33">
        <v>4300</v>
      </c>
      <c r="H111" s="33">
        <v>4300</v>
      </c>
      <c r="I111" s="33">
        <v>4300</v>
      </c>
      <c r="J111" s="33">
        <v>4300</v>
      </c>
    </row>
    <row r="112" spans="1:10" ht="15" x14ac:dyDescent="0.25">
      <c r="A112" s="12" t="s">
        <v>142</v>
      </c>
      <c r="B112" s="33">
        <v>4973.6842105263158</v>
      </c>
      <c r="C112" s="33">
        <v>4812.5</v>
      </c>
      <c r="D112" s="33">
        <v>4925.9259259259261</v>
      </c>
      <c r="E112" s="39">
        <v>6750</v>
      </c>
      <c r="F112" s="39">
        <v>6125</v>
      </c>
      <c r="G112" s="33">
        <v>6611.1111111111113</v>
      </c>
      <c r="H112" s="33">
        <v>5727.272727272727</v>
      </c>
      <c r="I112" s="33">
        <v>5250</v>
      </c>
      <c r="J112" s="33">
        <v>5600</v>
      </c>
    </row>
    <row r="113" spans="1:10" ht="15" x14ac:dyDescent="0.25">
      <c r="A113" s="12" t="s">
        <v>143</v>
      </c>
      <c r="B113" s="33">
        <v>4000</v>
      </c>
      <c r="C113" s="33">
        <v>4000</v>
      </c>
      <c r="D113" s="33">
        <v>4000</v>
      </c>
      <c r="E113" s="39">
        <v>4000</v>
      </c>
      <c r="F113" s="39">
        <v>4000</v>
      </c>
      <c r="G113" s="33">
        <v>4000</v>
      </c>
      <c r="H113" s="33">
        <v>4000</v>
      </c>
      <c r="I113" s="33">
        <v>4000</v>
      </c>
      <c r="J113" s="33">
        <v>4000</v>
      </c>
    </row>
    <row r="114" spans="1:10" ht="15" x14ac:dyDescent="0.25">
      <c r="A114" s="12" t="s">
        <v>144</v>
      </c>
      <c r="B114" s="33">
        <v>4300</v>
      </c>
      <c r="C114" s="33">
        <v>4300</v>
      </c>
      <c r="D114" s="33">
        <v>4300</v>
      </c>
      <c r="E114" s="39">
        <v>4300</v>
      </c>
      <c r="F114" s="39">
        <v>4300</v>
      </c>
      <c r="G114" s="33">
        <v>4300</v>
      </c>
      <c r="H114" s="33">
        <v>4300</v>
      </c>
      <c r="I114" s="33">
        <v>4300</v>
      </c>
      <c r="J114" s="33">
        <v>4300</v>
      </c>
    </row>
    <row r="115" spans="1:10" ht="15" x14ac:dyDescent="0.25">
      <c r="A115" s="12" t="s">
        <v>173</v>
      </c>
      <c r="B115" s="33">
        <v>4000</v>
      </c>
      <c r="C115" s="33">
        <v>4000</v>
      </c>
      <c r="D115" s="33">
        <v>4000</v>
      </c>
      <c r="E115" s="39">
        <v>4000</v>
      </c>
      <c r="F115" s="39">
        <v>4000</v>
      </c>
      <c r="G115" s="33">
        <v>4000</v>
      </c>
      <c r="H115" s="33">
        <v>4000</v>
      </c>
      <c r="I115" s="33">
        <v>4000</v>
      </c>
      <c r="J115" s="33">
        <v>4000</v>
      </c>
    </row>
    <row r="116" spans="1:10" ht="15" x14ac:dyDescent="0.25">
      <c r="A116" s="12" t="s">
        <v>145</v>
      </c>
      <c r="B116" s="33">
        <v>5535.7142857142853</v>
      </c>
      <c r="C116" s="33">
        <v>5500</v>
      </c>
      <c r="D116" s="33">
        <v>5524.3902439024387</v>
      </c>
      <c r="E116" s="39">
        <v>7500</v>
      </c>
      <c r="F116" s="39">
        <v>7500</v>
      </c>
      <c r="G116" s="33">
        <v>7500</v>
      </c>
      <c r="H116" s="33">
        <v>6158.5365853658541</v>
      </c>
      <c r="I116" s="33">
        <v>6166.666666666667</v>
      </c>
      <c r="J116" s="33">
        <v>6161.1570247933887</v>
      </c>
    </row>
    <row r="117" spans="1:10" ht="15" x14ac:dyDescent="0.25">
      <c r="A117" s="12" t="s">
        <v>146</v>
      </c>
      <c r="B117" s="33">
        <v>3500</v>
      </c>
      <c r="C117" s="33">
        <v>3500</v>
      </c>
      <c r="D117" s="33">
        <v>3500</v>
      </c>
      <c r="E117" s="39">
        <v>3500</v>
      </c>
      <c r="F117" s="39">
        <v>3500</v>
      </c>
      <c r="G117" s="33">
        <v>3500</v>
      </c>
      <c r="H117" s="33">
        <v>3500</v>
      </c>
      <c r="I117" s="33">
        <v>3500</v>
      </c>
      <c r="J117" s="33">
        <v>3500</v>
      </c>
    </row>
    <row r="118" spans="1:10" ht="15" x14ac:dyDescent="0.25">
      <c r="A118" s="12" t="s">
        <v>147</v>
      </c>
      <c r="B118" s="33">
        <v>4500</v>
      </c>
      <c r="C118" s="33">
        <v>4500</v>
      </c>
      <c r="D118" s="33">
        <v>4500</v>
      </c>
      <c r="E118" s="39">
        <v>4500</v>
      </c>
      <c r="F118" s="39">
        <v>4500</v>
      </c>
      <c r="G118" s="33">
        <v>4500</v>
      </c>
      <c r="H118" s="33">
        <v>4500</v>
      </c>
      <c r="I118" s="33">
        <v>4500</v>
      </c>
      <c r="J118" s="33">
        <v>4500</v>
      </c>
    </row>
    <row r="119" spans="1:10" ht="15" x14ac:dyDescent="0.25">
      <c r="A119" s="12" t="s">
        <v>376</v>
      </c>
      <c r="B119" s="33">
        <v>5030.7692307692305</v>
      </c>
      <c r="C119" s="33">
        <v>4530</v>
      </c>
      <c r="D119" s="33">
        <v>4727.272727272727</v>
      </c>
      <c r="E119" s="39">
        <v>5666.666666666667</v>
      </c>
      <c r="F119" s="39">
        <v>5212</v>
      </c>
      <c r="G119" s="33">
        <v>5359.4594594594591</v>
      </c>
      <c r="H119" s="33">
        <v>5336</v>
      </c>
      <c r="I119" s="33">
        <v>4908.8888888888887</v>
      </c>
      <c r="J119" s="33">
        <v>5061.4285714285716</v>
      </c>
    </row>
    <row r="120" spans="1:10" ht="15" x14ac:dyDescent="0.25">
      <c r="A120" s="12" t="s">
        <v>148</v>
      </c>
      <c r="B120" s="33">
        <v>4000</v>
      </c>
      <c r="C120" s="33">
        <v>4000</v>
      </c>
      <c r="D120" s="33">
        <v>4000</v>
      </c>
      <c r="E120" s="39">
        <v>4000</v>
      </c>
      <c r="F120" s="39">
        <v>4000</v>
      </c>
      <c r="G120" s="33">
        <v>4000</v>
      </c>
      <c r="H120" s="33">
        <v>4000</v>
      </c>
      <c r="I120" s="33">
        <v>4000</v>
      </c>
      <c r="J120" s="33">
        <v>4000</v>
      </c>
    </row>
    <row r="121" spans="1:10" ht="15" x14ac:dyDescent="0.25">
      <c r="A121" s="12" t="s">
        <v>149</v>
      </c>
      <c r="B121" s="33">
        <v>5000</v>
      </c>
      <c r="C121" s="33">
        <v>5000</v>
      </c>
      <c r="D121" s="33">
        <v>5000</v>
      </c>
      <c r="E121" s="39">
        <v>5000</v>
      </c>
      <c r="F121" s="39">
        <v>5000</v>
      </c>
      <c r="G121" s="33">
        <v>5000</v>
      </c>
      <c r="H121" s="33">
        <v>5000</v>
      </c>
      <c r="I121" s="33">
        <v>5000</v>
      </c>
      <c r="J121" s="33">
        <v>5000</v>
      </c>
    </row>
    <row r="122" spans="1:10" ht="15" x14ac:dyDescent="0.25">
      <c r="A122" s="12" t="s">
        <v>374</v>
      </c>
      <c r="B122" s="33">
        <v>3500</v>
      </c>
      <c r="C122" s="33">
        <v>3500</v>
      </c>
      <c r="D122" s="33">
        <v>3500</v>
      </c>
      <c r="E122" s="39">
        <v>3500</v>
      </c>
      <c r="F122" s="39">
        <v>3500</v>
      </c>
      <c r="G122" s="33">
        <v>3500</v>
      </c>
      <c r="H122" s="33">
        <v>3500</v>
      </c>
      <c r="I122" s="33">
        <v>3500</v>
      </c>
      <c r="J122" s="33">
        <v>3500</v>
      </c>
    </row>
    <row r="123" spans="1:10" ht="15" x14ac:dyDescent="0.25">
      <c r="A123" s="12" t="s">
        <v>150</v>
      </c>
      <c r="B123" s="33">
        <v>5200</v>
      </c>
      <c r="C123" s="33">
        <v>5200</v>
      </c>
      <c r="D123" s="33">
        <v>5200</v>
      </c>
      <c r="E123" s="39">
        <v>5200</v>
      </c>
      <c r="F123" s="39">
        <v>5200</v>
      </c>
      <c r="G123" s="33">
        <v>5200</v>
      </c>
      <c r="H123" s="33">
        <v>5200</v>
      </c>
      <c r="I123" s="33">
        <v>5200</v>
      </c>
      <c r="J123" s="33">
        <v>5200</v>
      </c>
    </row>
    <row r="124" spans="1:10" ht="15" x14ac:dyDescent="0.25">
      <c r="A124" s="12" t="s">
        <v>151</v>
      </c>
      <c r="B124" s="33">
        <v>4000</v>
      </c>
      <c r="C124" s="33">
        <v>4000</v>
      </c>
      <c r="D124" s="33">
        <v>4000</v>
      </c>
      <c r="E124" s="39">
        <v>4000</v>
      </c>
      <c r="F124" s="39">
        <v>4000</v>
      </c>
      <c r="G124" s="33">
        <v>4000</v>
      </c>
      <c r="H124" s="33">
        <v>4000</v>
      </c>
      <c r="I124" s="33">
        <v>4000</v>
      </c>
      <c r="J124" s="33">
        <v>4000</v>
      </c>
    </row>
    <row r="125" spans="1:10" ht="15" x14ac:dyDescent="0.25">
      <c r="A125" s="12" t="s">
        <v>272</v>
      </c>
      <c r="B125" s="33">
        <v>3500</v>
      </c>
      <c r="C125" s="33">
        <v>3500</v>
      </c>
      <c r="D125" s="33">
        <v>3500</v>
      </c>
      <c r="E125" s="39">
        <v>3500</v>
      </c>
      <c r="F125" s="39">
        <v>3500</v>
      </c>
      <c r="G125" s="33">
        <v>3500</v>
      </c>
      <c r="H125" s="33">
        <v>3500</v>
      </c>
      <c r="I125" s="33">
        <v>3500</v>
      </c>
      <c r="J125" s="33">
        <v>3500</v>
      </c>
    </row>
    <row r="126" spans="1:10" ht="15" x14ac:dyDescent="0.25">
      <c r="A126" s="12" t="s">
        <v>152</v>
      </c>
      <c r="B126" s="33">
        <v>4000</v>
      </c>
      <c r="C126" s="33">
        <v>4000</v>
      </c>
      <c r="D126" s="33">
        <v>4000</v>
      </c>
      <c r="E126" s="39">
        <v>4000</v>
      </c>
      <c r="F126" s="39">
        <v>4000</v>
      </c>
      <c r="G126" s="33">
        <v>4000</v>
      </c>
      <c r="H126" s="33">
        <v>4000</v>
      </c>
      <c r="I126" s="33">
        <v>4000</v>
      </c>
      <c r="J126" s="33">
        <v>4000</v>
      </c>
    </row>
    <row r="127" spans="1:10" ht="15" x14ac:dyDescent="0.25">
      <c r="A127" s="12" t="s">
        <v>273</v>
      </c>
      <c r="B127" s="33">
        <v>4000</v>
      </c>
      <c r="C127" s="33">
        <v>4000</v>
      </c>
      <c r="D127" s="33">
        <v>4000</v>
      </c>
      <c r="E127" s="39">
        <v>7000</v>
      </c>
      <c r="F127" s="39">
        <v>6150</v>
      </c>
      <c r="G127" s="33">
        <v>6731.5789473684208</v>
      </c>
      <c r="H127" s="33">
        <v>6294.1176470588234</v>
      </c>
      <c r="I127" s="33">
        <v>5290</v>
      </c>
      <c r="J127" s="33">
        <v>5922.2222222222226</v>
      </c>
    </row>
    <row r="128" spans="1:10" ht="15" x14ac:dyDescent="0.25">
      <c r="A128" s="12" t="s">
        <v>174</v>
      </c>
      <c r="B128" s="33">
        <v>4200</v>
      </c>
      <c r="C128" s="33">
        <v>4200</v>
      </c>
      <c r="D128" s="33">
        <v>4200</v>
      </c>
      <c r="E128" s="39">
        <v>4200</v>
      </c>
      <c r="F128" s="39">
        <v>4200</v>
      </c>
      <c r="G128" s="33">
        <v>4200</v>
      </c>
      <c r="H128" s="33">
        <v>4200</v>
      </c>
      <c r="I128" s="33">
        <v>4200</v>
      </c>
      <c r="J128" s="33">
        <v>4200</v>
      </c>
    </row>
    <row r="129" spans="1:10" ht="15" x14ac:dyDescent="0.25">
      <c r="A129" s="12" t="s">
        <v>153</v>
      </c>
      <c r="B129" s="33">
        <v>4855.5555555555557</v>
      </c>
      <c r="C129" s="33">
        <v>5175</v>
      </c>
      <c r="D129" s="33">
        <v>5038.0952380952385</v>
      </c>
      <c r="E129" s="39">
        <v>5645.454545454545</v>
      </c>
      <c r="F129" s="39">
        <v>5622.2222222222226</v>
      </c>
      <c r="G129" s="33">
        <v>5635</v>
      </c>
      <c r="H129" s="33">
        <v>5290</v>
      </c>
      <c r="I129" s="33">
        <v>5366.666666666667</v>
      </c>
      <c r="J129" s="33">
        <v>5329.2682926829266</v>
      </c>
    </row>
    <row r="130" spans="1:10" ht="15" x14ac:dyDescent="0.25">
      <c r="A130" s="12" t="s">
        <v>154</v>
      </c>
      <c r="B130" s="33">
        <v>4000</v>
      </c>
      <c r="C130" s="33">
        <v>4000</v>
      </c>
      <c r="D130" s="33">
        <v>4000</v>
      </c>
      <c r="E130" s="39">
        <v>4000</v>
      </c>
      <c r="F130" s="39">
        <v>4000</v>
      </c>
      <c r="G130" s="33">
        <v>4000</v>
      </c>
      <c r="H130" s="33">
        <v>4000</v>
      </c>
      <c r="I130" s="33">
        <v>4000</v>
      </c>
      <c r="J130" s="33">
        <v>4000</v>
      </c>
    </row>
    <row r="131" spans="1:10" ht="15" x14ac:dyDescent="0.25">
      <c r="A131" s="12" t="s">
        <v>274</v>
      </c>
      <c r="B131" s="33">
        <v>4075</v>
      </c>
      <c r="C131" s="33">
        <v>4182.2033898305081</v>
      </c>
      <c r="D131" s="33">
        <v>4124.031007751938</v>
      </c>
      <c r="E131" s="39">
        <v>4132.9787234042551</v>
      </c>
      <c r="F131" s="39">
        <v>3966.6666666666665</v>
      </c>
      <c r="G131" s="33">
        <v>4068.181818181818</v>
      </c>
      <c r="H131" s="33">
        <v>4098.2905982905986</v>
      </c>
      <c r="I131" s="33">
        <v>4109.5505617977524</v>
      </c>
      <c r="J131" s="33">
        <v>4103.155339805825</v>
      </c>
    </row>
    <row r="132" spans="1:10" ht="15" x14ac:dyDescent="0.25">
      <c r="A132" s="12" t="s">
        <v>155</v>
      </c>
      <c r="B132" s="33">
        <v>4500</v>
      </c>
      <c r="C132" s="33">
        <v>4500</v>
      </c>
      <c r="D132" s="33">
        <v>4500</v>
      </c>
      <c r="E132" s="39">
        <v>4500</v>
      </c>
      <c r="F132" s="39">
        <v>4500</v>
      </c>
      <c r="G132" s="33">
        <v>4500</v>
      </c>
      <c r="H132" s="33">
        <v>4500</v>
      </c>
      <c r="I132" s="33">
        <v>4500</v>
      </c>
      <c r="J132" s="33">
        <v>4500</v>
      </c>
    </row>
    <row r="133" spans="1:10" ht="15" x14ac:dyDescent="0.25">
      <c r="A133" s="12" t="s">
        <v>156</v>
      </c>
      <c r="B133" s="33">
        <v>4300</v>
      </c>
      <c r="C133" s="33">
        <v>4300</v>
      </c>
      <c r="D133" s="33">
        <v>4300</v>
      </c>
      <c r="E133" s="39">
        <v>4300</v>
      </c>
      <c r="F133" s="39">
        <v>4300</v>
      </c>
      <c r="G133" s="33">
        <v>4300</v>
      </c>
      <c r="H133" s="33">
        <v>4300</v>
      </c>
      <c r="I133" s="33">
        <v>4300</v>
      </c>
      <c r="J133" s="33">
        <v>4300</v>
      </c>
    </row>
    <row r="134" spans="1:10" ht="15" x14ac:dyDescent="0.25">
      <c r="A134" s="12" t="s">
        <v>375</v>
      </c>
      <c r="B134" s="33">
        <v>5000</v>
      </c>
      <c r="C134" s="33">
        <v>5000</v>
      </c>
      <c r="D134" s="33">
        <v>5000</v>
      </c>
      <c r="E134" s="39">
        <v>5000</v>
      </c>
      <c r="F134" s="39">
        <v>5000</v>
      </c>
      <c r="G134" s="33">
        <v>5000</v>
      </c>
      <c r="H134" s="33">
        <v>5000</v>
      </c>
      <c r="I134" s="33">
        <v>5000</v>
      </c>
      <c r="J134" s="33">
        <v>5000</v>
      </c>
    </row>
    <row r="135" spans="1:10" ht="15" x14ac:dyDescent="0.25">
      <c r="A135" s="12" t="s">
        <v>157</v>
      </c>
      <c r="B135" s="33">
        <v>4308</v>
      </c>
      <c r="C135" s="33">
        <v>4308</v>
      </c>
      <c r="D135" s="33">
        <v>4308</v>
      </c>
      <c r="E135" s="39">
        <v>4308</v>
      </c>
      <c r="F135" s="39">
        <v>4308</v>
      </c>
      <c r="G135" s="62">
        <v>4308</v>
      </c>
      <c r="H135" s="49">
        <v>4308</v>
      </c>
      <c r="I135" s="33">
        <v>4308</v>
      </c>
      <c r="J135" s="33">
        <v>4308</v>
      </c>
    </row>
    <row r="136" spans="1:10" x14ac:dyDescent="0.2">
      <c r="A136" s="40" t="s">
        <v>245</v>
      </c>
      <c r="B136" s="41">
        <v>4328.5417314670813</v>
      </c>
      <c r="C136" s="41">
        <v>4294.7887043189367</v>
      </c>
      <c r="D136" s="41">
        <v>4313.7489807804313</v>
      </c>
      <c r="E136" s="41">
        <v>4523.9185969556584</v>
      </c>
      <c r="F136" s="41">
        <v>4487.2410926365792</v>
      </c>
      <c r="G136" s="41">
        <v>4510.7938801529963</v>
      </c>
      <c r="H136" s="41">
        <v>4414.3598837209302</v>
      </c>
      <c r="I136" s="41">
        <v>4363.8321261184492</v>
      </c>
      <c r="J136" s="41">
        <v>4393.8676343528596</v>
      </c>
    </row>
    <row r="148" spans="1:1" ht="15" x14ac:dyDescent="0.25">
      <c r="A148" s="27"/>
    </row>
  </sheetData>
  <mergeCells count="4">
    <mergeCell ref="H4:J4"/>
    <mergeCell ref="A1:F1"/>
    <mergeCell ref="E4:G4"/>
    <mergeCell ref="B4:D4"/>
  </mergeCells>
  <pageMargins left="0.7" right="0.7" top="0.75" bottom="0.75" header="0.3" footer="0.3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30"/>
  <sheetViews>
    <sheetView zoomScaleNormal="100" workbookViewId="0">
      <selection activeCell="G7" sqref="G7"/>
    </sheetView>
  </sheetViews>
  <sheetFormatPr baseColWidth="10" defaultColWidth="9.140625" defaultRowHeight="15" x14ac:dyDescent="0.25"/>
  <cols>
    <col min="1" max="1" width="103.140625" style="170" customWidth="1"/>
  </cols>
  <sheetData>
    <row r="1" spans="1:1" ht="19.5" thickBot="1" x14ac:dyDescent="0.35">
      <c r="A1" s="1" t="s">
        <v>175</v>
      </c>
    </row>
    <row r="2" spans="1:1" ht="10.15" customHeight="1" x14ac:dyDescent="0.25">
      <c r="A2" s="2"/>
    </row>
    <row r="3" spans="1:1" ht="7.15" customHeight="1" thickBot="1" x14ac:dyDescent="0.3">
      <c r="A3" s="2"/>
    </row>
    <row r="4" spans="1:1" ht="32.25" customHeight="1" x14ac:dyDescent="0.25">
      <c r="A4" s="3" t="s">
        <v>283</v>
      </c>
    </row>
    <row r="5" spans="1:1" ht="32.25" customHeight="1" x14ac:dyDescent="0.25">
      <c r="A5" s="168" t="s">
        <v>284</v>
      </c>
    </row>
    <row r="6" spans="1:1" ht="32.25" customHeight="1" x14ac:dyDescent="0.25">
      <c r="A6" s="168" t="s">
        <v>285</v>
      </c>
    </row>
    <row r="7" spans="1:1" ht="32.25" customHeight="1" x14ac:dyDescent="0.25">
      <c r="A7" s="169" t="s">
        <v>286</v>
      </c>
    </row>
    <row r="8" spans="1:1" ht="32.25" customHeight="1" x14ac:dyDescent="0.25">
      <c r="A8" s="168" t="s">
        <v>287</v>
      </c>
    </row>
    <row r="9" spans="1:1" ht="32.25" customHeight="1" x14ac:dyDescent="0.25">
      <c r="A9" s="168" t="s">
        <v>288</v>
      </c>
    </row>
    <row r="10" spans="1:1" ht="12" customHeight="1" thickBot="1" x14ac:dyDescent="0.3"/>
    <row r="11" spans="1:1" ht="32.25" customHeight="1" x14ac:dyDescent="0.25">
      <c r="A11" s="3" t="s">
        <v>161</v>
      </c>
    </row>
    <row r="12" spans="1:1" ht="32.25" customHeight="1" x14ac:dyDescent="0.25">
      <c r="A12" s="168" t="s">
        <v>246</v>
      </c>
    </row>
    <row r="13" spans="1:1" ht="32.25" customHeight="1" x14ac:dyDescent="0.25">
      <c r="A13" s="171" t="s">
        <v>289</v>
      </c>
    </row>
    <row r="14" spans="1:1" ht="32.25" customHeight="1" x14ac:dyDescent="0.25">
      <c r="A14" s="171" t="s">
        <v>290</v>
      </c>
    </row>
    <row r="15" spans="1:1" ht="32.25" customHeight="1" x14ac:dyDescent="0.25">
      <c r="A15" s="172" t="s">
        <v>291</v>
      </c>
    </row>
    <row r="16" spans="1:1" ht="15.75" thickBot="1" x14ac:dyDescent="0.3"/>
    <row r="17" spans="1:1" ht="32.25" customHeight="1" x14ac:dyDescent="0.25">
      <c r="A17" s="3" t="s">
        <v>163</v>
      </c>
    </row>
    <row r="18" spans="1:1" ht="32.25" customHeight="1" x14ac:dyDescent="0.25">
      <c r="A18" s="171" t="s">
        <v>292</v>
      </c>
    </row>
    <row r="19" spans="1:1" ht="32.25" customHeight="1" x14ac:dyDescent="0.25">
      <c r="A19" s="171" t="s">
        <v>293</v>
      </c>
    </row>
    <row r="20" spans="1:1" ht="32.25" customHeight="1" x14ac:dyDescent="0.25">
      <c r="A20" s="172" t="s">
        <v>294</v>
      </c>
    </row>
    <row r="21" spans="1:1" ht="32.25" customHeight="1" x14ac:dyDescent="0.25">
      <c r="A21" s="172" t="s">
        <v>305</v>
      </c>
    </row>
    <row r="22" spans="1:1" ht="32.25" customHeight="1" x14ac:dyDescent="0.25">
      <c r="A22" s="172" t="s">
        <v>310</v>
      </c>
    </row>
    <row r="23" spans="1:1" ht="32.25" customHeight="1" x14ac:dyDescent="0.25">
      <c r="A23" s="173" t="s">
        <v>308</v>
      </c>
    </row>
    <row r="24" spans="1:1" ht="28.5" customHeight="1" x14ac:dyDescent="0.25">
      <c r="A24" s="173" t="s">
        <v>367</v>
      </c>
    </row>
    <row r="25" spans="1:1" ht="28.5" customHeight="1" thickBot="1" x14ac:dyDescent="0.3">
      <c r="A25" s="174" t="s">
        <v>389</v>
      </c>
    </row>
    <row r="26" spans="1:1" ht="16.5" thickBot="1" x14ac:dyDescent="0.3">
      <c r="A26" s="15"/>
    </row>
    <row r="27" spans="1:1" ht="15.75" x14ac:dyDescent="0.25">
      <c r="A27" s="16"/>
    </row>
    <row r="28" spans="1:1" ht="25.5" x14ac:dyDescent="0.25">
      <c r="A28" s="17" t="s">
        <v>311</v>
      </c>
    </row>
    <row r="29" spans="1:1" x14ac:dyDescent="0.25">
      <c r="A29" s="175" t="s">
        <v>164</v>
      </c>
    </row>
    <row r="30" spans="1:1" ht="15.75" thickBot="1" x14ac:dyDescent="0.3">
      <c r="A30" s="20"/>
    </row>
  </sheetData>
  <hyperlinks>
    <hyperlink ref="A29" r:id="rId1"/>
    <hyperlink ref="A5" location="'TAB1'!A1" display="Tableau 1 - Candidats à la C3 du RIPEC selon le corps"/>
    <hyperlink ref="A6" location="'TAB2'!A1" display="Tableau 2 - Candidats universitaires à la C3 du RIPEC selon le grade"/>
    <hyperlink ref="A7" location="'TAB3'!A1" display="Tableau 3 - Candidats à la C3 du RIPEC selon la grande discipline"/>
    <hyperlink ref="A8" location="'TAB4'!A1" display="Tableau 4 - Candidats à la C3 du RIPEC selon la section CNU"/>
    <hyperlink ref="A9" location="'TAB5'!A1" display="Tableau 5 - Candidats à la C3 du RIPEC selon l’établissement"/>
    <hyperlink ref="A12" location="'TAB6'!A1" display="Tableau 6 - Avis des sections CNU selon le corps"/>
    <hyperlink ref="A13" location="'TAB7'!A1" display="Tableau 7 - Avis des sections CNU selon le corps en pourcentage"/>
    <hyperlink ref="A14" location="'TAB8'!A1" display="Tableau 8 - Avis des établissements selon le corps"/>
    <hyperlink ref="A15" location="'TAB9'!A1" display="Tableau 9 - Avis des établissements selon le corps en pourcentage"/>
    <hyperlink ref="A18" location="'TAB10'!A1" display="Tableau 10 - Attribution à la C3 du RIPEC selon le corps"/>
    <hyperlink ref="A19" location="'TAB 11'!A1" display="Tableau 11 - Lauréats à la C3 du RIPEC selon la grande discipline"/>
    <hyperlink ref="A20" location="'TAB12'!A1" display="Tableau 12 - Lauréats à la C3 du RIPEC selon la section CNU"/>
    <hyperlink ref="A21" location="'TAB13'!A1" display="Tableau 13 - Lauréats à la C3 du RIPEC selon l’établissement"/>
    <hyperlink ref="A22" location="'TAB 14'!A1" display="Tableau 14 - Attribution de la C3 du RIPEC selon la section CNU et l'avis des sections CNU."/>
    <hyperlink ref="A23" location="'TAB 15'!A1" display="Tableau 15 - Attribution de la C3 du RIPEC selon l'établissement et l'avis de l'établissement."/>
    <hyperlink ref="A24" location="'TAB 16'!A1" display="Tableau 16 : Répartition des lauréats par mission"/>
    <hyperlink ref="A25" location="'TAB 17'!A1" display="Tableau 17 : Montant moyen des C3 accordées"/>
  </hyperlinks>
  <pageMargins left="0.70866141732283472" right="0.70866141732283472" top="0.74803149606299213" bottom="0.74803149606299213" header="0.31496062992125984" footer="0.31496062992125984"/>
  <pageSetup paperSize="9" scale="84" orientation="portrait" r:id="rId2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25"/>
  <sheetViews>
    <sheetView zoomScaleNormal="100" workbookViewId="0"/>
  </sheetViews>
  <sheetFormatPr baseColWidth="10" defaultColWidth="9.140625" defaultRowHeight="15" x14ac:dyDescent="0.25"/>
  <cols>
    <col min="1" max="1" width="130" customWidth="1"/>
    <col min="2" max="2" width="11" bestFit="1" customWidth="1"/>
    <col min="3" max="3" width="10.5703125" customWidth="1"/>
    <col min="4" max="4" width="25.85546875" customWidth="1"/>
    <col min="5" max="5" width="19.42578125" customWidth="1"/>
    <col min="6" max="6" width="28.140625" customWidth="1"/>
  </cols>
  <sheetData>
    <row r="1" spans="1:7" ht="15.75" x14ac:dyDescent="0.25">
      <c r="A1" s="60" t="s">
        <v>325</v>
      </c>
    </row>
    <row r="2" spans="1:7" ht="15.75" thickBot="1" x14ac:dyDescent="0.3"/>
    <row r="3" spans="1:7" x14ac:dyDescent="0.25">
      <c r="A3" s="97" t="s">
        <v>0</v>
      </c>
      <c r="B3" s="97" t="s">
        <v>1</v>
      </c>
      <c r="C3" s="97" t="s">
        <v>2</v>
      </c>
      <c r="D3" s="95" t="s">
        <v>3</v>
      </c>
      <c r="E3" s="95" t="s">
        <v>4</v>
      </c>
      <c r="F3" s="95" t="s">
        <v>5</v>
      </c>
    </row>
    <row r="4" spans="1:7" ht="15.75" thickBot="1" x14ac:dyDescent="0.3">
      <c r="A4" s="98"/>
      <c r="B4" s="98"/>
      <c r="C4" s="98"/>
      <c r="D4" s="96"/>
      <c r="E4" s="96"/>
      <c r="F4" s="96"/>
    </row>
    <row r="5" spans="1:7" x14ac:dyDescent="0.25">
      <c r="A5" t="s">
        <v>312</v>
      </c>
      <c r="B5" s="13">
        <v>5203</v>
      </c>
      <c r="C5" s="7">
        <f>B5/$B$11</f>
        <v>0.98878753325731661</v>
      </c>
      <c r="D5" s="6">
        <v>0.16712170365849741</v>
      </c>
      <c r="E5" s="6">
        <v>0.43090524697290022</v>
      </c>
      <c r="F5" s="6">
        <v>0.45206051456653712</v>
      </c>
    </row>
    <row r="6" spans="1:7" x14ac:dyDescent="0.25">
      <c r="A6" t="s">
        <v>313</v>
      </c>
      <c r="B6" s="4">
        <v>12</v>
      </c>
      <c r="C6" s="7">
        <f t="shared" ref="C6:C10" si="0">B6/$B$11</f>
        <v>2.2805017103762829E-3</v>
      </c>
      <c r="D6" s="6">
        <v>9.3023255813953487E-2</v>
      </c>
      <c r="E6" s="6">
        <v>0.66666666666666663</v>
      </c>
      <c r="F6" s="6">
        <v>0.4263565891472868</v>
      </c>
    </row>
    <row r="7" spans="1:7" x14ac:dyDescent="0.25">
      <c r="A7" t="s">
        <v>314</v>
      </c>
      <c r="B7" s="4">
        <v>4</v>
      </c>
      <c r="C7" s="7">
        <f t="shared" si="0"/>
        <v>7.6016723679209425E-4</v>
      </c>
      <c r="D7" s="6">
        <v>7.6923076923076927E-2</v>
      </c>
      <c r="E7" s="6">
        <v>0.5</v>
      </c>
      <c r="F7" s="6">
        <v>0.42307692307692307</v>
      </c>
    </row>
    <row r="8" spans="1:7" x14ac:dyDescent="0.25">
      <c r="A8" t="s">
        <v>315</v>
      </c>
      <c r="B8" s="4">
        <v>12</v>
      </c>
      <c r="C8" s="7">
        <f t="shared" si="0"/>
        <v>2.2805017103762829E-3</v>
      </c>
      <c r="D8" s="6">
        <v>0.14117647058823529</v>
      </c>
      <c r="E8" s="6">
        <v>0.66666666666666663</v>
      </c>
      <c r="F8" s="6">
        <v>0.49411764705882355</v>
      </c>
    </row>
    <row r="9" spans="1:7" x14ac:dyDescent="0.25">
      <c r="A9" t="s">
        <v>316</v>
      </c>
      <c r="B9" s="4">
        <v>22</v>
      </c>
      <c r="C9" s="7">
        <f t="shared" si="0"/>
        <v>4.1809198023565189E-3</v>
      </c>
      <c r="D9" s="6">
        <v>0.19130434782608696</v>
      </c>
      <c r="E9" s="6">
        <v>0.36363636363636365</v>
      </c>
      <c r="F9" s="6">
        <v>0.29565217391304349</v>
      </c>
    </row>
    <row r="10" spans="1:7" x14ac:dyDescent="0.25">
      <c r="A10" t="s">
        <v>317</v>
      </c>
      <c r="B10" s="4">
        <v>9</v>
      </c>
      <c r="C10" s="7">
        <f t="shared" si="0"/>
        <v>1.7103762827822121E-3</v>
      </c>
      <c r="D10" s="6">
        <v>0.13235294117647059</v>
      </c>
      <c r="E10" s="6">
        <v>0.22222222222222221</v>
      </c>
      <c r="F10" s="6">
        <v>0.41176470588235292</v>
      </c>
    </row>
    <row r="11" spans="1:7" x14ac:dyDescent="0.25">
      <c r="A11" s="101" t="s">
        <v>6</v>
      </c>
      <c r="B11" s="103">
        <f>SUM(B5:B10)</f>
        <v>5262</v>
      </c>
      <c r="C11" s="105">
        <f>SUM(C5:C10)</f>
        <v>1</v>
      </c>
      <c r="D11" s="99">
        <v>0.16661389399024762</v>
      </c>
      <c r="E11" s="99">
        <v>0.43139490687951348</v>
      </c>
      <c r="F11" s="99">
        <v>0.45136470141219681</v>
      </c>
    </row>
    <row r="12" spans="1:7" ht="15.75" thickBot="1" x14ac:dyDescent="0.3">
      <c r="A12" s="102"/>
      <c r="B12" s="104"/>
      <c r="C12" s="102"/>
      <c r="D12" s="100"/>
      <c r="E12" s="100"/>
      <c r="F12" s="100"/>
      <c r="G12" s="21"/>
    </row>
    <row r="13" spans="1:7" x14ac:dyDescent="0.25">
      <c r="A13" t="s">
        <v>318</v>
      </c>
      <c r="B13" s="13">
        <v>3155</v>
      </c>
      <c r="C13" s="7">
        <f>B13/$B$20</f>
        <v>0.97466790237874579</v>
      </c>
      <c r="D13" s="6">
        <v>0.18843695872902108</v>
      </c>
      <c r="E13" s="6">
        <v>0.32773375594294768</v>
      </c>
      <c r="F13" s="6">
        <v>0.32759959386012066</v>
      </c>
      <c r="G13" s="21"/>
    </row>
    <row r="14" spans="1:7" x14ac:dyDescent="0.25">
      <c r="A14" t="s">
        <v>319</v>
      </c>
      <c r="B14" s="4">
        <v>10</v>
      </c>
      <c r="C14" s="7">
        <f t="shared" ref="C14:C18" si="1">B14/$B$20</f>
        <v>3.0892801977139327E-3</v>
      </c>
      <c r="D14" s="6">
        <v>0.21276595744680851</v>
      </c>
      <c r="E14" s="6">
        <v>0.7</v>
      </c>
      <c r="F14" s="6">
        <v>0.41025641025641024</v>
      </c>
      <c r="G14" s="21"/>
    </row>
    <row r="15" spans="1:7" x14ac:dyDescent="0.25">
      <c r="A15" t="s">
        <v>320</v>
      </c>
      <c r="B15" s="4">
        <v>14</v>
      </c>
      <c r="C15" s="7">
        <f t="shared" si="1"/>
        <v>4.3249922767995058E-3</v>
      </c>
      <c r="D15" s="6">
        <v>0.12612612612612611</v>
      </c>
      <c r="E15" s="6">
        <v>0.21428571428571427</v>
      </c>
      <c r="F15" s="6">
        <v>0.42342342342342343</v>
      </c>
      <c r="G15" s="21"/>
    </row>
    <row r="16" spans="1:7" x14ac:dyDescent="0.25">
      <c r="A16" t="s">
        <v>321</v>
      </c>
      <c r="B16" s="4">
        <v>21</v>
      </c>
      <c r="C16" s="7">
        <f t="shared" si="1"/>
        <v>6.4874884151992582E-3</v>
      </c>
      <c r="D16" s="6">
        <v>0.15</v>
      </c>
      <c r="E16" s="6">
        <v>0.47619047619047616</v>
      </c>
      <c r="F16" s="6">
        <v>0.35714285714285715</v>
      </c>
      <c r="G16" s="21"/>
    </row>
    <row r="17" spans="1:7" x14ac:dyDescent="0.25">
      <c r="A17" t="s">
        <v>322</v>
      </c>
      <c r="B17" s="4">
        <v>13</v>
      </c>
      <c r="C17" s="7">
        <f t="shared" si="1"/>
        <v>4.0160642570281121E-3</v>
      </c>
      <c r="D17" s="6">
        <v>0.26530612244897961</v>
      </c>
      <c r="E17" s="6">
        <v>0.23076923076923078</v>
      </c>
      <c r="F17" s="6">
        <v>0.18367346938775511</v>
      </c>
      <c r="G17" s="21"/>
    </row>
    <row r="18" spans="1:7" x14ac:dyDescent="0.25">
      <c r="A18" t="s">
        <v>323</v>
      </c>
      <c r="B18" s="4">
        <v>18</v>
      </c>
      <c r="C18" s="7">
        <f t="shared" si="1"/>
        <v>5.5607043558850789E-3</v>
      </c>
      <c r="D18" s="6">
        <v>0.18</v>
      </c>
      <c r="E18" s="6">
        <v>0.33333333333333331</v>
      </c>
      <c r="F18" s="6">
        <v>0.27</v>
      </c>
      <c r="G18" s="21"/>
    </row>
    <row r="19" spans="1:7" x14ac:dyDescent="0.25">
      <c r="A19" t="s">
        <v>324</v>
      </c>
      <c r="B19" s="13">
        <v>6</v>
      </c>
      <c r="C19" s="7">
        <f>B19/$B$20</f>
        <v>1.8535681186283596E-3</v>
      </c>
      <c r="D19" s="6">
        <v>0.1276595744680851</v>
      </c>
      <c r="E19" s="6">
        <v>0.5</v>
      </c>
      <c r="F19" s="6">
        <v>0.36170212765957449</v>
      </c>
      <c r="G19" s="21"/>
    </row>
    <row r="20" spans="1:7" x14ac:dyDescent="0.25">
      <c r="A20" s="101" t="s">
        <v>7</v>
      </c>
      <c r="B20" s="106">
        <f>SUM(B13:B19)</f>
        <v>3237</v>
      </c>
      <c r="C20" s="105">
        <f>SUM(C13:C19)</f>
        <v>1.0000000000000002</v>
      </c>
      <c r="D20" s="99">
        <v>0.18696932940564892</v>
      </c>
      <c r="E20" s="99">
        <v>0.32931726907630521</v>
      </c>
      <c r="F20" s="99">
        <v>0.32778836712297116</v>
      </c>
      <c r="G20" s="21"/>
    </row>
    <row r="21" spans="1:7" ht="15.75" thickBot="1" x14ac:dyDescent="0.3">
      <c r="A21" s="102"/>
      <c r="B21" s="107"/>
      <c r="C21" s="108"/>
      <c r="D21" s="100"/>
      <c r="E21" s="100"/>
      <c r="F21" s="100"/>
      <c r="G21" s="21"/>
    </row>
    <row r="22" spans="1:7" x14ac:dyDescent="0.25">
      <c r="A22" s="110" t="s">
        <v>8</v>
      </c>
      <c r="B22" s="111">
        <f>B11+B20</f>
        <v>8499</v>
      </c>
      <c r="C22" s="110"/>
      <c r="D22" s="112">
        <v>0.17382145413641475</v>
      </c>
      <c r="E22" s="113">
        <v>0.39251676667843277</v>
      </c>
      <c r="F22" s="112">
        <v>0.40760813989160444</v>
      </c>
    </row>
    <row r="23" spans="1:7" ht="15.75" thickBot="1" x14ac:dyDescent="0.3">
      <c r="A23" s="102"/>
      <c r="B23" s="107"/>
      <c r="C23" s="102"/>
      <c r="D23" s="100"/>
      <c r="E23" s="114"/>
      <c r="F23" s="100"/>
    </row>
    <row r="24" spans="1:7" ht="32.1" customHeight="1" x14ac:dyDescent="0.25">
      <c r="A24" s="109" t="s">
        <v>382</v>
      </c>
      <c r="B24" s="109"/>
      <c r="C24" s="109"/>
      <c r="D24" s="109"/>
      <c r="E24" s="109"/>
      <c r="F24" s="109"/>
    </row>
    <row r="25" spans="1:7" ht="5.45" customHeight="1" x14ac:dyDescent="0.25"/>
  </sheetData>
  <mergeCells count="25">
    <mergeCell ref="A24:F24"/>
    <mergeCell ref="A22:A23"/>
    <mergeCell ref="B22:B23"/>
    <mergeCell ref="C22:C23"/>
    <mergeCell ref="D22:D23"/>
    <mergeCell ref="E22:E23"/>
    <mergeCell ref="F22:F23"/>
    <mergeCell ref="F20:F21"/>
    <mergeCell ref="A11:A12"/>
    <mergeCell ref="B11:B12"/>
    <mergeCell ref="C11:C12"/>
    <mergeCell ref="D11:D12"/>
    <mergeCell ref="E11:E12"/>
    <mergeCell ref="F11:F12"/>
    <mergeCell ref="A20:A21"/>
    <mergeCell ref="B20:B21"/>
    <mergeCell ref="C20:C21"/>
    <mergeCell ref="D20:D21"/>
    <mergeCell ref="E20:E21"/>
    <mergeCell ref="F3:F4"/>
    <mergeCell ref="A3:A4"/>
    <mergeCell ref="B3:B4"/>
    <mergeCell ref="C3:C4"/>
    <mergeCell ref="D3:D4"/>
    <mergeCell ref="E3:E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25"/>
  <sheetViews>
    <sheetView zoomScaleNormal="100" workbookViewId="0"/>
  </sheetViews>
  <sheetFormatPr baseColWidth="10" defaultColWidth="9.140625" defaultRowHeight="15" x14ac:dyDescent="0.25"/>
  <cols>
    <col min="1" max="1" width="69.7109375" customWidth="1"/>
    <col min="2" max="2" width="11" bestFit="1" customWidth="1"/>
    <col min="3" max="3" width="8" customWidth="1"/>
    <col min="4" max="4" width="35" customWidth="1"/>
    <col min="5" max="5" width="19.28515625" customWidth="1"/>
    <col min="6" max="6" width="31.85546875" customWidth="1"/>
  </cols>
  <sheetData>
    <row r="1" spans="1:6" ht="15.75" x14ac:dyDescent="0.25">
      <c r="A1" s="60" t="s">
        <v>326</v>
      </c>
    </row>
    <row r="2" spans="1:6" ht="15.75" thickBot="1" x14ac:dyDescent="0.3"/>
    <row r="3" spans="1:6" x14ac:dyDescent="0.25">
      <c r="A3" s="97" t="s">
        <v>9</v>
      </c>
      <c r="B3" s="97" t="s">
        <v>1</v>
      </c>
      <c r="C3" s="97" t="s">
        <v>2</v>
      </c>
      <c r="D3" s="95" t="s">
        <v>3</v>
      </c>
      <c r="E3" s="95" t="s">
        <v>4</v>
      </c>
      <c r="F3" s="95" t="s">
        <v>5</v>
      </c>
    </row>
    <row r="4" spans="1:6" ht="15.75" thickBot="1" x14ac:dyDescent="0.3">
      <c r="A4" s="98"/>
      <c r="B4" s="98"/>
      <c r="C4" s="98"/>
      <c r="D4" s="96"/>
      <c r="E4" s="96"/>
      <c r="F4" s="96"/>
    </row>
    <row r="5" spans="1:6" x14ac:dyDescent="0.25">
      <c r="A5" s="9" t="s">
        <v>327</v>
      </c>
      <c r="B5" s="14">
        <v>2894</v>
      </c>
      <c r="C5" s="5">
        <f>B5/$B$8</f>
        <v>0.55621756678839129</v>
      </c>
      <c r="D5" s="6">
        <v>0.16110894616712129</v>
      </c>
      <c r="E5" s="6">
        <v>0.42605390463026954</v>
      </c>
      <c r="F5" s="6">
        <v>0.44959082558592661</v>
      </c>
    </row>
    <row r="6" spans="1:6" x14ac:dyDescent="0.25">
      <c r="A6" s="9" t="s">
        <v>328</v>
      </c>
      <c r="B6" s="14">
        <v>1933</v>
      </c>
      <c r="C6" s="5">
        <f>B6/$B$8</f>
        <v>0.37151643282721508</v>
      </c>
      <c r="D6" s="6">
        <v>0.18687161639597835</v>
      </c>
      <c r="E6" s="6">
        <v>0.43869632695292293</v>
      </c>
      <c r="F6" s="6">
        <v>0.45939675174013922</v>
      </c>
    </row>
    <row r="7" spans="1:6" x14ac:dyDescent="0.25">
      <c r="A7" s="9" t="s">
        <v>329</v>
      </c>
      <c r="B7" s="10">
        <v>376</v>
      </c>
      <c r="C7" s="5">
        <f>B7/$B$8</f>
        <v>7.2266000384393625E-2</v>
      </c>
      <c r="D7" s="6">
        <v>0.13305024769992924</v>
      </c>
      <c r="E7" s="6">
        <v>0.42819148936170215</v>
      </c>
      <c r="F7" s="6">
        <v>0.44090587402689313</v>
      </c>
    </row>
    <row r="8" spans="1:6" x14ac:dyDescent="0.25">
      <c r="A8" s="115" t="s">
        <v>10</v>
      </c>
      <c r="B8" s="106">
        <f>SUM(B5:B7)</f>
        <v>5203</v>
      </c>
      <c r="C8" s="105">
        <v>1</v>
      </c>
      <c r="D8" s="99">
        <v>0.16712170365849741</v>
      </c>
      <c r="E8" s="99">
        <v>0.43090524697290022</v>
      </c>
      <c r="F8" s="99">
        <v>0.45206051456653712</v>
      </c>
    </row>
    <row r="9" spans="1:6" ht="15.75" thickBot="1" x14ac:dyDescent="0.3">
      <c r="A9" s="98"/>
      <c r="B9" s="102"/>
      <c r="C9" s="102"/>
      <c r="D9" s="100"/>
      <c r="E9" s="100"/>
      <c r="F9" s="100"/>
    </row>
    <row r="10" spans="1:6" x14ac:dyDescent="0.25">
      <c r="A10" s="9" t="s">
        <v>330</v>
      </c>
      <c r="B10" s="14">
        <v>1057</v>
      </c>
      <c r="C10" s="5">
        <f>B10/$B$14</f>
        <v>0.33502377179080822</v>
      </c>
      <c r="D10" s="6">
        <v>0.215890522875817</v>
      </c>
      <c r="E10" s="6">
        <v>0.40870387890255439</v>
      </c>
      <c r="F10" s="6">
        <v>0.40931372549019607</v>
      </c>
    </row>
    <row r="11" spans="1:6" x14ac:dyDescent="0.25">
      <c r="A11" s="9" t="s">
        <v>331</v>
      </c>
      <c r="B11" s="14">
        <v>975</v>
      </c>
      <c r="C11" s="5">
        <f>B11/$B$14</f>
        <v>0.30903328050713152</v>
      </c>
      <c r="D11" s="6">
        <v>0.18441460185360317</v>
      </c>
      <c r="E11" s="6">
        <v>0.33128205128205129</v>
      </c>
      <c r="F11" s="6">
        <v>0.33308114242481557</v>
      </c>
    </row>
    <row r="12" spans="1:6" x14ac:dyDescent="0.25">
      <c r="A12" s="9" t="s">
        <v>332</v>
      </c>
      <c r="B12" s="10">
        <v>679</v>
      </c>
      <c r="C12" s="5">
        <f>B12/$B$14</f>
        <v>0.21521394611727418</v>
      </c>
      <c r="D12" s="6">
        <v>0.18531659388646288</v>
      </c>
      <c r="E12" s="6">
        <v>0.26215022091310752</v>
      </c>
      <c r="F12" s="6">
        <v>0.28138646288209607</v>
      </c>
    </row>
    <row r="13" spans="1:6" x14ac:dyDescent="0.25">
      <c r="A13" s="9" t="s">
        <v>333</v>
      </c>
      <c r="B13" s="10">
        <v>444</v>
      </c>
      <c r="C13" s="5">
        <f>B13/$B$14</f>
        <v>0.14072900158478605</v>
      </c>
      <c r="D13" s="6">
        <v>0.15331491712707182</v>
      </c>
      <c r="E13" s="6">
        <v>0.22747747747747749</v>
      </c>
      <c r="F13" s="6">
        <v>0.23791436464088397</v>
      </c>
    </row>
    <row r="14" spans="1:6" x14ac:dyDescent="0.25">
      <c r="A14" s="115" t="s">
        <v>11</v>
      </c>
      <c r="B14" s="106">
        <f>SUM(B10:B13)</f>
        <v>3155</v>
      </c>
      <c r="C14" s="105">
        <v>1</v>
      </c>
      <c r="D14" s="99">
        <v>0.18843695872902108</v>
      </c>
      <c r="E14" s="99">
        <v>0.32773375594294768</v>
      </c>
      <c r="F14" s="99">
        <v>0.32759959386012066</v>
      </c>
    </row>
    <row r="15" spans="1:6" ht="15.75" thickBot="1" x14ac:dyDescent="0.3">
      <c r="A15" s="98"/>
      <c r="B15" s="102"/>
      <c r="C15" s="102"/>
      <c r="D15" s="100"/>
      <c r="E15" s="100"/>
      <c r="F15" s="100"/>
    </row>
    <row r="16" spans="1:6" x14ac:dyDescent="0.25">
      <c r="A16" s="101" t="s">
        <v>8</v>
      </c>
      <c r="B16" s="106">
        <f>B8+B14</f>
        <v>8358</v>
      </c>
      <c r="C16" s="101"/>
      <c r="D16" s="99">
        <v>0.17457598796891971</v>
      </c>
      <c r="E16" s="99">
        <v>0.39195979899497485</v>
      </c>
      <c r="F16" s="99">
        <v>0.40853454758125157</v>
      </c>
    </row>
    <row r="17" spans="1:6" ht="15.75" thickBot="1" x14ac:dyDescent="0.3">
      <c r="A17" s="102"/>
      <c r="B17" s="102"/>
      <c r="C17" s="102"/>
      <c r="D17" s="100"/>
      <c r="E17" s="100"/>
      <c r="F17" s="100"/>
    </row>
    <row r="18" spans="1:6" ht="48.75" customHeight="1" x14ac:dyDescent="0.25">
      <c r="A18" s="109" t="s">
        <v>383</v>
      </c>
      <c r="B18" s="109"/>
      <c r="C18" s="109"/>
      <c r="D18" s="109"/>
      <c r="E18" s="109"/>
      <c r="F18" s="109"/>
    </row>
    <row r="25" spans="1:6" x14ac:dyDescent="0.25">
      <c r="D25" s="22"/>
    </row>
  </sheetData>
  <mergeCells count="25">
    <mergeCell ref="A18:F18"/>
    <mergeCell ref="A16:A17"/>
    <mergeCell ref="B16:B17"/>
    <mergeCell ref="C16:C17"/>
    <mergeCell ref="D16:D17"/>
    <mergeCell ref="E16:E17"/>
    <mergeCell ref="F16:F17"/>
    <mergeCell ref="F14:F15"/>
    <mergeCell ref="A8:A9"/>
    <mergeCell ref="B8:B9"/>
    <mergeCell ref="C8:C9"/>
    <mergeCell ref="D8:D9"/>
    <mergeCell ref="E8:E9"/>
    <mergeCell ref="F8:F9"/>
    <mergeCell ref="A14:A15"/>
    <mergeCell ref="B14:B15"/>
    <mergeCell ref="C14:C15"/>
    <mergeCell ref="D14:D15"/>
    <mergeCell ref="E14:E15"/>
    <mergeCell ref="F3:F4"/>
    <mergeCell ref="A3:A4"/>
    <mergeCell ref="B3:B4"/>
    <mergeCell ref="C3:C4"/>
    <mergeCell ref="D3:D4"/>
    <mergeCell ref="E3:E4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11"/>
  <sheetViews>
    <sheetView zoomScaleNormal="100" workbookViewId="0"/>
  </sheetViews>
  <sheetFormatPr baseColWidth="10" defaultRowHeight="15" x14ac:dyDescent="0.25"/>
  <cols>
    <col min="1" max="1" width="76.85546875" customWidth="1"/>
    <col min="2" max="2" width="10.140625" bestFit="1" customWidth="1"/>
    <col min="3" max="3" width="8.42578125" bestFit="1" customWidth="1"/>
    <col min="4" max="4" width="36.140625" bestFit="1" customWidth="1"/>
    <col min="5" max="5" width="21.140625" bestFit="1" customWidth="1"/>
    <col min="6" max="6" width="33.5703125" bestFit="1" customWidth="1"/>
  </cols>
  <sheetData>
    <row r="1" spans="1:6" ht="15.75" x14ac:dyDescent="0.25">
      <c r="A1" s="60" t="s">
        <v>334</v>
      </c>
    </row>
    <row r="2" spans="1:6" ht="15.75" thickBot="1" x14ac:dyDescent="0.3"/>
    <row r="3" spans="1:6" x14ac:dyDescent="0.25">
      <c r="A3" s="97" t="s">
        <v>12</v>
      </c>
      <c r="B3" s="97" t="s">
        <v>1</v>
      </c>
      <c r="C3" s="95" t="s">
        <v>13</v>
      </c>
      <c r="D3" s="95" t="s">
        <v>3</v>
      </c>
      <c r="E3" s="95" t="s">
        <v>4</v>
      </c>
      <c r="F3" s="95" t="s">
        <v>5</v>
      </c>
    </row>
    <row r="4" spans="1:6" ht="15.75" thickBot="1" x14ac:dyDescent="0.3">
      <c r="A4" s="98"/>
      <c r="B4" s="98"/>
      <c r="C4" s="96"/>
      <c r="D4" s="96"/>
      <c r="E4" s="96"/>
      <c r="F4" s="96"/>
    </row>
    <row r="5" spans="1:6" x14ac:dyDescent="0.25">
      <c r="A5" s="9" t="s">
        <v>341</v>
      </c>
      <c r="B5" s="22">
        <v>1369</v>
      </c>
      <c r="C5" s="6">
        <v>0.38495252008765524</v>
      </c>
      <c r="D5" s="6">
        <v>0.18280144211510216</v>
      </c>
      <c r="E5" s="6">
        <v>0.47041636230825418</v>
      </c>
      <c r="F5" s="6">
        <v>0.46241153692081721</v>
      </c>
    </row>
    <row r="6" spans="1:6" x14ac:dyDescent="0.25">
      <c r="A6" s="9" t="s">
        <v>340</v>
      </c>
      <c r="B6" s="22">
        <v>2313</v>
      </c>
      <c r="C6" s="6">
        <v>0.39386078685689579</v>
      </c>
      <c r="D6" s="6">
        <v>0.14469815451986237</v>
      </c>
      <c r="E6" s="6">
        <v>0.52875054042369218</v>
      </c>
      <c r="F6" s="6">
        <v>0.5397560212699406</v>
      </c>
    </row>
    <row r="7" spans="1:6" x14ac:dyDescent="0.25">
      <c r="A7" s="9" t="s">
        <v>339</v>
      </c>
      <c r="B7" s="22">
        <v>4519</v>
      </c>
      <c r="C7" s="6">
        <v>0.37707457402080108</v>
      </c>
      <c r="D7" s="6">
        <v>0.1911347967685996</v>
      </c>
      <c r="E7" s="6">
        <v>0.28811684000885152</v>
      </c>
      <c r="F7" s="6">
        <v>0.29361756122319504</v>
      </c>
    </row>
    <row r="8" spans="1:6" x14ac:dyDescent="0.25">
      <c r="A8" s="9" t="s">
        <v>342</v>
      </c>
      <c r="B8" s="22">
        <v>298</v>
      </c>
      <c r="C8" s="6">
        <v>0.31879194630872482</v>
      </c>
      <c r="D8" s="6">
        <v>0.17335660267597441</v>
      </c>
      <c r="E8" s="6">
        <v>0.56040268456375841</v>
      </c>
      <c r="F8" s="6">
        <v>0.50261780104712039</v>
      </c>
    </row>
    <row r="9" spans="1:6" x14ac:dyDescent="0.25">
      <c r="A9" s="101" t="s">
        <v>183</v>
      </c>
      <c r="B9" s="103">
        <f>SUM(B5:B8)</f>
        <v>8499</v>
      </c>
      <c r="C9" s="117">
        <v>0.38086833745146487</v>
      </c>
      <c r="D9" s="117">
        <v>0.17457598796891971</v>
      </c>
      <c r="E9" s="117">
        <v>0.39195979899497485</v>
      </c>
      <c r="F9" s="117">
        <v>0.40853454758125157</v>
      </c>
    </row>
    <row r="10" spans="1:6" ht="15.75" thickBot="1" x14ac:dyDescent="0.3">
      <c r="A10" s="102"/>
      <c r="B10" s="104"/>
      <c r="C10" s="104"/>
      <c r="D10" s="104"/>
      <c r="E10" s="104"/>
      <c r="F10" s="104"/>
    </row>
    <row r="11" spans="1:6" ht="47.1" customHeight="1" x14ac:dyDescent="0.25">
      <c r="A11" s="116" t="s">
        <v>386</v>
      </c>
      <c r="B11" s="116"/>
      <c r="C11" s="116"/>
      <c r="D11" s="116"/>
      <c r="E11" s="116"/>
      <c r="F11" s="116"/>
    </row>
  </sheetData>
  <mergeCells count="13">
    <mergeCell ref="A11:F11"/>
    <mergeCell ref="F9:F10"/>
    <mergeCell ref="A3:A4"/>
    <mergeCell ref="B3:B4"/>
    <mergeCell ref="C3:C4"/>
    <mergeCell ref="D3:D4"/>
    <mergeCell ref="E3:E4"/>
    <mergeCell ref="F3:F4"/>
    <mergeCell ref="A9:A10"/>
    <mergeCell ref="B9:B10"/>
    <mergeCell ref="C9:C10"/>
    <mergeCell ref="D9:D10"/>
    <mergeCell ref="E9:E10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70"/>
  <sheetViews>
    <sheetView zoomScaleNormal="100" workbookViewId="0"/>
  </sheetViews>
  <sheetFormatPr baseColWidth="10" defaultRowHeight="15" x14ac:dyDescent="0.25"/>
  <cols>
    <col min="1" max="1" width="77.7109375" customWidth="1"/>
    <col min="2" max="2" width="10.140625" bestFit="1" customWidth="1"/>
    <col min="3" max="3" width="8.42578125" bestFit="1" customWidth="1"/>
    <col min="4" max="4" width="32.5703125" customWidth="1"/>
    <col min="5" max="5" width="19.5703125" customWidth="1"/>
    <col min="6" max="6" width="31.42578125" customWidth="1"/>
  </cols>
  <sheetData>
    <row r="1" spans="1:6" ht="15.75" x14ac:dyDescent="0.25">
      <c r="A1" s="60" t="s">
        <v>343</v>
      </c>
    </row>
    <row r="2" spans="1:6" ht="15.75" thickBot="1" x14ac:dyDescent="0.3"/>
    <row r="3" spans="1:6" x14ac:dyDescent="0.25">
      <c r="A3" s="97" t="s">
        <v>15</v>
      </c>
      <c r="B3" s="97" t="s">
        <v>1</v>
      </c>
      <c r="C3" s="95" t="s">
        <v>13</v>
      </c>
      <c r="D3" s="95" t="s">
        <v>3</v>
      </c>
      <c r="E3" s="95" t="s">
        <v>4</v>
      </c>
      <c r="F3" s="95" t="s">
        <v>5</v>
      </c>
    </row>
    <row r="4" spans="1:6" ht="15.75" thickBot="1" x14ac:dyDescent="0.3">
      <c r="A4" s="98"/>
      <c r="B4" s="98"/>
      <c r="C4" s="96"/>
      <c r="D4" s="96"/>
      <c r="E4" s="96"/>
      <c r="F4" s="96"/>
    </row>
    <row r="5" spans="1:6" x14ac:dyDescent="0.25">
      <c r="A5" s="11" t="s">
        <v>16</v>
      </c>
      <c r="B5" s="10">
        <v>264</v>
      </c>
      <c r="C5" s="6">
        <v>0.43560606060606061</v>
      </c>
      <c r="D5" s="6">
        <v>0.14087513340448238</v>
      </c>
      <c r="E5" s="6">
        <v>0.49242424242424243</v>
      </c>
      <c r="F5" s="6">
        <v>0.51334044823906089</v>
      </c>
    </row>
    <row r="6" spans="1:6" x14ac:dyDescent="0.25">
      <c r="A6" s="11" t="s">
        <v>17</v>
      </c>
      <c r="B6" s="10">
        <v>188</v>
      </c>
      <c r="C6" s="6">
        <v>0.46276595744680848</v>
      </c>
      <c r="D6" s="6">
        <v>0.14177978883861236</v>
      </c>
      <c r="E6" s="6">
        <v>0.44680851063829785</v>
      </c>
      <c r="F6" s="6">
        <v>0.42760180995475111</v>
      </c>
    </row>
    <row r="7" spans="1:6" x14ac:dyDescent="0.25">
      <c r="A7" s="11" t="s">
        <v>18</v>
      </c>
      <c r="B7" s="10">
        <v>42</v>
      </c>
      <c r="C7" s="6">
        <v>0.38095238095238093</v>
      </c>
      <c r="D7" s="6">
        <v>0.15107913669064749</v>
      </c>
      <c r="E7" s="6">
        <v>0.38095238095238093</v>
      </c>
      <c r="F7" s="6">
        <v>0.34892086330935251</v>
      </c>
    </row>
    <row r="8" spans="1:6" x14ac:dyDescent="0.25">
      <c r="A8" s="11" t="s">
        <v>19</v>
      </c>
      <c r="B8" s="10">
        <v>63</v>
      </c>
      <c r="C8" s="6">
        <v>0.46031746031746029</v>
      </c>
      <c r="D8" s="6">
        <v>0.13938053097345132</v>
      </c>
      <c r="E8" s="6">
        <v>0.42857142857142855</v>
      </c>
      <c r="F8" s="6">
        <v>0.3915929203539823</v>
      </c>
    </row>
    <row r="9" spans="1:6" x14ac:dyDescent="0.25">
      <c r="A9" s="11" t="s">
        <v>20</v>
      </c>
      <c r="B9" s="10">
        <v>359</v>
      </c>
      <c r="C9" s="6">
        <v>0.3955431754874652</v>
      </c>
      <c r="D9" s="6">
        <v>0.20444191343963553</v>
      </c>
      <c r="E9" s="6">
        <v>0.42061281337047352</v>
      </c>
      <c r="F9" s="6">
        <v>0.37300683371298404</v>
      </c>
    </row>
    <row r="10" spans="1:6" x14ac:dyDescent="0.25">
      <c r="A10" s="11" t="s">
        <v>21</v>
      </c>
      <c r="B10" s="10">
        <v>453</v>
      </c>
      <c r="C10" s="6">
        <v>0.30463576158940397</v>
      </c>
      <c r="D10" s="6">
        <v>0.2008869179600887</v>
      </c>
      <c r="E10" s="6">
        <v>0.52097130242825607</v>
      </c>
      <c r="F10" s="6">
        <v>0.52416851441241685</v>
      </c>
    </row>
    <row r="11" spans="1:6" x14ac:dyDescent="0.25">
      <c r="A11" s="11" t="s">
        <v>22</v>
      </c>
      <c r="B11" s="10">
        <v>119</v>
      </c>
      <c r="C11" s="6">
        <v>0.41176470588235292</v>
      </c>
      <c r="D11" s="6">
        <v>0.15434500648508431</v>
      </c>
      <c r="E11" s="6">
        <v>0.60504201680672265</v>
      </c>
      <c r="F11" s="6">
        <v>0.69260700389105057</v>
      </c>
    </row>
    <row r="12" spans="1:6" x14ac:dyDescent="0.25">
      <c r="A12" s="11" t="s">
        <v>23</v>
      </c>
      <c r="B12" s="10">
        <v>38</v>
      </c>
      <c r="C12" s="6">
        <v>0.47368421052631576</v>
      </c>
      <c r="D12" s="6">
        <v>0.13620071684587814</v>
      </c>
      <c r="E12" s="6">
        <v>0.63157894736842102</v>
      </c>
      <c r="F12" s="6">
        <v>0.58422939068100355</v>
      </c>
    </row>
    <row r="13" spans="1:6" x14ac:dyDescent="0.25">
      <c r="A13" s="11" t="s">
        <v>24</v>
      </c>
      <c r="B13" s="10">
        <v>128</v>
      </c>
      <c r="C13" s="6">
        <v>0.453125</v>
      </c>
      <c r="D13" s="6">
        <v>0.15496368038740921</v>
      </c>
      <c r="E13" s="6">
        <v>0.65625</v>
      </c>
      <c r="F13" s="6">
        <v>0.61985472154963683</v>
      </c>
    </row>
    <row r="14" spans="1:6" x14ac:dyDescent="0.25">
      <c r="A14" s="11" t="s">
        <v>25</v>
      </c>
      <c r="B14" s="10">
        <v>30</v>
      </c>
      <c r="C14" s="6">
        <v>0.53333333333333333</v>
      </c>
      <c r="D14" s="6">
        <v>0.14563106796116504</v>
      </c>
      <c r="E14" s="6">
        <v>0.76666666666666672</v>
      </c>
      <c r="F14" s="6">
        <v>0.66019417475728159</v>
      </c>
    </row>
    <row r="15" spans="1:6" x14ac:dyDescent="0.25">
      <c r="A15" s="11" t="s">
        <v>26</v>
      </c>
      <c r="B15" s="10">
        <v>223</v>
      </c>
      <c r="C15" s="6">
        <v>0.33183856502242154</v>
      </c>
      <c r="D15" s="6">
        <v>0.14221938775510204</v>
      </c>
      <c r="E15" s="6">
        <v>0.68609865470852016</v>
      </c>
      <c r="F15" s="6">
        <v>0.67283163265306123</v>
      </c>
    </row>
    <row r="16" spans="1:6" x14ac:dyDescent="0.25">
      <c r="A16" s="11" t="s">
        <v>27</v>
      </c>
      <c r="B16" s="10">
        <v>34</v>
      </c>
      <c r="C16" s="6">
        <v>0.35294117647058826</v>
      </c>
      <c r="D16" s="6">
        <v>0.10461538461538461</v>
      </c>
      <c r="E16" s="6">
        <v>0.88235294117647056</v>
      </c>
      <c r="F16" s="6">
        <v>0.66153846153846152</v>
      </c>
    </row>
    <row r="17" spans="1:6" x14ac:dyDescent="0.25">
      <c r="A17" s="11" t="s">
        <v>28</v>
      </c>
      <c r="B17" s="10">
        <v>5</v>
      </c>
      <c r="C17" s="6">
        <v>0.6</v>
      </c>
      <c r="D17" s="6">
        <v>4.1322314049586778E-2</v>
      </c>
      <c r="E17" s="6">
        <v>0.8</v>
      </c>
      <c r="F17" s="6">
        <v>0.64462809917355368</v>
      </c>
    </row>
    <row r="18" spans="1:6" x14ac:dyDescent="0.25">
      <c r="A18" s="11" t="s">
        <v>29</v>
      </c>
      <c r="B18" s="10">
        <v>135</v>
      </c>
      <c r="C18" s="6">
        <v>0.36296296296296299</v>
      </c>
      <c r="D18" s="6">
        <v>0.14917127071823205</v>
      </c>
      <c r="E18" s="6">
        <v>0.57037037037037042</v>
      </c>
      <c r="F18" s="6">
        <v>0.65635359116022096</v>
      </c>
    </row>
    <row r="19" spans="1:6" x14ac:dyDescent="0.25">
      <c r="A19" s="11" t="s">
        <v>30</v>
      </c>
      <c r="B19" s="10">
        <v>53</v>
      </c>
      <c r="C19" s="6">
        <v>0.28301886792452829</v>
      </c>
      <c r="D19" s="6">
        <v>0.11725663716814159</v>
      </c>
      <c r="E19" s="6">
        <v>0.50943396226415094</v>
      </c>
      <c r="F19" s="6">
        <v>0.49115044247787609</v>
      </c>
    </row>
    <row r="20" spans="1:6" x14ac:dyDescent="0.25">
      <c r="A20" s="11" t="s">
        <v>31</v>
      </c>
      <c r="B20" s="10">
        <v>248</v>
      </c>
      <c r="C20" s="6">
        <v>0.38306451612903225</v>
      </c>
      <c r="D20" s="6">
        <v>0.17563739376770537</v>
      </c>
      <c r="E20" s="6">
        <v>0.58870967741935487</v>
      </c>
      <c r="F20" s="6">
        <v>0.61048158640226624</v>
      </c>
    </row>
    <row r="21" spans="1:6" x14ac:dyDescent="0.25">
      <c r="A21" s="11" t="s">
        <v>32</v>
      </c>
      <c r="B21" s="10">
        <v>50</v>
      </c>
      <c r="C21" s="6">
        <v>0.54</v>
      </c>
      <c r="D21" s="6">
        <v>0.12165450121654502</v>
      </c>
      <c r="E21" s="6">
        <v>0.42</v>
      </c>
      <c r="F21" s="6">
        <v>0.35279805352798055</v>
      </c>
    </row>
    <row r="22" spans="1:6" x14ac:dyDescent="0.25">
      <c r="A22" s="11" t="s">
        <v>33</v>
      </c>
      <c r="B22" s="10">
        <v>95</v>
      </c>
      <c r="C22" s="6">
        <v>0.44210526315789472</v>
      </c>
      <c r="D22" s="6">
        <v>0.12566137566137567</v>
      </c>
      <c r="E22" s="6">
        <v>0.44210526315789472</v>
      </c>
      <c r="F22" s="6">
        <v>0.51587301587301593</v>
      </c>
    </row>
    <row r="23" spans="1:6" x14ac:dyDescent="0.25">
      <c r="A23" s="11" t="s">
        <v>34</v>
      </c>
      <c r="B23" s="10">
        <v>161</v>
      </c>
      <c r="C23" s="6">
        <v>0.38509316770186336</v>
      </c>
      <c r="D23" s="6">
        <v>0.17091295116772823</v>
      </c>
      <c r="E23" s="6">
        <v>0.48447204968944102</v>
      </c>
      <c r="F23" s="6">
        <v>0.51592356687898089</v>
      </c>
    </row>
    <row r="24" spans="1:6" x14ac:dyDescent="0.25">
      <c r="A24" s="11" t="s">
        <v>35</v>
      </c>
      <c r="B24" s="10">
        <v>43</v>
      </c>
      <c r="C24" s="6">
        <v>0.46511627906976744</v>
      </c>
      <c r="D24" s="6">
        <v>0.14625850340136054</v>
      </c>
      <c r="E24" s="6">
        <v>0.53488372093023251</v>
      </c>
      <c r="F24" s="6">
        <v>0.54081632653061229</v>
      </c>
    </row>
    <row r="25" spans="1:6" x14ac:dyDescent="0.25">
      <c r="A25" s="11" t="s">
        <v>36</v>
      </c>
      <c r="B25" s="10">
        <v>101</v>
      </c>
      <c r="C25" s="6">
        <v>0.51485148514851486</v>
      </c>
      <c r="D25" s="6">
        <v>0.1294871794871795</v>
      </c>
      <c r="E25" s="6">
        <v>0.44554455445544555</v>
      </c>
      <c r="F25" s="6">
        <v>0.45897435897435895</v>
      </c>
    </row>
    <row r="26" spans="1:6" x14ac:dyDescent="0.25">
      <c r="A26" s="11" t="s">
        <v>37</v>
      </c>
      <c r="B26" s="10">
        <v>188</v>
      </c>
      <c r="C26" s="6">
        <v>0.48404255319148937</v>
      </c>
      <c r="D26" s="6">
        <v>0.17137648131267091</v>
      </c>
      <c r="E26" s="6">
        <v>0.43085106382978722</v>
      </c>
      <c r="F26" s="6">
        <v>0.43755697356426621</v>
      </c>
    </row>
    <row r="27" spans="1:6" x14ac:dyDescent="0.25">
      <c r="A27" s="11" t="s">
        <v>38</v>
      </c>
      <c r="B27" s="10">
        <v>121</v>
      </c>
      <c r="C27" s="6">
        <v>0.41322314049586778</v>
      </c>
      <c r="D27" s="6">
        <v>0.14102564102564102</v>
      </c>
      <c r="E27" s="6">
        <v>0.39669421487603307</v>
      </c>
      <c r="F27" s="6">
        <v>0.41025641025641024</v>
      </c>
    </row>
    <row r="28" spans="1:6" x14ac:dyDescent="0.25">
      <c r="A28" s="11" t="s">
        <v>39</v>
      </c>
      <c r="B28" s="10">
        <v>36</v>
      </c>
      <c r="C28" s="6">
        <v>0.3611111111111111</v>
      </c>
      <c r="D28" s="6">
        <v>0.14007782101167315</v>
      </c>
      <c r="E28" s="6">
        <v>0.52777777777777779</v>
      </c>
      <c r="F28" s="6">
        <v>0.50194552529182879</v>
      </c>
    </row>
    <row r="29" spans="1:6" x14ac:dyDescent="0.25">
      <c r="A29" s="11" t="s">
        <v>40</v>
      </c>
      <c r="B29" s="10">
        <v>209</v>
      </c>
      <c r="C29" s="6">
        <v>0.46411483253588515</v>
      </c>
      <c r="D29" s="6">
        <v>0.16653386454183267</v>
      </c>
      <c r="E29" s="6">
        <v>0.11961722488038277</v>
      </c>
      <c r="F29" s="6">
        <v>0.15219123505976095</v>
      </c>
    </row>
    <row r="30" spans="1:6" x14ac:dyDescent="0.25">
      <c r="A30" s="11" t="s">
        <v>41</v>
      </c>
      <c r="B30" s="10">
        <v>428</v>
      </c>
      <c r="C30" s="6">
        <v>0.38785046728971961</v>
      </c>
      <c r="D30" s="6">
        <v>0.23964165733482642</v>
      </c>
      <c r="E30" s="6">
        <v>0.31775700934579437</v>
      </c>
      <c r="F30" s="6">
        <v>0.2889137737961926</v>
      </c>
    </row>
    <row r="31" spans="1:6" x14ac:dyDescent="0.25">
      <c r="A31" s="11" t="s">
        <v>42</v>
      </c>
      <c r="B31" s="10">
        <v>551</v>
      </c>
      <c r="C31" s="6">
        <v>0.35934664246823955</v>
      </c>
      <c r="D31" s="6">
        <v>0.16482201615315584</v>
      </c>
      <c r="E31" s="6">
        <v>0.21415607985480944</v>
      </c>
      <c r="F31" s="6">
        <v>0.24409213281483697</v>
      </c>
    </row>
    <row r="32" spans="1:6" x14ac:dyDescent="0.25">
      <c r="A32" s="11" t="s">
        <v>43</v>
      </c>
      <c r="B32" s="10">
        <v>202</v>
      </c>
      <c r="C32" s="6">
        <v>0.3910891089108911</v>
      </c>
      <c r="D32" s="6">
        <v>0.15768930523028885</v>
      </c>
      <c r="E32" s="6">
        <v>0.21287128712871287</v>
      </c>
      <c r="F32" s="6">
        <v>0.26151444184231071</v>
      </c>
    </row>
    <row r="33" spans="1:6" x14ac:dyDescent="0.25">
      <c r="A33" s="11" t="s">
        <v>44</v>
      </c>
      <c r="B33" s="10">
        <v>56</v>
      </c>
      <c r="C33" s="6">
        <v>0.5178571428571429</v>
      </c>
      <c r="D33" s="6">
        <v>0.14933333333333335</v>
      </c>
      <c r="E33" s="6">
        <v>0.2857142857142857</v>
      </c>
      <c r="F33" s="6">
        <v>0.2</v>
      </c>
    </row>
    <row r="34" spans="1:6" x14ac:dyDescent="0.25">
      <c r="A34" s="11" t="s">
        <v>45</v>
      </c>
      <c r="B34" s="10">
        <v>92</v>
      </c>
      <c r="C34" s="6">
        <v>0.42391304347826086</v>
      </c>
      <c r="D34" s="6">
        <v>0.15131578947368421</v>
      </c>
      <c r="E34" s="6">
        <v>0.18478260869565216</v>
      </c>
      <c r="F34" s="6">
        <v>0.19078947368421054</v>
      </c>
    </row>
    <row r="35" spans="1:6" x14ac:dyDescent="0.25">
      <c r="A35" s="11" t="s">
        <v>46</v>
      </c>
      <c r="B35" s="10">
        <v>196</v>
      </c>
      <c r="C35" s="6">
        <v>0.38265306122448978</v>
      </c>
      <c r="D35" s="6">
        <v>0.19463753723932473</v>
      </c>
      <c r="E35" s="6">
        <v>0.33673469387755101</v>
      </c>
      <c r="F35" s="6">
        <v>0.39523336643495532</v>
      </c>
    </row>
    <row r="36" spans="1:6" x14ac:dyDescent="0.25">
      <c r="A36" s="11" t="s">
        <v>47</v>
      </c>
      <c r="B36" s="10">
        <v>236</v>
      </c>
      <c r="C36" s="6">
        <v>0.40254237288135591</v>
      </c>
      <c r="D36" s="6">
        <v>0.20188195038494439</v>
      </c>
      <c r="E36" s="6">
        <v>0.36864406779661019</v>
      </c>
      <c r="F36" s="6">
        <v>0.40205303678357568</v>
      </c>
    </row>
    <row r="37" spans="1:6" x14ac:dyDescent="0.25">
      <c r="A37" s="11" t="s">
        <v>48</v>
      </c>
      <c r="B37" s="10">
        <v>154</v>
      </c>
      <c r="C37" s="6">
        <v>0.35064935064935066</v>
      </c>
      <c r="D37" s="6">
        <v>0.17420814479638008</v>
      </c>
      <c r="E37" s="6">
        <v>0.36363636363636365</v>
      </c>
      <c r="F37" s="6">
        <v>0.37782805429864252</v>
      </c>
    </row>
    <row r="38" spans="1:6" x14ac:dyDescent="0.25">
      <c r="A38" s="11" t="s">
        <v>49</v>
      </c>
      <c r="B38" s="10">
        <v>31</v>
      </c>
      <c r="C38" s="6">
        <v>0.5161290322580645</v>
      </c>
      <c r="D38" s="6">
        <v>0.16489361702127658</v>
      </c>
      <c r="E38" s="6">
        <v>0.12903225806451613</v>
      </c>
      <c r="F38" s="6">
        <v>0.19680851063829788</v>
      </c>
    </row>
    <row r="39" spans="1:6" x14ac:dyDescent="0.25">
      <c r="A39" s="11" t="s">
        <v>50</v>
      </c>
      <c r="B39" s="10">
        <v>88</v>
      </c>
      <c r="C39" s="6">
        <v>0.39772727272727271</v>
      </c>
      <c r="D39" s="6">
        <v>0.171875</v>
      </c>
      <c r="E39" s="6">
        <v>0.31818181818181818</v>
      </c>
      <c r="F39" s="6">
        <v>0.3359375</v>
      </c>
    </row>
    <row r="40" spans="1:6" x14ac:dyDescent="0.25">
      <c r="A40" s="11" t="s">
        <v>51</v>
      </c>
      <c r="B40" s="10">
        <v>81</v>
      </c>
      <c r="C40" s="6">
        <v>0.37037037037037035</v>
      </c>
      <c r="D40" s="6">
        <v>0.20250000000000001</v>
      </c>
      <c r="E40" s="6">
        <v>0.30864197530864196</v>
      </c>
      <c r="F40" s="6">
        <v>0.32</v>
      </c>
    </row>
    <row r="41" spans="1:6" x14ac:dyDescent="0.25">
      <c r="A41" s="11" t="s">
        <v>52</v>
      </c>
      <c r="B41" s="10">
        <v>28</v>
      </c>
      <c r="C41" s="6">
        <v>0.39285714285714285</v>
      </c>
      <c r="D41" s="6">
        <v>0.14507772020725387</v>
      </c>
      <c r="E41" s="6">
        <v>0.35714285714285715</v>
      </c>
      <c r="F41" s="6">
        <v>0.32124352331606215</v>
      </c>
    </row>
    <row r="42" spans="1:6" x14ac:dyDescent="0.25">
      <c r="A42" s="11" t="s">
        <v>53</v>
      </c>
      <c r="B42" s="10">
        <v>458</v>
      </c>
      <c r="C42" s="6">
        <v>0.35371179039301309</v>
      </c>
      <c r="D42" s="6">
        <v>0.19431480695799747</v>
      </c>
      <c r="E42" s="6">
        <v>0.17467248908296942</v>
      </c>
      <c r="F42" s="6">
        <v>0.19346627068307171</v>
      </c>
    </row>
    <row r="43" spans="1:6" x14ac:dyDescent="0.25">
      <c r="A43" s="11" t="s">
        <v>54</v>
      </c>
      <c r="B43" s="10">
        <v>327</v>
      </c>
      <c r="C43" s="6">
        <v>0.40672782874617736</v>
      </c>
      <c r="D43" s="6">
        <v>0.19257950530035337</v>
      </c>
      <c r="E43" s="6">
        <v>0.16819571865443425</v>
      </c>
      <c r="F43" s="6">
        <v>0.1872791519434629</v>
      </c>
    </row>
    <row r="44" spans="1:6" x14ac:dyDescent="0.25">
      <c r="A44" s="11" t="s">
        <v>55</v>
      </c>
      <c r="B44" s="10">
        <v>200</v>
      </c>
      <c r="C44" s="6">
        <v>0.3</v>
      </c>
      <c r="D44" s="6">
        <v>0.18604651162790697</v>
      </c>
      <c r="E44" s="6">
        <v>0.255</v>
      </c>
      <c r="F44" s="6">
        <v>0.30325581395348838</v>
      </c>
    </row>
    <row r="45" spans="1:6" x14ac:dyDescent="0.25">
      <c r="A45" s="11" t="s">
        <v>56</v>
      </c>
      <c r="B45" s="10">
        <v>285</v>
      </c>
      <c r="C45" s="6">
        <v>0.4</v>
      </c>
      <c r="D45" s="6">
        <v>0.17516902274124155</v>
      </c>
      <c r="E45" s="6">
        <v>0.15087719298245614</v>
      </c>
      <c r="F45" s="6">
        <v>0.1782421634910879</v>
      </c>
    </row>
    <row r="46" spans="1:6" x14ac:dyDescent="0.25">
      <c r="A46" s="11" t="s">
        <v>57</v>
      </c>
      <c r="B46" s="10">
        <v>203</v>
      </c>
      <c r="C46" s="6">
        <v>0.33004926108374383</v>
      </c>
      <c r="D46" s="6">
        <v>0.19556840077071291</v>
      </c>
      <c r="E46" s="6">
        <v>0.49753694581280788</v>
      </c>
      <c r="F46" s="6">
        <v>0.4932562620423892</v>
      </c>
    </row>
    <row r="47" spans="1:6" x14ac:dyDescent="0.25">
      <c r="A47" s="11" t="s">
        <v>58</v>
      </c>
      <c r="B47" s="10">
        <v>210</v>
      </c>
      <c r="C47" s="6">
        <v>0.30952380952380953</v>
      </c>
      <c r="D47" s="6">
        <v>0.20038167938931298</v>
      </c>
      <c r="E47" s="6">
        <v>0.5714285714285714</v>
      </c>
      <c r="F47" s="6">
        <v>0.5467557251908397</v>
      </c>
    </row>
    <row r="48" spans="1:6" x14ac:dyDescent="0.25">
      <c r="A48" s="11" t="s">
        <v>59</v>
      </c>
      <c r="B48" s="10">
        <v>135</v>
      </c>
      <c r="C48" s="6">
        <v>0.31851851851851853</v>
      </c>
      <c r="D48" s="6">
        <v>0.18723994452149792</v>
      </c>
      <c r="E48" s="6">
        <v>0.45185185185185184</v>
      </c>
      <c r="F48" s="6">
        <v>0.48127600554785022</v>
      </c>
    </row>
    <row r="49" spans="1:6" x14ac:dyDescent="0.25">
      <c r="A49" s="11" t="s">
        <v>60</v>
      </c>
      <c r="B49" s="10">
        <v>144</v>
      </c>
      <c r="C49" s="6">
        <v>0.33333333333333331</v>
      </c>
      <c r="D49" s="6">
        <v>0.18390804597701149</v>
      </c>
      <c r="E49" s="6">
        <v>0.4861111111111111</v>
      </c>
      <c r="F49" s="6">
        <v>0.45083014048531289</v>
      </c>
    </row>
    <row r="50" spans="1:6" x14ac:dyDescent="0.25">
      <c r="A50" s="11" t="s">
        <v>61</v>
      </c>
      <c r="B50" s="10">
        <v>78</v>
      </c>
      <c r="C50" s="6">
        <v>0.47435897435897434</v>
      </c>
      <c r="D50" s="6">
        <v>0.14800759013282733</v>
      </c>
      <c r="E50" s="6">
        <v>0.42307692307692307</v>
      </c>
      <c r="F50" s="6">
        <v>0.47058823529411764</v>
      </c>
    </row>
    <row r="51" spans="1:6" x14ac:dyDescent="0.25">
      <c r="A51" s="11" t="s">
        <v>62</v>
      </c>
      <c r="B51" s="10">
        <v>72</v>
      </c>
      <c r="C51" s="6">
        <v>0.375</v>
      </c>
      <c r="D51" s="6">
        <v>0.181360201511335</v>
      </c>
      <c r="E51" s="6">
        <v>0.52777777777777779</v>
      </c>
      <c r="F51" s="6">
        <v>0.50881612090680106</v>
      </c>
    </row>
    <row r="52" spans="1:6" x14ac:dyDescent="0.25">
      <c r="A52" s="11" t="s">
        <v>63</v>
      </c>
      <c r="B52" s="10">
        <v>138</v>
      </c>
      <c r="C52" s="6">
        <v>0.36956521739130432</v>
      </c>
      <c r="D52" s="6">
        <v>0.19220055710306408</v>
      </c>
      <c r="E52" s="6">
        <v>0.58695652173913049</v>
      </c>
      <c r="F52" s="6">
        <v>0.55292479108635095</v>
      </c>
    </row>
    <row r="53" spans="1:6" x14ac:dyDescent="0.25">
      <c r="A53" s="11" t="s">
        <v>64</v>
      </c>
      <c r="B53" s="10">
        <v>142</v>
      </c>
      <c r="C53" s="6">
        <v>0.30281690140845069</v>
      </c>
      <c r="D53" s="6">
        <v>0.17338217338217338</v>
      </c>
      <c r="E53" s="6">
        <v>0.55633802816901412</v>
      </c>
      <c r="F53" s="6">
        <v>0.56532356532356531</v>
      </c>
    </row>
    <row r="54" spans="1:6" x14ac:dyDescent="0.25">
      <c r="A54" s="11" t="s">
        <v>65</v>
      </c>
      <c r="B54" s="10">
        <v>16</v>
      </c>
      <c r="C54" s="6">
        <v>0.4375</v>
      </c>
      <c r="D54" s="6">
        <v>0.16494845360824742</v>
      </c>
      <c r="E54" s="6">
        <v>0.1875</v>
      </c>
      <c r="F54" s="6">
        <v>0.34020618556701032</v>
      </c>
    </row>
    <row r="55" spans="1:6" x14ac:dyDescent="0.25">
      <c r="A55" s="11" t="s">
        <v>66</v>
      </c>
      <c r="B55" s="10">
        <v>5</v>
      </c>
      <c r="C55" s="6">
        <v>0.2</v>
      </c>
      <c r="D55" s="6">
        <v>0.10204081632653061</v>
      </c>
      <c r="E55" s="6">
        <v>0.4</v>
      </c>
      <c r="F55" s="6">
        <v>0.42857142857142855</v>
      </c>
    </row>
    <row r="56" spans="1:6" x14ac:dyDescent="0.25">
      <c r="A56" s="11" t="s">
        <v>67</v>
      </c>
      <c r="B56" s="10">
        <v>197</v>
      </c>
      <c r="C56" s="6">
        <v>0.30456852791878175</v>
      </c>
      <c r="D56" s="6">
        <v>0.21719955898566704</v>
      </c>
      <c r="E56" s="6">
        <v>0.30456852791878175</v>
      </c>
      <c r="F56" s="6">
        <v>0.34619625137816978</v>
      </c>
    </row>
    <row r="57" spans="1:6" x14ac:dyDescent="0.25">
      <c r="A57" s="11" t="s">
        <v>68</v>
      </c>
      <c r="B57" s="10">
        <v>5</v>
      </c>
      <c r="C57" s="6">
        <v>0.2</v>
      </c>
      <c r="D57" s="6">
        <v>0.16666666666666666</v>
      </c>
      <c r="E57" s="6">
        <v>0.2</v>
      </c>
      <c r="F57" s="6">
        <v>0.36666666666666664</v>
      </c>
    </row>
    <row r="58" spans="1:6" x14ac:dyDescent="0.25">
      <c r="A58" s="11" t="s">
        <v>69</v>
      </c>
      <c r="B58" s="10">
        <v>2</v>
      </c>
      <c r="C58" s="6">
        <v>1</v>
      </c>
      <c r="D58" s="6">
        <v>0.10526315789473684</v>
      </c>
      <c r="E58" s="6">
        <v>0</v>
      </c>
      <c r="F58" s="6">
        <v>0.26315789473684209</v>
      </c>
    </row>
    <row r="59" spans="1:6" x14ac:dyDescent="0.25">
      <c r="A59" s="55" t="s">
        <v>73</v>
      </c>
      <c r="B59" s="56">
        <v>40</v>
      </c>
      <c r="C59" s="6">
        <v>0.45</v>
      </c>
      <c r="D59" s="6">
        <v>0.18604651162790697</v>
      </c>
      <c r="E59" s="6">
        <v>0.35</v>
      </c>
      <c r="F59" s="6">
        <v>0.28372093023255812</v>
      </c>
    </row>
    <row r="60" spans="1:6" x14ac:dyDescent="0.25">
      <c r="A60" s="55" t="s">
        <v>277</v>
      </c>
      <c r="B60" s="56">
        <v>11</v>
      </c>
      <c r="C60" s="6">
        <v>0.45454545454545453</v>
      </c>
      <c r="D60" s="6">
        <v>0.14102564102564102</v>
      </c>
      <c r="E60" s="6">
        <v>0.36363636363636365</v>
      </c>
      <c r="F60" s="6">
        <v>0.41025641025641024</v>
      </c>
    </row>
    <row r="61" spans="1:6" x14ac:dyDescent="0.25">
      <c r="A61" s="55" t="s">
        <v>278</v>
      </c>
      <c r="B61" s="56">
        <v>4</v>
      </c>
      <c r="C61" s="6">
        <v>0.25</v>
      </c>
      <c r="D61" s="6">
        <v>0.10810810810810811</v>
      </c>
      <c r="E61" s="6">
        <v>0.25</v>
      </c>
      <c r="F61" s="6">
        <v>0.35135135135135137</v>
      </c>
    </row>
    <row r="62" spans="1:6" x14ac:dyDescent="0.25">
      <c r="A62" s="11" t="s">
        <v>70</v>
      </c>
      <c r="B62" s="10">
        <v>70</v>
      </c>
      <c r="C62" s="6">
        <v>0.31428571428571428</v>
      </c>
      <c r="D62" s="6">
        <v>0.1745635910224439</v>
      </c>
      <c r="E62" s="6">
        <v>0.51428571428571423</v>
      </c>
      <c r="F62" s="6">
        <v>0.55112219451371569</v>
      </c>
    </row>
    <row r="63" spans="1:6" x14ac:dyDescent="0.25">
      <c r="A63" s="11" t="s">
        <v>71</v>
      </c>
      <c r="B63" s="10">
        <v>116</v>
      </c>
      <c r="C63" s="6">
        <v>0.34482758620689657</v>
      </c>
      <c r="D63" s="6">
        <v>0.21804511278195488</v>
      </c>
      <c r="E63" s="6">
        <v>0.56896551724137934</v>
      </c>
      <c r="F63" s="6">
        <v>0.52443609022556392</v>
      </c>
    </row>
    <row r="64" spans="1:6" x14ac:dyDescent="0.25">
      <c r="A64" s="11" t="s">
        <v>72</v>
      </c>
      <c r="B64" s="10">
        <v>102</v>
      </c>
      <c r="C64" s="6">
        <v>0.31372549019607843</v>
      </c>
      <c r="D64" s="6">
        <v>0.26631853785900783</v>
      </c>
      <c r="E64" s="6">
        <v>0.55882352941176472</v>
      </c>
      <c r="F64" s="6">
        <v>0.56135770234986948</v>
      </c>
    </row>
    <row r="65" spans="1:6" x14ac:dyDescent="0.25">
      <c r="A65" s="11" t="s">
        <v>184</v>
      </c>
      <c r="B65" s="10">
        <v>3</v>
      </c>
      <c r="C65" s="6">
        <v>0</v>
      </c>
      <c r="D65" s="6">
        <v>0.21428571428571427</v>
      </c>
      <c r="E65" s="6">
        <v>1</v>
      </c>
      <c r="F65" s="6">
        <v>0.8571428571428571</v>
      </c>
    </row>
    <row r="66" spans="1:6" x14ac:dyDescent="0.25">
      <c r="A66" s="11" t="s">
        <v>168</v>
      </c>
      <c r="B66" s="10">
        <v>4</v>
      </c>
      <c r="C66" s="6">
        <v>0.25</v>
      </c>
      <c r="D66" s="6">
        <v>8.6956521739130432E-2</v>
      </c>
      <c r="E66" s="6">
        <v>0.5</v>
      </c>
      <c r="F66" s="6">
        <v>0.5</v>
      </c>
    </row>
    <row r="67" spans="1:6" ht="15.75" thickBot="1" x14ac:dyDescent="0.3">
      <c r="A67" s="11" t="s">
        <v>169</v>
      </c>
      <c r="B67" s="10">
        <v>3</v>
      </c>
      <c r="C67" s="6">
        <v>0</v>
      </c>
      <c r="D67" s="63">
        <v>0.16666666666666666</v>
      </c>
      <c r="E67" s="6">
        <v>1</v>
      </c>
      <c r="F67" s="6">
        <v>0.66666666666666663</v>
      </c>
    </row>
    <row r="68" spans="1:6" x14ac:dyDescent="0.25">
      <c r="A68" s="118" t="s">
        <v>8</v>
      </c>
      <c r="B68" s="120">
        <f>SUM(B5:B67)</f>
        <v>8499</v>
      </c>
      <c r="C68" s="121">
        <v>0.38086833745146487</v>
      </c>
      <c r="D68" s="123">
        <v>0.17382145413641475</v>
      </c>
      <c r="E68" s="121">
        <v>0.39251676667843277</v>
      </c>
      <c r="F68" s="121">
        <v>0.40853454758125157</v>
      </c>
    </row>
    <row r="69" spans="1:6" ht="15.75" thickBot="1" x14ac:dyDescent="0.3">
      <c r="A69" s="119"/>
      <c r="B69" s="98"/>
      <c r="C69" s="122"/>
      <c r="D69" s="104"/>
      <c r="E69" s="122"/>
      <c r="F69" s="122"/>
    </row>
    <row r="70" spans="1:6" ht="46.5" customHeight="1" x14ac:dyDescent="0.25">
      <c r="A70" s="109" t="s">
        <v>384</v>
      </c>
      <c r="B70" s="109"/>
      <c r="C70" s="109"/>
      <c r="D70" s="109"/>
      <c r="E70" s="109"/>
      <c r="F70" s="109"/>
    </row>
  </sheetData>
  <mergeCells count="13">
    <mergeCell ref="F3:F4"/>
    <mergeCell ref="A68:A69"/>
    <mergeCell ref="A70:F70"/>
    <mergeCell ref="B68:B69"/>
    <mergeCell ref="C68:C69"/>
    <mergeCell ref="D68:D69"/>
    <mergeCell ref="E68:E69"/>
    <mergeCell ref="F68:F69"/>
    <mergeCell ref="A3:A4"/>
    <mergeCell ref="B3:B4"/>
    <mergeCell ref="C3:C4"/>
    <mergeCell ref="D3:D4"/>
    <mergeCell ref="E3:E4"/>
  </mergeCells>
  <pageMargins left="0.70866141732283472" right="0.70866141732283472" top="0.74803149606299213" bottom="0.74803149606299213" header="0.31496062992125984" footer="0.31496062992125984"/>
  <pageSetup paperSize="9" scale="48" fitToHeight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137"/>
  <sheetViews>
    <sheetView zoomScaleNormal="100" workbookViewId="0"/>
  </sheetViews>
  <sheetFormatPr baseColWidth="10" defaultRowHeight="15" x14ac:dyDescent="0.25"/>
  <cols>
    <col min="1" max="1" width="45.28515625" customWidth="1"/>
    <col min="2" max="2" width="10.140625" bestFit="1" customWidth="1"/>
    <col min="3" max="3" width="8.42578125" bestFit="1" customWidth="1"/>
    <col min="4" max="4" width="33.28515625" customWidth="1"/>
    <col min="5" max="5" width="23.5703125" customWidth="1"/>
    <col min="6" max="6" width="32.28515625" customWidth="1"/>
  </cols>
  <sheetData>
    <row r="1" spans="1:6" ht="15.75" x14ac:dyDescent="0.25">
      <c r="A1" s="60" t="s">
        <v>344</v>
      </c>
    </row>
    <row r="2" spans="1:6" ht="15.75" thickBot="1" x14ac:dyDescent="0.3"/>
    <row r="3" spans="1:6" x14ac:dyDescent="0.25">
      <c r="A3" s="97" t="s">
        <v>74</v>
      </c>
      <c r="B3" s="97" t="s">
        <v>1</v>
      </c>
      <c r="C3" s="95" t="s">
        <v>13</v>
      </c>
      <c r="D3" s="95" t="s">
        <v>3</v>
      </c>
      <c r="E3" s="95" t="s">
        <v>75</v>
      </c>
      <c r="F3" s="95" t="s">
        <v>5</v>
      </c>
    </row>
    <row r="4" spans="1:6" ht="15.75" thickBot="1" x14ac:dyDescent="0.3">
      <c r="A4" s="98"/>
      <c r="B4" s="98"/>
      <c r="C4" s="96"/>
      <c r="D4" s="96"/>
      <c r="E4" s="96"/>
      <c r="F4" s="96"/>
    </row>
    <row r="5" spans="1:6" x14ac:dyDescent="0.25">
      <c r="A5" s="12" t="s">
        <v>176</v>
      </c>
      <c r="B5" s="64">
        <v>17</v>
      </c>
      <c r="C5" s="5">
        <v>0.35294117647058826</v>
      </c>
      <c r="D5" s="6">
        <v>0.14166666666666666</v>
      </c>
      <c r="E5" s="6">
        <v>0.17647058823529413</v>
      </c>
      <c r="F5" s="6">
        <v>0.2</v>
      </c>
    </row>
    <row r="6" spans="1:6" x14ac:dyDescent="0.25">
      <c r="A6" s="12" t="s">
        <v>170</v>
      </c>
      <c r="B6" s="64">
        <v>11</v>
      </c>
      <c r="C6" s="5">
        <v>0.27272727272727271</v>
      </c>
      <c r="D6" s="6">
        <v>8.59375E-2</v>
      </c>
      <c r="E6" s="6">
        <v>0.18181818181818182</v>
      </c>
      <c r="F6" s="6">
        <v>0.2734375</v>
      </c>
    </row>
    <row r="7" spans="1:6" x14ac:dyDescent="0.25">
      <c r="A7" s="12" t="s">
        <v>76</v>
      </c>
      <c r="B7" s="64">
        <v>12</v>
      </c>
      <c r="C7" s="5">
        <v>0.83333333333333337</v>
      </c>
      <c r="D7" s="6">
        <v>0.14285714285714285</v>
      </c>
      <c r="E7" s="6">
        <v>0.41666666666666669</v>
      </c>
      <c r="F7" s="6">
        <v>0.27380952380952384</v>
      </c>
    </row>
    <row r="8" spans="1:6" x14ac:dyDescent="0.25">
      <c r="A8" s="12" t="s">
        <v>177</v>
      </c>
      <c r="B8" s="64">
        <v>10</v>
      </c>
      <c r="C8" s="5">
        <v>0.5</v>
      </c>
      <c r="D8" s="6">
        <v>0.1388888888888889</v>
      </c>
      <c r="E8" s="6">
        <v>0.6</v>
      </c>
      <c r="F8" s="6">
        <v>0.33333333333333331</v>
      </c>
    </row>
    <row r="9" spans="1:6" x14ac:dyDescent="0.25">
      <c r="A9" s="12" t="s">
        <v>253</v>
      </c>
      <c r="B9" s="64">
        <v>79</v>
      </c>
      <c r="C9" s="5">
        <v>0.39240506329113922</v>
      </c>
      <c r="D9" s="6">
        <v>0.22636103151862463</v>
      </c>
      <c r="E9" s="6">
        <v>0.49367088607594939</v>
      </c>
      <c r="F9" s="6">
        <v>0.42120343839541546</v>
      </c>
    </row>
    <row r="10" spans="1:6" x14ac:dyDescent="0.25">
      <c r="A10" s="12" t="s">
        <v>181</v>
      </c>
      <c r="B10" s="64">
        <v>55</v>
      </c>
      <c r="C10" s="5">
        <v>0.4</v>
      </c>
      <c r="D10" s="6">
        <v>8.6342229199372053E-2</v>
      </c>
      <c r="E10" s="6">
        <v>0.43636363636363634</v>
      </c>
      <c r="F10" s="6">
        <v>0.47723704866562011</v>
      </c>
    </row>
    <row r="11" spans="1:6" x14ac:dyDescent="0.25">
      <c r="A11" s="12" t="s">
        <v>275</v>
      </c>
      <c r="B11" s="64">
        <v>1</v>
      </c>
      <c r="C11" s="5">
        <v>1</v>
      </c>
      <c r="D11" s="6">
        <v>0.1</v>
      </c>
      <c r="E11" s="6">
        <v>0</v>
      </c>
      <c r="F11" s="6">
        <v>0.4</v>
      </c>
    </row>
    <row r="12" spans="1:6" x14ac:dyDescent="0.25">
      <c r="A12" s="12" t="s">
        <v>77</v>
      </c>
      <c r="B12" s="64">
        <v>32</v>
      </c>
      <c r="C12" s="5">
        <v>0.21875</v>
      </c>
      <c r="D12" s="6">
        <v>0.17297297297297298</v>
      </c>
      <c r="E12" s="6">
        <v>9.375E-2</v>
      </c>
      <c r="F12" s="6">
        <v>0.25405405405405407</v>
      </c>
    </row>
    <row r="13" spans="1:6" x14ac:dyDescent="0.25">
      <c r="A13" s="12" t="s">
        <v>78</v>
      </c>
      <c r="B13" s="64">
        <v>6</v>
      </c>
      <c r="C13" s="5">
        <v>0.33333333333333331</v>
      </c>
      <c r="D13" s="6">
        <v>9.5238095238095233E-2</v>
      </c>
      <c r="E13" s="6">
        <v>0.5</v>
      </c>
      <c r="F13" s="6">
        <v>0.25396825396825395</v>
      </c>
    </row>
    <row r="14" spans="1:6" x14ac:dyDescent="0.25">
      <c r="A14" s="12" t="s">
        <v>79</v>
      </c>
      <c r="B14" s="64">
        <v>28</v>
      </c>
      <c r="C14" s="5">
        <v>0.5357142857142857</v>
      </c>
      <c r="D14" s="6">
        <v>0.26415094339622641</v>
      </c>
      <c r="E14" s="6">
        <v>0.17857142857142858</v>
      </c>
      <c r="F14" s="6">
        <v>0.16981132075471697</v>
      </c>
    </row>
    <row r="15" spans="1:6" x14ac:dyDescent="0.25">
      <c r="A15" s="12" t="s">
        <v>369</v>
      </c>
      <c r="B15" s="64">
        <v>17</v>
      </c>
      <c r="C15" s="5">
        <v>0.52941176470588236</v>
      </c>
      <c r="D15" s="6">
        <v>0.34693877551020408</v>
      </c>
      <c r="E15" s="6">
        <v>0.29411764705882354</v>
      </c>
      <c r="F15" s="6">
        <v>0.30612244897959184</v>
      </c>
    </row>
    <row r="16" spans="1:6" x14ac:dyDescent="0.25">
      <c r="A16" s="12" t="s">
        <v>370</v>
      </c>
      <c r="B16" s="64">
        <v>1</v>
      </c>
      <c r="C16" s="5">
        <v>1</v>
      </c>
      <c r="D16" s="6">
        <v>3.125E-2</v>
      </c>
      <c r="E16" s="6">
        <v>0</v>
      </c>
      <c r="F16" s="6">
        <v>0.25</v>
      </c>
    </row>
    <row r="17" spans="1:6" x14ac:dyDescent="0.25">
      <c r="A17" s="12" t="s">
        <v>162</v>
      </c>
      <c r="B17" s="64">
        <v>7</v>
      </c>
      <c r="C17" s="5">
        <v>0.42857142857142855</v>
      </c>
      <c r="D17" s="6">
        <v>0.46666666666666667</v>
      </c>
      <c r="E17" s="6">
        <v>0.8571428571428571</v>
      </c>
      <c r="F17" s="6">
        <v>0.73333333333333328</v>
      </c>
    </row>
    <row r="18" spans="1:6" x14ac:dyDescent="0.25">
      <c r="A18" s="12" t="s">
        <v>279</v>
      </c>
      <c r="B18" s="64">
        <v>1</v>
      </c>
      <c r="C18" s="5">
        <v>1</v>
      </c>
      <c r="D18" s="6">
        <v>0.16666666666666666</v>
      </c>
      <c r="E18" s="6">
        <v>1</v>
      </c>
      <c r="F18" s="6">
        <v>0.5</v>
      </c>
    </row>
    <row r="19" spans="1:6" x14ac:dyDescent="0.25">
      <c r="A19" s="12" t="s">
        <v>80</v>
      </c>
      <c r="B19" s="64">
        <v>32</v>
      </c>
      <c r="C19" s="5">
        <v>0.28125</v>
      </c>
      <c r="D19" s="6">
        <v>0.10810810810810811</v>
      </c>
      <c r="E19" s="6">
        <v>0.375</v>
      </c>
      <c r="F19" s="6">
        <v>0.39864864864864863</v>
      </c>
    </row>
    <row r="20" spans="1:6" x14ac:dyDescent="0.25">
      <c r="A20" s="12" t="s">
        <v>81</v>
      </c>
      <c r="B20" s="64">
        <v>18</v>
      </c>
      <c r="C20" s="5">
        <v>0.5</v>
      </c>
      <c r="D20" s="6">
        <v>0.1276595744680851</v>
      </c>
      <c r="E20" s="6">
        <v>0.3888888888888889</v>
      </c>
      <c r="F20" s="6">
        <v>0.3971631205673759</v>
      </c>
    </row>
    <row r="21" spans="1:6" x14ac:dyDescent="0.25">
      <c r="A21" s="12" t="s">
        <v>82</v>
      </c>
      <c r="B21" s="64">
        <v>4</v>
      </c>
      <c r="C21" s="5">
        <v>0.5</v>
      </c>
      <c r="D21" s="6">
        <v>0.11764705882352941</v>
      </c>
      <c r="E21" s="6">
        <v>0.5</v>
      </c>
      <c r="F21" s="6">
        <v>0.26470588235294118</v>
      </c>
    </row>
    <row r="22" spans="1:6" x14ac:dyDescent="0.25">
      <c r="A22" s="12" t="s">
        <v>83</v>
      </c>
      <c r="B22" s="64">
        <v>18</v>
      </c>
      <c r="C22" s="5">
        <v>0.77777777777777779</v>
      </c>
      <c r="D22" s="6">
        <v>0.10169491525423729</v>
      </c>
      <c r="E22" s="6">
        <v>0.27777777777777779</v>
      </c>
      <c r="F22" s="6">
        <v>0.43502824858757061</v>
      </c>
    </row>
    <row r="23" spans="1:6" x14ac:dyDescent="0.25">
      <c r="A23" s="12" t="s">
        <v>84</v>
      </c>
      <c r="B23" s="64">
        <v>10</v>
      </c>
      <c r="C23" s="5">
        <v>0.2</v>
      </c>
      <c r="D23" s="6">
        <v>0.18867924528301888</v>
      </c>
      <c r="E23" s="6">
        <v>0.1</v>
      </c>
      <c r="F23" s="6">
        <v>0.22641509433962265</v>
      </c>
    </row>
    <row r="24" spans="1:6" x14ac:dyDescent="0.25">
      <c r="A24" s="12" t="s">
        <v>85</v>
      </c>
      <c r="B24" s="64">
        <v>7</v>
      </c>
      <c r="C24" s="5">
        <v>0.2857142857142857</v>
      </c>
      <c r="D24" s="6">
        <v>0.17499999999999999</v>
      </c>
      <c r="E24" s="6">
        <v>0</v>
      </c>
      <c r="F24" s="6">
        <v>0.35</v>
      </c>
    </row>
    <row r="25" spans="1:6" x14ac:dyDescent="0.25">
      <c r="A25" s="12" t="s">
        <v>86</v>
      </c>
      <c r="B25" s="64">
        <v>5</v>
      </c>
      <c r="C25" s="5">
        <v>0.6</v>
      </c>
      <c r="D25" s="6">
        <v>0.12820512820512819</v>
      </c>
      <c r="E25" s="6">
        <v>0.8</v>
      </c>
      <c r="F25" s="6">
        <v>0.38461538461538464</v>
      </c>
    </row>
    <row r="26" spans="1:6" x14ac:dyDescent="0.25">
      <c r="A26" s="12" t="s">
        <v>87</v>
      </c>
      <c r="B26" s="64">
        <v>2</v>
      </c>
      <c r="C26" s="5">
        <v>0</v>
      </c>
      <c r="D26" s="6">
        <v>5.8823529411764705E-2</v>
      </c>
      <c r="E26" s="6">
        <v>0.5</v>
      </c>
      <c r="F26" s="6">
        <v>0.20588235294117646</v>
      </c>
    </row>
    <row r="27" spans="1:6" x14ac:dyDescent="0.25">
      <c r="A27" s="12" t="s">
        <v>88</v>
      </c>
      <c r="B27" s="64">
        <v>3</v>
      </c>
      <c r="C27" s="5">
        <v>0.33333333333333331</v>
      </c>
      <c r="D27" s="6">
        <v>0.12</v>
      </c>
      <c r="E27" s="6">
        <v>0.66666666666666663</v>
      </c>
      <c r="F27" s="6">
        <v>0.4</v>
      </c>
    </row>
    <row r="28" spans="1:6" x14ac:dyDescent="0.25">
      <c r="A28" s="12" t="s">
        <v>254</v>
      </c>
      <c r="B28" s="64">
        <v>6</v>
      </c>
      <c r="C28" s="5">
        <v>0.5</v>
      </c>
      <c r="D28" s="6">
        <v>9.8360655737704916E-2</v>
      </c>
      <c r="E28" s="6">
        <v>0</v>
      </c>
      <c r="F28" s="6">
        <v>0.19672131147540983</v>
      </c>
    </row>
    <row r="29" spans="1:6" x14ac:dyDescent="0.25">
      <c r="A29" s="12" t="s">
        <v>178</v>
      </c>
      <c r="B29" s="64">
        <v>16</v>
      </c>
      <c r="C29" s="5">
        <v>0.625</v>
      </c>
      <c r="D29" s="6">
        <v>0.10884353741496598</v>
      </c>
      <c r="E29" s="6">
        <v>0.1875</v>
      </c>
      <c r="F29" s="6">
        <v>0.2857142857142857</v>
      </c>
    </row>
    <row r="30" spans="1:6" x14ac:dyDescent="0.25">
      <c r="A30" s="12" t="s">
        <v>255</v>
      </c>
      <c r="B30" s="64">
        <v>11</v>
      </c>
      <c r="C30" s="5">
        <v>0.36363636363636365</v>
      </c>
      <c r="D30" s="6">
        <v>0.20370370370370369</v>
      </c>
      <c r="E30" s="6">
        <v>9.0909090909090912E-2</v>
      </c>
      <c r="F30" s="6">
        <v>0.14814814814814814</v>
      </c>
    </row>
    <row r="31" spans="1:6" x14ac:dyDescent="0.25">
      <c r="A31" s="12" t="s">
        <v>89</v>
      </c>
      <c r="B31" s="64">
        <v>8</v>
      </c>
      <c r="C31" s="5">
        <v>0.625</v>
      </c>
      <c r="D31" s="6">
        <v>0.25806451612903225</v>
      </c>
      <c r="E31" s="6">
        <v>0.25</v>
      </c>
      <c r="F31" s="6">
        <v>0.19354838709677419</v>
      </c>
    </row>
    <row r="32" spans="1:6" x14ac:dyDescent="0.25">
      <c r="A32" s="12" t="s">
        <v>90</v>
      </c>
      <c r="B32" s="64">
        <v>44</v>
      </c>
      <c r="C32" s="5">
        <v>0.36363636363636365</v>
      </c>
      <c r="D32" s="6">
        <v>0.16</v>
      </c>
      <c r="E32" s="6">
        <v>6.8181818181818177E-2</v>
      </c>
      <c r="F32" s="6">
        <v>0.17454545454545456</v>
      </c>
    </row>
    <row r="33" spans="1:6" x14ac:dyDescent="0.25">
      <c r="A33" s="12" t="s">
        <v>91</v>
      </c>
      <c r="B33" s="64">
        <v>4</v>
      </c>
      <c r="C33" s="5">
        <v>0.25</v>
      </c>
      <c r="D33" s="6">
        <v>7.0175438596491224E-2</v>
      </c>
      <c r="E33" s="6">
        <v>0.75</v>
      </c>
      <c r="F33" s="6">
        <v>0.33333333333333331</v>
      </c>
    </row>
    <row r="34" spans="1:6" x14ac:dyDescent="0.25">
      <c r="A34" s="12" t="s">
        <v>92</v>
      </c>
      <c r="B34" s="64">
        <v>6</v>
      </c>
      <c r="C34" s="5">
        <v>0.5</v>
      </c>
      <c r="D34" s="6">
        <v>0.10714285714285714</v>
      </c>
      <c r="E34" s="6">
        <v>0</v>
      </c>
      <c r="F34" s="6">
        <v>0.23214285714285715</v>
      </c>
    </row>
    <row r="35" spans="1:6" x14ac:dyDescent="0.25">
      <c r="A35" s="12" t="s">
        <v>179</v>
      </c>
      <c r="B35" s="64">
        <v>32</v>
      </c>
      <c r="C35" s="5">
        <v>0.625</v>
      </c>
      <c r="D35" s="6">
        <v>0.17582417582417584</v>
      </c>
      <c r="E35" s="6">
        <v>0.5625</v>
      </c>
      <c r="F35" s="6">
        <v>0.45054945054945056</v>
      </c>
    </row>
    <row r="36" spans="1:6" x14ac:dyDescent="0.25">
      <c r="A36" s="12" t="s">
        <v>256</v>
      </c>
      <c r="B36" s="64">
        <v>7</v>
      </c>
      <c r="C36" s="5">
        <v>0.8571428571428571</v>
      </c>
      <c r="D36" s="6">
        <v>0.18421052631578946</v>
      </c>
      <c r="E36" s="6">
        <v>0.42857142857142855</v>
      </c>
      <c r="F36" s="6">
        <v>0.57894736842105265</v>
      </c>
    </row>
    <row r="37" spans="1:6" x14ac:dyDescent="0.25">
      <c r="A37" s="12" t="s">
        <v>257</v>
      </c>
      <c r="B37" s="64">
        <v>5</v>
      </c>
      <c r="C37" s="5">
        <v>0.4</v>
      </c>
      <c r="D37" s="6">
        <v>0.1</v>
      </c>
      <c r="E37" s="6">
        <v>0.4</v>
      </c>
      <c r="F37" s="6">
        <v>0.36</v>
      </c>
    </row>
    <row r="38" spans="1:6" x14ac:dyDescent="0.25">
      <c r="A38" s="12" t="s">
        <v>276</v>
      </c>
      <c r="B38" s="64">
        <v>4</v>
      </c>
      <c r="C38" s="5">
        <v>0.25</v>
      </c>
      <c r="D38" s="6">
        <v>0.11428571428571428</v>
      </c>
      <c r="E38" s="6">
        <v>0.75</v>
      </c>
      <c r="F38" s="6">
        <v>0.45714285714285713</v>
      </c>
    </row>
    <row r="39" spans="1:6" x14ac:dyDescent="0.25">
      <c r="A39" s="12" t="s">
        <v>258</v>
      </c>
      <c r="B39" s="64">
        <v>7</v>
      </c>
      <c r="C39" s="5">
        <v>0.2857142857142857</v>
      </c>
      <c r="D39" s="6">
        <v>0.14893617021276595</v>
      </c>
      <c r="E39" s="6">
        <v>0.42857142857142855</v>
      </c>
      <c r="F39" s="6">
        <v>0.44680851063829785</v>
      </c>
    </row>
    <row r="40" spans="1:6" x14ac:dyDescent="0.25">
      <c r="A40" s="12" t="s">
        <v>259</v>
      </c>
      <c r="B40" s="64">
        <v>9</v>
      </c>
      <c r="C40" s="5">
        <v>1</v>
      </c>
      <c r="D40" s="6">
        <v>0.1111111111111111</v>
      </c>
      <c r="E40" s="6">
        <v>0</v>
      </c>
      <c r="F40" s="6">
        <v>0.30864197530864196</v>
      </c>
    </row>
    <row r="41" spans="1:6" x14ac:dyDescent="0.25">
      <c r="A41" s="12" t="s">
        <v>260</v>
      </c>
      <c r="B41" s="64">
        <v>2</v>
      </c>
      <c r="C41" s="5">
        <v>0.5</v>
      </c>
      <c r="D41" s="6">
        <v>6.6666666666666666E-2</v>
      </c>
      <c r="E41" s="6">
        <v>0</v>
      </c>
      <c r="F41" s="6">
        <v>0.33333333333333331</v>
      </c>
    </row>
    <row r="42" spans="1:6" x14ac:dyDescent="0.25">
      <c r="A42" s="12" t="s">
        <v>261</v>
      </c>
      <c r="B42" s="64">
        <v>5</v>
      </c>
      <c r="C42" s="5">
        <v>0.4</v>
      </c>
      <c r="D42" s="6">
        <v>0.14285714285714285</v>
      </c>
      <c r="E42" s="6">
        <v>0.6</v>
      </c>
      <c r="F42" s="6">
        <v>0.34285714285714286</v>
      </c>
    </row>
    <row r="43" spans="1:6" x14ac:dyDescent="0.25">
      <c r="A43" s="12" t="s">
        <v>93</v>
      </c>
      <c r="B43" s="64">
        <v>8</v>
      </c>
      <c r="C43" s="5">
        <v>0.375</v>
      </c>
      <c r="D43" s="6">
        <v>0.27586206896551724</v>
      </c>
      <c r="E43" s="6">
        <v>0.625</v>
      </c>
      <c r="F43" s="6">
        <v>0.48275862068965519</v>
      </c>
    </row>
    <row r="44" spans="1:6" x14ac:dyDescent="0.25">
      <c r="A44" s="12" t="s">
        <v>94</v>
      </c>
      <c r="B44" s="64">
        <v>9</v>
      </c>
      <c r="C44" s="5">
        <v>0.33333333333333331</v>
      </c>
      <c r="D44" s="6">
        <v>0.1875</v>
      </c>
      <c r="E44" s="6">
        <v>0.66666666666666663</v>
      </c>
      <c r="F44" s="6">
        <v>0.52083333333333337</v>
      </c>
    </row>
    <row r="45" spans="1:6" x14ac:dyDescent="0.25">
      <c r="A45" s="12" t="s">
        <v>95</v>
      </c>
      <c r="B45" s="64">
        <v>26</v>
      </c>
      <c r="C45" s="5">
        <v>0.46153846153846156</v>
      </c>
      <c r="D45" s="6">
        <v>0.10878661087866109</v>
      </c>
      <c r="E45" s="6">
        <v>0.42307692307692307</v>
      </c>
      <c r="F45" s="6">
        <v>0.5146443514644351</v>
      </c>
    </row>
    <row r="46" spans="1:6" x14ac:dyDescent="0.25">
      <c r="A46" s="12" t="s">
        <v>159</v>
      </c>
      <c r="B46" s="64">
        <v>36</v>
      </c>
      <c r="C46" s="5">
        <v>0.5</v>
      </c>
      <c r="D46" s="6">
        <v>0.18</v>
      </c>
      <c r="E46" s="6">
        <v>0.25</v>
      </c>
      <c r="F46" s="6">
        <v>0.32500000000000001</v>
      </c>
    </row>
    <row r="47" spans="1:6" x14ac:dyDescent="0.25">
      <c r="A47" s="12" t="s">
        <v>96</v>
      </c>
      <c r="B47" s="64">
        <v>72</v>
      </c>
      <c r="C47" s="5">
        <v>0.5</v>
      </c>
      <c r="D47" s="6">
        <v>0.14428857715430862</v>
      </c>
      <c r="E47" s="6">
        <v>0.2361111111111111</v>
      </c>
      <c r="F47" s="6">
        <v>0.34268537074148298</v>
      </c>
    </row>
    <row r="48" spans="1:6" x14ac:dyDescent="0.25">
      <c r="A48" s="12" t="s">
        <v>97</v>
      </c>
      <c r="B48" s="64">
        <v>39</v>
      </c>
      <c r="C48" s="5">
        <v>0.35897435897435898</v>
      </c>
      <c r="D48" s="6">
        <v>0.13978494623655913</v>
      </c>
      <c r="E48" s="6">
        <v>0.33333333333333331</v>
      </c>
      <c r="F48" s="6">
        <v>0.39068100358422941</v>
      </c>
    </row>
    <row r="49" spans="1:6" x14ac:dyDescent="0.25">
      <c r="A49" s="12" t="s">
        <v>98</v>
      </c>
      <c r="B49" s="64">
        <v>15</v>
      </c>
      <c r="C49" s="5">
        <v>0.26666666666666666</v>
      </c>
      <c r="D49" s="6">
        <v>0.18072289156626506</v>
      </c>
      <c r="E49" s="6">
        <v>6.6666666666666666E-2</v>
      </c>
      <c r="F49" s="6">
        <v>0.18072289156626506</v>
      </c>
    </row>
    <row r="50" spans="1:6" x14ac:dyDescent="0.25">
      <c r="A50" s="12" t="s">
        <v>99</v>
      </c>
      <c r="B50" s="64">
        <v>68</v>
      </c>
      <c r="C50" s="5">
        <v>0.41176470588235292</v>
      </c>
      <c r="D50" s="6">
        <v>0.14078674948240166</v>
      </c>
      <c r="E50" s="6">
        <v>0.27941176470588236</v>
      </c>
      <c r="F50" s="6">
        <v>0.2939958592132505</v>
      </c>
    </row>
    <row r="51" spans="1:6" x14ac:dyDescent="0.25">
      <c r="A51" s="12" t="s">
        <v>100</v>
      </c>
      <c r="B51" s="64">
        <v>28</v>
      </c>
      <c r="C51" s="5">
        <v>0.35714285714285715</v>
      </c>
      <c r="D51" s="6">
        <v>0.18791946308724833</v>
      </c>
      <c r="E51" s="6">
        <v>0.17857142857142858</v>
      </c>
      <c r="F51" s="6">
        <v>0.24832214765100671</v>
      </c>
    </row>
    <row r="52" spans="1:6" x14ac:dyDescent="0.25">
      <c r="A52" s="12" t="s">
        <v>101</v>
      </c>
      <c r="B52" s="64">
        <v>20</v>
      </c>
      <c r="C52" s="5">
        <v>0.4</v>
      </c>
      <c r="D52" s="6">
        <v>0.16393442622950818</v>
      </c>
      <c r="E52" s="6">
        <v>0.2</v>
      </c>
      <c r="F52" s="6">
        <v>0.23770491803278687</v>
      </c>
    </row>
    <row r="53" spans="1:6" x14ac:dyDescent="0.25">
      <c r="A53" s="12" t="s">
        <v>102</v>
      </c>
      <c r="B53" s="64">
        <v>14</v>
      </c>
      <c r="C53" s="5">
        <v>0.2857142857142857</v>
      </c>
      <c r="D53" s="6">
        <v>0.14583333333333334</v>
      </c>
      <c r="E53" s="6">
        <v>0.2857142857142857</v>
      </c>
      <c r="F53" s="6">
        <v>0.19791666666666666</v>
      </c>
    </row>
    <row r="54" spans="1:6" x14ac:dyDescent="0.25">
      <c r="A54" s="12" t="s">
        <v>103</v>
      </c>
      <c r="B54" s="64">
        <v>42</v>
      </c>
      <c r="C54" s="5">
        <v>0.35714285714285715</v>
      </c>
      <c r="D54" s="6">
        <v>0.20689655172413793</v>
      </c>
      <c r="E54" s="6">
        <v>0.30952380952380953</v>
      </c>
      <c r="F54" s="6">
        <v>0.34482758620689657</v>
      </c>
    </row>
    <row r="55" spans="1:6" x14ac:dyDescent="0.25">
      <c r="A55" s="12" t="s">
        <v>180</v>
      </c>
      <c r="B55" s="64">
        <v>8</v>
      </c>
      <c r="C55" s="5">
        <v>0.375</v>
      </c>
      <c r="D55" s="6">
        <v>0.11764705882352941</v>
      </c>
      <c r="E55" s="6">
        <v>0.375</v>
      </c>
      <c r="F55" s="6">
        <v>0.17647058823529413</v>
      </c>
    </row>
    <row r="56" spans="1:6" x14ac:dyDescent="0.25">
      <c r="A56" s="12" t="s">
        <v>371</v>
      </c>
      <c r="B56" s="64">
        <v>5</v>
      </c>
      <c r="C56" s="5">
        <v>0.2</v>
      </c>
      <c r="D56" s="6">
        <v>0.15625</v>
      </c>
      <c r="E56" s="6">
        <v>0.8</v>
      </c>
      <c r="F56" s="6">
        <v>0.6875</v>
      </c>
    </row>
    <row r="57" spans="1:6" x14ac:dyDescent="0.25">
      <c r="A57" s="12" t="s">
        <v>262</v>
      </c>
      <c r="B57" s="64">
        <v>5</v>
      </c>
      <c r="C57" s="5">
        <v>0.8</v>
      </c>
      <c r="D57" s="6">
        <v>0.11904761904761904</v>
      </c>
      <c r="E57" s="6">
        <v>0.2</v>
      </c>
      <c r="F57" s="6">
        <v>0.2857142857142857</v>
      </c>
    </row>
    <row r="58" spans="1:6" x14ac:dyDescent="0.25">
      <c r="A58" s="12" t="s">
        <v>263</v>
      </c>
      <c r="B58" s="64">
        <v>5</v>
      </c>
      <c r="C58" s="5">
        <v>0.4</v>
      </c>
      <c r="D58" s="6">
        <v>0.15625</v>
      </c>
      <c r="E58" s="6">
        <v>0.6</v>
      </c>
      <c r="F58" s="6">
        <v>0.53125</v>
      </c>
    </row>
    <row r="59" spans="1:6" x14ac:dyDescent="0.25">
      <c r="A59" s="12" t="s">
        <v>264</v>
      </c>
      <c r="B59" s="64">
        <v>16</v>
      </c>
      <c r="C59" s="5">
        <v>0.375</v>
      </c>
      <c r="D59" s="6">
        <v>0.14285714285714285</v>
      </c>
      <c r="E59" s="6">
        <v>0.25</v>
      </c>
      <c r="F59" s="6">
        <v>0.4107142857142857</v>
      </c>
    </row>
    <row r="60" spans="1:6" x14ac:dyDescent="0.25">
      <c r="A60" s="12" t="s">
        <v>265</v>
      </c>
      <c r="B60" s="64">
        <v>7</v>
      </c>
      <c r="C60" s="5">
        <v>0.8571428571428571</v>
      </c>
      <c r="D60" s="6">
        <v>0.17948717948717949</v>
      </c>
      <c r="E60" s="6">
        <v>0.42857142857142855</v>
      </c>
      <c r="F60" s="6">
        <v>0.35897435897435898</v>
      </c>
    </row>
    <row r="61" spans="1:6" x14ac:dyDescent="0.25">
      <c r="A61" s="12" t="s">
        <v>266</v>
      </c>
      <c r="B61" s="64">
        <v>22</v>
      </c>
      <c r="C61" s="5">
        <v>0.45454545454545453</v>
      </c>
      <c r="D61" s="6">
        <v>0.10476190476190476</v>
      </c>
      <c r="E61" s="6">
        <v>0.68181818181818177</v>
      </c>
      <c r="F61" s="6">
        <v>0.4238095238095238</v>
      </c>
    </row>
    <row r="62" spans="1:6" x14ac:dyDescent="0.25">
      <c r="A62" s="12" t="s">
        <v>267</v>
      </c>
      <c r="B62" s="64">
        <v>195</v>
      </c>
      <c r="C62" s="5">
        <v>0.34358974358974359</v>
      </c>
      <c r="D62" s="6">
        <v>0.13060951105157401</v>
      </c>
      <c r="E62" s="6">
        <v>0.36410256410256409</v>
      </c>
      <c r="F62" s="6">
        <v>0.39383791024782316</v>
      </c>
    </row>
    <row r="63" spans="1:6" x14ac:dyDescent="0.25">
      <c r="A63" s="12" t="s">
        <v>104</v>
      </c>
      <c r="B63" s="64">
        <v>13</v>
      </c>
      <c r="C63" s="5">
        <v>0.53846153846153844</v>
      </c>
      <c r="D63" s="6">
        <v>0.43333333333333335</v>
      </c>
      <c r="E63" s="6">
        <v>0.30769230769230771</v>
      </c>
      <c r="F63" s="6">
        <v>0.3</v>
      </c>
    </row>
    <row r="64" spans="1:6" x14ac:dyDescent="0.25">
      <c r="A64" s="12" t="s">
        <v>105</v>
      </c>
      <c r="B64" s="64">
        <v>12</v>
      </c>
      <c r="C64" s="5">
        <v>0.5</v>
      </c>
      <c r="D64" s="6">
        <v>0.15584415584415584</v>
      </c>
      <c r="E64" s="6">
        <v>0.16666666666666666</v>
      </c>
      <c r="F64" s="6">
        <v>0.20779220779220781</v>
      </c>
    </row>
    <row r="65" spans="1:6" x14ac:dyDescent="0.25">
      <c r="A65" s="12" t="s">
        <v>268</v>
      </c>
      <c r="B65" s="64">
        <v>71</v>
      </c>
      <c r="C65" s="5">
        <v>0.323943661971831</v>
      </c>
      <c r="D65" s="6">
        <v>7.5371549893842885E-2</v>
      </c>
      <c r="E65" s="6">
        <v>0.39436619718309857</v>
      </c>
      <c r="F65" s="6">
        <v>0.43842887473460723</v>
      </c>
    </row>
    <row r="66" spans="1:6" x14ac:dyDescent="0.25">
      <c r="A66" s="12" t="s">
        <v>269</v>
      </c>
      <c r="B66" s="64">
        <v>9</v>
      </c>
      <c r="C66" s="5">
        <v>0</v>
      </c>
      <c r="D66" s="6">
        <v>0.11392405063291139</v>
      </c>
      <c r="E66" s="6">
        <v>0.55555555555555558</v>
      </c>
      <c r="F66" s="6">
        <v>0.48101265822784811</v>
      </c>
    </row>
    <row r="67" spans="1:6" x14ac:dyDescent="0.25">
      <c r="A67" s="12" t="s">
        <v>270</v>
      </c>
      <c r="B67" s="64">
        <v>36</v>
      </c>
      <c r="C67" s="5">
        <v>0.3611111111111111</v>
      </c>
      <c r="D67" s="6">
        <v>8.3333333333333329E-2</v>
      </c>
      <c r="E67" s="6">
        <v>0.3611111111111111</v>
      </c>
      <c r="F67" s="6">
        <v>0.33333333333333331</v>
      </c>
    </row>
    <row r="68" spans="1:6" x14ac:dyDescent="0.25">
      <c r="A68" s="12" t="s">
        <v>106</v>
      </c>
      <c r="B68" s="64">
        <v>289</v>
      </c>
      <c r="C68" s="5">
        <v>0.40484429065743943</v>
      </c>
      <c r="D68" s="6">
        <v>0.10339892665474061</v>
      </c>
      <c r="E68" s="6">
        <v>0.40830449826989618</v>
      </c>
      <c r="F68" s="6">
        <v>0.41431127012522362</v>
      </c>
    </row>
    <row r="69" spans="1:6" x14ac:dyDescent="0.25">
      <c r="A69" s="12" t="s">
        <v>107</v>
      </c>
      <c r="B69" s="64">
        <v>51</v>
      </c>
      <c r="C69" s="5">
        <v>0.39215686274509803</v>
      </c>
      <c r="D69" s="6">
        <v>0.11751152073732719</v>
      </c>
      <c r="E69" s="6">
        <v>0.50980392156862742</v>
      </c>
      <c r="F69" s="6">
        <v>0.58986175115207373</v>
      </c>
    </row>
    <row r="70" spans="1:6" x14ac:dyDescent="0.25">
      <c r="A70" s="12" t="s">
        <v>108</v>
      </c>
      <c r="B70" s="64">
        <v>154</v>
      </c>
      <c r="C70" s="5">
        <v>0.35064935064935066</v>
      </c>
      <c r="D70" s="6">
        <v>0.11702127659574468</v>
      </c>
      <c r="E70" s="6">
        <v>0.38961038961038963</v>
      </c>
      <c r="F70" s="6">
        <v>0.42401215805471126</v>
      </c>
    </row>
    <row r="71" spans="1:6" x14ac:dyDescent="0.25">
      <c r="A71" s="12" t="s">
        <v>171</v>
      </c>
      <c r="B71" s="64">
        <v>175</v>
      </c>
      <c r="C71" s="5">
        <v>0.43428571428571427</v>
      </c>
      <c r="D71" s="6">
        <v>0.15230635335073978</v>
      </c>
      <c r="E71" s="6">
        <v>0.37142857142857144</v>
      </c>
      <c r="F71" s="6">
        <v>0.41601392515230634</v>
      </c>
    </row>
    <row r="72" spans="1:6" x14ac:dyDescent="0.25">
      <c r="A72" s="12" t="s">
        <v>109</v>
      </c>
      <c r="B72" s="64">
        <v>133</v>
      </c>
      <c r="C72" s="5">
        <v>0.27067669172932329</v>
      </c>
      <c r="D72" s="6">
        <v>0.1354378818737271</v>
      </c>
      <c r="E72" s="6">
        <v>0.37593984962406013</v>
      </c>
      <c r="F72" s="6">
        <v>0.41242362525458248</v>
      </c>
    </row>
    <row r="73" spans="1:6" x14ac:dyDescent="0.25">
      <c r="A73" s="12" t="s">
        <v>110</v>
      </c>
      <c r="B73" s="64">
        <v>103</v>
      </c>
      <c r="C73" s="5">
        <v>0.3300970873786408</v>
      </c>
      <c r="D73" s="6">
        <v>0.13481675392670156</v>
      </c>
      <c r="E73" s="6">
        <v>0.39805825242718446</v>
      </c>
      <c r="F73" s="6">
        <v>0.40575916230366493</v>
      </c>
    </row>
    <row r="74" spans="1:6" x14ac:dyDescent="0.25">
      <c r="A74" s="12" t="s">
        <v>111</v>
      </c>
      <c r="B74" s="64">
        <v>43</v>
      </c>
      <c r="C74" s="5">
        <v>0.46511627906976744</v>
      </c>
      <c r="D74" s="6">
        <v>9.3681917211328972E-2</v>
      </c>
      <c r="E74" s="6">
        <v>0.34883720930232559</v>
      </c>
      <c r="F74" s="6">
        <v>0.39433551198257083</v>
      </c>
    </row>
    <row r="75" spans="1:6" x14ac:dyDescent="0.25">
      <c r="A75" s="12" t="s">
        <v>112</v>
      </c>
      <c r="B75" s="64">
        <v>47</v>
      </c>
      <c r="C75" s="5">
        <v>0.31914893617021278</v>
      </c>
      <c r="D75" s="6">
        <v>0.17803030303030304</v>
      </c>
      <c r="E75" s="6">
        <v>0.44680851063829785</v>
      </c>
      <c r="F75" s="6">
        <v>0.40909090909090912</v>
      </c>
    </row>
    <row r="76" spans="1:6" x14ac:dyDescent="0.25">
      <c r="A76" s="12" t="s">
        <v>113</v>
      </c>
      <c r="B76" s="64">
        <v>124</v>
      </c>
      <c r="C76" s="5">
        <v>0.36290322580645162</v>
      </c>
      <c r="D76" s="6">
        <v>0.12121212121212122</v>
      </c>
      <c r="E76" s="6">
        <v>0.32258064516129031</v>
      </c>
      <c r="F76" s="6">
        <v>0.41251221896383189</v>
      </c>
    </row>
    <row r="77" spans="1:6" x14ac:dyDescent="0.25">
      <c r="A77" s="12" t="s">
        <v>114</v>
      </c>
      <c r="B77" s="64">
        <v>238</v>
      </c>
      <c r="C77" s="5">
        <v>0.5</v>
      </c>
      <c r="D77" s="6">
        <v>0.13041095890410959</v>
      </c>
      <c r="E77" s="6">
        <v>0.37815126050420167</v>
      </c>
      <c r="F77" s="6">
        <v>0.37808219178082192</v>
      </c>
    </row>
    <row r="78" spans="1:6" x14ac:dyDescent="0.25">
      <c r="A78" s="12" t="s">
        <v>115</v>
      </c>
      <c r="B78" s="64">
        <v>53</v>
      </c>
      <c r="C78" s="5">
        <v>0.26415094339622641</v>
      </c>
      <c r="D78" s="6">
        <v>0.13350125944584382</v>
      </c>
      <c r="E78" s="6">
        <v>0.35849056603773582</v>
      </c>
      <c r="F78" s="6">
        <v>0.42317380352644834</v>
      </c>
    </row>
    <row r="79" spans="1:6" x14ac:dyDescent="0.25">
      <c r="A79" s="12" t="s">
        <v>116</v>
      </c>
      <c r="B79" s="64">
        <v>162</v>
      </c>
      <c r="C79" s="5">
        <v>0.33333333333333331</v>
      </c>
      <c r="D79" s="6">
        <v>0.14821591948764867</v>
      </c>
      <c r="E79" s="6">
        <v>0.41975308641975306</v>
      </c>
      <c r="F79" s="6">
        <v>0.40622140896614822</v>
      </c>
    </row>
    <row r="80" spans="1:6" x14ac:dyDescent="0.25">
      <c r="A80" s="12" t="s">
        <v>182</v>
      </c>
      <c r="B80" s="64">
        <v>42</v>
      </c>
      <c r="C80" s="5">
        <v>0.19047619047619047</v>
      </c>
      <c r="D80" s="6">
        <v>0.19178082191780821</v>
      </c>
      <c r="E80" s="6">
        <v>0.54761904761904767</v>
      </c>
      <c r="F80" s="6">
        <v>0.44748858447488582</v>
      </c>
    </row>
    <row r="81" spans="1:6" x14ac:dyDescent="0.25">
      <c r="A81" s="12" t="s">
        <v>117</v>
      </c>
      <c r="B81" s="64">
        <v>147</v>
      </c>
      <c r="C81" s="5">
        <v>0.35374149659863946</v>
      </c>
      <c r="D81" s="6">
        <v>0.12694300518134716</v>
      </c>
      <c r="E81" s="6">
        <v>0.42857142857142855</v>
      </c>
      <c r="F81" s="6">
        <v>0.39291882556131263</v>
      </c>
    </row>
    <row r="82" spans="1:6" x14ac:dyDescent="0.25">
      <c r="A82" s="12" t="s">
        <v>172</v>
      </c>
      <c r="B82" s="64">
        <v>7</v>
      </c>
      <c r="C82" s="5">
        <v>0.5714285714285714</v>
      </c>
      <c r="D82" s="6">
        <v>6.8627450980392163E-2</v>
      </c>
      <c r="E82" s="6">
        <v>0.14285714285714285</v>
      </c>
      <c r="F82" s="6">
        <v>0.40196078431372551</v>
      </c>
    </row>
    <row r="83" spans="1:6" x14ac:dyDescent="0.25">
      <c r="A83" s="12" t="s">
        <v>118</v>
      </c>
      <c r="B83" s="64">
        <v>39</v>
      </c>
      <c r="C83" s="5">
        <v>0.23076923076923078</v>
      </c>
      <c r="D83" s="6">
        <v>8.7640449438202248E-2</v>
      </c>
      <c r="E83" s="6">
        <v>0.23076923076923078</v>
      </c>
      <c r="F83" s="6">
        <v>0.32359550561797751</v>
      </c>
    </row>
    <row r="84" spans="1:6" x14ac:dyDescent="0.25">
      <c r="A84" s="12" t="s">
        <v>119</v>
      </c>
      <c r="B84" s="64">
        <v>43</v>
      </c>
      <c r="C84" s="5">
        <v>0.39534883720930231</v>
      </c>
      <c r="D84" s="6">
        <v>0.12912912912912913</v>
      </c>
      <c r="E84" s="6">
        <v>0.34883720930232559</v>
      </c>
      <c r="F84" s="6">
        <v>0.38738738738738737</v>
      </c>
    </row>
    <row r="85" spans="1:6" x14ac:dyDescent="0.25">
      <c r="A85" s="12" t="s">
        <v>120</v>
      </c>
      <c r="B85" s="64">
        <v>324</v>
      </c>
      <c r="C85" s="5">
        <v>0.37345679012345678</v>
      </c>
      <c r="D85" s="6">
        <v>0.12852042840142799</v>
      </c>
      <c r="E85" s="6">
        <v>0.39197530864197533</v>
      </c>
      <c r="F85" s="6">
        <v>0.40618802062673542</v>
      </c>
    </row>
    <row r="86" spans="1:6" x14ac:dyDescent="0.25">
      <c r="A86" s="12" t="s">
        <v>121</v>
      </c>
      <c r="B86" s="64">
        <v>89</v>
      </c>
      <c r="C86" s="5">
        <v>0.30337078651685395</v>
      </c>
      <c r="D86" s="6">
        <v>0.11772486772486772</v>
      </c>
      <c r="E86" s="6">
        <v>0.3595505617977528</v>
      </c>
      <c r="F86" s="6">
        <v>0.41798941798941797</v>
      </c>
    </row>
    <row r="87" spans="1:6" x14ac:dyDescent="0.25">
      <c r="A87" s="12" t="s">
        <v>122</v>
      </c>
      <c r="B87" s="64">
        <v>340</v>
      </c>
      <c r="C87" s="5">
        <v>0.34705882352941175</v>
      </c>
      <c r="D87" s="6">
        <v>0.12601927353595255</v>
      </c>
      <c r="E87" s="6">
        <v>0.37647058823529411</v>
      </c>
      <c r="F87" s="6">
        <v>0.37620459599703482</v>
      </c>
    </row>
    <row r="88" spans="1:6" x14ac:dyDescent="0.25">
      <c r="A88" s="12" t="s">
        <v>372</v>
      </c>
      <c r="B88" s="64">
        <v>4</v>
      </c>
      <c r="C88" s="5">
        <v>0</v>
      </c>
      <c r="D88" s="6">
        <v>9.3023255813953487E-2</v>
      </c>
      <c r="E88" s="6">
        <v>0.25</v>
      </c>
      <c r="F88" s="6">
        <v>0.34883720930232559</v>
      </c>
    </row>
    <row r="89" spans="1:6" x14ac:dyDescent="0.25">
      <c r="A89" s="12" t="s">
        <v>123</v>
      </c>
      <c r="B89" s="64">
        <v>181</v>
      </c>
      <c r="C89" s="5">
        <v>0.37016574585635359</v>
      </c>
      <c r="D89" s="6">
        <v>0.10748218527315914</v>
      </c>
      <c r="E89" s="6">
        <v>0.37569060773480661</v>
      </c>
      <c r="F89" s="6">
        <v>0.39073634204275537</v>
      </c>
    </row>
    <row r="90" spans="1:6" x14ac:dyDescent="0.25">
      <c r="A90" s="12" t="s">
        <v>124</v>
      </c>
      <c r="B90" s="64">
        <v>48</v>
      </c>
      <c r="C90" s="5">
        <v>0.375</v>
      </c>
      <c r="D90" s="6">
        <v>0.10835214446952596</v>
      </c>
      <c r="E90" s="6">
        <v>0.41666666666666669</v>
      </c>
      <c r="F90" s="6">
        <v>0.39277652370203159</v>
      </c>
    </row>
    <row r="91" spans="1:6" x14ac:dyDescent="0.25">
      <c r="A91" s="12" t="s">
        <v>126</v>
      </c>
      <c r="B91" s="64">
        <v>69</v>
      </c>
      <c r="C91" s="5">
        <v>0.40579710144927539</v>
      </c>
      <c r="D91" s="6">
        <v>0.12321428571428572</v>
      </c>
      <c r="E91" s="6">
        <v>0.3188405797101449</v>
      </c>
      <c r="F91" s="6">
        <v>0.41607142857142859</v>
      </c>
    </row>
    <row r="92" spans="1:6" x14ac:dyDescent="0.25">
      <c r="A92" s="12" t="s">
        <v>127</v>
      </c>
      <c r="B92" s="64">
        <v>54</v>
      </c>
      <c r="C92" s="5">
        <v>0.24074074074074073</v>
      </c>
      <c r="D92" s="6">
        <v>0.15929203539823009</v>
      </c>
      <c r="E92" s="6">
        <v>0.35185185185185186</v>
      </c>
      <c r="F92" s="6">
        <v>0.4247787610619469</v>
      </c>
    </row>
    <row r="93" spans="1:6" x14ac:dyDescent="0.25">
      <c r="A93" s="12" t="s">
        <v>128</v>
      </c>
      <c r="B93" s="64">
        <v>156</v>
      </c>
      <c r="C93" s="5">
        <v>0.37820512820512819</v>
      </c>
      <c r="D93" s="6">
        <v>0.13087248322147652</v>
      </c>
      <c r="E93" s="6">
        <v>0.37820512820512819</v>
      </c>
      <c r="F93" s="6">
        <v>0.40604026845637586</v>
      </c>
    </row>
    <row r="94" spans="1:6" x14ac:dyDescent="0.25">
      <c r="A94" s="12" t="s">
        <v>160</v>
      </c>
      <c r="B94" s="64">
        <v>17</v>
      </c>
      <c r="C94" s="5">
        <v>0.58823529411764708</v>
      </c>
      <c r="D94" s="6">
        <v>0.18681318681318682</v>
      </c>
      <c r="E94" s="6">
        <v>0.47058823529411764</v>
      </c>
      <c r="F94" s="6">
        <v>0.47252747252747251</v>
      </c>
    </row>
    <row r="95" spans="1:6" x14ac:dyDescent="0.25">
      <c r="A95" s="12" t="s">
        <v>129</v>
      </c>
      <c r="B95" s="64">
        <v>116</v>
      </c>
      <c r="C95" s="5">
        <v>0.37068965517241381</v>
      </c>
      <c r="D95" s="6">
        <v>0.11623246492985972</v>
      </c>
      <c r="E95" s="6">
        <v>0.33620689655172414</v>
      </c>
      <c r="F95" s="6">
        <v>0.39879759519038077</v>
      </c>
    </row>
    <row r="96" spans="1:6" x14ac:dyDescent="0.25">
      <c r="A96" s="12" t="s">
        <v>373</v>
      </c>
      <c r="B96" s="64">
        <v>143</v>
      </c>
      <c r="C96" s="5">
        <v>0.38461538461538464</v>
      </c>
      <c r="D96" s="6">
        <v>0.12554872695346794</v>
      </c>
      <c r="E96" s="6">
        <v>0.35664335664335667</v>
      </c>
      <c r="F96" s="6">
        <v>0.37313432835820898</v>
      </c>
    </row>
    <row r="97" spans="1:6" x14ac:dyDescent="0.25">
      <c r="A97" s="12" t="s">
        <v>130</v>
      </c>
      <c r="B97" s="64">
        <v>192</v>
      </c>
      <c r="C97" s="5">
        <v>0.31770833333333331</v>
      </c>
      <c r="D97" s="6">
        <v>0.1797752808988764</v>
      </c>
      <c r="E97" s="6">
        <v>0.34895833333333331</v>
      </c>
      <c r="F97" s="6">
        <v>0.41666666666666669</v>
      </c>
    </row>
    <row r="98" spans="1:6" x14ac:dyDescent="0.25">
      <c r="A98" s="12" t="s">
        <v>131</v>
      </c>
      <c r="B98" s="64">
        <v>73</v>
      </c>
      <c r="C98" s="5">
        <v>0.27397260273972601</v>
      </c>
      <c r="D98" s="6">
        <v>0.11128048780487805</v>
      </c>
      <c r="E98" s="6">
        <v>0.36986301369863012</v>
      </c>
      <c r="F98" s="6">
        <v>0.39634146341463417</v>
      </c>
    </row>
    <row r="99" spans="1:6" x14ac:dyDescent="0.25">
      <c r="A99" s="12" t="s">
        <v>132</v>
      </c>
      <c r="B99" s="64">
        <v>70</v>
      </c>
      <c r="C99" s="5">
        <v>0.38571428571428573</v>
      </c>
      <c r="D99" s="6">
        <v>0.13157894736842105</v>
      </c>
      <c r="E99" s="6">
        <v>0.35714285714285715</v>
      </c>
      <c r="F99" s="6">
        <v>0.36654135338345867</v>
      </c>
    </row>
    <row r="100" spans="1:6" x14ac:dyDescent="0.25">
      <c r="A100" s="12" t="s">
        <v>133</v>
      </c>
      <c r="B100" s="64">
        <v>182</v>
      </c>
      <c r="C100" s="5">
        <v>0.40659340659340659</v>
      </c>
      <c r="D100" s="6">
        <v>0.10099889012208657</v>
      </c>
      <c r="E100" s="6">
        <v>0.41208791208791207</v>
      </c>
      <c r="F100" s="6">
        <v>0.40954495005549391</v>
      </c>
    </row>
    <row r="101" spans="1:6" x14ac:dyDescent="0.25">
      <c r="A101" s="12" t="s">
        <v>134</v>
      </c>
      <c r="B101" s="64">
        <v>29</v>
      </c>
      <c r="C101" s="5">
        <v>0.44827586206896552</v>
      </c>
      <c r="D101" s="6">
        <v>0.15183246073298429</v>
      </c>
      <c r="E101" s="6">
        <v>0.17241379310344829</v>
      </c>
      <c r="F101" s="6">
        <v>0.30366492146596857</v>
      </c>
    </row>
    <row r="102" spans="1:6" x14ac:dyDescent="0.25">
      <c r="A102" s="12" t="s">
        <v>271</v>
      </c>
      <c r="B102" s="64">
        <v>17</v>
      </c>
      <c r="C102" s="5">
        <v>0.17647058823529413</v>
      </c>
      <c r="D102" s="6">
        <v>0.10967741935483871</v>
      </c>
      <c r="E102" s="6">
        <v>0.29411764705882354</v>
      </c>
      <c r="F102" s="6">
        <v>0.31612903225806449</v>
      </c>
    </row>
    <row r="103" spans="1:6" x14ac:dyDescent="0.25">
      <c r="A103" s="12" t="s">
        <v>135</v>
      </c>
      <c r="B103" s="64">
        <v>22</v>
      </c>
      <c r="C103" s="5">
        <v>0.54545454545454541</v>
      </c>
      <c r="D103" s="6">
        <v>0.20754716981132076</v>
      </c>
      <c r="E103" s="6">
        <v>0.22727272727272727</v>
      </c>
      <c r="F103" s="6">
        <v>0.28301886792452829</v>
      </c>
    </row>
    <row r="104" spans="1:6" x14ac:dyDescent="0.25">
      <c r="A104" s="12" t="s">
        <v>136</v>
      </c>
      <c r="B104" s="64">
        <v>57</v>
      </c>
      <c r="C104" s="5">
        <v>0.40350877192982454</v>
      </c>
      <c r="D104" s="6">
        <v>0.1484375</v>
      </c>
      <c r="E104" s="6">
        <v>0.35087719298245612</v>
      </c>
      <c r="F104" s="6">
        <v>0.40885416666666669</v>
      </c>
    </row>
    <row r="105" spans="1:6" x14ac:dyDescent="0.25">
      <c r="A105" s="12" t="s">
        <v>137</v>
      </c>
      <c r="B105" s="64">
        <v>103</v>
      </c>
      <c r="C105" s="5">
        <v>0.32038834951456313</v>
      </c>
      <c r="D105" s="6">
        <v>0.10651499482936919</v>
      </c>
      <c r="E105" s="6">
        <v>0.4854368932038835</v>
      </c>
      <c r="F105" s="6">
        <v>0.42295760082730094</v>
      </c>
    </row>
    <row r="106" spans="1:6" x14ac:dyDescent="0.25">
      <c r="A106" s="12" t="s">
        <v>138</v>
      </c>
      <c r="B106" s="64">
        <v>38</v>
      </c>
      <c r="C106" s="5">
        <v>0.26315789473684209</v>
      </c>
      <c r="D106" s="6">
        <v>9.4527363184079602E-2</v>
      </c>
      <c r="E106" s="6">
        <v>0.52631578947368418</v>
      </c>
      <c r="F106" s="6">
        <v>0.44278606965174128</v>
      </c>
    </row>
    <row r="107" spans="1:6" x14ac:dyDescent="0.25">
      <c r="A107" s="12" t="s">
        <v>139</v>
      </c>
      <c r="B107" s="64">
        <v>63</v>
      </c>
      <c r="C107" s="5">
        <v>0.3968253968253968</v>
      </c>
      <c r="D107" s="6">
        <v>0.16071428571428573</v>
      </c>
      <c r="E107" s="6">
        <v>0.2857142857142857</v>
      </c>
      <c r="F107" s="6">
        <v>0.39285714285714285</v>
      </c>
    </row>
    <row r="108" spans="1:6" x14ac:dyDescent="0.25">
      <c r="A108" s="12" t="s">
        <v>140</v>
      </c>
      <c r="B108" s="64">
        <v>94</v>
      </c>
      <c r="C108" s="5">
        <v>0.42553191489361702</v>
      </c>
      <c r="D108" s="6">
        <v>0.11505507955936352</v>
      </c>
      <c r="E108" s="6">
        <v>0.39361702127659576</v>
      </c>
      <c r="F108" s="6">
        <v>0.40758873929008566</v>
      </c>
    </row>
    <row r="109" spans="1:6" x14ac:dyDescent="0.25">
      <c r="A109" s="12" t="s">
        <v>141</v>
      </c>
      <c r="B109" s="64">
        <v>51</v>
      </c>
      <c r="C109" s="5">
        <v>0.33333333333333331</v>
      </c>
      <c r="D109" s="6">
        <v>0.15937499999999999</v>
      </c>
      <c r="E109" s="6">
        <v>0.41176470588235292</v>
      </c>
      <c r="F109" s="6">
        <v>0.40937499999999999</v>
      </c>
    </row>
    <row r="110" spans="1:6" x14ac:dyDescent="0.25">
      <c r="A110" s="12" t="s">
        <v>142</v>
      </c>
      <c r="B110" s="64">
        <v>72</v>
      </c>
      <c r="C110" s="5">
        <v>0.31944444444444442</v>
      </c>
      <c r="D110" s="6">
        <v>0.17266187050359713</v>
      </c>
      <c r="E110" s="6">
        <v>0.2638888888888889</v>
      </c>
      <c r="F110" s="6">
        <v>0.35971223021582732</v>
      </c>
    </row>
    <row r="111" spans="1:6" x14ac:dyDescent="0.25">
      <c r="A111" s="12" t="s">
        <v>143</v>
      </c>
      <c r="B111" s="64">
        <v>51</v>
      </c>
      <c r="C111" s="5">
        <v>0.37254901960784315</v>
      </c>
      <c r="D111" s="6">
        <v>0.11208791208791209</v>
      </c>
      <c r="E111" s="6">
        <v>0.35294117647058826</v>
      </c>
      <c r="F111" s="6">
        <v>0.36483516483516482</v>
      </c>
    </row>
    <row r="112" spans="1:6" x14ac:dyDescent="0.25">
      <c r="A112" s="12" t="s">
        <v>144</v>
      </c>
      <c r="B112" s="64">
        <v>258</v>
      </c>
      <c r="C112" s="5">
        <v>0.35271317829457366</v>
      </c>
      <c r="D112" s="6">
        <v>0.14121510673234811</v>
      </c>
      <c r="E112" s="6">
        <v>0.4263565891472868</v>
      </c>
      <c r="F112" s="6">
        <v>0.44882320744389709</v>
      </c>
    </row>
    <row r="113" spans="1:6" x14ac:dyDescent="0.25">
      <c r="A113" s="12" t="s">
        <v>173</v>
      </c>
      <c r="B113" s="64">
        <v>48</v>
      </c>
      <c r="C113" s="5">
        <v>0.27083333333333331</v>
      </c>
      <c r="D113" s="6">
        <v>0.11136890951276102</v>
      </c>
      <c r="E113" s="6">
        <v>0.375</v>
      </c>
      <c r="F113" s="6">
        <v>0.42459396751740142</v>
      </c>
    </row>
    <row r="114" spans="1:6" x14ac:dyDescent="0.25">
      <c r="A114" s="12" t="s">
        <v>145</v>
      </c>
      <c r="B114" s="64">
        <v>212</v>
      </c>
      <c r="C114" s="5">
        <v>0.31603773584905659</v>
      </c>
      <c r="D114" s="6">
        <v>0.12093553907586994</v>
      </c>
      <c r="E114" s="6">
        <v>0.31603773584905659</v>
      </c>
      <c r="F114" s="6">
        <v>0.38562464346833997</v>
      </c>
    </row>
    <row r="115" spans="1:6" x14ac:dyDescent="0.25">
      <c r="A115" s="12" t="s">
        <v>146</v>
      </c>
      <c r="B115" s="64">
        <v>80</v>
      </c>
      <c r="C115" s="5">
        <v>0.51249999999999996</v>
      </c>
      <c r="D115" s="6">
        <v>0.11782032400589101</v>
      </c>
      <c r="E115" s="6">
        <v>0.42499999999999999</v>
      </c>
      <c r="F115" s="6">
        <v>0.540500736377025</v>
      </c>
    </row>
    <row r="116" spans="1:6" x14ac:dyDescent="0.25">
      <c r="A116" s="12" t="s">
        <v>147</v>
      </c>
      <c r="B116" s="64">
        <v>52</v>
      </c>
      <c r="C116" s="5">
        <v>0.44230769230769229</v>
      </c>
      <c r="D116" s="6">
        <v>0.10810810810810811</v>
      </c>
      <c r="E116" s="6">
        <v>0.53846153846153844</v>
      </c>
      <c r="F116" s="6">
        <v>0.51767151767151764</v>
      </c>
    </row>
    <row r="117" spans="1:6" x14ac:dyDescent="0.25">
      <c r="A117" s="12" t="s">
        <v>148</v>
      </c>
      <c r="B117" s="64">
        <v>80</v>
      </c>
      <c r="C117" s="5">
        <v>0.63749999999999996</v>
      </c>
      <c r="D117" s="6">
        <v>9.580838323353294E-2</v>
      </c>
      <c r="E117" s="6">
        <v>0.36249999999999999</v>
      </c>
      <c r="F117" s="6">
        <v>0.47305389221556887</v>
      </c>
    </row>
    <row r="118" spans="1:6" x14ac:dyDescent="0.25">
      <c r="A118" s="12" t="s">
        <v>149</v>
      </c>
      <c r="B118" s="64">
        <v>176</v>
      </c>
      <c r="C118" s="5">
        <v>0.4375</v>
      </c>
      <c r="D118" s="6">
        <v>0.17959183673469387</v>
      </c>
      <c r="E118" s="6">
        <v>0.52840909090909094</v>
      </c>
      <c r="F118" s="6">
        <v>0.53877551020408165</v>
      </c>
    </row>
    <row r="119" spans="1:6" x14ac:dyDescent="0.25">
      <c r="A119" s="12" t="s">
        <v>374</v>
      </c>
      <c r="B119" s="64">
        <v>78</v>
      </c>
      <c r="C119" s="5">
        <v>0.32051282051282054</v>
      </c>
      <c r="D119" s="6">
        <v>8.6474501108647447E-2</v>
      </c>
      <c r="E119" s="6">
        <v>0.4358974358974359</v>
      </c>
      <c r="F119" s="6">
        <v>0.42350332594235035</v>
      </c>
    </row>
    <row r="120" spans="1:6" x14ac:dyDescent="0.25">
      <c r="A120" s="12" t="s">
        <v>150</v>
      </c>
      <c r="B120" s="64">
        <v>66</v>
      </c>
      <c r="C120" s="5">
        <v>0.36363636363636365</v>
      </c>
      <c r="D120" s="6">
        <v>0.15456674473067916</v>
      </c>
      <c r="E120" s="6">
        <v>0.66666666666666663</v>
      </c>
      <c r="F120" s="6">
        <v>0.65105386416861821</v>
      </c>
    </row>
    <row r="121" spans="1:6" x14ac:dyDescent="0.25">
      <c r="A121" s="12" t="s">
        <v>151</v>
      </c>
      <c r="B121" s="64">
        <v>75</v>
      </c>
      <c r="C121" s="5">
        <v>0.4</v>
      </c>
      <c r="D121" s="6">
        <v>0.10302197802197802</v>
      </c>
      <c r="E121" s="6">
        <v>0.54666666666666663</v>
      </c>
      <c r="F121" s="6">
        <v>0.53296703296703296</v>
      </c>
    </row>
    <row r="122" spans="1:6" x14ac:dyDescent="0.25">
      <c r="A122" s="12" t="s">
        <v>272</v>
      </c>
      <c r="B122" s="64">
        <v>321</v>
      </c>
      <c r="C122" s="5">
        <v>0.37694704049844235</v>
      </c>
      <c r="D122" s="6">
        <v>0.12553773953852171</v>
      </c>
      <c r="E122" s="6">
        <v>0.45482866043613707</v>
      </c>
      <c r="F122" s="6">
        <v>0.44857254595228785</v>
      </c>
    </row>
    <row r="123" spans="1:6" x14ac:dyDescent="0.25">
      <c r="A123" s="12" t="s">
        <v>152</v>
      </c>
      <c r="B123" s="64">
        <v>124</v>
      </c>
      <c r="C123" s="5">
        <v>0.29032258064516131</v>
      </c>
      <c r="D123" s="6">
        <v>0.1018898931799507</v>
      </c>
      <c r="E123" s="6">
        <v>0.5161290322580645</v>
      </c>
      <c r="F123" s="6">
        <v>0.47822514379622022</v>
      </c>
    </row>
    <row r="124" spans="1:6" x14ac:dyDescent="0.25">
      <c r="A124" s="12" t="s">
        <v>273</v>
      </c>
      <c r="B124" s="64">
        <v>33</v>
      </c>
      <c r="C124" s="5">
        <v>0.66666666666666663</v>
      </c>
      <c r="D124" s="6">
        <v>0.10819672131147541</v>
      </c>
      <c r="E124" s="6">
        <v>0.39393939393939392</v>
      </c>
      <c r="F124" s="6">
        <v>0.43934426229508194</v>
      </c>
    </row>
    <row r="125" spans="1:6" x14ac:dyDescent="0.25">
      <c r="A125" s="12" t="s">
        <v>174</v>
      </c>
      <c r="B125" s="64">
        <v>194</v>
      </c>
      <c r="C125" s="5">
        <v>0.30412371134020616</v>
      </c>
      <c r="D125" s="6">
        <v>0.12072184194150591</v>
      </c>
      <c r="E125" s="6">
        <v>0.39175257731958762</v>
      </c>
      <c r="F125" s="6">
        <v>0.40385812072184196</v>
      </c>
    </row>
    <row r="126" spans="1:6" x14ac:dyDescent="0.25">
      <c r="A126" s="12" t="s">
        <v>153</v>
      </c>
      <c r="B126" s="64">
        <v>55</v>
      </c>
      <c r="C126" s="5">
        <v>0.50909090909090904</v>
      </c>
      <c r="D126" s="6">
        <v>0.1751592356687898</v>
      </c>
      <c r="E126" s="6">
        <v>0.47272727272727272</v>
      </c>
      <c r="F126" s="6">
        <v>0.44904458598726116</v>
      </c>
    </row>
    <row r="127" spans="1:6" x14ac:dyDescent="0.25">
      <c r="A127" s="12" t="s">
        <v>154</v>
      </c>
      <c r="B127" s="64">
        <v>71</v>
      </c>
      <c r="C127" s="5">
        <v>0.29577464788732394</v>
      </c>
      <c r="D127" s="6">
        <v>0.12390924956369982</v>
      </c>
      <c r="E127" s="6">
        <v>0.50704225352112675</v>
      </c>
      <c r="F127" s="6">
        <v>0.51832460732984298</v>
      </c>
    </row>
    <row r="128" spans="1:6" x14ac:dyDescent="0.25">
      <c r="A128" s="12" t="s">
        <v>274</v>
      </c>
      <c r="B128" s="64">
        <v>282</v>
      </c>
      <c r="C128" s="5">
        <v>0.38652482269503546</v>
      </c>
      <c r="D128" s="6">
        <v>0.11557377049180328</v>
      </c>
      <c r="E128" s="6">
        <v>0.40780141843971629</v>
      </c>
      <c r="F128" s="6">
        <v>0.4225409836065574</v>
      </c>
    </row>
    <row r="129" spans="1:6" x14ac:dyDescent="0.25">
      <c r="A129" s="12" t="s">
        <v>155</v>
      </c>
      <c r="B129" s="64">
        <v>69</v>
      </c>
      <c r="C129" s="5">
        <v>0.46376811594202899</v>
      </c>
      <c r="D129" s="6">
        <v>7.4353448275862072E-2</v>
      </c>
      <c r="E129" s="6">
        <v>0.56521739130434778</v>
      </c>
      <c r="F129" s="6">
        <v>0.56788793103448276</v>
      </c>
    </row>
    <row r="130" spans="1:6" x14ac:dyDescent="0.25">
      <c r="A130" s="12" t="s">
        <v>156</v>
      </c>
      <c r="B130" s="64">
        <v>186</v>
      </c>
      <c r="C130" s="5">
        <v>0.34408602150537637</v>
      </c>
      <c r="D130" s="6">
        <v>0.11204819277108434</v>
      </c>
      <c r="E130" s="6">
        <v>0.34946236559139787</v>
      </c>
      <c r="F130" s="6">
        <v>0.37710843373493974</v>
      </c>
    </row>
    <row r="131" spans="1:6" x14ac:dyDescent="0.25">
      <c r="A131" s="12" t="s">
        <v>375</v>
      </c>
      <c r="B131" s="64">
        <v>35</v>
      </c>
      <c r="C131" s="5">
        <v>0.5714285714285714</v>
      </c>
      <c r="D131" s="6">
        <v>0.11475409836065574</v>
      </c>
      <c r="E131" s="6">
        <v>0.4</v>
      </c>
      <c r="F131" s="6">
        <v>0.48524590163934428</v>
      </c>
    </row>
    <row r="132" spans="1:6" x14ac:dyDescent="0.25">
      <c r="A132" s="12" t="s">
        <v>157</v>
      </c>
      <c r="B132" s="64">
        <v>77</v>
      </c>
      <c r="C132" s="5">
        <v>0.48051948051948051</v>
      </c>
      <c r="D132" s="6">
        <v>0.12439418416801293</v>
      </c>
      <c r="E132" s="6">
        <v>0.41558441558441561</v>
      </c>
      <c r="F132" s="6">
        <v>0.40710823909531502</v>
      </c>
    </row>
    <row r="133" spans="1:6" x14ac:dyDescent="0.25">
      <c r="A133" s="12" t="s">
        <v>376</v>
      </c>
      <c r="B133" s="64">
        <v>85</v>
      </c>
      <c r="C133" s="5">
        <v>0.49411764705882355</v>
      </c>
      <c r="D133" s="6">
        <v>0.15887850467289719</v>
      </c>
      <c r="E133" s="6">
        <v>0.61176470588235299</v>
      </c>
      <c r="F133" s="6">
        <v>0.57383177570093458</v>
      </c>
    </row>
    <row r="134" spans="1:6" ht="15.75" thickBot="1" x14ac:dyDescent="0.3">
      <c r="A134" s="12" t="s">
        <v>125</v>
      </c>
      <c r="B134" s="64">
        <v>14</v>
      </c>
      <c r="C134" s="5">
        <v>0.35714285714285715</v>
      </c>
      <c r="D134" s="6">
        <v>0.13461538461538461</v>
      </c>
      <c r="E134" s="6">
        <v>0.5</v>
      </c>
      <c r="F134" s="6">
        <v>0.49038461538461536</v>
      </c>
    </row>
    <row r="135" spans="1:6" x14ac:dyDescent="0.25">
      <c r="A135" s="118" t="s">
        <v>158</v>
      </c>
      <c r="B135" s="124">
        <f>SUM(B5:B134)</f>
        <v>8499</v>
      </c>
      <c r="C135" s="121">
        <v>0.38086833745146487</v>
      </c>
      <c r="D135" s="121">
        <v>0.17382145413641475</v>
      </c>
      <c r="E135" s="121">
        <v>0.39251676667843277</v>
      </c>
      <c r="F135" s="121">
        <v>0.40853454758125157</v>
      </c>
    </row>
    <row r="136" spans="1:6" ht="15.75" thickBot="1" x14ac:dyDescent="0.3">
      <c r="A136" s="119"/>
      <c r="B136" s="104"/>
      <c r="C136" s="122"/>
      <c r="D136" s="122"/>
      <c r="E136" s="122"/>
      <c r="F136" s="122"/>
    </row>
    <row r="137" spans="1:6" ht="47.1" customHeight="1" x14ac:dyDescent="0.25">
      <c r="A137" s="109" t="s">
        <v>385</v>
      </c>
      <c r="B137" s="109"/>
      <c r="C137" s="109"/>
      <c r="D137" s="109"/>
      <c r="E137" s="109"/>
      <c r="F137" s="109"/>
    </row>
  </sheetData>
  <mergeCells count="13">
    <mergeCell ref="A137:F137"/>
    <mergeCell ref="F135:F136"/>
    <mergeCell ref="A135:A136"/>
    <mergeCell ref="B135:B136"/>
    <mergeCell ref="C135:C136"/>
    <mergeCell ref="D135:D136"/>
    <mergeCell ref="E135:E136"/>
    <mergeCell ref="F3:F4"/>
    <mergeCell ref="A3:A4"/>
    <mergeCell ref="B3:B4"/>
    <mergeCell ref="C3:C4"/>
    <mergeCell ref="D3:D4"/>
    <mergeCell ref="E3:E4"/>
  </mergeCells>
  <pageMargins left="0.70866141732283472" right="0.70866141732283472" top="0.74803149606299213" bottom="0.74803149606299213" header="0.31496062992125984" footer="0.31496062992125984"/>
  <pageSetup paperSize="9" scale="57" fitToHeight="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155"/>
  <sheetViews>
    <sheetView zoomScaleNormal="100" workbookViewId="0">
      <selection sqref="A1:H1"/>
    </sheetView>
  </sheetViews>
  <sheetFormatPr baseColWidth="10" defaultColWidth="11.42578125" defaultRowHeight="12.75" x14ac:dyDescent="0.2"/>
  <cols>
    <col min="1" max="1" width="26.7109375" style="25" customWidth="1"/>
    <col min="2" max="2" width="7.28515625" style="23" customWidth="1"/>
    <col min="3" max="5" width="7.85546875" style="23" customWidth="1"/>
    <col min="6" max="6" width="7.140625" style="23" customWidth="1"/>
    <col min="7" max="8" width="7.7109375" style="25" customWidth="1"/>
    <col min="9" max="10" width="7.85546875" style="25" customWidth="1"/>
    <col min="11" max="11" width="6.7109375" style="23" customWidth="1"/>
    <col min="12" max="16" width="7.7109375" style="23" customWidth="1"/>
    <col min="17" max="16384" width="11.42578125" style="23"/>
  </cols>
  <sheetData>
    <row r="1" spans="1:16" ht="17.25" customHeight="1" x14ac:dyDescent="0.25">
      <c r="A1" s="164" t="s">
        <v>392</v>
      </c>
      <c r="B1" s="164"/>
      <c r="C1" s="164"/>
      <c r="D1" s="164"/>
      <c r="E1" s="164"/>
      <c r="F1" s="164"/>
      <c r="G1" s="164"/>
      <c r="H1" s="164"/>
      <c r="I1" s="23"/>
      <c r="J1" s="23"/>
    </row>
    <row r="2" spans="1:16" ht="2.25" customHeight="1" x14ac:dyDescent="0.3">
      <c r="A2" s="24"/>
      <c r="G2" s="23"/>
      <c r="H2" s="23"/>
      <c r="I2" s="23"/>
      <c r="J2" s="23"/>
    </row>
    <row r="3" spans="1:16" ht="10.5" customHeight="1" x14ac:dyDescent="0.2">
      <c r="G3" s="23"/>
      <c r="H3" s="23"/>
      <c r="I3" s="23"/>
      <c r="J3" s="23"/>
    </row>
    <row r="4" spans="1:16" x14ac:dyDescent="0.2">
      <c r="B4" s="125" t="s">
        <v>185</v>
      </c>
      <c r="C4" s="126"/>
      <c r="D4" s="126"/>
      <c r="E4" s="126"/>
      <c r="F4" s="127"/>
      <c r="G4" s="125" t="s">
        <v>186</v>
      </c>
      <c r="H4" s="126"/>
      <c r="I4" s="126"/>
      <c r="J4" s="126"/>
      <c r="K4" s="126"/>
      <c r="L4" s="128" t="s">
        <v>251</v>
      </c>
      <c r="M4" s="129"/>
      <c r="N4" s="129"/>
      <c r="O4" s="129"/>
      <c r="P4" s="130"/>
    </row>
    <row r="5" spans="1:16" ht="25.5" x14ac:dyDescent="0.2">
      <c r="A5" s="31" t="s">
        <v>187</v>
      </c>
      <c r="B5" s="26" t="s">
        <v>247</v>
      </c>
      <c r="C5" s="26" t="s">
        <v>248</v>
      </c>
      <c r="D5" s="26" t="s">
        <v>249</v>
      </c>
      <c r="E5" s="26" t="s">
        <v>250</v>
      </c>
      <c r="F5" s="26" t="s">
        <v>14</v>
      </c>
      <c r="G5" s="26" t="s">
        <v>247</v>
      </c>
      <c r="H5" s="26" t="s">
        <v>248</v>
      </c>
      <c r="I5" s="26" t="s">
        <v>249</v>
      </c>
      <c r="J5" s="26" t="s">
        <v>250</v>
      </c>
      <c r="K5" s="42" t="s">
        <v>14</v>
      </c>
      <c r="L5" s="43" t="s">
        <v>247</v>
      </c>
      <c r="M5" s="43" t="s">
        <v>248</v>
      </c>
      <c r="N5" s="43" t="s">
        <v>249</v>
      </c>
      <c r="O5" s="44" t="s">
        <v>250</v>
      </c>
      <c r="P5" s="45" t="s">
        <v>14</v>
      </c>
    </row>
    <row r="6" spans="1:16" ht="12" customHeight="1" x14ac:dyDescent="0.2">
      <c r="A6" s="32" t="s">
        <v>188</v>
      </c>
      <c r="B6" s="33">
        <v>141</v>
      </c>
      <c r="C6" s="33">
        <v>7</v>
      </c>
      <c r="D6" s="33">
        <v>1</v>
      </c>
      <c r="E6" s="33"/>
      <c r="F6" s="28">
        <f>SUM(B6:E6)</f>
        <v>149</v>
      </c>
      <c r="G6" s="34">
        <v>101</v>
      </c>
      <c r="H6" s="33">
        <v>13</v>
      </c>
      <c r="I6" s="33">
        <v>1</v>
      </c>
      <c r="J6" s="33"/>
      <c r="K6" s="28">
        <f>SUM(G6:J6)</f>
        <v>115</v>
      </c>
      <c r="L6" s="34">
        <f>B6+G6</f>
        <v>242</v>
      </c>
      <c r="M6" s="33">
        <f>C6+H6</f>
        <v>20</v>
      </c>
      <c r="N6" s="33">
        <f>D6+I6</f>
        <v>2</v>
      </c>
      <c r="O6" s="33">
        <f>E6+J6</f>
        <v>0</v>
      </c>
      <c r="P6" s="28">
        <f>SUM(L6:O6)</f>
        <v>264</v>
      </c>
    </row>
    <row r="7" spans="1:16" ht="12" customHeight="1" x14ac:dyDescent="0.2">
      <c r="A7" s="35" t="s">
        <v>189</v>
      </c>
      <c r="B7" s="36">
        <v>71</v>
      </c>
      <c r="C7" s="36">
        <v>28</v>
      </c>
      <c r="D7" s="36">
        <v>2</v>
      </c>
      <c r="E7" s="36"/>
      <c r="F7" s="29">
        <f t="shared" ref="F7:F73" si="0">SUM(B7:E7)</f>
        <v>101</v>
      </c>
      <c r="G7" s="37">
        <v>74</v>
      </c>
      <c r="H7" s="36">
        <v>11</v>
      </c>
      <c r="I7" s="36">
        <v>2</v>
      </c>
      <c r="J7" s="36"/>
      <c r="K7" s="29">
        <f t="shared" ref="K7:K71" si="1">SUM(G7:J7)</f>
        <v>87</v>
      </c>
      <c r="L7" s="34">
        <f t="shared" ref="L7:L11" si="2">B7+G7</f>
        <v>145</v>
      </c>
      <c r="M7" s="33">
        <f t="shared" ref="M7:M11" si="3">C7+H7</f>
        <v>39</v>
      </c>
      <c r="N7" s="33">
        <f t="shared" ref="N7:N11" si="4">D7+I7</f>
        <v>4</v>
      </c>
      <c r="O7" s="33">
        <f t="shared" ref="O7:O11" si="5">E7+J7</f>
        <v>0</v>
      </c>
      <c r="P7" s="28">
        <f t="shared" ref="P7:P11" si="6">SUM(L7:O7)</f>
        <v>188</v>
      </c>
    </row>
    <row r="8" spans="1:16" ht="12" customHeight="1" x14ac:dyDescent="0.2">
      <c r="A8" s="35" t="s">
        <v>190</v>
      </c>
      <c r="B8" s="36">
        <v>24</v>
      </c>
      <c r="C8" s="36">
        <v>2</v>
      </c>
      <c r="D8" s="36"/>
      <c r="E8" s="36"/>
      <c r="F8" s="29">
        <f t="shared" si="0"/>
        <v>26</v>
      </c>
      <c r="G8" s="37">
        <v>15</v>
      </c>
      <c r="H8" s="36">
        <v>1</v>
      </c>
      <c r="I8" s="36"/>
      <c r="J8" s="36"/>
      <c r="K8" s="29">
        <f t="shared" si="1"/>
        <v>16</v>
      </c>
      <c r="L8" s="34">
        <f t="shared" si="2"/>
        <v>39</v>
      </c>
      <c r="M8" s="33">
        <f t="shared" si="3"/>
        <v>3</v>
      </c>
      <c r="N8" s="33">
        <f t="shared" si="4"/>
        <v>0</v>
      </c>
      <c r="O8" s="33">
        <f t="shared" si="5"/>
        <v>0</v>
      </c>
      <c r="P8" s="28">
        <f t="shared" si="6"/>
        <v>42</v>
      </c>
    </row>
    <row r="9" spans="1:16" ht="12" customHeight="1" x14ac:dyDescent="0.2">
      <c r="A9" s="35" t="s">
        <v>191</v>
      </c>
      <c r="B9" s="36">
        <v>27</v>
      </c>
      <c r="C9" s="36">
        <v>7</v>
      </c>
      <c r="D9" s="36"/>
      <c r="E9" s="36"/>
      <c r="F9" s="29">
        <f t="shared" si="0"/>
        <v>34</v>
      </c>
      <c r="G9" s="37">
        <v>26</v>
      </c>
      <c r="H9" s="36">
        <v>3</v>
      </c>
      <c r="I9" s="36"/>
      <c r="J9" s="36"/>
      <c r="K9" s="29">
        <f t="shared" si="1"/>
        <v>29</v>
      </c>
      <c r="L9" s="34">
        <f t="shared" si="2"/>
        <v>53</v>
      </c>
      <c r="M9" s="33">
        <f t="shared" si="3"/>
        <v>10</v>
      </c>
      <c r="N9" s="33">
        <f t="shared" si="4"/>
        <v>0</v>
      </c>
      <c r="O9" s="33">
        <f t="shared" si="5"/>
        <v>0</v>
      </c>
      <c r="P9" s="28">
        <f t="shared" si="6"/>
        <v>63</v>
      </c>
    </row>
    <row r="10" spans="1:16" ht="12" customHeight="1" x14ac:dyDescent="0.2">
      <c r="A10" s="35" t="s">
        <v>192</v>
      </c>
      <c r="B10" s="36">
        <v>188</v>
      </c>
      <c r="C10" s="36">
        <v>20</v>
      </c>
      <c r="D10" s="36">
        <v>9</v>
      </c>
      <c r="E10" s="36"/>
      <c r="F10" s="29">
        <f t="shared" si="0"/>
        <v>217</v>
      </c>
      <c r="G10" s="37">
        <v>128</v>
      </c>
      <c r="H10" s="36">
        <v>7</v>
      </c>
      <c r="I10" s="36">
        <v>7</v>
      </c>
      <c r="J10" s="36"/>
      <c r="K10" s="29">
        <f t="shared" si="1"/>
        <v>142</v>
      </c>
      <c r="L10" s="34">
        <f t="shared" si="2"/>
        <v>316</v>
      </c>
      <c r="M10" s="33">
        <f t="shared" si="3"/>
        <v>27</v>
      </c>
      <c r="N10" s="33">
        <f t="shared" si="4"/>
        <v>16</v>
      </c>
      <c r="O10" s="33">
        <f t="shared" si="5"/>
        <v>0</v>
      </c>
      <c r="P10" s="28">
        <f t="shared" si="6"/>
        <v>359</v>
      </c>
    </row>
    <row r="11" spans="1:16" ht="12" customHeight="1" x14ac:dyDescent="0.2">
      <c r="A11" s="38" t="s">
        <v>193</v>
      </c>
      <c r="B11" s="39">
        <v>190</v>
      </c>
      <c r="C11" s="39">
        <v>114</v>
      </c>
      <c r="D11" s="39">
        <v>11</v>
      </c>
      <c r="E11" s="39"/>
      <c r="F11" s="30">
        <f t="shared" si="0"/>
        <v>315</v>
      </c>
      <c r="G11" s="39">
        <v>108</v>
      </c>
      <c r="H11" s="39">
        <v>28</v>
      </c>
      <c r="I11" s="39">
        <v>2</v>
      </c>
      <c r="J11" s="39"/>
      <c r="K11" s="30">
        <f t="shared" si="1"/>
        <v>138</v>
      </c>
      <c r="L11" s="34">
        <f t="shared" si="2"/>
        <v>298</v>
      </c>
      <c r="M11" s="33">
        <f t="shared" si="3"/>
        <v>142</v>
      </c>
      <c r="N11" s="33">
        <f t="shared" si="4"/>
        <v>13</v>
      </c>
      <c r="O11" s="33">
        <f t="shared" si="5"/>
        <v>0</v>
      </c>
      <c r="P11" s="28">
        <f t="shared" si="6"/>
        <v>453</v>
      </c>
    </row>
    <row r="12" spans="1:16" ht="12" customHeight="1" x14ac:dyDescent="0.2">
      <c r="A12" s="40" t="s">
        <v>194</v>
      </c>
      <c r="B12" s="41">
        <f>SUM(B6:B11)</f>
        <v>641</v>
      </c>
      <c r="C12" s="41">
        <f t="shared" ref="C12:E12" si="7">SUM(C6:C11)</f>
        <v>178</v>
      </c>
      <c r="D12" s="41">
        <f t="shared" si="7"/>
        <v>23</v>
      </c>
      <c r="E12" s="41">
        <f t="shared" si="7"/>
        <v>0</v>
      </c>
      <c r="F12" s="41">
        <f t="shared" si="0"/>
        <v>842</v>
      </c>
      <c r="G12" s="41">
        <f>SUM(G6:G11)</f>
        <v>452</v>
      </c>
      <c r="H12" s="41">
        <f>SUM(H6:H11)</f>
        <v>63</v>
      </c>
      <c r="I12" s="41">
        <f>SUM(I6:I11)</f>
        <v>12</v>
      </c>
      <c r="J12" s="41">
        <f>SUM(J6:J11)</f>
        <v>0</v>
      </c>
      <c r="K12" s="41">
        <f t="shared" si="1"/>
        <v>527</v>
      </c>
      <c r="L12" s="41">
        <f>SUM(L6:L11)</f>
        <v>1093</v>
      </c>
      <c r="M12" s="41">
        <f>SUM(M6:M11)</f>
        <v>241</v>
      </c>
      <c r="N12" s="41">
        <f>SUM(N6:N11)</f>
        <v>35</v>
      </c>
      <c r="O12" s="41">
        <f>SUM(O6:O11)</f>
        <v>0</v>
      </c>
      <c r="P12" s="41">
        <f t="shared" ref="P12:P72" si="8">SUM(L12:O12)</f>
        <v>1369</v>
      </c>
    </row>
    <row r="13" spans="1:16" ht="12" customHeight="1" x14ac:dyDescent="0.2">
      <c r="A13" s="32" t="s">
        <v>195</v>
      </c>
      <c r="B13" s="33">
        <v>56</v>
      </c>
      <c r="C13" s="33">
        <v>12</v>
      </c>
      <c r="D13" s="33">
        <v>2</v>
      </c>
      <c r="E13" s="33"/>
      <c r="F13" s="28">
        <f t="shared" si="0"/>
        <v>70</v>
      </c>
      <c r="G13" s="36">
        <v>48</v>
      </c>
      <c r="H13" s="36">
        <v>1</v>
      </c>
      <c r="I13" s="33"/>
      <c r="J13" s="33"/>
      <c r="K13" s="28">
        <f t="shared" si="1"/>
        <v>49</v>
      </c>
      <c r="L13" s="34">
        <f t="shared" ref="L13:L37" si="9">B13+G13</f>
        <v>104</v>
      </c>
      <c r="M13" s="33">
        <f t="shared" ref="M13:M37" si="10">C13+H13</f>
        <v>13</v>
      </c>
      <c r="N13" s="33">
        <f t="shared" ref="N13:N37" si="11">D13+I13</f>
        <v>2</v>
      </c>
      <c r="O13" s="33">
        <f t="shared" ref="O13:O37" si="12">E13+J13</f>
        <v>0</v>
      </c>
      <c r="P13" s="28">
        <f>SUM(L13:O13)</f>
        <v>119</v>
      </c>
    </row>
    <row r="14" spans="1:16" ht="12" customHeight="1" x14ac:dyDescent="0.2">
      <c r="A14" s="35" t="s">
        <v>196</v>
      </c>
      <c r="B14" s="36">
        <v>16</v>
      </c>
      <c r="C14" s="36">
        <v>2</v>
      </c>
      <c r="D14" s="36">
        <v>1</v>
      </c>
      <c r="E14" s="36">
        <v>1</v>
      </c>
      <c r="F14" s="29">
        <f t="shared" si="0"/>
        <v>20</v>
      </c>
      <c r="G14" s="36">
        <v>13</v>
      </c>
      <c r="H14" s="36">
        <v>1</v>
      </c>
      <c r="I14" s="36"/>
      <c r="J14" s="36">
        <v>4</v>
      </c>
      <c r="K14" s="29">
        <f t="shared" si="1"/>
        <v>18</v>
      </c>
      <c r="L14" s="34">
        <f t="shared" si="9"/>
        <v>29</v>
      </c>
      <c r="M14" s="33">
        <f t="shared" si="10"/>
        <v>3</v>
      </c>
      <c r="N14" s="33">
        <f t="shared" si="11"/>
        <v>1</v>
      </c>
      <c r="O14" s="33">
        <f t="shared" si="12"/>
        <v>5</v>
      </c>
      <c r="P14" s="28">
        <f t="shared" ref="P14:P37" si="13">SUM(L14:O14)</f>
        <v>38</v>
      </c>
    </row>
    <row r="15" spans="1:16" ht="12" customHeight="1" x14ac:dyDescent="0.2">
      <c r="A15" s="35" t="s">
        <v>197</v>
      </c>
      <c r="B15" s="36">
        <v>59</v>
      </c>
      <c r="C15" s="36">
        <v>10</v>
      </c>
      <c r="D15" s="36">
        <v>1</v>
      </c>
      <c r="E15" s="36"/>
      <c r="F15" s="29">
        <f t="shared" si="0"/>
        <v>70</v>
      </c>
      <c r="G15" s="36">
        <v>52</v>
      </c>
      <c r="H15" s="36">
        <v>6</v>
      </c>
      <c r="I15" s="36"/>
      <c r="J15" s="36"/>
      <c r="K15" s="29">
        <f t="shared" si="1"/>
        <v>58</v>
      </c>
      <c r="L15" s="34">
        <f t="shared" si="9"/>
        <v>111</v>
      </c>
      <c r="M15" s="33">
        <f t="shared" si="10"/>
        <v>16</v>
      </c>
      <c r="N15" s="33">
        <f t="shared" si="11"/>
        <v>1</v>
      </c>
      <c r="O15" s="33">
        <f t="shared" si="12"/>
        <v>0</v>
      </c>
      <c r="P15" s="28">
        <f t="shared" si="13"/>
        <v>128</v>
      </c>
    </row>
    <row r="16" spans="1:16" ht="12" customHeight="1" x14ac:dyDescent="0.2">
      <c r="A16" s="35" t="s">
        <v>198</v>
      </c>
      <c r="B16" s="36">
        <v>13</v>
      </c>
      <c r="C16" s="36">
        <v>1</v>
      </c>
      <c r="D16" s="36"/>
      <c r="E16" s="36"/>
      <c r="F16" s="29">
        <f t="shared" si="0"/>
        <v>14</v>
      </c>
      <c r="G16" s="36">
        <v>16</v>
      </c>
      <c r="H16" s="36"/>
      <c r="I16" s="36"/>
      <c r="J16" s="36"/>
      <c r="K16" s="29">
        <f t="shared" si="1"/>
        <v>16</v>
      </c>
      <c r="L16" s="34">
        <f t="shared" si="9"/>
        <v>29</v>
      </c>
      <c r="M16" s="33">
        <f t="shared" si="10"/>
        <v>1</v>
      </c>
      <c r="N16" s="33">
        <f t="shared" si="11"/>
        <v>0</v>
      </c>
      <c r="O16" s="33">
        <f t="shared" si="12"/>
        <v>0</v>
      </c>
      <c r="P16" s="28">
        <f t="shared" si="13"/>
        <v>30</v>
      </c>
    </row>
    <row r="17" spans="1:16" ht="12" customHeight="1" x14ac:dyDescent="0.2">
      <c r="A17" s="35" t="s">
        <v>199</v>
      </c>
      <c r="B17" s="36">
        <v>122</v>
      </c>
      <c r="C17" s="36">
        <v>26</v>
      </c>
      <c r="D17" s="36">
        <v>1</v>
      </c>
      <c r="E17" s="36"/>
      <c r="F17" s="29">
        <f t="shared" si="0"/>
        <v>149</v>
      </c>
      <c r="G17" s="36">
        <v>64</v>
      </c>
      <c r="H17" s="36">
        <v>10</v>
      </c>
      <c r="I17" s="36"/>
      <c r="J17" s="36"/>
      <c r="K17" s="29">
        <f t="shared" si="1"/>
        <v>74</v>
      </c>
      <c r="L17" s="34">
        <f t="shared" si="9"/>
        <v>186</v>
      </c>
      <c r="M17" s="33">
        <f t="shared" si="10"/>
        <v>36</v>
      </c>
      <c r="N17" s="33">
        <f t="shared" si="11"/>
        <v>1</v>
      </c>
      <c r="O17" s="33">
        <f t="shared" si="12"/>
        <v>0</v>
      </c>
      <c r="P17" s="28">
        <f t="shared" si="13"/>
        <v>223</v>
      </c>
    </row>
    <row r="18" spans="1:16" ht="12" customHeight="1" x14ac:dyDescent="0.2">
      <c r="A18" s="35" t="s">
        <v>200</v>
      </c>
      <c r="B18" s="36">
        <v>9</v>
      </c>
      <c r="C18" s="36">
        <v>9</v>
      </c>
      <c r="D18" s="36">
        <v>4</v>
      </c>
      <c r="E18" s="36"/>
      <c r="F18" s="29">
        <f t="shared" si="0"/>
        <v>22</v>
      </c>
      <c r="G18" s="36">
        <v>10</v>
      </c>
      <c r="H18" s="36">
        <v>2</v>
      </c>
      <c r="I18" s="36"/>
      <c r="J18" s="36"/>
      <c r="K18" s="29">
        <f t="shared" si="1"/>
        <v>12</v>
      </c>
      <c r="L18" s="34">
        <f t="shared" si="9"/>
        <v>19</v>
      </c>
      <c r="M18" s="33">
        <f t="shared" si="10"/>
        <v>11</v>
      </c>
      <c r="N18" s="33">
        <f t="shared" si="11"/>
        <v>4</v>
      </c>
      <c r="O18" s="33">
        <f t="shared" si="12"/>
        <v>0</v>
      </c>
      <c r="P18" s="28">
        <f t="shared" si="13"/>
        <v>34</v>
      </c>
    </row>
    <row r="19" spans="1:16" ht="12" customHeight="1" x14ac:dyDescent="0.2">
      <c r="A19" s="35" t="s">
        <v>201</v>
      </c>
      <c r="B19" s="36">
        <v>2</v>
      </c>
      <c r="C19" s="36"/>
      <c r="D19" s="36"/>
      <c r="E19" s="36"/>
      <c r="F19" s="29">
        <f t="shared" si="0"/>
        <v>2</v>
      </c>
      <c r="G19" s="36">
        <v>2</v>
      </c>
      <c r="H19" s="36">
        <v>1</v>
      </c>
      <c r="I19" s="36"/>
      <c r="J19" s="36"/>
      <c r="K19" s="29">
        <f t="shared" si="1"/>
        <v>3</v>
      </c>
      <c r="L19" s="34">
        <f t="shared" si="9"/>
        <v>4</v>
      </c>
      <c r="M19" s="33">
        <f t="shared" si="10"/>
        <v>1</v>
      </c>
      <c r="N19" s="33">
        <f t="shared" si="11"/>
        <v>0</v>
      </c>
      <c r="O19" s="33">
        <f t="shared" si="12"/>
        <v>0</v>
      </c>
      <c r="P19" s="28">
        <f t="shared" si="13"/>
        <v>5</v>
      </c>
    </row>
    <row r="20" spans="1:16" ht="12" customHeight="1" x14ac:dyDescent="0.2">
      <c r="A20" s="35" t="s">
        <v>202</v>
      </c>
      <c r="B20" s="36">
        <v>86</v>
      </c>
      <c r="C20" s="36"/>
      <c r="D20" s="36"/>
      <c r="E20" s="36"/>
      <c r="F20" s="29">
        <f t="shared" si="0"/>
        <v>86</v>
      </c>
      <c r="G20" s="36">
        <v>49</v>
      </c>
      <c r="H20" s="36"/>
      <c r="I20" s="36"/>
      <c r="J20" s="36"/>
      <c r="K20" s="29">
        <f t="shared" si="1"/>
        <v>49</v>
      </c>
      <c r="L20" s="34">
        <f t="shared" si="9"/>
        <v>135</v>
      </c>
      <c r="M20" s="33">
        <f t="shared" si="10"/>
        <v>0</v>
      </c>
      <c r="N20" s="33">
        <f t="shared" si="11"/>
        <v>0</v>
      </c>
      <c r="O20" s="33">
        <f t="shared" si="12"/>
        <v>0</v>
      </c>
      <c r="P20" s="28">
        <f t="shared" si="13"/>
        <v>135</v>
      </c>
    </row>
    <row r="21" spans="1:16" ht="12" customHeight="1" x14ac:dyDescent="0.2">
      <c r="A21" s="35" t="s">
        <v>203</v>
      </c>
      <c r="B21" s="36">
        <v>20</v>
      </c>
      <c r="C21" s="36">
        <v>18</v>
      </c>
      <c r="D21" s="36"/>
      <c r="E21" s="36"/>
      <c r="F21" s="29">
        <f t="shared" si="0"/>
        <v>38</v>
      </c>
      <c r="G21" s="36">
        <v>7</v>
      </c>
      <c r="H21" s="36">
        <v>6</v>
      </c>
      <c r="I21" s="36">
        <v>2</v>
      </c>
      <c r="J21" s="36"/>
      <c r="K21" s="29">
        <f t="shared" si="1"/>
        <v>15</v>
      </c>
      <c r="L21" s="34">
        <f t="shared" si="9"/>
        <v>27</v>
      </c>
      <c r="M21" s="33">
        <f t="shared" si="10"/>
        <v>24</v>
      </c>
      <c r="N21" s="33">
        <f t="shared" si="11"/>
        <v>2</v>
      </c>
      <c r="O21" s="33">
        <f t="shared" si="12"/>
        <v>0</v>
      </c>
      <c r="P21" s="28">
        <f t="shared" si="13"/>
        <v>53</v>
      </c>
    </row>
    <row r="22" spans="1:16" ht="12" customHeight="1" x14ac:dyDescent="0.2">
      <c r="A22" s="35" t="s">
        <v>204</v>
      </c>
      <c r="B22" s="36">
        <v>112</v>
      </c>
      <c r="C22" s="36">
        <v>27</v>
      </c>
      <c r="D22" s="36">
        <v>14</v>
      </c>
      <c r="E22" s="36"/>
      <c r="F22" s="29">
        <f t="shared" si="0"/>
        <v>153</v>
      </c>
      <c r="G22" s="36">
        <v>79</v>
      </c>
      <c r="H22" s="36">
        <v>14</v>
      </c>
      <c r="I22" s="36">
        <v>2</v>
      </c>
      <c r="J22" s="36"/>
      <c r="K22" s="29">
        <f t="shared" si="1"/>
        <v>95</v>
      </c>
      <c r="L22" s="34">
        <f t="shared" si="9"/>
        <v>191</v>
      </c>
      <c r="M22" s="33">
        <f t="shared" si="10"/>
        <v>41</v>
      </c>
      <c r="N22" s="33">
        <f t="shared" si="11"/>
        <v>16</v>
      </c>
      <c r="O22" s="33">
        <f t="shared" si="12"/>
        <v>0</v>
      </c>
      <c r="P22" s="28">
        <f t="shared" si="13"/>
        <v>248</v>
      </c>
    </row>
    <row r="23" spans="1:16" ht="12" customHeight="1" x14ac:dyDescent="0.2">
      <c r="A23" s="35" t="s">
        <v>205</v>
      </c>
      <c r="B23" s="36">
        <v>20</v>
      </c>
      <c r="C23" s="36"/>
      <c r="D23" s="36"/>
      <c r="E23" s="36">
        <v>3</v>
      </c>
      <c r="F23" s="29">
        <f t="shared" si="0"/>
        <v>23</v>
      </c>
      <c r="G23" s="36">
        <v>16</v>
      </c>
      <c r="H23" s="36">
        <v>6</v>
      </c>
      <c r="I23" s="36"/>
      <c r="J23" s="36">
        <v>5</v>
      </c>
      <c r="K23" s="29">
        <f t="shared" si="1"/>
        <v>27</v>
      </c>
      <c r="L23" s="34">
        <f t="shared" si="9"/>
        <v>36</v>
      </c>
      <c r="M23" s="33">
        <f t="shared" si="10"/>
        <v>6</v>
      </c>
      <c r="N23" s="33">
        <f t="shared" si="11"/>
        <v>0</v>
      </c>
      <c r="O23" s="33">
        <f t="shared" si="12"/>
        <v>8</v>
      </c>
      <c r="P23" s="28">
        <f t="shared" si="13"/>
        <v>50</v>
      </c>
    </row>
    <row r="24" spans="1:16" ht="12" customHeight="1" x14ac:dyDescent="0.2">
      <c r="A24" s="35" t="s">
        <v>206</v>
      </c>
      <c r="B24" s="36">
        <v>43</v>
      </c>
      <c r="C24" s="36">
        <v>8</v>
      </c>
      <c r="D24" s="36">
        <v>2</v>
      </c>
      <c r="E24" s="36"/>
      <c r="F24" s="29">
        <f t="shared" si="0"/>
        <v>53</v>
      </c>
      <c r="G24" s="36">
        <v>39</v>
      </c>
      <c r="H24" s="36">
        <v>3</v>
      </c>
      <c r="I24" s="36"/>
      <c r="J24" s="36"/>
      <c r="K24" s="29">
        <f t="shared" si="1"/>
        <v>42</v>
      </c>
      <c r="L24" s="34">
        <f t="shared" si="9"/>
        <v>82</v>
      </c>
      <c r="M24" s="33">
        <f t="shared" si="10"/>
        <v>11</v>
      </c>
      <c r="N24" s="33">
        <f t="shared" si="11"/>
        <v>2</v>
      </c>
      <c r="O24" s="33">
        <f t="shared" si="12"/>
        <v>0</v>
      </c>
      <c r="P24" s="28">
        <f t="shared" si="13"/>
        <v>95</v>
      </c>
    </row>
    <row r="25" spans="1:16" ht="12" customHeight="1" x14ac:dyDescent="0.2">
      <c r="A25" s="35" t="s">
        <v>207</v>
      </c>
      <c r="B25" s="36">
        <v>79</v>
      </c>
      <c r="C25" s="36">
        <v>9</v>
      </c>
      <c r="D25" s="36">
        <v>1</v>
      </c>
      <c r="E25" s="36">
        <v>10</v>
      </c>
      <c r="F25" s="29">
        <f t="shared" si="0"/>
        <v>99</v>
      </c>
      <c r="G25" s="36">
        <v>39</v>
      </c>
      <c r="H25" s="36">
        <v>9</v>
      </c>
      <c r="I25" s="36">
        <v>8</v>
      </c>
      <c r="J25" s="36">
        <v>6</v>
      </c>
      <c r="K25" s="29">
        <f t="shared" si="1"/>
        <v>62</v>
      </c>
      <c r="L25" s="34">
        <f t="shared" si="9"/>
        <v>118</v>
      </c>
      <c r="M25" s="33">
        <f t="shared" si="10"/>
        <v>18</v>
      </c>
      <c r="N25" s="33">
        <f t="shared" si="11"/>
        <v>9</v>
      </c>
      <c r="O25" s="33">
        <f t="shared" si="12"/>
        <v>16</v>
      </c>
      <c r="P25" s="28">
        <f t="shared" si="13"/>
        <v>161</v>
      </c>
    </row>
    <row r="26" spans="1:16" ht="12" customHeight="1" x14ac:dyDescent="0.2">
      <c r="A26" s="35" t="s">
        <v>208</v>
      </c>
      <c r="B26" s="36">
        <v>13</v>
      </c>
      <c r="C26" s="36">
        <v>7</v>
      </c>
      <c r="D26" s="36">
        <v>3</v>
      </c>
      <c r="E26" s="36"/>
      <c r="F26" s="29">
        <f t="shared" si="0"/>
        <v>23</v>
      </c>
      <c r="G26" s="36">
        <v>12</v>
      </c>
      <c r="H26" s="36">
        <v>7</v>
      </c>
      <c r="I26" s="36">
        <v>1</v>
      </c>
      <c r="J26" s="36"/>
      <c r="K26" s="29">
        <f t="shared" si="1"/>
        <v>20</v>
      </c>
      <c r="L26" s="34">
        <f t="shared" si="9"/>
        <v>25</v>
      </c>
      <c r="M26" s="33">
        <f t="shared" si="10"/>
        <v>14</v>
      </c>
      <c r="N26" s="33">
        <f t="shared" si="11"/>
        <v>4</v>
      </c>
      <c r="O26" s="33">
        <f t="shared" si="12"/>
        <v>0</v>
      </c>
      <c r="P26" s="28">
        <f t="shared" si="13"/>
        <v>43</v>
      </c>
    </row>
    <row r="27" spans="1:16" ht="12" customHeight="1" x14ac:dyDescent="0.2">
      <c r="A27" s="35" t="s">
        <v>209</v>
      </c>
      <c r="B27" s="36">
        <v>38</v>
      </c>
      <c r="C27" s="36">
        <v>11</v>
      </c>
      <c r="D27" s="36"/>
      <c r="E27" s="36"/>
      <c r="F27" s="29">
        <f t="shared" si="0"/>
        <v>49</v>
      </c>
      <c r="G27" s="36">
        <v>41</v>
      </c>
      <c r="H27" s="36">
        <v>11</v>
      </c>
      <c r="I27" s="36"/>
      <c r="J27" s="36"/>
      <c r="K27" s="29">
        <f t="shared" si="1"/>
        <v>52</v>
      </c>
      <c r="L27" s="34">
        <f t="shared" si="9"/>
        <v>79</v>
      </c>
      <c r="M27" s="33">
        <f t="shared" si="10"/>
        <v>22</v>
      </c>
      <c r="N27" s="33">
        <f t="shared" si="11"/>
        <v>0</v>
      </c>
      <c r="O27" s="33">
        <f t="shared" si="12"/>
        <v>0</v>
      </c>
      <c r="P27" s="28">
        <f t="shared" si="13"/>
        <v>101</v>
      </c>
    </row>
    <row r="28" spans="1:16" ht="12" customHeight="1" x14ac:dyDescent="0.2">
      <c r="A28" s="35" t="s">
        <v>210</v>
      </c>
      <c r="B28" s="36">
        <v>95</v>
      </c>
      <c r="C28" s="36">
        <v>2</v>
      </c>
      <c r="D28" s="36"/>
      <c r="E28" s="36"/>
      <c r="F28" s="29">
        <f t="shared" si="0"/>
        <v>97</v>
      </c>
      <c r="G28" s="36">
        <v>89</v>
      </c>
      <c r="H28" s="36">
        <v>2</v>
      </c>
      <c r="I28" s="36"/>
      <c r="J28" s="36"/>
      <c r="K28" s="29">
        <f t="shared" si="1"/>
        <v>91</v>
      </c>
      <c r="L28" s="34">
        <f t="shared" si="9"/>
        <v>184</v>
      </c>
      <c r="M28" s="33">
        <f t="shared" si="10"/>
        <v>4</v>
      </c>
      <c r="N28" s="33">
        <f t="shared" si="11"/>
        <v>0</v>
      </c>
      <c r="O28" s="33">
        <f t="shared" si="12"/>
        <v>0</v>
      </c>
      <c r="P28" s="28">
        <f t="shared" si="13"/>
        <v>188</v>
      </c>
    </row>
    <row r="29" spans="1:16" ht="12" customHeight="1" x14ac:dyDescent="0.2">
      <c r="A29" s="35" t="s">
        <v>211</v>
      </c>
      <c r="B29" s="36">
        <v>70</v>
      </c>
      <c r="C29" s="36">
        <v>1</v>
      </c>
      <c r="D29" s="36"/>
      <c r="E29" s="36"/>
      <c r="F29" s="29">
        <f t="shared" si="0"/>
        <v>71</v>
      </c>
      <c r="G29" s="36">
        <v>48</v>
      </c>
      <c r="H29" s="36">
        <v>2</v>
      </c>
      <c r="I29" s="36"/>
      <c r="J29" s="36"/>
      <c r="K29" s="29">
        <f t="shared" si="1"/>
        <v>50</v>
      </c>
      <c r="L29" s="34">
        <f t="shared" si="9"/>
        <v>118</v>
      </c>
      <c r="M29" s="33">
        <f t="shared" si="10"/>
        <v>3</v>
      </c>
      <c r="N29" s="33">
        <f t="shared" si="11"/>
        <v>0</v>
      </c>
      <c r="O29" s="33">
        <f t="shared" si="12"/>
        <v>0</v>
      </c>
      <c r="P29" s="28">
        <f t="shared" si="13"/>
        <v>121</v>
      </c>
    </row>
    <row r="30" spans="1:16" ht="12" customHeight="1" x14ac:dyDescent="0.2">
      <c r="A30" s="35" t="s">
        <v>212</v>
      </c>
      <c r="B30" s="36">
        <v>18</v>
      </c>
      <c r="C30" s="36">
        <v>4</v>
      </c>
      <c r="D30" s="36">
        <v>1</v>
      </c>
      <c r="E30" s="36"/>
      <c r="F30" s="29">
        <f t="shared" si="0"/>
        <v>23</v>
      </c>
      <c r="G30" s="36">
        <v>13</v>
      </c>
      <c r="H30" s="36"/>
      <c r="I30" s="36"/>
      <c r="J30" s="36"/>
      <c r="K30" s="29">
        <f t="shared" si="1"/>
        <v>13</v>
      </c>
      <c r="L30" s="34">
        <f t="shared" si="9"/>
        <v>31</v>
      </c>
      <c r="M30" s="33">
        <f t="shared" si="10"/>
        <v>4</v>
      </c>
      <c r="N30" s="33">
        <f t="shared" si="11"/>
        <v>1</v>
      </c>
      <c r="O30" s="33">
        <f t="shared" si="12"/>
        <v>0</v>
      </c>
      <c r="P30" s="28">
        <f t="shared" si="13"/>
        <v>36</v>
      </c>
    </row>
    <row r="31" spans="1:16" ht="12" customHeight="1" x14ac:dyDescent="0.2">
      <c r="A31" s="35" t="s">
        <v>213</v>
      </c>
      <c r="B31" s="36">
        <v>65</v>
      </c>
      <c r="C31" s="36">
        <v>18</v>
      </c>
      <c r="D31" s="36">
        <v>4</v>
      </c>
      <c r="E31" s="36"/>
      <c r="F31" s="29">
        <f t="shared" si="0"/>
        <v>87</v>
      </c>
      <c r="G31" s="36">
        <v>38</v>
      </c>
      <c r="H31" s="36">
        <v>12</v>
      </c>
      <c r="I31" s="36">
        <v>1</v>
      </c>
      <c r="J31" s="36"/>
      <c r="K31" s="29">
        <f t="shared" si="1"/>
        <v>51</v>
      </c>
      <c r="L31" s="34">
        <f t="shared" si="9"/>
        <v>103</v>
      </c>
      <c r="M31" s="33">
        <f t="shared" si="10"/>
        <v>30</v>
      </c>
      <c r="N31" s="33">
        <f t="shared" si="11"/>
        <v>5</v>
      </c>
      <c r="O31" s="33">
        <f t="shared" si="12"/>
        <v>0</v>
      </c>
      <c r="P31" s="28">
        <f t="shared" si="13"/>
        <v>138</v>
      </c>
    </row>
    <row r="32" spans="1:16" ht="12" customHeight="1" x14ac:dyDescent="0.2">
      <c r="A32" s="35" t="s">
        <v>214</v>
      </c>
      <c r="B32" s="36">
        <v>73</v>
      </c>
      <c r="C32" s="36">
        <v>25</v>
      </c>
      <c r="D32" s="36">
        <v>1</v>
      </c>
      <c r="E32" s="36"/>
      <c r="F32" s="29">
        <f t="shared" si="0"/>
        <v>99</v>
      </c>
      <c r="G32" s="36">
        <v>37</v>
      </c>
      <c r="H32" s="36">
        <v>6</v>
      </c>
      <c r="I32" s="36"/>
      <c r="J32" s="36"/>
      <c r="K32" s="29">
        <f t="shared" si="1"/>
        <v>43</v>
      </c>
      <c r="L32" s="34">
        <f t="shared" si="9"/>
        <v>110</v>
      </c>
      <c r="M32" s="33">
        <f t="shared" si="10"/>
        <v>31</v>
      </c>
      <c r="N32" s="33">
        <f t="shared" si="11"/>
        <v>1</v>
      </c>
      <c r="O32" s="33">
        <f t="shared" si="12"/>
        <v>0</v>
      </c>
      <c r="P32" s="28">
        <f t="shared" si="13"/>
        <v>142</v>
      </c>
    </row>
    <row r="33" spans="1:16" ht="12" customHeight="1" x14ac:dyDescent="0.2">
      <c r="A33" s="35" t="s">
        <v>215</v>
      </c>
      <c r="B33" s="36">
        <v>7</v>
      </c>
      <c r="C33" s="36">
        <v>1</v>
      </c>
      <c r="D33" s="36">
        <v>1</v>
      </c>
      <c r="E33" s="36"/>
      <c r="F33" s="29">
        <f t="shared" si="0"/>
        <v>9</v>
      </c>
      <c r="G33" s="36">
        <v>5</v>
      </c>
      <c r="H33" s="36">
        <v>2</v>
      </c>
      <c r="I33" s="36"/>
      <c r="J33" s="29"/>
      <c r="K33" s="85">
        <f t="shared" si="1"/>
        <v>7</v>
      </c>
      <c r="L33" s="34">
        <f t="shared" si="9"/>
        <v>12</v>
      </c>
      <c r="M33" s="33">
        <f t="shared" si="10"/>
        <v>3</v>
      </c>
      <c r="N33" s="33">
        <f t="shared" si="11"/>
        <v>1</v>
      </c>
      <c r="O33" s="33">
        <f t="shared" si="12"/>
        <v>0</v>
      </c>
      <c r="P33" s="28">
        <f t="shared" si="13"/>
        <v>16</v>
      </c>
    </row>
    <row r="34" spans="1:16" ht="12" customHeight="1" x14ac:dyDescent="0.2">
      <c r="A34" s="35" t="s">
        <v>216</v>
      </c>
      <c r="B34" s="36">
        <v>4</v>
      </c>
      <c r="C34" s="36"/>
      <c r="D34" s="36"/>
      <c r="E34" s="36"/>
      <c r="F34" s="29">
        <f t="shared" si="0"/>
        <v>4</v>
      </c>
      <c r="G34" s="36">
        <v>1</v>
      </c>
      <c r="H34" s="36"/>
      <c r="I34" s="36"/>
      <c r="J34" s="36"/>
      <c r="K34" s="29">
        <f>SUM(G34:J34)</f>
        <v>1</v>
      </c>
      <c r="L34" s="34">
        <f t="shared" si="9"/>
        <v>5</v>
      </c>
      <c r="M34" s="33">
        <f t="shared" si="10"/>
        <v>0</v>
      </c>
      <c r="N34" s="33">
        <f t="shared" si="11"/>
        <v>0</v>
      </c>
      <c r="O34" s="33">
        <f t="shared" si="12"/>
        <v>0</v>
      </c>
      <c r="P34" s="28">
        <f t="shared" si="13"/>
        <v>5</v>
      </c>
    </row>
    <row r="35" spans="1:16" ht="12" customHeight="1" x14ac:dyDescent="0.2">
      <c r="A35" s="35" t="s">
        <v>217</v>
      </c>
      <c r="B35" s="36">
        <v>56</v>
      </c>
      <c r="C35" s="36">
        <v>50</v>
      </c>
      <c r="D35" s="36">
        <v>31</v>
      </c>
      <c r="E35" s="36"/>
      <c r="F35" s="29">
        <f t="shared" si="0"/>
        <v>137</v>
      </c>
      <c r="G35" s="36">
        <v>41</v>
      </c>
      <c r="H35" s="36">
        <v>14</v>
      </c>
      <c r="I35" s="36">
        <v>5</v>
      </c>
      <c r="J35" s="36"/>
      <c r="K35" s="29">
        <f t="shared" si="1"/>
        <v>60</v>
      </c>
      <c r="L35" s="34">
        <f t="shared" si="9"/>
        <v>97</v>
      </c>
      <c r="M35" s="33">
        <f t="shared" si="10"/>
        <v>64</v>
      </c>
      <c r="N35" s="33">
        <f t="shared" si="11"/>
        <v>36</v>
      </c>
      <c r="O35" s="33">
        <f t="shared" si="12"/>
        <v>0</v>
      </c>
      <c r="P35" s="28">
        <f t="shared" si="13"/>
        <v>197</v>
      </c>
    </row>
    <row r="36" spans="1:16" ht="12" customHeight="1" x14ac:dyDescent="0.2">
      <c r="A36" s="38">
        <v>76</v>
      </c>
      <c r="B36" s="39">
        <v>3</v>
      </c>
      <c r="C36" s="39"/>
      <c r="D36" s="39">
        <v>1</v>
      </c>
      <c r="E36" s="39"/>
      <c r="F36" s="29">
        <f t="shared" si="0"/>
        <v>4</v>
      </c>
      <c r="G36" s="39">
        <v>1</v>
      </c>
      <c r="H36" s="39"/>
      <c r="I36" s="36"/>
      <c r="J36" s="36"/>
      <c r="K36" s="29">
        <f t="shared" si="1"/>
        <v>1</v>
      </c>
      <c r="L36" s="34">
        <f t="shared" si="9"/>
        <v>4</v>
      </c>
      <c r="M36" s="33">
        <f t="shared" si="10"/>
        <v>0</v>
      </c>
      <c r="N36" s="33">
        <f t="shared" si="11"/>
        <v>1</v>
      </c>
      <c r="O36" s="33">
        <f t="shared" si="12"/>
        <v>0</v>
      </c>
      <c r="P36" s="28">
        <f t="shared" si="13"/>
        <v>5</v>
      </c>
    </row>
    <row r="37" spans="1:16" ht="12" customHeight="1" x14ac:dyDescent="0.2">
      <c r="A37" s="38" t="s">
        <v>218</v>
      </c>
      <c r="B37" s="39"/>
      <c r="C37" s="39"/>
      <c r="D37" s="39"/>
      <c r="E37" s="39"/>
      <c r="F37" s="30">
        <f t="shared" si="0"/>
        <v>0</v>
      </c>
      <c r="G37" s="39">
        <v>1</v>
      </c>
      <c r="H37" s="39">
        <v>1</v>
      </c>
      <c r="I37" s="39"/>
      <c r="J37" s="39"/>
      <c r="K37" s="30">
        <f t="shared" si="1"/>
        <v>2</v>
      </c>
      <c r="L37" s="34">
        <f t="shared" si="9"/>
        <v>1</v>
      </c>
      <c r="M37" s="33">
        <f t="shared" si="10"/>
        <v>1</v>
      </c>
      <c r="N37" s="33">
        <f t="shared" si="11"/>
        <v>0</v>
      </c>
      <c r="O37" s="33">
        <f t="shared" si="12"/>
        <v>0</v>
      </c>
      <c r="P37" s="28">
        <f t="shared" si="13"/>
        <v>2</v>
      </c>
    </row>
    <row r="38" spans="1:16" ht="12" customHeight="1" x14ac:dyDescent="0.2">
      <c r="A38" s="40" t="s">
        <v>219</v>
      </c>
      <c r="B38" s="41">
        <f>SUM(B13:B37)</f>
        <v>1079</v>
      </c>
      <c r="C38" s="41">
        <f t="shared" ref="C38:E38" si="14">SUM(C13:C37)</f>
        <v>241</v>
      </c>
      <c r="D38" s="41">
        <f t="shared" si="14"/>
        <v>68</v>
      </c>
      <c r="E38" s="41">
        <f t="shared" si="14"/>
        <v>14</v>
      </c>
      <c r="F38" s="41">
        <f t="shared" si="0"/>
        <v>1402</v>
      </c>
      <c r="G38" s="41">
        <f>SUM(G13:G37)</f>
        <v>761</v>
      </c>
      <c r="H38" s="41">
        <f>SUM(H13:H37)</f>
        <v>116</v>
      </c>
      <c r="I38" s="41">
        <f>SUM(I13:I37)</f>
        <v>19</v>
      </c>
      <c r="J38" s="41">
        <f>SUM(J13:J37)</f>
        <v>15</v>
      </c>
      <c r="K38" s="41">
        <f>SUM(G38:J38)</f>
        <v>911</v>
      </c>
      <c r="L38" s="41">
        <f>SUM(L13:L37)</f>
        <v>1840</v>
      </c>
      <c r="M38" s="41">
        <f>SUM(M13:M37)</f>
        <v>357</v>
      </c>
      <c r="N38" s="41">
        <f>SUM(N13:N37)</f>
        <v>87</v>
      </c>
      <c r="O38" s="41">
        <f>SUM(O13:O37)</f>
        <v>29</v>
      </c>
      <c r="P38" s="41">
        <f t="shared" si="8"/>
        <v>2313</v>
      </c>
    </row>
    <row r="39" spans="1:16" ht="12" customHeight="1" x14ac:dyDescent="0.2">
      <c r="A39" s="32" t="s">
        <v>220</v>
      </c>
      <c r="B39" s="33">
        <v>88</v>
      </c>
      <c r="C39" s="33">
        <v>24</v>
      </c>
      <c r="D39" s="33"/>
      <c r="E39" s="33"/>
      <c r="F39" s="28">
        <f t="shared" si="0"/>
        <v>112</v>
      </c>
      <c r="G39" s="33">
        <v>73</v>
      </c>
      <c r="H39" s="33">
        <v>22</v>
      </c>
      <c r="I39" s="33">
        <v>2</v>
      </c>
      <c r="J39" s="33"/>
      <c r="K39" s="28">
        <f t="shared" si="1"/>
        <v>97</v>
      </c>
      <c r="L39" s="34">
        <f t="shared" ref="L39:L61" si="15">B39+G39</f>
        <v>161</v>
      </c>
      <c r="M39" s="33">
        <f t="shared" ref="M39:M61" si="16">C39+H39</f>
        <v>46</v>
      </c>
      <c r="N39" s="33">
        <f t="shared" ref="N39:N61" si="17">D39+I39</f>
        <v>2</v>
      </c>
      <c r="O39" s="33">
        <f t="shared" ref="O39:O61" si="18">E39+J39</f>
        <v>0</v>
      </c>
      <c r="P39" s="28">
        <f>SUM(L39:O39)</f>
        <v>209</v>
      </c>
    </row>
    <row r="40" spans="1:16" ht="12" customHeight="1" x14ac:dyDescent="0.2">
      <c r="A40" s="35" t="s">
        <v>221</v>
      </c>
      <c r="B40" s="36">
        <v>182</v>
      </c>
      <c r="C40" s="36">
        <v>71</v>
      </c>
      <c r="D40" s="36">
        <v>9</v>
      </c>
      <c r="E40" s="36"/>
      <c r="F40" s="29">
        <f t="shared" si="0"/>
        <v>262</v>
      </c>
      <c r="G40" s="36">
        <v>134</v>
      </c>
      <c r="H40" s="36">
        <v>30</v>
      </c>
      <c r="I40" s="36">
        <v>2</v>
      </c>
      <c r="J40" s="36"/>
      <c r="K40" s="29">
        <f t="shared" si="1"/>
        <v>166</v>
      </c>
      <c r="L40" s="34">
        <f t="shared" si="15"/>
        <v>316</v>
      </c>
      <c r="M40" s="33">
        <f t="shared" si="16"/>
        <v>101</v>
      </c>
      <c r="N40" s="33">
        <f t="shared" si="17"/>
        <v>11</v>
      </c>
      <c r="O40" s="33">
        <f t="shared" si="18"/>
        <v>0</v>
      </c>
      <c r="P40" s="28">
        <f t="shared" ref="P40:P64" si="19">SUM(L40:O40)</f>
        <v>428</v>
      </c>
    </row>
    <row r="41" spans="1:16" ht="12" customHeight="1" x14ac:dyDescent="0.2">
      <c r="A41" s="35" t="s">
        <v>222</v>
      </c>
      <c r="B41" s="36">
        <v>261</v>
      </c>
      <c r="C41" s="36">
        <v>91</v>
      </c>
      <c r="D41" s="36">
        <v>1</v>
      </c>
      <c r="E41" s="36"/>
      <c r="F41" s="29">
        <f t="shared" si="0"/>
        <v>353</v>
      </c>
      <c r="G41" s="36">
        <v>165</v>
      </c>
      <c r="H41" s="36">
        <v>32</v>
      </c>
      <c r="I41" s="36"/>
      <c r="J41" s="36">
        <v>1</v>
      </c>
      <c r="K41" s="29">
        <f t="shared" si="1"/>
        <v>198</v>
      </c>
      <c r="L41" s="34">
        <f t="shared" si="15"/>
        <v>426</v>
      </c>
      <c r="M41" s="33">
        <f t="shared" si="16"/>
        <v>123</v>
      </c>
      <c r="N41" s="33">
        <f t="shared" si="17"/>
        <v>1</v>
      </c>
      <c r="O41" s="33">
        <f t="shared" si="18"/>
        <v>1</v>
      </c>
      <c r="P41" s="28">
        <f t="shared" si="19"/>
        <v>551</v>
      </c>
    </row>
    <row r="42" spans="1:16" ht="12" customHeight="1" x14ac:dyDescent="0.2">
      <c r="A42" s="35" t="s">
        <v>223</v>
      </c>
      <c r="B42" s="36">
        <v>107</v>
      </c>
      <c r="C42" s="36">
        <v>16</v>
      </c>
      <c r="D42" s="36"/>
      <c r="E42" s="36"/>
      <c r="F42" s="29">
        <f t="shared" si="0"/>
        <v>123</v>
      </c>
      <c r="G42" s="36">
        <v>75</v>
      </c>
      <c r="H42" s="36">
        <v>4</v>
      </c>
      <c r="I42" s="36"/>
      <c r="J42" s="36"/>
      <c r="K42" s="29">
        <f t="shared" si="1"/>
        <v>79</v>
      </c>
      <c r="L42" s="34">
        <f t="shared" si="15"/>
        <v>182</v>
      </c>
      <c r="M42" s="33">
        <f t="shared" si="16"/>
        <v>20</v>
      </c>
      <c r="N42" s="33">
        <f t="shared" si="17"/>
        <v>0</v>
      </c>
      <c r="O42" s="33">
        <f t="shared" si="18"/>
        <v>0</v>
      </c>
      <c r="P42" s="28">
        <f t="shared" si="19"/>
        <v>202</v>
      </c>
    </row>
    <row r="43" spans="1:16" ht="12" customHeight="1" x14ac:dyDescent="0.2">
      <c r="A43" s="35" t="s">
        <v>224</v>
      </c>
      <c r="B43" s="36">
        <v>19</v>
      </c>
      <c r="C43" s="36">
        <v>6</v>
      </c>
      <c r="D43" s="36">
        <v>2</v>
      </c>
      <c r="E43" s="36"/>
      <c r="F43" s="29">
        <f t="shared" si="0"/>
        <v>27</v>
      </c>
      <c r="G43" s="36">
        <v>23</v>
      </c>
      <c r="H43" s="36">
        <v>5</v>
      </c>
      <c r="I43" s="36">
        <v>1</v>
      </c>
      <c r="J43" s="36"/>
      <c r="K43" s="29">
        <f t="shared" si="1"/>
        <v>29</v>
      </c>
      <c r="L43" s="34">
        <f t="shared" si="15"/>
        <v>42</v>
      </c>
      <c r="M43" s="33">
        <f t="shared" si="16"/>
        <v>11</v>
      </c>
      <c r="N43" s="33">
        <f t="shared" si="17"/>
        <v>3</v>
      </c>
      <c r="O43" s="33">
        <f t="shared" si="18"/>
        <v>0</v>
      </c>
      <c r="P43" s="28">
        <f t="shared" si="19"/>
        <v>56</v>
      </c>
    </row>
    <row r="44" spans="1:16" ht="12" customHeight="1" x14ac:dyDescent="0.2">
      <c r="A44" s="35" t="s">
        <v>225</v>
      </c>
      <c r="B44" s="36">
        <v>39</v>
      </c>
      <c r="C44" s="36">
        <v>13</v>
      </c>
      <c r="D44" s="36">
        <v>1</v>
      </c>
      <c r="E44" s="36"/>
      <c r="F44" s="29">
        <f t="shared" si="0"/>
        <v>53</v>
      </c>
      <c r="G44" s="36">
        <v>30</v>
      </c>
      <c r="H44" s="36">
        <v>9</v>
      </c>
      <c r="I44" s="36"/>
      <c r="J44" s="36"/>
      <c r="K44" s="29">
        <f t="shared" si="1"/>
        <v>39</v>
      </c>
      <c r="L44" s="34">
        <f t="shared" si="15"/>
        <v>69</v>
      </c>
      <c r="M44" s="33">
        <f t="shared" si="16"/>
        <v>22</v>
      </c>
      <c r="N44" s="33">
        <f t="shared" si="17"/>
        <v>1</v>
      </c>
      <c r="O44" s="33">
        <f t="shared" si="18"/>
        <v>0</v>
      </c>
      <c r="P44" s="28">
        <f t="shared" si="19"/>
        <v>92</v>
      </c>
    </row>
    <row r="45" spans="1:16" ht="12" customHeight="1" x14ac:dyDescent="0.2">
      <c r="A45" s="35" t="s">
        <v>226</v>
      </c>
      <c r="B45" s="36">
        <v>105</v>
      </c>
      <c r="C45" s="36">
        <v>16</v>
      </c>
      <c r="D45" s="36"/>
      <c r="E45" s="36"/>
      <c r="F45" s="29">
        <f t="shared" si="0"/>
        <v>121</v>
      </c>
      <c r="G45" s="36">
        <v>67</v>
      </c>
      <c r="H45" s="36">
        <v>8</v>
      </c>
      <c r="I45" s="36"/>
      <c r="J45" s="36"/>
      <c r="K45" s="29">
        <f t="shared" si="1"/>
        <v>75</v>
      </c>
      <c r="L45" s="34">
        <f t="shared" si="15"/>
        <v>172</v>
      </c>
      <c r="M45" s="33">
        <f t="shared" si="16"/>
        <v>24</v>
      </c>
      <c r="N45" s="33">
        <f t="shared" si="17"/>
        <v>0</v>
      </c>
      <c r="O45" s="33">
        <f t="shared" si="18"/>
        <v>0</v>
      </c>
      <c r="P45" s="28">
        <f t="shared" si="19"/>
        <v>196</v>
      </c>
    </row>
    <row r="46" spans="1:16" ht="12" customHeight="1" x14ac:dyDescent="0.2">
      <c r="A46" s="35" t="s">
        <v>227</v>
      </c>
      <c r="B46" s="36">
        <v>105</v>
      </c>
      <c r="C46" s="36">
        <v>33</v>
      </c>
      <c r="D46" s="36">
        <v>3</v>
      </c>
      <c r="E46" s="36"/>
      <c r="F46" s="29">
        <f t="shared" si="0"/>
        <v>141</v>
      </c>
      <c r="G46" s="36">
        <v>52</v>
      </c>
      <c r="H46" s="36">
        <v>40</v>
      </c>
      <c r="I46" s="36">
        <v>3</v>
      </c>
      <c r="J46" s="36"/>
      <c r="K46" s="29">
        <f t="shared" si="1"/>
        <v>95</v>
      </c>
      <c r="L46" s="34">
        <f t="shared" si="15"/>
        <v>157</v>
      </c>
      <c r="M46" s="33">
        <f t="shared" si="16"/>
        <v>73</v>
      </c>
      <c r="N46" s="33">
        <f t="shared" si="17"/>
        <v>6</v>
      </c>
      <c r="O46" s="33">
        <f t="shared" si="18"/>
        <v>0</v>
      </c>
      <c r="P46" s="28">
        <f t="shared" si="19"/>
        <v>236</v>
      </c>
    </row>
    <row r="47" spans="1:16" ht="12" customHeight="1" x14ac:dyDescent="0.2">
      <c r="A47" s="35" t="s">
        <v>228</v>
      </c>
      <c r="B47" s="36">
        <v>39</v>
      </c>
      <c r="C47" s="36">
        <v>47</v>
      </c>
      <c r="D47" s="36">
        <v>14</v>
      </c>
      <c r="E47" s="36"/>
      <c r="F47" s="29">
        <f t="shared" si="0"/>
        <v>100</v>
      </c>
      <c r="G47" s="36">
        <v>38</v>
      </c>
      <c r="H47" s="36">
        <v>13</v>
      </c>
      <c r="I47" s="36">
        <v>3</v>
      </c>
      <c r="J47" s="36"/>
      <c r="K47" s="29">
        <f t="shared" si="1"/>
        <v>54</v>
      </c>
      <c r="L47" s="34">
        <f t="shared" si="15"/>
        <v>77</v>
      </c>
      <c r="M47" s="33">
        <f t="shared" si="16"/>
        <v>60</v>
      </c>
      <c r="N47" s="33">
        <f t="shared" si="17"/>
        <v>17</v>
      </c>
      <c r="O47" s="33">
        <f t="shared" si="18"/>
        <v>0</v>
      </c>
      <c r="P47" s="28">
        <f t="shared" si="19"/>
        <v>154</v>
      </c>
    </row>
    <row r="48" spans="1:16" ht="12" customHeight="1" x14ac:dyDescent="0.2">
      <c r="A48" s="35" t="s">
        <v>229</v>
      </c>
      <c r="B48" s="36">
        <v>12</v>
      </c>
      <c r="C48" s="36">
        <v>3</v>
      </c>
      <c r="D48" s="36"/>
      <c r="E48" s="36"/>
      <c r="F48" s="29">
        <f t="shared" si="0"/>
        <v>15</v>
      </c>
      <c r="G48" s="36">
        <v>14</v>
      </c>
      <c r="H48" s="36">
        <v>2</v>
      </c>
      <c r="I48" s="36"/>
      <c r="J48" s="36"/>
      <c r="K48" s="29">
        <f t="shared" si="1"/>
        <v>16</v>
      </c>
      <c r="L48" s="34">
        <f t="shared" si="15"/>
        <v>26</v>
      </c>
      <c r="M48" s="33">
        <f t="shared" si="16"/>
        <v>5</v>
      </c>
      <c r="N48" s="33">
        <f t="shared" si="17"/>
        <v>0</v>
      </c>
      <c r="O48" s="33">
        <f t="shared" si="18"/>
        <v>0</v>
      </c>
      <c r="P48" s="28">
        <f t="shared" si="19"/>
        <v>31</v>
      </c>
    </row>
    <row r="49" spans="1:16" ht="12" customHeight="1" x14ac:dyDescent="0.2">
      <c r="A49" s="35" t="s">
        <v>230</v>
      </c>
      <c r="B49" s="36">
        <v>47</v>
      </c>
      <c r="C49" s="36">
        <v>5</v>
      </c>
      <c r="D49" s="36">
        <v>1</v>
      </c>
      <c r="E49" s="36"/>
      <c r="F49" s="29">
        <f t="shared" si="0"/>
        <v>53</v>
      </c>
      <c r="G49" s="36">
        <v>31</v>
      </c>
      <c r="H49" s="36">
        <v>4</v>
      </c>
      <c r="I49" s="36"/>
      <c r="J49" s="36"/>
      <c r="K49" s="29">
        <f t="shared" si="1"/>
        <v>35</v>
      </c>
      <c r="L49" s="34">
        <f t="shared" si="15"/>
        <v>78</v>
      </c>
      <c r="M49" s="33">
        <f t="shared" si="16"/>
        <v>9</v>
      </c>
      <c r="N49" s="33">
        <f t="shared" si="17"/>
        <v>1</v>
      </c>
      <c r="O49" s="33">
        <f t="shared" si="18"/>
        <v>0</v>
      </c>
      <c r="P49" s="28">
        <f t="shared" si="19"/>
        <v>88</v>
      </c>
    </row>
    <row r="50" spans="1:16" ht="12" customHeight="1" x14ac:dyDescent="0.2">
      <c r="A50" s="35" t="s">
        <v>231</v>
      </c>
      <c r="B50" s="36">
        <v>49</v>
      </c>
      <c r="C50" s="36">
        <v>2</v>
      </c>
      <c r="D50" s="36"/>
      <c r="E50" s="36"/>
      <c r="F50" s="29">
        <f t="shared" si="0"/>
        <v>51</v>
      </c>
      <c r="G50" s="36">
        <v>25</v>
      </c>
      <c r="H50" s="36">
        <v>5</v>
      </c>
      <c r="I50" s="36"/>
      <c r="J50" s="36"/>
      <c r="K50" s="29">
        <f t="shared" si="1"/>
        <v>30</v>
      </c>
      <c r="L50" s="34">
        <f t="shared" si="15"/>
        <v>74</v>
      </c>
      <c r="M50" s="33">
        <f t="shared" si="16"/>
        <v>7</v>
      </c>
      <c r="N50" s="33">
        <f t="shared" si="17"/>
        <v>0</v>
      </c>
      <c r="O50" s="33">
        <f t="shared" si="18"/>
        <v>0</v>
      </c>
      <c r="P50" s="28">
        <f t="shared" si="19"/>
        <v>81</v>
      </c>
    </row>
    <row r="51" spans="1:16" ht="12" customHeight="1" x14ac:dyDescent="0.2">
      <c r="A51" s="35" t="s">
        <v>232</v>
      </c>
      <c r="B51" s="36">
        <v>15</v>
      </c>
      <c r="C51" s="36">
        <v>2</v>
      </c>
      <c r="D51" s="36"/>
      <c r="E51" s="36"/>
      <c r="F51" s="29">
        <f t="shared" si="0"/>
        <v>17</v>
      </c>
      <c r="G51" s="36">
        <v>10</v>
      </c>
      <c r="H51" s="36">
        <v>1</v>
      </c>
      <c r="I51" s="36"/>
      <c r="J51" s="36"/>
      <c r="K51" s="29">
        <f t="shared" si="1"/>
        <v>11</v>
      </c>
      <c r="L51" s="34">
        <f t="shared" si="15"/>
        <v>25</v>
      </c>
      <c r="M51" s="33">
        <f t="shared" si="16"/>
        <v>3</v>
      </c>
      <c r="N51" s="33">
        <f t="shared" si="17"/>
        <v>0</v>
      </c>
      <c r="O51" s="33">
        <f t="shared" si="18"/>
        <v>0</v>
      </c>
      <c r="P51" s="28">
        <f t="shared" si="19"/>
        <v>28</v>
      </c>
    </row>
    <row r="52" spans="1:16" ht="12" customHeight="1" x14ac:dyDescent="0.2">
      <c r="A52" s="35" t="s">
        <v>233</v>
      </c>
      <c r="B52" s="36">
        <v>215</v>
      </c>
      <c r="C52" s="36">
        <v>78</v>
      </c>
      <c r="D52" s="36">
        <v>3</v>
      </c>
      <c r="E52" s="36"/>
      <c r="F52" s="29">
        <f t="shared" si="0"/>
        <v>296</v>
      </c>
      <c r="G52" s="36">
        <v>125</v>
      </c>
      <c r="H52" s="36">
        <v>34</v>
      </c>
      <c r="I52" s="36">
        <v>3</v>
      </c>
      <c r="J52" s="36"/>
      <c r="K52" s="29">
        <f t="shared" si="1"/>
        <v>162</v>
      </c>
      <c r="L52" s="34">
        <f t="shared" si="15"/>
        <v>340</v>
      </c>
      <c r="M52" s="33">
        <f t="shared" si="16"/>
        <v>112</v>
      </c>
      <c r="N52" s="33">
        <f t="shared" si="17"/>
        <v>6</v>
      </c>
      <c r="O52" s="33">
        <f t="shared" si="18"/>
        <v>0</v>
      </c>
      <c r="P52" s="28">
        <f t="shared" si="19"/>
        <v>458</v>
      </c>
    </row>
    <row r="53" spans="1:16" ht="12" customHeight="1" x14ac:dyDescent="0.2">
      <c r="A53" s="35" t="s">
        <v>234</v>
      </c>
      <c r="B53" s="36">
        <v>133</v>
      </c>
      <c r="C53" s="36">
        <v>43</v>
      </c>
      <c r="D53" s="36">
        <v>18</v>
      </c>
      <c r="E53" s="36"/>
      <c r="F53" s="29">
        <f t="shared" si="0"/>
        <v>194</v>
      </c>
      <c r="G53" s="36">
        <v>123</v>
      </c>
      <c r="H53" s="36">
        <v>10</v>
      </c>
      <c r="I53" s="36"/>
      <c r="J53" s="36"/>
      <c r="K53" s="29">
        <f t="shared" si="1"/>
        <v>133</v>
      </c>
      <c r="L53" s="34">
        <f t="shared" si="15"/>
        <v>256</v>
      </c>
      <c r="M53" s="33">
        <f t="shared" si="16"/>
        <v>53</v>
      </c>
      <c r="N53" s="33">
        <f t="shared" si="17"/>
        <v>18</v>
      </c>
      <c r="O53" s="33">
        <f t="shared" si="18"/>
        <v>0</v>
      </c>
      <c r="P53" s="28">
        <f t="shared" si="19"/>
        <v>327</v>
      </c>
    </row>
    <row r="54" spans="1:16" ht="12" customHeight="1" x14ac:dyDescent="0.2">
      <c r="A54" s="35" t="s">
        <v>235</v>
      </c>
      <c r="B54" s="36">
        <v>49</v>
      </c>
      <c r="C54" s="36">
        <v>76</v>
      </c>
      <c r="D54" s="36">
        <v>15</v>
      </c>
      <c r="E54" s="36"/>
      <c r="F54" s="29">
        <f t="shared" si="0"/>
        <v>140</v>
      </c>
      <c r="G54" s="36">
        <v>46</v>
      </c>
      <c r="H54" s="36">
        <v>13</v>
      </c>
      <c r="I54" s="36">
        <v>1</v>
      </c>
      <c r="J54" s="36"/>
      <c r="K54" s="29">
        <f t="shared" si="1"/>
        <v>60</v>
      </c>
      <c r="L54" s="34">
        <f t="shared" si="15"/>
        <v>95</v>
      </c>
      <c r="M54" s="33">
        <f t="shared" si="16"/>
        <v>89</v>
      </c>
      <c r="N54" s="33">
        <f t="shared" si="17"/>
        <v>16</v>
      </c>
      <c r="O54" s="33">
        <f t="shared" si="18"/>
        <v>0</v>
      </c>
      <c r="P54" s="28">
        <f t="shared" si="19"/>
        <v>200</v>
      </c>
    </row>
    <row r="55" spans="1:16" ht="12" customHeight="1" x14ac:dyDescent="0.2">
      <c r="A55" s="35" t="s">
        <v>236</v>
      </c>
      <c r="B55" s="36">
        <v>156</v>
      </c>
      <c r="C55" s="36">
        <v>15</v>
      </c>
      <c r="D55" s="36"/>
      <c r="E55" s="36"/>
      <c r="F55" s="29">
        <f t="shared" si="0"/>
        <v>171</v>
      </c>
      <c r="G55" s="36">
        <v>113</v>
      </c>
      <c r="H55" s="36">
        <v>1</v>
      </c>
      <c r="I55" s="36"/>
      <c r="J55" s="36"/>
      <c r="K55" s="29">
        <f t="shared" si="1"/>
        <v>114</v>
      </c>
      <c r="L55" s="34">
        <f t="shared" si="15"/>
        <v>269</v>
      </c>
      <c r="M55" s="33">
        <f t="shared" si="16"/>
        <v>16</v>
      </c>
      <c r="N55" s="33">
        <f t="shared" si="17"/>
        <v>0</v>
      </c>
      <c r="O55" s="33">
        <f t="shared" si="18"/>
        <v>0</v>
      </c>
      <c r="P55" s="28">
        <f t="shared" si="19"/>
        <v>285</v>
      </c>
    </row>
    <row r="56" spans="1:16" ht="12" customHeight="1" x14ac:dyDescent="0.2">
      <c r="A56" s="35" t="s">
        <v>237</v>
      </c>
      <c r="B56" s="36">
        <v>105</v>
      </c>
      <c r="C56" s="36">
        <v>16</v>
      </c>
      <c r="D56" s="36">
        <v>15</v>
      </c>
      <c r="E56" s="36"/>
      <c r="F56" s="29">
        <f t="shared" si="0"/>
        <v>136</v>
      </c>
      <c r="G56" s="36">
        <v>65</v>
      </c>
      <c r="H56" s="36">
        <v>1</v>
      </c>
      <c r="I56" s="36">
        <v>1</v>
      </c>
      <c r="J56" s="36"/>
      <c r="K56" s="29">
        <f t="shared" si="1"/>
        <v>67</v>
      </c>
      <c r="L56" s="34">
        <f t="shared" si="15"/>
        <v>170</v>
      </c>
      <c r="M56" s="33">
        <f t="shared" si="16"/>
        <v>17</v>
      </c>
      <c r="N56" s="33">
        <f t="shared" si="17"/>
        <v>16</v>
      </c>
      <c r="O56" s="33">
        <f t="shared" si="18"/>
        <v>0</v>
      </c>
      <c r="P56" s="28">
        <f t="shared" si="19"/>
        <v>203</v>
      </c>
    </row>
    <row r="57" spans="1:16" ht="12" customHeight="1" x14ac:dyDescent="0.2">
      <c r="A57" s="35" t="s">
        <v>238</v>
      </c>
      <c r="B57" s="36">
        <v>92</v>
      </c>
      <c r="C57" s="36">
        <v>46</v>
      </c>
      <c r="D57" s="36">
        <v>7</v>
      </c>
      <c r="E57" s="36"/>
      <c r="F57" s="29">
        <f t="shared" si="0"/>
        <v>145</v>
      </c>
      <c r="G57" s="36">
        <v>50</v>
      </c>
      <c r="H57" s="36">
        <v>15</v>
      </c>
      <c r="I57" s="36"/>
      <c r="J57" s="36"/>
      <c r="K57" s="29">
        <f t="shared" si="1"/>
        <v>65</v>
      </c>
      <c r="L57" s="34">
        <f t="shared" si="15"/>
        <v>142</v>
      </c>
      <c r="M57" s="33">
        <f t="shared" si="16"/>
        <v>61</v>
      </c>
      <c r="N57" s="33">
        <f t="shared" si="17"/>
        <v>7</v>
      </c>
      <c r="O57" s="33">
        <f t="shared" si="18"/>
        <v>0</v>
      </c>
      <c r="P57" s="28">
        <f t="shared" si="19"/>
        <v>210</v>
      </c>
    </row>
    <row r="58" spans="1:16" ht="12" customHeight="1" x14ac:dyDescent="0.2">
      <c r="A58" s="35" t="s">
        <v>239</v>
      </c>
      <c r="B58" s="36">
        <v>56</v>
      </c>
      <c r="C58" s="36">
        <v>31</v>
      </c>
      <c r="D58" s="36">
        <v>5</v>
      </c>
      <c r="E58" s="36"/>
      <c r="F58" s="29">
        <f t="shared" si="0"/>
        <v>92</v>
      </c>
      <c r="G58" s="36">
        <v>35</v>
      </c>
      <c r="H58" s="36">
        <v>7</v>
      </c>
      <c r="I58" s="36">
        <v>1</v>
      </c>
      <c r="J58" s="36"/>
      <c r="K58" s="29">
        <f t="shared" si="1"/>
        <v>43</v>
      </c>
      <c r="L58" s="34">
        <f t="shared" si="15"/>
        <v>91</v>
      </c>
      <c r="M58" s="33">
        <f t="shared" si="16"/>
        <v>38</v>
      </c>
      <c r="N58" s="33">
        <f t="shared" si="17"/>
        <v>6</v>
      </c>
      <c r="O58" s="33">
        <f t="shared" si="18"/>
        <v>0</v>
      </c>
      <c r="P58" s="28">
        <f t="shared" si="19"/>
        <v>135</v>
      </c>
    </row>
    <row r="59" spans="1:16" ht="12" customHeight="1" x14ac:dyDescent="0.2">
      <c r="A59" s="35" t="s">
        <v>240</v>
      </c>
      <c r="B59" s="36">
        <v>90</v>
      </c>
      <c r="C59" s="36">
        <v>5</v>
      </c>
      <c r="D59" s="36">
        <v>1</v>
      </c>
      <c r="E59" s="36"/>
      <c r="F59" s="29">
        <f t="shared" si="0"/>
        <v>96</v>
      </c>
      <c r="G59" s="36">
        <v>48</v>
      </c>
      <c r="H59" s="36"/>
      <c r="I59" s="36"/>
      <c r="J59" s="36"/>
      <c r="K59" s="29">
        <f t="shared" si="1"/>
        <v>48</v>
      </c>
      <c r="L59" s="34">
        <f t="shared" si="15"/>
        <v>138</v>
      </c>
      <c r="M59" s="33">
        <f t="shared" si="16"/>
        <v>5</v>
      </c>
      <c r="N59" s="33">
        <f t="shared" si="17"/>
        <v>1</v>
      </c>
      <c r="O59" s="33">
        <f t="shared" si="18"/>
        <v>0</v>
      </c>
      <c r="P59" s="28">
        <f t="shared" si="19"/>
        <v>144</v>
      </c>
    </row>
    <row r="60" spans="1:16" ht="12" customHeight="1" x14ac:dyDescent="0.2">
      <c r="A60" s="35" t="s">
        <v>241</v>
      </c>
      <c r="B60" s="36">
        <v>19</v>
      </c>
      <c r="C60" s="36">
        <v>16</v>
      </c>
      <c r="D60" s="36">
        <v>6</v>
      </c>
      <c r="E60" s="36"/>
      <c r="F60" s="29">
        <f t="shared" si="0"/>
        <v>41</v>
      </c>
      <c r="G60" s="36">
        <v>26</v>
      </c>
      <c r="H60" s="36">
        <v>10</v>
      </c>
      <c r="I60" s="36">
        <v>1</v>
      </c>
      <c r="J60" s="36"/>
      <c r="K60" s="29">
        <f>SUM(G60:J60)</f>
        <v>37</v>
      </c>
      <c r="L60" s="34">
        <f t="shared" si="15"/>
        <v>45</v>
      </c>
      <c r="M60" s="33">
        <f t="shared" si="16"/>
        <v>26</v>
      </c>
      <c r="N60" s="33">
        <f t="shared" si="17"/>
        <v>7</v>
      </c>
      <c r="O60" s="33">
        <f t="shared" si="18"/>
        <v>0</v>
      </c>
      <c r="P60" s="28">
        <f t="shared" si="19"/>
        <v>78</v>
      </c>
    </row>
    <row r="61" spans="1:16" ht="12" customHeight="1" x14ac:dyDescent="0.2">
      <c r="A61" s="38" t="s">
        <v>242</v>
      </c>
      <c r="B61" s="39">
        <v>41</v>
      </c>
      <c r="C61" s="39">
        <v>2</v>
      </c>
      <c r="D61" s="39">
        <v>2</v>
      </c>
      <c r="E61" s="39"/>
      <c r="F61" s="30">
        <f t="shared" si="0"/>
        <v>45</v>
      </c>
      <c r="G61" s="39">
        <v>26</v>
      </c>
      <c r="H61" s="39"/>
      <c r="I61" s="39">
        <v>1</v>
      </c>
      <c r="J61" s="39"/>
      <c r="K61" s="30">
        <f t="shared" si="1"/>
        <v>27</v>
      </c>
      <c r="L61" s="34">
        <f t="shared" si="15"/>
        <v>67</v>
      </c>
      <c r="M61" s="33">
        <f t="shared" si="16"/>
        <v>2</v>
      </c>
      <c r="N61" s="33">
        <f t="shared" si="17"/>
        <v>3</v>
      </c>
      <c r="O61" s="33">
        <f t="shared" si="18"/>
        <v>0</v>
      </c>
      <c r="P61" s="28">
        <f t="shared" si="19"/>
        <v>72</v>
      </c>
    </row>
    <row r="62" spans="1:16" ht="12" customHeight="1" x14ac:dyDescent="0.2">
      <c r="A62" s="38">
        <v>80</v>
      </c>
      <c r="B62" s="39">
        <v>20</v>
      </c>
      <c r="C62" s="39">
        <v>2</v>
      </c>
      <c r="D62" s="39"/>
      <c r="E62" s="39"/>
      <c r="F62" s="30">
        <f t="shared" si="0"/>
        <v>22</v>
      </c>
      <c r="G62" s="39">
        <v>16</v>
      </c>
      <c r="H62" s="39">
        <v>2</v>
      </c>
      <c r="I62" s="39"/>
      <c r="J62" s="39"/>
      <c r="K62" s="30">
        <f t="shared" si="1"/>
        <v>18</v>
      </c>
      <c r="L62" s="48">
        <f t="shared" ref="L62:L64" si="20">B62+G62</f>
        <v>36</v>
      </c>
      <c r="M62" s="49">
        <f t="shared" ref="M62:M64" si="21">C62+H62</f>
        <v>4</v>
      </c>
      <c r="N62" s="49">
        <f t="shared" ref="N62:N64" si="22">D62+I62</f>
        <v>0</v>
      </c>
      <c r="O62" s="49">
        <f t="shared" ref="O62:O64" si="23">E62+J62</f>
        <v>0</v>
      </c>
      <c r="P62" s="28">
        <f t="shared" si="19"/>
        <v>40</v>
      </c>
    </row>
    <row r="63" spans="1:16" ht="12" customHeight="1" x14ac:dyDescent="0.2">
      <c r="A63" s="38">
        <v>81</v>
      </c>
      <c r="B63" s="39">
        <v>6</v>
      </c>
      <c r="C63" s="39"/>
      <c r="D63" s="39"/>
      <c r="E63" s="39"/>
      <c r="F63" s="30">
        <f t="shared" si="0"/>
        <v>6</v>
      </c>
      <c r="G63" s="39">
        <v>5</v>
      </c>
      <c r="H63" s="39"/>
      <c r="I63" s="39"/>
      <c r="J63" s="39"/>
      <c r="K63" s="30">
        <f t="shared" si="1"/>
        <v>5</v>
      </c>
      <c r="L63" s="48">
        <f t="shared" si="20"/>
        <v>11</v>
      </c>
      <c r="M63" s="49">
        <f t="shared" si="21"/>
        <v>0</v>
      </c>
      <c r="N63" s="49">
        <f t="shared" si="22"/>
        <v>0</v>
      </c>
      <c r="O63" s="49">
        <f t="shared" si="23"/>
        <v>0</v>
      </c>
      <c r="P63" s="28">
        <f t="shared" si="19"/>
        <v>11</v>
      </c>
    </row>
    <row r="64" spans="1:16" ht="12" customHeight="1" x14ac:dyDescent="0.2">
      <c r="A64" s="38">
        <v>82</v>
      </c>
      <c r="B64" s="39">
        <v>2</v>
      </c>
      <c r="C64" s="39">
        <v>1</v>
      </c>
      <c r="D64" s="39"/>
      <c r="E64" s="39"/>
      <c r="F64" s="30">
        <f t="shared" si="0"/>
        <v>3</v>
      </c>
      <c r="G64" s="39">
        <v>1</v>
      </c>
      <c r="H64" s="39"/>
      <c r="I64" s="39"/>
      <c r="J64" s="39"/>
      <c r="K64" s="30">
        <f t="shared" si="1"/>
        <v>1</v>
      </c>
      <c r="L64" s="48">
        <f t="shared" si="20"/>
        <v>3</v>
      </c>
      <c r="M64" s="49">
        <f t="shared" si="21"/>
        <v>1</v>
      </c>
      <c r="N64" s="49">
        <f t="shared" si="22"/>
        <v>0</v>
      </c>
      <c r="O64" s="49">
        <f t="shared" si="23"/>
        <v>0</v>
      </c>
      <c r="P64" s="28">
        <f t="shared" si="19"/>
        <v>4</v>
      </c>
    </row>
    <row r="65" spans="1:16" ht="12" customHeight="1" x14ac:dyDescent="0.2">
      <c r="A65" s="40" t="s">
        <v>243</v>
      </c>
      <c r="B65" s="41">
        <f>SUM(B39:B64)</f>
        <v>2052</v>
      </c>
      <c r="C65" s="41">
        <f>SUM(C39:C64)</f>
        <v>660</v>
      </c>
      <c r="D65" s="41">
        <f>SUM(D39:D64)</f>
        <v>103</v>
      </c>
      <c r="E65" s="41">
        <f>SUM(E39:E64)</f>
        <v>0</v>
      </c>
      <c r="F65" s="41">
        <f>SUM(B65:E65)</f>
        <v>2815</v>
      </c>
      <c r="G65" s="41">
        <f t="shared" ref="G65:O65" si="24">SUM(G39:G64)</f>
        <v>1416</v>
      </c>
      <c r="H65" s="41">
        <f t="shared" si="24"/>
        <v>268</v>
      </c>
      <c r="I65" s="41">
        <f t="shared" si="24"/>
        <v>19</v>
      </c>
      <c r="J65" s="41">
        <f t="shared" si="24"/>
        <v>1</v>
      </c>
      <c r="K65" s="41">
        <f t="shared" si="24"/>
        <v>1704</v>
      </c>
      <c r="L65" s="41">
        <f t="shared" si="24"/>
        <v>3468</v>
      </c>
      <c r="M65" s="41">
        <f t="shared" si="24"/>
        <v>928</v>
      </c>
      <c r="N65" s="41">
        <f t="shared" si="24"/>
        <v>122</v>
      </c>
      <c r="O65" s="41">
        <f t="shared" si="24"/>
        <v>1</v>
      </c>
      <c r="P65" s="41">
        <f t="shared" si="8"/>
        <v>4519</v>
      </c>
    </row>
    <row r="66" spans="1:16" ht="12" customHeight="1" x14ac:dyDescent="0.2">
      <c r="A66" s="32">
        <v>85</v>
      </c>
      <c r="B66" s="33">
        <v>43</v>
      </c>
      <c r="C66" s="33">
        <v>5</v>
      </c>
      <c r="D66" s="33"/>
      <c r="E66" s="33"/>
      <c r="F66" s="28">
        <f t="shared" si="0"/>
        <v>48</v>
      </c>
      <c r="G66" s="33">
        <v>21</v>
      </c>
      <c r="H66" s="33">
        <v>1</v>
      </c>
      <c r="I66" s="33"/>
      <c r="J66" s="33"/>
      <c r="K66" s="28">
        <f t="shared" si="1"/>
        <v>22</v>
      </c>
      <c r="L66" s="34">
        <f t="shared" ref="L66:L71" si="25">B66+G66</f>
        <v>64</v>
      </c>
      <c r="M66" s="33">
        <f t="shared" ref="M66:M71" si="26">C66+H66</f>
        <v>6</v>
      </c>
      <c r="N66" s="33">
        <f t="shared" ref="N66:N71" si="27">D66+I66</f>
        <v>0</v>
      </c>
      <c r="O66" s="33">
        <f t="shared" ref="O66:O71" si="28">E66+J66</f>
        <v>0</v>
      </c>
      <c r="P66" s="28">
        <f t="shared" si="8"/>
        <v>70</v>
      </c>
    </row>
    <row r="67" spans="1:16" ht="12" customHeight="1" x14ac:dyDescent="0.2">
      <c r="A67" s="35">
        <v>86</v>
      </c>
      <c r="B67" s="36">
        <v>62</v>
      </c>
      <c r="C67" s="36">
        <v>14</v>
      </c>
      <c r="D67" s="36"/>
      <c r="E67" s="36"/>
      <c r="F67" s="29">
        <f t="shared" si="0"/>
        <v>76</v>
      </c>
      <c r="G67" s="36">
        <v>36</v>
      </c>
      <c r="H67" s="36">
        <v>4</v>
      </c>
      <c r="I67" s="36"/>
      <c r="J67" s="36"/>
      <c r="K67" s="29">
        <f t="shared" si="1"/>
        <v>40</v>
      </c>
      <c r="L67" s="34">
        <f t="shared" si="25"/>
        <v>98</v>
      </c>
      <c r="M67" s="33">
        <f t="shared" si="26"/>
        <v>18</v>
      </c>
      <c r="N67" s="33">
        <f t="shared" si="27"/>
        <v>0</v>
      </c>
      <c r="O67" s="33">
        <f t="shared" si="28"/>
        <v>0</v>
      </c>
      <c r="P67" s="29">
        <f t="shared" si="8"/>
        <v>116</v>
      </c>
    </row>
    <row r="68" spans="1:16" ht="12" customHeight="1" x14ac:dyDescent="0.2">
      <c r="A68" s="38">
        <v>87</v>
      </c>
      <c r="B68" s="39">
        <v>33</v>
      </c>
      <c r="C68" s="39">
        <v>34</v>
      </c>
      <c r="D68" s="39">
        <v>3</v>
      </c>
      <c r="E68" s="39"/>
      <c r="F68" s="30">
        <f t="shared" si="0"/>
        <v>70</v>
      </c>
      <c r="G68" s="39">
        <v>22</v>
      </c>
      <c r="H68" s="39">
        <v>9</v>
      </c>
      <c r="I68" s="39">
        <v>1</v>
      </c>
      <c r="J68" s="39"/>
      <c r="K68" s="30">
        <f t="shared" si="1"/>
        <v>32</v>
      </c>
      <c r="L68" s="34">
        <f t="shared" si="25"/>
        <v>55</v>
      </c>
      <c r="M68" s="33">
        <f t="shared" si="26"/>
        <v>43</v>
      </c>
      <c r="N68" s="33">
        <f t="shared" si="27"/>
        <v>4</v>
      </c>
      <c r="O68" s="33">
        <f t="shared" si="28"/>
        <v>0</v>
      </c>
      <c r="P68" s="30">
        <f t="shared" si="8"/>
        <v>102</v>
      </c>
    </row>
    <row r="69" spans="1:16" ht="12" customHeight="1" x14ac:dyDescent="0.2">
      <c r="A69" s="38">
        <v>90</v>
      </c>
      <c r="B69" s="39">
        <v>3</v>
      </c>
      <c r="C69" s="39"/>
      <c r="D69" s="39"/>
      <c r="E69" s="39"/>
      <c r="F69" s="30">
        <f t="shared" si="0"/>
        <v>3</v>
      </c>
      <c r="G69" s="39"/>
      <c r="H69" s="39"/>
      <c r="I69" s="39"/>
      <c r="J69" s="39"/>
      <c r="K69" s="30">
        <f t="shared" si="1"/>
        <v>0</v>
      </c>
      <c r="L69" s="34">
        <f t="shared" si="25"/>
        <v>3</v>
      </c>
      <c r="M69" s="33">
        <f t="shared" si="26"/>
        <v>0</v>
      </c>
      <c r="N69" s="33">
        <f t="shared" si="27"/>
        <v>0</v>
      </c>
      <c r="O69" s="33">
        <f t="shared" si="28"/>
        <v>0</v>
      </c>
      <c r="P69" s="30">
        <f t="shared" si="8"/>
        <v>3</v>
      </c>
    </row>
    <row r="70" spans="1:16" ht="12" customHeight="1" x14ac:dyDescent="0.2">
      <c r="A70" s="38">
        <v>91</v>
      </c>
      <c r="B70" s="39"/>
      <c r="C70" s="39">
        <v>1</v>
      </c>
      <c r="D70" s="39">
        <v>2</v>
      </c>
      <c r="E70" s="39"/>
      <c r="F70" s="30">
        <f t="shared" si="0"/>
        <v>3</v>
      </c>
      <c r="G70" s="39">
        <v>1</v>
      </c>
      <c r="H70" s="39"/>
      <c r="I70" s="39"/>
      <c r="J70" s="39"/>
      <c r="K70" s="30">
        <f t="shared" si="1"/>
        <v>1</v>
      </c>
      <c r="L70" s="34">
        <f t="shared" si="25"/>
        <v>1</v>
      </c>
      <c r="M70" s="33">
        <f t="shared" si="26"/>
        <v>1</v>
      </c>
      <c r="N70" s="33">
        <f t="shared" si="27"/>
        <v>2</v>
      </c>
      <c r="O70" s="33">
        <f t="shared" si="28"/>
        <v>0</v>
      </c>
      <c r="P70" s="30">
        <f t="shared" si="8"/>
        <v>4</v>
      </c>
    </row>
    <row r="71" spans="1:16" ht="12" customHeight="1" x14ac:dyDescent="0.2">
      <c r="A71" s="38">
        <v>92</v>
      </c>
      <c r="B71" s="39">
        <v>1</v>
      </c>
      <c r="C71" s="39">
        <v>1</v>
      </c>
      <c r="D71" s="39">
        <v>1</v>
      </c>
      <c r="E71" s="39"/>
      <c r="F71" s="30">
        <f t="shared" si="0"/>
        <v>3</v>
      </c>
      <c r="G71" s="39"/>
      <c r="H71" s="39"/>
      <c r="I71" s="39"/>
      <c r="J71" s="39"/>
      <c r="K71" s="30">
        <f t="shared" si="1"/>
        <v>0</v>
      </c>
      <c r="L71" s="34">
        <f t="shared" si="25"/>
        <v>1</v>
      </c>
      <c r="M71" s="33">
        <f t="shared" si="26"/>
        <v>1</v>
      </c>
      <c r="N71" s="33">
        <f t="shared" si="27"/>
        <v>1</v>
      </c>
      <c r="O71" s="33">
        <f t="shared" si="28"/>
        <v>0</v>
      </c>
      <c r="P71" s="30">
        <f t="shared" si="8"/>
        <v>3</v>
      </c>
    </row>
    <row r="72" spans="1:16" ht="12" customHeight="1" x14ac:dyDescent="0.2">
      <c r="A72" s="40" t="s">
        <v>244</v>
      </c>
      <c r="B72" s="41">
        <f>SUM(B66:B71)</f>
        <v>142</v>
      </c>
      <c r="C72" s="41">
        <f>SUM(C66:C71)</f>
        <v>55</v>
      </c>
      <c r="D72" s="41">
        <f t="shared" ref="D72:E72" si="29">SUM(D66:D71)</f>
        <v>6</v>
      </c>
      <c r="E72" s="41">
        <f t="shared" si="29"/>
        <v>0</v>
      </c>
      <c r="F72" s="41">
        <f t="shared" si="0"/>
        <v>203</v>
      </c>
      <c r="G72" s="41">
        <f>SUM(G66:G71)</f>
        <v>80</v>
      </c>
      <c r="H72" s="41">
        <f>SUM(H66:H71)</f>
        <v>14</v>
      </c>
      <c r="I72" s="41">
        <f>SUM(I66:I71)</f>
        <v>1</v>
      </c>
      <c r="J72" s="41">
        <f>SUM(J66:J71)</f>
        <v>0</v>
      </c>
      <c r="K72" s="41">
        <f>SUM(G72:J72)</f>
        <v>95</v>
      </c>
      <c r="L72" s="41">
        <f>SUM(L66:L71)</f>
        <v>222</v>
      </c>
      <c r="M72" s="41">
        <f>SUM(M66:M71)</f>
        <v>69</v>
      </c>
      <c r="N72" s="41">
        <f>SUM(N66:N71)</f>
        <v>7</v>
      </c>
      <c r="O72" s="41">
        <f>SUM(O66:O71)</f>
        <v>0</v>
      </c>
      <c r="P72" s="41">
        <f t="shared" si="8"/>
        <v>298</v>
      </c>
    </row>
    <row r="73" spans="1:16" ht="12" customHeight="1" x14ac:dyDescent="0.2">
      <c r="A73" s="40" t="s">
        <v>245</v>
      </c>
      <c r="B73" s="41">
        <f>B12+B38+B65+B72</f>
        <v>3914</v>
      </c>
      <c r="C73" s="41">
        <f>C12+C38+C65+C72</f>
        <v>1134</v>
      </c>
      <c r="D73" s="41">
        <f>D12+D38+D65+D72</f>
        <v>200</v>
      </c>
      <c r="E73" s="41">
        <f>E12+E38+E65+E72</f>
        <v>14</v>
      </c>
      <c r="F73" s="41">
        <f t="shared" si="0"/>
        <v>5262</v>
      </c>
      <c r="G73" s="41">
        <f>G12+G38+G65+G72</f>
        <v>2709</v>
      </c>
      <c r="H73" s="41">
        <f>H12+H38+H65+H72</f>
        <v>461</v>
      </c>
      <c r="I73" s="41">
        <f>I12+I38+I65+I72</f>
        <v>51</v>
      </c>
      <c r="J73" s="41">
        <f>J12+J38+J65+J72</f>
        <v>16</v>
      </c>
      <c r="K73" s="41">
        <f>SUM(G73:J73)</f>
        <v>3237</v>
      </c>
      <c r="L73" s="41">
        <f>L12+L38+L65+L72</f>
        <v>6623</v>
      </c>
      <c r="M73" s="41">
        <f>M12+M38+M65+M72</f>
        <v>1595</v>
      </c>
      <c r="N73" s="41">
        <f>N12+N38+N65+N72</f>
        <v>251</v>
      </c>
      <c r="O73" s="41">
        <f>O12+O38+O65+O72</f>
        <v>30</v>
      </c>
      <c r="P73" s="41">
        <f>SUM(L73:O73)</f>
        <v>8499</v>
      </c>
    </row>
    <row r="76" spans="1:16" x14ac:dyDescent="0.2">
      <c r="L76" s="59"/>
      <c r="M76" s="59"/>
      <c r="N76" s="59"/>
      <c r="O76" s="59"/>
    </row>
    <row r="155" spans="1:1" ht="15" x14ac:dyDescent="0.25">
      <c r="A155" s="27"/>
    </row>
  </sheetData>
  <mergeCells count="4">
    <mergeCell ref="B4:F4"/>
    <mergeCell ref="G4:K4"/>
    <mergeCell ref="L4:P4"/>
    <mergeCell ref="A1:H1"/>
  </mergeCells>
  <pageMargins left="0.70866141732283472" right="0.70866141732283472" top="0.74803149606299213" bottom="0.74803149606299213" header="0.31496062992125984" footer="0.31496062992125984"/>
  <pageSetup paperSize="9" scale="61" fitToHeight="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71"/>
  <sheetViews>
    <sheetView zoomScaleNormal="100" workbookViewId="0">
      <selection sqref="A1:G1"/>
    </sheetView>
  </sheetViews>
  <sheetFormatPr baseColWidth="10" defaultRowHeight="15" x14ac:dyDescent="0.25"/>
  <cols>
    <col min="1" max="1" width="27.7109375" customWidth="1"/>
  </cols>
  <sheetData>
    <row r="1" spans="1:9" ht="12.75" customHeight="1" x14ac:dyDescent="0.25">
      <c r="A1" s="164" t="s">
        <v>393</v>
      </c>
      <c r="B1" s="164"/>
      <c r="C1" s="164"/>
      <c r="D1" s="164"/>
      <c r="E1" s="164"/>
      <c r="F1" s="164"/>
      <c r="G1" s="164"/>
      <c r="H1" s="23"/>
      <c r="I1" s="23"/>
    </row>
    <row r="2" spans="1:9" ht="12.75" customHeight="1" x14ac:dyDescent="0.25">
      <c r="A2" s="61"/>
      <c r="B2" s="61"/>
      <c r="C2" s="61"/>
      <c r="D2" s="61"/>
      <c r="E2" s="61"/>
      <c r="F2" s="61"/>
      <c r="G2" s="61"/>
      <c r="H2" s="23"/>
      <c r="I2" s="23"/>
    </row>
    <row r="3" spans="1:9" ht="11.25" customHeight="1" x14ac:dyDescent="0.25">
      <c r="A3" s="25"/>
      <c r="B3" s="125" t="s">
        <v>185</v>
      </c>
      <c r="C3" s="126"/>
      <c r="D3" s="126"/>
      <c r="E3" s="126"/>
      <c r="F3" s="125" t="s">
        <v>186</v>
      </c>
      <c r="G3" s="126"/>
      <c r="H3" s="126"/>
      <c r="I3" s="126"/>
    </row>
    <row r="4" spans="1:9" ht="12.75" customHeight="1" x14ac:dyDescent="0.25">
      <c r="A4" s="31" t="s">
        <v>309</v>
      </c>
      <c r="B4" s="26" t="s">
        <v>247</v>
      </c>
      <c r="C4" s="26" t="s">
        <v>248</v>
      </c>
      <c r="D4" s="26" t="s">
        <v>249</v>
      </c>
      <c r="E4" s="26" t="s">
        <v>250</v>
      </c>
      <c r="F4" s="26" t="s">
        <v>247</v>
      </c>
      <c r="G4" s="26" t="s">
        <v>248</v>
      </c>
      <c r="H4" s="26" t="s">
        <v>249</v>
      </c>
      <c r="I4" s="26" t="s">
        <v>250</v>
      </c>
    </row>
    <row r="5" spans="1:9" x14ac:dyDescent="0.25">
      <c r="A5" s="32" t="s">
        <v>188</v>
      </c>
      <c r="B5" s="46">
        <f>'TAB6'!B6/'TAB6'!$F6</f>
        <v>0.94630872483221473</v>
      </c>
      <c r="C5" s="46">
        <f>'TAB6'!C6/'TAB6'!$F6</f>
        <v>4.6979865771812082E-2</v>
      </c>
      <c r="D5" s="46">
        <f>'TAB6'!D6/'TAB6'!$F6</f>
        <v>6.7114093959731542E-3</v>
      </c>
      <c r="E5" s="46">
        <f>'TAB6'!E6/'TAB6'!$F6</f>
        <v>0</v>
      </c>
      <c r="F5" s="46">
        <f>'TAB6'!G6/'TAB6'!$K6</f>
        <v>0.87826086956521743</v>
      </c>
      <c r="G5" s="46">
        <f>'TAB6'!H6/'TAB6'!$K6</f>
        <v>0.11304347826086956</v>
      </c>
      <c r="H5" s="46">
        <f>'TAB6'!I6/'TAB6'!$K6</f>
        <v>8.6956521739130436E-3</v>
      </c>
      <c r="I5" s="46">
        <f>'TAB6'!J6/'TAB6'!$K6</f>
        <v>0</v>
      </c>
    </row>
    <row r="6" spans="1:9" x14ac:dyDescent="0.25">
      <c r="A6" s="35" t="s">
        <v>189</v>
      </c>
      <c r="B6" s="46">
        <f>'TAB6'!B7/'TAB6'!$F7</f>
        <v>0.70297029702970293</v>
      </c>
      <c r="C6" s="46">
        <f>'TAB6'!C7/'TAB6'!$F7</f>
        <v>0.27722772277227725</v>
      </c>
      <c r="D6" s="46">
        <f>'TAB6'!D7/'TAB6'!$F7</f>
        <v>1.9801980198019802E-2</v>
      </c>
      <c r="E6" s="46">
        <f>'TAB6'!E7/'TAB6'!$F7</f>
        <v>0</v>
      </c>
      <c r="F6" s="46">
        <f>'TAB6'!G7/'TAB6'!$K7</f>
        <v>0.85057471264367812</v>
      </c>
      <c r="G6" s="46">
        <f>'TAB6'!H7/'TAB6'!$K7</f>
        <v>0.12643678160919541</v>
      </c>
      <c r="H6" s="46">
        <f>'TAB6'!I7/'TAB6'!$K7</f>
        <v>2.2988505747126436E-2</v>
      </c>
      <c r="I6" s="46">
        <f>'TAB6'!J7/'TAB6'!$K7</f>
        <v>0</v>
      </c>
    </row>
    <row r="7" spans="1:9" x14ac:dyDescent="0.25">
      <c r="A7" s="35" t="s">
        <v>190</v>
      </c>
      <c r="B7" s="46">
        <f>'TAB6'!B8/'TAB6'!$F8</f>
        <v>0.92307692307692313</v>
      </c>
      <c r="C7" s="46">
        <f>'TAB6'!C8/'TAB6'!$F8</f>
        <v>7.6923076923076927E-2</v>
      </c>
      <c r="D7" s="46">
        <f>'TAB6'!D8/'TAB6'!$F8</f>
        <v>0</v>
      </c>
      <c r="E7" s="46">
        <f>'TAB6'!E8/'TAB6'!$F8</f>
        <v>0</v>
      </c>
      <c r="F7" s="46">
        <f>'TAB6'!G8/'TAB6'!$K8</f>
        <v>0.9375</v>
      </c>
      <c r="G7" s="46">
        <f>'TAB6'!H8/'TAB6'!$K8</f>
        <v>6.25E-2</v>
      </c>
      <c r="H7" s="46">
        <f>'TAB6'!I8/'TAB6'!$K8</f>
        <v>0</v>
      </c>
      <c r="I7" s="46">
        <f>'TAB6'!J8/'TAB6'!$K8</f>
        <v>0</v>
      </c>
    </row>
    <row r="8" spans="1:9" x14ac:dyDescent="0.25">
      <c r="A8" s="35" t="s">
        <v>191</v>
      </c>
      <c r="B8" s="46">
        <f>'TAB6'!B9/'TAB6'!$F9</f>
        <v>0.79411764705882348</v>
      </c>
      <c r="C8" s="46">
        <f>'TAB6'!C9/'TAB6'!$F9</f>
        <v>0.20588235294117646</v>
      </c>
      <c r="D8" s="46">
        <f>'TAB6'!D9/'TAB6'!$F9</f>
        <v>0</v>
      </c>
      <c r="E8" s="46">
        <f>'TAB6'!E9/'TAB6'!$F9</f>
        <v>0</v>
      </c>
      <c r="F8" s="46">
        <f>'TAB6'!G9/'TAB6'!$K9</f>
        <v>0.89655172413793105</v>
      </c>
      <c r="G8" s="46">
        <f>'TAB6'!H9/'TAB6'!$K9</f>
        <v>0.10344827586206896</v>
      </c>
      <c r="H8" s="46">
        <f>'TAB6'!I9/'TAB6'!$K9</f>
        <v>0</v>
      </c>
      <c r="I8" s="46">
        <f>'TAB6'!J9/'TAB6'!$K9</f>
        <v>0</v>
      </c>
    </row>
    <row r="9" spans="1:9" x14ac:dyDescent="0.25">
      <c r="A9" s="35" t="s">
        <v>192</v>
      </c>
      <c r="B9" s="46">
        <f>'TAB6'!B10/'TAB6'!$F10</f>
        <v>0.86635944700460832</v>
      </c>
      <c r="C9" s="46">
        <f>'TAB6'!C10/'TAB6'!$F10</f>
        <v>9.2165898617511524E-2</v>
      </c>
      <c r="D9" s="46">
        <f>'TAB6'!D10/'TAB6'!$F10</f>
        <v>4.1474654377880185E-2</v>
      </c>
      <c r="E9" s="46">
        <f>'TAB6'!E10/'TAB6'!$F10</f>
        <v>0</v>
      </c>
      <c r="F9" s="46">
        <f>'TAB6'!G10/'TAB6'!$K10</f>
        <v>0.90140845070422537</v>
      </c>
      <c r="G9" s="46">
        <f>'TAB6'!H10/'TAB6'!$K10</f>
        <v>4.9295774647887321E-2</v>
      </c>
      <c r="H9" s="46">
        <f>'TAB6'!I10/'TAB6'!$K10</f>
        <v>4.9295774647887321E-2</v>
      </c>
      <c r="I9" s="46">
        <f>'TAB6'!J10/'TAB6'!$K10</f>
        <v>0</v>
      </c>
    </row>
    <row r="10" spans="1:9" x14ac:dyDescent="0.25">
      <c r="A10" s="38" t="s">
        <v>193</v>
      </c>
      <c r="B10" s="46">
        <f>'TAB6'!B11/'TAB6'!$F11</f>
        <v>0.60317460317460314</v>
      </c>
      <c r="C10" s="46">
        <f>'TAB6'!C11/'TAB6'!$F11</f>
        <v>0.3619047619047619</v>
      </c>
      <c r="D10" s="46">
        <f>'TAB6'!D11/'TAB6'!$F11</f>
        <v>3.4920634920634921E-2</v>
      </c>
      <c r="E10" s="46">
        <f>'TAB6'!E11/'TAB6'!$F11</f>
        <v>0</v>
      </c>
      <c r="F10" s="46">
        <f>'TAB6'!G11/'TAB6'!$K11</f>
        <v>0.78260869565217395</v>
      </c>
      <c r="G10" s="46">
        <f>'TAB6'!H11/'TAB6'!$K11</f>
        <v>0.20289855072463769</v>
      </c>
      <c r="H10" s="46">
        <f>'TAB6'!I11/'TAB6'!$K11</f>
        <v>1.4492753623188406E-2</v>
      </c>
      <c r="I10" s="46">
        <f>'TAB6'!J11/'TAB6'!$K11</f>
        <v>0</v>
      </c>
    </row>
    <row r="11" spans="1:9" x14ac:dyDescent="0.25">
      <c r="A11" s="40" t="s">
        <v>194</v>
      </c>
      <c r="B11" s="47">
        <f>'TAB6'!B12/'TAB6'!$F12</f>
        <v>0.76128266033254155</v>
      </c>
      <c r="C11" s="47">
        <f>'TAB6'!C12/'TAB6'!$F12</f>
        <v>0.21140142517814728</v>
      </c>
      <c r="D11" s="47">
        <f>'TAB6'!D12/'TAB6'!$F12</f>
        <v>2.7315914489311165E-2</v>
      </c>
      <c r="E11" s="47">
        <f>'TAB6'!E12/'TAB6'!$F12</f>
        <v>0</v>
      </c>
      <c r="F11" s="47">
        <f>'TAB6'!G12/'TAB6'!$K12</f>
        <v>0.85768500948766602</v>
      </c>
      <c r="G11" s="47">
        <f>'TAB6'!H12/'TAB6'!$K12</f>
        <v>0.11954459203036052</v>
      </c>
      <c r="H11" s="47">
        <f>'TAB6'!I12/'TAB6'!$K12</f>
        <v>2.2770398481973434E-2</v>
      </c>
      <c r="I11" s="47">
        <f>'TAB6'!J12/'TAB6'!$K12</f>
        <v>0</v>
      </c>
    </row>
    <row r="12" spans="1:9" x14ac:dyDescent="0.25">
      <c r="A12" s="32" t="s">
        <v>195</v>
      </c>
      <c r="B12" s="46">
        <f>'TAB6'!B13/'TAB6'!$F13</f>
        <v>0.8</v>
      </c>
      <c r="C12" s="46">
        <f>'TAB6'!C13/'TAB6'!$F13</f>
        <v>0.17142857142857143</v>
      </c>
      <c r="D12" s="46">
        <f>'TAB6'!D13/'TAB6'!$F13</f>
        <v>2.8571428571428571E-2</v>
      </c>
      <c r="E12" s="46">
        <f>'TAB6'!E13/'TAB6'!$F13</f>
        <v>0</v>
      </c>
      <c r="F12" s="46">
        <f>'TAB6'!G13/'TAB6'!$K13</f>
        <v>0.97959183673469385</v>
      </c>
      <c r="G12" s="46">
        <f>'TAB6'!H13/'TAB6'!$K13</f>
        <v>2.0408163265306121E-2</v>
      </c>
      <c r="H12" s="46">
        <f>'TAB6'!I13/'TAB6'!$K13</f>
        <v>0</v>
      </c>
      <c r="I12" s="46">
        <f>'TAB6'!J13/'TAB6'!$K13</f>
        <v>0</v>
      </c>
    </row>
    <row r="13" spans="1:9" x14ac:dyDescent="0.25">
      <c r="A13" s="35" t="s">
        <v>196</v>
      </c>
      <c r="B13" s="46">
        <f>'TAB6'!B14/'TAB6'!$F14</f>
        <v>0.8</v>
      </c>
      <c r="C13" s="46">
        <f>'TAB6'!C14/'TAB6'!$F14</f>
        <v>0.1</v>
      </c>
      <c r="D13" s="46">
        <f>'TAB6'!D14/'TAB6'!$F14</f>
        <v>0.05</v>
      </c>
      <c r="E13" s="46">
        <f>'TAB6'!E14/'TAB6'!$F14</f>
        <v>0.05</v>
      </c>
      <c r="F13" s="46">
        <f>'TAB6'!G14/'TAB6'!$K14</f>
        <v>0.72222222222222221</v>
      </c>
      <c r="G13" s="46">
        <f>'TAB6'!H14/'TAB6'!$K14</f>
        <v>5.5555555555555552E-2</v>
      </c>
      <c r="H13" s="46">
        <f>'TAB6'!I14/'TAB6'!$K14</f>
        <v>0</v>
      </c>
      <c r="I13" s="46">
        <f>'TAB6'!J14/'TAB6'!$K14</f>
        <v>0.22222222222222221</v>
      </c>
    </row>
    <row r="14" spans="1:9" x14ac:dyDescent="0.25">
      <c r="A14" s="35" t="s">
        <v>197</v>
      </c>
      <c r="B14" s="46">
        <f>'TAB6'!B15/'TAB6'!$F15</f>
        <v>0.84285714285714286</v>
      </c>
      <c r="C14" s="46">
        <f>'TAB6'!C15/'TAB6'!$F15</f>
        <v>0.14285714285714285</v>
      </c>
      <c r="D14" s="46">
        <f>'TAB6'!D15/'TAB6'!$F15</f>
        <v>1.4285714285714285E-2</v>
      </c>
      <c r="E14" s="46">
        <f>'TAB6'!E15/'TAB6'!$F15</f>
        <v>0</v>
      </c>
      <c r="F14" s="46">
        <f>'TAB6'!G15/'TAB6'!$K15</f>
        <v>0.89655172413793105</v>
      </c>
      <c r="G14" s="46">
        <f>'TAB6'!H15/'TAB6'!$K15</f>
        <v>0.10344827586206896</v>
      </c>
      <c r="H14" s="46">
        <f>'TAB6'!I15/'TAB6'!$K15</f>
        <v>0</v>
      </c>
      <c r="I14" s="46">
        <f>'TAB6'!J15/'TAB6'!$K15</f>
        <v>0</v>
      </c>
    </row>
    <row r="15" spans="1:9" x14ac:dyDescent="0.25">
      <c r="A15" s="35" t="s">
        <v>198</v>
      </c>
      <c r="B15" s="46">
        <f>'TAB6'!B16/'TAB6'!$F16</f>
        <v>0.9285714285714286</v>
      </c>
      <c r="C15" s="46">
        <f>'TAB6'!C16/'TAB6'!$F16</f>
        <v>7.1428571428571425E-2</v>
      </c>
      <c r="D15" s="46">
        <f>'TAB6'!D16/'TAB6'!$F16</f>
        <v>0</v>
      </c>
      <c r="E15" s="46">
        <f>'TAB6'!E16/'TAB6'!$F16</f>
        <v>0</v>
      </c>
      <c r="F15" s="46">
        <f>'TAB6'!G16/'TAB6'!$K16</f>
        <v>1</v>
      </c>
      <c r="G15" s="46">
        <f>'TAB6'!H16/'TAB6'!$K16</f>
        <v>0</v>
      </c>
      <c r="H15" s="46">
        <f>'TAB6'!I16/'TAB6'!$K16</f>
        <v>0</v>
      </c>
      <c r="I15" s="46">
        <f>'TAB6'!J16/'TAB6'!$K16</f>
        <v>0</v>
      </c>
    </row>
    <row r="16" spans="1:9" x14ac:dyDescent="0.25">
      <c r="A16" s="35" t="s">
        <v>199</v>
      </c>
      <c r="B16" s="46">
        <f>'TAB6'!B17/'TAB6'!$F17</f>
        <v>0.81879194630872487</v>
      </c>
      <c r="C16" s="46">
        <f>'TAB6'!C17/'TAB6'!$F17</f>
        <v>0.17449664429530201</v>
      </c>
      <c r="D16" s="46">
        <f>'TAB6'!D17/'TAB6'!$F17</f>
        <v>6.7114093959731542E-3</v>
      </c>
      <c r="E16" s="46">
        <f>'TAB6'!E17/'TAB6'!$F17</f>
        <v>0</v>
      </c>
      <c r="F16" s="46">
        <f>'TAB6'!G17/'TAB6'!$K17</f>
        <v>0.86486486486486491</v>
      </c>
      <c r="G16" s="46">
        <f>'TAB6'!H17/'TAB6'!$K17</f>
        <v>0.13513513513513514</v>
      </c>
      <c r="H16" s="46">
        <f>'TAB6'!I17/'TAB6'!$K17</f>
        <v>0</v>
      </c>
      <c r="I16" s="46">
        <f>'TAB6'!J17/'TAB6'!$K17</f>
        <v>0</v>
      </c>
    </row>
    <row r="17" spans="1:9" x14ac:dyDescent="0.25">
      <c r="A17" s="35" t="s">
        <v>200</v>
      </c>
      <c r="B17" s="46">
        <f>'TAB6'!B18/'TAB6'!$F18</f>
        <v>0.40909090909090912</v>
      </c>
      <c r="C17" s="46">
        <f>'TAB6'!C18/'TAB6'!$F18</f>
        <v>0.40909090909090912</v>
      </c>
      <c r="D17" s="46">
        <f>'TAB6'!D18/'TAB6'!$F18</f>
        <v>0.18181818181818182</v>
      </c>
      <c r="E17" s="46">
        <f>'TAB6'!E18/'TAB6'!$F18</f>
        <v>0</v>
      </c>
      <c r="F17" s="46">
        <f>'TAB6'!G18/'TAB6'!$K18</f>
        <v>0.83333333333333337</v>
      </c>
      <c r="G17" s="46">
        <f>'TAB6'!H18/'TAB6'!$K18</f>
        <v>0.16666666666666666</v>
      </c>
      <c r="H17" s="46">
        <f>'TAB6'!I18/'TAB6'!$K18</f>
        <v>0</v>
      </c>
      <c r="I17" s="46">
        <f>'TAB6'!J18/'TAB6'!$K18</f>
        <v>0</v>
      </c>
    </row>
    <row r="18" spans="1:9" x14ac:dyDescent="0.25">
      <c r="A18" s="35" t="s">
        <v>201</v>
      </c>
      <c r="B18" s="46">
        <f>'TAB6'!B19/'TAB6'!$F19</f>
        <v>1</v>
      </c>
      <c r="C18" s="46">
        <f>'TAB6'!C19/'TAB6'!$F19</f>
        <v>0</v>
      </c>
      <c r="D18" s="46">
        <f>'TAB6'!D19/'TAB6'!$F19</f>
        <v>0</v>
      </c>
      <c r="E18" s="46">
        <f>'TAB6'!E19/'TAB6'!$F19</f>
        <v>0</v>
      </c>
      <c r="F18" s="46">
        <f>'TAB6'!G19/'TAB6'!$K19</f>
        <v>0.66666666666666663</v>
      </c>
      <c r="G18" s="46">
        <f>'TAB6'!H19/'TAB6'!$K19</f>
        <v>0.33333333333333331</v>
      </c>
      <c r="H18" s="46">
        <f>'TAB6'!I19/'TAB6'!$K19</f>
        <v>0</v>
      </c>
      <c r="I18" s="46">
        <f>'TAB6'!J19/'TAB6'!$K19</f>
        <v>0</v>
      </c>
    </row>
    <row r="19" spans="1:9" x14ac:dyDescent="0.25">
      <c r="A19" s="35" t="s">
        <v>202</v>
      </c>
      <c r="B19" s="46">
        <f>'TAB6'!B20/'TAB6'!$F20</f>
        <v>1</v>
      </c>
      <c r="C19" s="46">
        <f>'TAB6'!C20/'TAB6'!$F20</f>
        <v>0</v>
      </c>
      <c r="D19" s="46">
        <f>'TAB6'!D20/'TAB6'!$F20</f>
        <v>0</v>
      </c>
      <c r="E19" s="46">
        <f>'TAB6'!E20/'TAB6'!$F20</f>
        <v>0</v>
      </c>
      <c r="F19" s="46">
        <f>'TAB6'!G20/'TAB6'!$K20</f>
        <v>1</v>
      </c>
      <c r="G19" s="46">
        <f>'TAB6'!H20/'TAB6'!$K20</f>
        <v>0</v>
      </c>
      <c r="H19" s="46">
        <f>'TAB6'!I20/'TAB6'!$K20</f>
        <v>0</v>
      </c>
      <c r="I19" s="46">
        <f>'TAB6'!J20/'TAB6'!$K20</f>
        <v>0</v>
      </c>
    </row>
    <row r="20" spans="1:9" x14ac:dyDescent="0.25">
      <c r="A20" s="35" t="s">
        <v>203</v>
      </c>
      <c r="B20" s="46">
        <f>'TAB6'!B21/'TAB6'!$F21</f>
        <v>0.52631578947368418</v>
      </c>
      <c r="C20" s="46">
        <f>'TAB6'!C21/'TAB6'!$F21</f>
        <v>0.47368421052631576</v>
      </c>
      <c r="D20" s="46">
        <f>'TAB6'!D21/'TAB6'!$F21</f>
        <v>0</v>
      </c>
      <c r="E20" s="46">
        <f>'TAB6'!E21/'TAB6'!$F21</f>
        <v>0</v>
      </c>
      <c r="F20" s="46">
        <f>'TAB6'!G21/'TAB6'!$K21</f>
        <v>0.46666666666666667</v>
      </c>
      <c r="G20" s="46">
        <f>'TAB6'!H21/'TAB6'!$K21</f>
        <v>0.4</v>
      </c>
      <c r="H20" s="46">
        <f>'TAB6'!I21/'TAB6'!$K21</f>
        <v>0.13333333333333333</v>
      </c>
      <c r="I20" s="46">
        <f>'TAB6'!J21/'TAB6'!$K21</f>
        <v>0</v>
      </c>
    </row>
    <row r="21" spans="1:9" x14ac:dyDescent="0.25">
      <c r="A21" s="35" t="s">
        <v>204</v>
      </c>
      <c r="B21" s="46">
        <f>'TAB6'!B22/'TAB6'!$F22</f>
        <v>0.73202614379084963</v>
      </c>
      <c r="C21" s="46">
        <f>'TAB6'!C22/'TAB6'!$F22</f>
        <v>0.17647058823529413</v>
      </c>
      <c r="D21" s="46">
        <f>'TAB6'!D22/'TAB6'!$F22</f>
        <v>9.1503267973856203E-2</v>
      </c>
      <c r="E21" s="46">
        <f>'TAB6'!E22/'TAB6'!$F22</f>
        <v>0</v>
      </c>
      <c r="F21" s="46">
        <f>'TAB6'!G22/'TAB6'!$K22</f>
        <v>0.83157894736842108</v>
      </c>
      <c r="G21" s="46">
        <f>'TAB6'!H22/'TAB6'!$K22</f>
        <v>0.14736842105263157</v>
      </c>
      <c r="H21" s="46">
        <f>'TAB6'!I22/'TAB6'!$K22</f>
        <v>2.1052631578947368E-2</v>
      </c>
      <c r="I21" s="46">
        <f>'TAB6'!J22/'TAB6'!$K22</f>
        <v>0</v>
      </c>
    </row>
    <row r="22" spans="1:9" x14ac:dyDescent="0.25">
      <c r="A22" s="35" t="s">
        <v>205</v>
      </c>
      <c r="B22" s="46">
        <f>'TAB6'!B23/'TAB6'!$F23</f>
        <v>0.86956521739130432</v>
      </c>
      <c r="C22" s="46">
        <f>'TAB6'!C23/'TAB6'!$F23</f>
        <v>0</v>
      </c>
      <c r="D22" s="46">
        <f>'TAB6'!D23/'TAB6'!$F23</f>
        <v>0</v>
      </c>
      <c r="E22" s="46">
        <f>'TAB6'!E23/'TAB6'!$F23</f>
        <v>0.13043478260869565</v>
      </c>
      <c r="F22" s="46">
        <f>'TAB6'!G23/'TAB6'!$K23</f>
        <v>0.59259259259259256</v>
      </c>
      <c r="G22" s="46">
        <f>'TAB6'!H23/'TAB6'!$K23</f>
        <v>0.22222222222222221</v>
      </c>
      <c r="H22" s="46">
        <f>'TAB6'!I23/'TAB6'!$K23</f>
        <v>0</v>
      </c>
      <c r="I22" s="46">
        <f>'TAB6'!J23/'TAB6'!$K23</f>
        <v>0.18518518518518517</v>
      </c>
    </row>
    <row r="23" spans="1:9" x14ac:dyDescent="0.25">
      <c r="A23" s="35" t="s">
        <v>206</v>
      </c>
      <c r="B23" s="46">
        <f>'TAB6'!B24/'TAB6'!$F24</f>
        <v>0.81132075471698117</v>
      </c>
      <c r="C23" s="46">
        <f>'TAB6'!C24/'TAB6'!$F24</f>
        <v>0.15094339622641509</v>
      </c>
      <c r="D23" s="46">
        <f>'TAB6'!D24/'TAB6'!$F24</f>
        <v>3.7735849056603772E-2</v>
      </c>
      <c r="E23" s="46">
        <f>'TAB6'!E24/'TAB6'!$F24</f>
        <v>0</v>
      </c>
      <c r="F23" s="46">
        <f>'TAB6'!G24/'TAB6'!$K24</f>
        <v>0.9285714285714286</v>
      </c>
      <c r="G23" s="46">
        <f>'TAB6'!H24/'TAB6'!$K24</f>
        <v>7.1428571428571425E-2</v>
      </c>
      <c r="H23" s="46">
        <f>'TAB6'!I24/'TAB6'!$K24</f>
        <v>0</v>
      </c>
      <c r="I23" s="46">
        <f>'TAB6'!J24/'TAB6'!$K24</f>
        <v>0</v>
      </c>
    </row>
    <row r="24" spans="1:9" x14ac:dyDescent="0.25">
      <c r="A24" s="35" t="s">
        <v>207</v>
      </c>
      <c r="B24" s="46">
        <f>'TAB6'!B25/'TAB6'!$F25</f>
        <v>0.79797979797979801</v>
      </c>
      <c r="C24" s="46">
        <f>'TAB6'!C25/'TAB6'!$F25</f>
        <v>9.0909090909090912E-2</v>
      </c>
      <c r="D24" s="46">
        <f>'TAB6'!D25/'TAB6'!$F25</f>
        <v>1.0101010101010102E-2</v>
      </c>
      <c r="E24" s="46">
        <f>'TAB6'!E25/'TAB6'!$F25</f>
        <v>0.10101010101010101</v>
      </c>
      <c r="F24" s="46">
        <f>'TAB6'!G25/'TAB6'!$K25</f>
        <v>0.62903225806451613</v>
      </c>
      <c r="G24" s="46">
        <f>'TAB6'!H25/'TAB6'!$K25</f>
        <v>0.14516129032258066</v>
      </c>
      <c r="H24" s="46">
        <f>'TAB6'!I25/'TAB6'!$K25</f>
        <v>0.12903225806451613</v>
      </c>
      <c r="I24" s="46">
        <f>'TAB6'!J25/'TAB6'!$K25</f>
        <v>9.6774193548387094E-2</v>
      </c>
    </row>
    <row r="25" spans="1:9" x14ac:dyDescent="0.25">
      <c r="A25" s="35" t="s">
        <v>208</v>
      </c>
      <c r="B25" s="46">
        <f>'TAB6'!B26/'TAB6'!$F26</f>
        <v>0.56521739130434778</v>
      </c>
      <c r="C25" s="46">
        <f>'TAB6'!C26/'TAB6'!$F26</f>
        <v>0.30434782608695654</v>
      </c>
      <c r="D25" s="46">
        <f>'TAB6'!D26/'TAB6'!$F26</f>
        <v>0.13043478260869565</v>
      </c>
      <c r="E25" s="46">
        <f>'TAB6'!E26/'TAB6'!$F26</f>
        <v>0</v>
      </c>
      <c r="F25" s="46">
        <f>'TAB6'!G26/'TAB6'!$K26</f>
        <v>0.6</v>
      </c>
      <c r="G25" s="46">
        <f>'TAB6'!H26/'TAB6'!$K26</f>
        <v>0.35</v>
      </c>
      <c r="H25" s="46">
        <f>'TAB6'!I26/'TAB6'!$K26</f>
        <v>0.05</v>
      </c>
      <c r="I25" s="46">
        <f>'TAB6'!J26/'TAB6'!$K26</f>
        <v>0</v>
      </c>
    </row>
    <row r="26" spans="1:9" x14ac:dyDescent="0.25">
      <c r="A26" s="35" t="s">
        <v>209</v>
      </c>
      <c r="B26" s="46">
        <f>'TAB6'!B27/'TAB6'!$F27</f>
        <v>0.77551020408163263</v>
      </c>
      <c r="C26" s="46">
        <f>'TAB6'!C27/'TAB6'!$F27</f>
        <v>0.22448979591836735</v>
      </c>
      <c r="D26" s="46">
        <f>'TAB6'!D27/'TAB6'!$F27</f>
        <v>0</v>
      </c>
      <c r="E26" s="46">
        <f>'TAB6'!E27/'TAB6'!$F27</f>
        <v>0</v>
      </c>
      <c r="F26" s="46">
        <f>'TAB6'!G27/'TAB6'!$K27</f>
        <v>0.78846153846153844</v>
      </c>
      <c r="G26" s="46">
        <f>'TAB6'!H27/'TAB6'!$K27</f>
        <v>0.21153846153846154</v>
      </c>
      <c r="H26" s="46">
        <f>'TAB6'!I27/'TAB6'!$K27</f>
        <v>0</v>
      </c>
      <c r="I26" s="46">
        <f>'TAB6'!J27/'TAB6'!$K27</f>
        <v>0</v>
      </c>
    </row>
    <row r="27" spans="1:9" x14ac:dyDescent="0.25">
      <c r="A27" s="35" t="s">
        <v>210</v>
      </c>
      <c r="B27" s="46">
        <f>'TAB6'!B28/'TAB6'!$F28</f>
        <v>0.97938144329896903</v>
      </c>
      <c r="C27" s="46">
        <f>'TAB6'!C28/'TAB6'!$F28</f>
        <v>2.0618556701030927E-2</v>
      </c>
      <c r="D27" s="46">
        <f>'TAB6'!D28/'TAB6'!$F28</f>
        <v>0</v>
      </c>
      <c r="E27" s="46">
        <f>'TAB6'!E28/'TAB6'!$F28</f>
        <v>0</v>
      </c>
      <c r="F27" s="46">
        <f>'TAB6'!G28/'TAB6'!$K28</f>
        <v>0.97802197802197799</v>
      </c>
      <c r="G27" s="46">
        <f>'TAB6'!H28/'TAB6'!$K28</f>
        <v>2.197802197802198E-2</v>
      </c>
      <c r="H27" s="46">
        <f>'TAB6'!I28/'TAB6'!$K28</f>
        <v>0</v>
      </c>
      <c r="I27" s="46">
        <f>'TAB6'!J28/'TAB6'!$K28</f>
        <v>0</v>
      </c>
    </row>
    <row r="28" spans="1:9" x14ac:dyDescent="0.25">
      <c r="A28" s="35" t="s">
        <v>211</v>
      </c>
      <c r="B28" s="46">
        <f>'TAB6'!B29/'TAB6'!$F29</f>
        <v>0.9859154929577465</v>
      </c>
      <c r="C28" s="46">
        <f>'TAB6'!C29/'TAB6'!$F29</f>
        <v>1.4084507042253521E-2</v>
      </c>
      <c r="D28" s="46">
        <f>'TAB6'!D29/'TAB6'!$F29</f>
        <v>0</v>
      </c>
      <c r="E28" s="46">
        <f>'TAB6'!E29/'TAB6'!$F29</f>
        <v>0</v>
      </c>
      <c r="F28" s="46">
        <f>'TAB6'!G29/'TAB6'!$K29</f>
        <v>0.96</v>
      </c>
      <c r="G28" s="46">
        <f>'TAB6'!H29/'TAB6'!$K29</f>
        <v>0.04</v>
      </c>
      <c r="H28" s="46">
        <f>'TAB6'!I29/'TAB6'!$K29</f>
        <v>0</v>
      </c>
      <c r="I28" s="46">
        <f>'TAB6'!J29/'TAB6'!$K29</f>
        <v>0</v>
      </c>
    </row>
    <row r="29" spans="1:9" x14ac:dyDescent="0.25">
      <c r="A29" s="35" t="s">
        <v>212</v>
      </c>
      <c r="B29" s="46">
        <f>'TAB6'!B30/'TAB6'!$F30</f>
        <v>0.78260869565217395</v>
      </c>
      <c r="C29" s="46">
        <f>'TAB6'!C30/'TAB6'!$F30</f>
        <v>0.17391304347826086</v>
      </c>
      <c r="D29" s="46">
        <f>'TAB6'!D30/'TAB6'!$F30</f>
        <v>4.3478260869565216E-2</v>
      </c>
      <c r="E29" s="46">
        <f>'TAB6'!E30/'TAB6'!$F30</f>
        <v>0</v>
      </c>
      <c r="F29" s="46">
        <f>'TAB6'!G30/'TAB6'!$K30</f>
        <v>1</v>
      </c>
      <c r="G29" s="46">
        <f>'TAB6'!H30/'TAB6'!$K30</f>
        <v>0</v>
      </c>
      <c r="H29" s="46">
        <f>'TAB6'!I30/'TAB6'!$K30</f>
        <v>0</v>
      </c>
      <c r="I29" s="46">
        <f>'TAB6'!J30/'TAB6'!$K30</f>
        <v>0</v>
      </c>
    </row>
    <row r="30" spans="1:9" x14ac:dyDescent="0.25">
      <c r="A30" s="35" t="s">
        <v>213</v>
      </c>
      <c r="B30" s="46">
        <f>'TAB6'!B31/'TAB6'!$F31</f>
        <v>0.74712643678160917</v>
      </c>
      <c r="C30" s="46">
        <f>'TAB6'!C31/'TAB6'!$F31</f>
        <v>0.20689655172413793</v>
      </c>
      <c r="D30" s="46">
        <f>'TAB6'!D31/'TAB6'!$F31</f>
        <v>4.5977011494252873E-2</v>
      </c>
      <c r="E30" s="46">
        <f>'TAB6'!E31/'TAB6'!$F31</f>
        <v>0</v>
      </c>
      <c r="F30" s="46">
        <f>'TAB6'!G31/'TAB6'!$K31</f>
        <v>0.74509803921568629</v>
      </c>
      <c r="G30" s="46">
        <f>'TAB6'!H31/'TAB6'!$K31</f>
        <v>0.23529411764705882</v>
      </c>
      <c r="H30" s="46">
        <f>'TAB6'!I31/'TAB6'!$K31</f>
        <v>1.9607843137254902E-2</v>
      </c>
      <c r="I30" s="46">
        <f>'TAB6'!J31/'TAB6'!$K31</f>
        <v>0</v>
      </c>
    </row>
    <row r="31" spans="1:9" x14ac:dyDescent="0.25">
      <c r="A31" s="35" t="s">
        <v>214</v>
      </c>
      <c r="B31" s="46">
        <f>'TAB6'!B32/'TAB6'!$F32</f>
        <v>0.73737373737373735</v>
      </c>
      <c r="C31" s="46">
        <f>'TAB6'!C32/'TAB6'!$F32</f>
        <v>0.25252525252525254</v>
      </c>
      <c r="D31" s="46">
        <f>'TAB6'!D32/'TAB6'!$F32</f>
        <v>1.0101010101010102E-2</v>
      </c>
      <c r="E31" s="46">
        <f>'TAB6'!E32/'TAB6'!$F32</f>
        <v>0</v>
      </c>
      <c r="F31" s="46">
        <f>'TAB6'!G32/'TAB6'!$K32</f>
        <v>0.86046511627906974</v>
      </c>
      <c r="G31" s="46">
        <f>'TAB6'!H32/'TAB6'!$K32</f>
        <v>0.13953488372093023</v>
      </c>
      <c r="H31" s="46">
        <f>'TAB6'!I32/'TAB6'!$K32</f>
        <v>0</v>
      </c>
      <c r="I31" s="46">
        <f>'TAB6'!J32/'TAB6'!$K32</f>
        <v>0</v>
      </c>
    </row>
    <row r="32" spans="1:9" x14ac:dyDescent="0.25">
      <c r="A32" s="35" t="s">
        <v>215</v>
      </c>
      <c r="B32" s="46">
        <f>'TAB6'!B33/'TAB6'!$F33</f>
        <v>0.77777777777777779</v>
      </c>
      <c r="C32" s="46">
        <f>'TAB6'!C33/'TAB6'!$F33</f>
        <v>0.1111111111111111</v>
      </c>
      <c r="D32" s="46">
        <f>'TAB6'!D33/'TAB6'!$F33</f>
        <v>0.1111111111111111</v>
      </c>
      <c r="E32" s="46">
        <f>'TAB6'!E33/'TAB6'!$F33</f>
        <v>0</v>
      </c>
      <c r="F32" s="46">
        <f>'TAB6'!G33/'TAB6'!$K33</f>
        <v>0.7142857142857143</v>
      </c>
      <c r="G32" s="46">
        <f>'TAB6'!H33/'TAB6'!$K33</f>
        <v>0.2857142857142857</v>
      </c>
      <c r="H32" s="46">
        <f>'TAB6'!I33/'TAB6'!$K33</f>
        <v>0</v>
      </c>
      <c r="I32" s="46">
        <f>'TAB6'!J33/'TAB6'!$K33</f>
        <v>0</v>
      </c>
    </row>
    <row r="33" spans="1:9" x14ac:dyDescent="0.25">
      <c r="A33" s="35" t="s">
        <v>216</v>
      </c>
      <c r="B33" s="46">
        <f>'TAB6'!B34/'TAB6'!$F34</f>
        <v>1</v>
      </c>
      <c r="C33" s="46">
        <f>'TAB6'!C34/'TAB6'!$F34</f>
        <v>0</v>
      </c>
      <c r="D33" s="46">
        <f>'TAB6'!D34/'TAB6'!$F34</f>
        <v>0</v>
      </c>
      <c r="E33" s="46">
        <f>'TAB6'!E34/'TAB6'!$F34</f>
        <v>0</v>
      </c>
      <c r="F33" s="46">
        <f>'TAB6'!G34/'TAB6'!$K34</f>
        <v>1</v>
      </c>
      <c r="G33" s="46">
        <f>'TAB6'!H34/'TAB6'!$K34</f>
        <v>0</v>
      </c>
      <c r="H33" s="46">
        <f>'TAB6'!I34/'TAB6'!$K34</f>
        <v>0</v>
      </c>
      <c r="I33" s="46">
        <f>'TAB6'!J34/'TAB6'!$K34</f>
        <v>0</v>
      </c>
    </row>
    <row r="34" spans="1:9" x14ac:dyDescent="0.25">
      <c r="A34" s="35" t="s">
        <v>217</v>
      </c>
      <c r="B34" s="46">
        <f>'TAB6'!B35/'TAB6'!$F35</f>
        <v>0.40875912408759124</v>
      </c>
      <c r="C34" s="46">
        <f>'TAB6'!C35/'TAB6'!$F35</f>
        <v>0.36496350364963503</v>
      </c>
      <c r="D34" s="46">
        <f>'TAB6'!D35/'TAB6'!$F35</f>
        <v>0.22627737226277372</v>
      </c>
      <c r="E34" s="46">
        <f>'TAB6'!E35/'TAB6'!$F35</f>
        <v>0</v>
      </c>
      <c r="F34" s="46">
        <f>'TAB6'!G35/'TAB6'!$K35</f>
        <v>0.68333333333333335</v>
      </c>
      <c r="G34" s="46">
        <f>'TAB6'!H35/'TAB6'!$K35</f>
        <v>0.23333333333333334</v>
      </c>
      <c r="H34" s="46">
        <f>'TAB6'!I35/'TAB6'!$K35</f>
        <v>8.3333333333333329E-2</v>
      </c>
      <c r="I34" s="46">
        <f>'TAB6'!J35/'TAB6'!$K35</f>
        <v>0</v>
      </c>
    </row>
    <row r="35" spans="1:9" x14ac:dyDescent="0.25">
      <c r="A35" s="38">
        <v>76</v>
      </c>
      <c r="B35" s="46">
        <f>'TAB6'!B36/'TAB6'!$F36</f>
        <v>0.75</v>
      </c>
      <c r="C35" s="46">
        <f>'TAB6'!C36/'TAB6'!$F36</f>
        <v>0</v>
      </c>
      <c r="D35" s="46">
        <f>'TAB6'!D36/'TAB6'!$F36</f>
        <v>0.25</v>
      </c>
      <c r="E35" s="46">
        <f>'TAB6'!E36/'TAB6'!$F36</f>
        <v>0</v>
      </c>
      <c r="F35" s="46">
        <f>'TAB6'!G36/'TAB6'!$K36</f>
        <v>1</v>
      </c>
      <c r="G35" s="46">
        <f>'TAB6'!H36/'TAB6'!$K36</f>
        <v>0</v>
      </c>
      <c r="H35" s="46">
        <f>'TAB6'!I36/'TAB6'!$K36</f>
        <v>0</v>
      </c>
      <c r="I35" s="46">
        <f>'TAB6'!J36/'TAB6'!$K36</f>
        <v>0</v>
      </c>
    </row>
    <row r="36" spans="1:9" x14ac:dyDescent="0.25">
      <c r="A36" s="38" t="s">
        <v>218</v>
      </c>
      <c r="B36" s="46"/>
      <c r="C36" s="46"/>
      <c r="D36" s="46"/>
      <c r="E36" s="46"/>
      <c r="F36" s="46">
        <f>'TAB6'!G37/'TAB6'!$K37</f>
        <v>0.5</v>
      </c>
      <c r="G36" s="46">
        <f>'TAB6'!H37/'TAB6'!$K37</f>
        <v>0.5</v>
      </c>
      <c r="H36" s="46">
        <f>'TAB6'!I37/'TAB6'!$K37</f>
        <v>0</v>
      </c>
      <c r="I36" s="46">
        <f>'TAB6'!J37/'TAB6'!$K37</f>
        <v>0</v>
      </c>
    </row>
    <row r="37" spans="1:9" x14ac:dyDescent="0.25">
      <c r="A37" s="40" t="s">
        <v>219</v>
      </c>
      <c r="B37" s="47">
        <f>'TAB6'!B38/'TAB6'!$F38</f>
        <v>0.76961483594864477</v>
      </c>
      <c r="C37" s="47">
        <f>'TAB6'!C38/'TAB6'!$F38</f>
        <v>0.17189728958630529</v>
      </c>
      <c r="D37" s="47">
        <f>'TAB6'!D38/'TAB6'!$F38</f>
        <v>4.850213980028531E-2</v>
      </c>
      <c r="E37" s="47">
        <f>'TAB6'!E38/'TAB6'!$F38</f>
        <v>9.9857346647646214E-3</v>
      </c>
      <c r="F37" s="47">
        <f>'TAB6'!G38/'TAB6'!$K38</f>
        <v>0.83534577387486275</v>
      </c>
      <c r="G37" s="47">
        <f>'TAB6'!H38/'TAB6'!$K38</f>
        <v>0.12733260153677278</v>
      </c>
      <c r="H37" s="47">
        <f>'TAB6'!I38/'TAB6'!$K38</f>
        <v>2.0856201975850714E-2</v>
      </c>
      <c r="I37" s="47">
        <f>'TAB6'!J38/'TAB6'!$K38</f>
        <v>1.6465422612513721E-2</v>
      </c>
    </row>
    <row r="38" spans="1:9" x14ac:dyDescent="0.25">
      <c r="A38" s="32" t="s">
        <v>220</v>
      </c>
      <c r="B38" s="46">
        <f>'TAB6'!B39/'TAB6'!$F39</f>
        <v>0.7857142857142857</v>
      </c>
      <c r="C38" s="46">
        <f>'TAB6'!C39/'TAB6'!$F39</f>
        <v>0.21428571428571427</v>
      </c>
      <c r="D38" s="46">
        <f>'TAB6'!D39/'TAB6'!$F39</f>
        <v>0</v>
      </c>
      <c r="E38" s="46">
        <f>'TAB6'!E39/'TAB6'!$F39</f>
        <v>0</v>
      </c>
      <c r="F38" s="46">
        <f>'TAB6'!G39/'TAB6'!$K39</f>
        <v>0.75257731958762886</v>
      </c>
      <c r="G38" s="46">
        <f>'TAB6'!H39/'TAB6'!$K39</f>
        <v>0.22680412371134021</v>
      </c>
      <c r="H38" s="46">
        <f>'TAB6'!I39/'TAB6'!$K39</f>
        <v>2.0618556701030927E-2</v>
      </c>
      <c r="I38" s="46">
        <f>'TAB6'!J39/'TAB6'!$K39</f>
        <v>0</v>
      </c>
    </row>
    <row r="39" spans="1:9" x14ac:dyDescent="0.25">
      <c r="A39" s="35" t="s">
        <v>221</v>
      </c>
      <c r="B39" s="46">
        <f>'TAB6'!B40/'TAB6'!$F40</f>
        <v>0.69465648854961837</v>
      </c>
      <c r="C39" s="46">
        <f>'TAB6'!C40/'TAB6'!$F40</f>
        <v>0.27099236641221375</v>
      </c>
      <c r="D39" s="46">
        <f>'TAB6'!D40/'TAB6'!$F40</f>
        <v>3.4351145038167941E-2</v>
      </c>
      <c r="E39" s="46">
        <f>'TAB6'!E40/'TAB6'!$F40</f>
        <v>0</v>
      </c>
      <c r="F39" s="46">
        <f>'TAB6'!G40/'TAB6'!$K40</f>
        <v>0.80722891566265065</v>
      </c>
      <c r="G39" s="46">
        <f>'TAB6'!H40/'TAB6'!$K40</f>
        <v>0.18072289156626506</v>
      </c>
      <c r="H39" s="46">
        <f>'TAB6'!I40/'TAB6'!$K40</f>
        <v>1.2048192771084338E-2</v>
      </c>
      <c r="I39" s="46">
        <f>'TAB6'!J40/'TAB6'!$K40</f>
        <v>0</v>
      </c>
    </row>
    <row r="40" spans="1:9" x14ac:dyDescent="0.25">
      <c r="A40" s="35" t="s">
        <v>222</v>
      </c>
      <c r="B40" s="46">
        <f>'TAB6'!B41/'TAB6'!$F41</f>
        <v>0.73937677053824358</v>
      </c>
      <c r="C40" s="46">
        <f>'TAB6'!C41/'TAB6'!$F41</f>
        <v>0.25779036827195467</v>
      </c>
      <c r="D40" s="46">
        <f>'TAB6'!D41/'TAB6'!$F41</f>
        <v>2.8328611898016999E-3</v>
      </c>
      <c r="E40" s="46">
        <f>'TAB6'!E41/'TAB6'!$F41</f>
        <v>0</v>
      </c>
      <c r="F40" s="46">
        <f>'TAB6'!G41/'TAB6'!$K41</f>
        <v>0.83333333333333337</v>
      </c>
      <c r="G40" s="46">
        <f>'TAB6'!H41/'TAB6'!$K41</f>
        <v>0.16161616161616163</v>
      </c>
      <c r="H40" s="46">
        <f>'TAB6'!I41/'TAB6'!$K41</f>
        <v>0</v>
      </c>
      <c r="I40" s="46">
        <f>'TAB6'!J41/'TAB6'!$K41</f>
        <v>5.0505050505050509E-3</v>
      </c>
    </row>
    <row r="41" spans="1:9" x14ac:dyDescent="0.25">
      <c r="A41" s="35" t="s">
        <v>223</v>
      </c>
      <c r="B41" s="46">
        <f>'TAB6'!B42/'TAB6'!$F42</f>
        <v>0.86991869918699183</v>
      </c>
      <c r="C41" s="46">
        <f>'TAB6'!C42/'TAB6'!$F42</f>
        <v>0.13008130081300814</v>
      </c>
      <c r="D41" s="46">
        <f>'TAB6'!D42/'TAB6'!$F42</f>
        <v>0</v>
      </c>
      <c r="E41" s="46">
        <f>'TAB6'!E42/'TAB6'!$F42</f>
        <v>0</v>
      </c>
      <c r="F41" s="46">
        <f>'TAB6'!G42/'TAB6'!$K42</f>
        <v>0.94936708860759489</v>
      </c>
      <c r="G41" s="46">
        <f>'TAB6'!H42/'TAB6'!$K42</f>
        <v>5.0632911392405063E-2</v>
      </c>
      <c r="H41" s="46">
        <f>'TAB6'!I42/'TAB6'!$K42</f>
        <v>0</v>
      </c>
      <c r="I41" s="46">
        <f>'TAB6'!J42/'TAB6'!$K42</f>
        <v>0</v>
      </c>
    </row>
    <row r="42" spans="1:9" x14ac:dyDescent="0.25">
      <c r="A42" s="35" t="s">
        <v>224</v>
      </c>
      <c r="B42" s="46">
        <f>'TAB6'!B43/'TAB6'!$F43</f>
        <v>0.70370370370370372</v>
      </c>
      <c r="C42" s="46">
        <f>'TAB6'!C43/'TAB6'!$F43</f>
        <v>0.22222222222222221</v>
      </c>
      <c r="D42" s="46">
        <f>'TAB6'!D43/'TAB6'!$F43</f>
        <v>7.407407407407407E-2</v>
      </c>
      <c r="E42" s="46">
        <f>'TAB6'!E43/'TAB6'!$F43</f>
        <v>0</v>
      </c>
      <c r="F42" s="46">
        <f>'TAB6'!G43/'TAB6'!$K43</f>
        <v>0.7931034482758621</v>
      </c>
      <c r="G42" s="46">
        <f>'TAB6'!H43/'TAB6'!$K43</f>
        <v>0.17241379310344829</v>
      </c>
      <c r="H42" s="46">
        <f>'TAB6'!I43/'TAB6'!$K43</f>
        <v>3.4482758620689655E-2</v>
      </c>
      <c r="I42" s="46">
        <f>'TAB6'!J43/'TAB6'!$K43</f>
        <v>0</v>
      </c>
    </row>
    <row r="43" spans="1:9" x14ac:dyDescent="0.25">
      <c r="A43" s="35" t="s">
        <v>225</v>
      </c>
      <c r="B43" s="46">
        <f>'TAB6'!B44/'TAB6'!$F44</f>
        <v>0.73584905660377353</v>
      </c>
      <c r="C43" s="46">
        <f>'TAB6'!C44/'TAB6'!$F44</f>
        <v>0.24528301886792453</v>
      </c>
      <c r="D43" s="46">
        <f>'TAB6'!D44/'TAB6'!$F44</f>
        <v>1.8867924528301886E-2</v>
      </c>
      <c r="E43" s="46">
        <f>'TAB6'!E44/'TAB6'!$F44</f>
        <v>0</v>
      </c>
      <c r="F43" s="46">
        <f>'TAB6'!G44/'TAB6'!$K44</f>
        <v>0.76923076923076927</v>
      </c>
      <c r="G43" s="46">
        <f>'TAB6'!H44/'TAB6'!$K44</f>
        <v>0.23076923076923078</v>
      </c>
      <c r="H43" s="46">
        <f>'TAB6'!I44/'TAB6'!$K44</f>
        <v>0</v>
      </c>
      <c r="I43" s="46">
        <f>'TAB6'!J44/'TAB6'!$K44</f>
        <v>0</v>
      </c>
    </row>
    <row r="44" spans="1:9" x14ac:dyDescent="0.25">
      <c r="A44" s="35" t="s">
        <v>226</v>
      </c>
      <c r="B44" s="46">
        <f>'TAB6'!B45/'TAB6'!$F45</f>
        <v>0.86776859504132231</v>
      </c>
      <c r="C44" s="46">
        <f>'TAB6'!C45/'TAB6'!$F45</f>
        <v>0.13223140495867769</v>
      </c>
      <c r="D44" s="46">
        <f>'TAB6'!D45/'TAB6'!$F45</f>
        <v>0</v>
      </c>
      <c r="E44" s="46">
        <f>'TAB6'!E45/'TAB6'!$F45</f>
        <v>0</v>
      </c>
      <c r="F44" s="46">
        <f>'TAB6'!G45/'TAB6'!$K45</f>
        <v>0.89333333333333331</v>
      </c>
      <c r="G44" s="46">
        <f>'TAB6'!H45/'TAB6'!$K45</f>
        <v>0.10666666666666667</v>
      </c>
      <c r="H44" s="46">
        <f>'TAB6'!I45/'TAB6'!$K45</f>
        <v>0</v>
      </c>
      <c r="I44" s="46">
        <f>'TAB6'!J45/'TAB6'!$K45</f>
        <v>0</v>
      </c>
    </row>
    <row r="45" spans="1:9" x14ac:dyDescent="0.25">
      <c r="A45" s="35" t="s">
        <v>227</v>
      </c>
      <c r="B45" s="46">
        <f>'TAB6'!B46/'TAB6'!$F46</f>
        <v>0.74468085106382975</v>
      </c>
      <c r="C45" s="46">
        <f>'TAB6'!C46/'TAB6'!$F46</f>
        <v>0.23404255319148937</v>
      </c>
      <c r="D45" s="46">
        <f>'TAB6'!D46/'TAB6'!$F46</f>
        <v>2.1276595744680851E-2</v>
      </c>
      <c r="E45" s="46">
        <f>'TAB6'!E46/'TAB6'!$F46</f>
        <v>0</v>
      </c>
      <c r="F45" s="46">
        <f>'TAB6'!G46/'TAB6'!$K46</f>
        <v>0.54736842105263162</v>
      </c>
      <c r="G45" s="46">
        <f>'TAB6'!H46/'TAB6'!$K46</f>
        <v>0.42105263157894735</v>
      </c>
      <c r="H45" s="46">
        <f>'TAB6'!I46/'TAB6'!$K46</f>
        <v>3.1578947368421054E-2</v>
      </c>
      <c r="I45" s="46">
        <f>'TAB6'!J46/'TAB6'!$K46</f>
        <v>0</v>
      </c>
    </row>
    <row r="46" spans="1:9" x14ac:dyDescent="0.25">
      <c r="A46" s="35" t="s">
        <v>228</v>
      </c>
      <c r="B46" s="46">
        <f>'TAB6'!B47/'TAB6'!$F47</f>
        <v>0.39</v>
      </c>
      <c r="C46" s="46">
        <f>'TAB6'!C47/'TAB6'!$F47</f>
        <v>0.47</v>
      </c>
      <c r="D46" s="46">
        <f>'TAB6'!D47/'TAB6'!$F47</f>
        <v>0.14000000000000001</v>
      </c>
      <c r="E46" s="46">
        <f>'TAB6'!E47/'TAB6'!$F47</f>
        <v>0</v>
      </c>
      <c r="F46" s="46">
        <f>'TAB6'!G47/'TAB6'!$K47</f>
        <v>0.70370370370370372</v>
      </c>
      <c r="G46" s="46">
        <f>'TAB6'!H47/'TAB6'!$K47</f>
        <v>0.24074074074074073</v>
      </c>
      <c r="H46" s="46">
        <f>'TAB6'!I47/'TAB6'!$K47</f>
        <v>5.5555555555555552E-2</v>
      </c>
      <c r="I46" s="46">
        <f>'TAB6'!J47/'TAB6'!$K47</f>
        <v>0</v>
      </c>
    </row>
    <row r="47" spans="1:9" x14ac:dyDescent="0.25">
      <c r="A47" s="35" t="s">
        <v>229</v>
      </c>
      <c r="B47" s="46">
        <f>'TAB6'!B48/'TAB6'!$F48</f>
        <v>0.8</v>
      </c>
      <c r="C47" s="46">
        <f>'TAB6'!C48/'TAB6'!$F48</f>
        <v>0.2</v>
      </c>
      <c r="D47" s="46">
        <f>'TAB6'!D48/'TAB6'!$F48</f>
        <v>0</v>
      </c>
      <c r="E47" s="46">
        <f>'TAB6'!E48/'TAB6'!$F48</f>
        <v>0</v>
      </c>
      <c r="F47" s="46">
        <f>'TAB6'!G48/'TAB6'!$K48</f>
        <v>0.875</v>
      </c>
      <c r="G47" s="46">
        <f>'TAB6'!H48/'TAB6'!$K48</f>
        <v>0.125</v>
      </c>
      <c r="H47" s="46">
        <f>'TAB6'!I48/'TAB6'!$K48</f>
        <v>0</v>
      </c>
      <c r="I47" s="46">
        <f>'TAB6'!J48/'TAB6'!$K48</f>
        <v>0</v>
      </c>
    </row>
    <row r="48" spans="1:9" x14ac:dyDescent="0.25">
      <c r="A48" s="35" t="s">
        <v>230</v>
      </c>
      <c r="B48" s="46">
        <f>'TAB6'!B49/'TAB6'!$F49</f>
        <v>0.8867924528301887</v>
      </c>
      <c r="C48" s="46">
        <f>'TAB6'!C49/'TAB6'!$F49</f>
        <v>9.4339622641509441E-2</v>
      </c>
      <c r="D48" s="46">
        <f>'TAB6'!D49/'TAB6'!$F49</f>
        <v>1.8867924528301886E-2</v>
      </c>
      <c r="E48" s="46">
        <f>'TAB6'!E49/'TAB6'!$F49</f>
        <v>0</v>
      </c>
      <c r="F48" s="46">
        <f>'TAB6'!G49/'TAB6'!$K49</f>
        <v>0.88571428571428568</v>
      </c>
      <c r="G48" s="46">
        <f>'TAB6'!H49/'TAB6'!$K49</f>
        <v>0.11428571428571428</v>
      </c>
      <c r="H48" s="46">
        <f>'TAB6'!I49/'TAB6'!$K49</f>
        <v>0</v>
      </c>
      <c r="I48" s="46">
        <f>'TAB6'!J49/'TAB6'!$K49</f>
        <v>0</v>
      </c>
    </row>
    <row r="49" spans="1:9" x14ac:dyDescent="0.25">
      <c r="A49" s="35" t="s">
        <v>231</v>
      </c>
      <c r="B49" s="46">
        <f>'TAB6'!B50/'TAB6'!$F50</f>
        <v>0.96078431372549022</v>
      </c>
      <c r="C49" s="46">
        <f>'TAB6'!C50/'TAB6'!$F50</f>
        <v>3.9215686274509803E-2</v>
      </c>
      <c r="D49" s="46">
        <f>'TAB6'!D50/'TAB6'!$F50</f>
        <v>0</v>
      </c>
      <c r="E49" s="46">
        <f>'TAB6'!E50/'TAB6'!$F50</f>
        <v>0</v>
      </c>
      <c r="F49" s="46">
        <f>'TAB6'!G50/'TAB6'!$K50</f>
        <v>0.83333333333333337</v>
      </c>
      <c r="G49" s="46">
        <f>'TAB6'!H50/'TAB6'!$K50</f>
        <v>0.16666666666666666</v>
      </c>
      <c r="H49" s="46">
        <f>'TAB6'!I50/'TAB6'!$K50</f>
        <v>0</v>
      </c>
      <c r="I49" s="46">
        <f>'TAB6'!J50/'TAB6'!$K50</f>
        <v>0</v>
      </c>
    </row>
    <row r="50" spans="1:9" x14ac:dyDescent="0.25">
      <c r="A50" s="35" t="s">
        <v>232</v>
      </c>
      <c r="B50" s="46">
        <f>'TAB6'!B51/'TAB6'!$F51</f>
        <v>0.88235294117647056</v>
      </c>
      <c r="C50" s="46">
        <f>'TAB6'!C51/'TAB6'!$F51</f>
        <v>0.11764705882352941</v>
      </c>
      <c r="D50" s="46">
        <f>'TAB6'!D51/'TAB6'!$F51</f>
        <v>0</v>
      </c>
      <c r="E50" s="46">
        <f>'TAB6'!E51/'TAB6'!$F51</f>
        <v>0</v>
      </c>
      <c r="F50" s="46">
        <f>'TAB6'!G51/'TAB6'!$K51</f>
        <v>0.90909090909090906</v>
      </c>
      <c r="G50" s="46">
        <f>'TAB6'!H51/'TAB6'!$K51</f>
        <v>9.0909090909090912E-2</v>
      </c>
      <c r="H50" s="46">
        <f>'TAB6'!I51/'TAB6'!$K51</f>
        <v>0</v>
      </c>
      <c r="I50" s="46">
        <f>'TAB6'!J51/'TAB6'!$K51</f>
        <v>0</v>
      </c>
    </row>
    <row r="51" spans="1:9" x14ac:dyDescent="0.25">
      <c r="A51" s="35" t="s">
        <v>233</v>
      </c>
      <c r="B51" s="46">
        <f>'TAB6'!B52/'TAB6'!$F52</f>
        <v>0.72635135135135132</v>
      </c>
      <c r="C51" s="46">
        <f>'TAB6'!C52/'TAB6'!$F52</f>
        <v>0.26351351351351349</v>
      </c>
      <c r="D51" s="46">
        <f>'TAB6'!D52/'TAB6'!$F52</f>
        <v>1.0135135135135136E-2</v>
      </c>
      <c r="E51" s="46">
        <f>'TAB6'!E52/'TAB6'!$F52</f>
        <v>0</v>
      </c>
      <c r="F51" s="46">
        <f>'TAB6'!G52/'TAB6'!$K52</f>
        <v>0.77160493827160492</v>
      </c>
      <c r="G51" s="46">
        <f>'TAB6'!H52/'TAB6'!$K52</f>
        <v>0.20987654320987653</v>
      </c>
      <c r="H51" s="46">
        <f>'TAB6'!I52/'TAB6'!$K52</f>
        <v>1.8518518518518517E-2</v>
      </c>
      <c r="I51" s="46">
        <f>'TAB6'!J52/'TAB6'!$K52</f>
        <v>0</v>
      </c>
    </row>
    <row r="52" spans="1:9" x14ac:dyDescent="0.25">
      <c r="A52" s="35" t="s">
        <v>234</v>
      </c>
      <c r="B52" s="46">
        <f>'TAB6'!B53/'TAB6'!$F53</f>
        <v>0.68556701030927836</v>
      </c>
      <c r="C52" s="46">
        <f>'TAB6'!C53/'TAB6'!$F53</f>
        <v>0.22164948453608246</v>
      </c>
      <c r="D52" s="46">
        <f>'TAB6'!D53/'TAB6'!$F53</f>
        <v>9.2783505154639179E-2</v>
      </c>
      <c r="E52" s="46">
        <f>'TAB6'!E53/'TAB6'!$F53</f>
        <v>0</v>
      </c>
      <c r="F52" s="46">
        <f>'TAB6'!G53/'TAB6'!$K53</f>
        <v>0.92481203007518797</v>
      </c>
      <c r="G52" s="46">
        <f>'TAB6'!H53/'TAB6'!$K53</f>
        <v>7.5187969924812026E-2</v>
      </c>
      <c r="H52" s="46">
        <f>'TAB6'!I53/'TAB6'!$K53</f>
        <v>0</v>
      </c>
      <c r="I52" s="46">
        <f>'TAB6'!J53/'TAB6'!$K53</f>
        <v>0</v>
      </c>
    </row>
    <row r="53" spans="1:9" x14ac:dyDescent="0.25">
      <c r="A53" s="35" t="s">
        <v>235</v>
      </c>
      <c r="B53" s="46">
        <f>'TAB6'!B54/'TAB6'!$F54</f>
        <v>0.35</v>
      </c>
      <c r="C53" s="46">
        <f>'TAB6'!C54/'TAB6'!$F54</f>
        <v>0.54285714285714282</v>
      </c>
      <c r="D53" s="46">
        <f>'TAB6'!D54/'TAB6'!$F54</f>
        <v>0.10714285714285714</v>
      </c>
      <c r="E53" s="46">
        <f>'TAB6'!E54/'TAB6'!$F54</f>
        <v>0</v>
      </c>
      <c r="F53" s="46">
        <f>'TAB6'!G54/'TAB6'!$K54</f>
        <v>0.76666666666666672</v>
      </c>
      <c r="G53" s="46">
        <f>'TAB6'!H54/'TAB6'!$K54</f>
        <v>0.21666666666666667</v>
      </c>
      <c r="H53" s="46">
        <f>'TAB6'!I54/'TAB6'!$K54</f>
        <v>1.6666666666666666E-2</v>
      </c>
      <c r="I53" s="46">
        <f>'TAB6'!J54/'TAB6'!$K54</f>
        <v>0</v>
      </c>
    </row>
    <row r="54" spans="1:9" x14ac:dyDescent="0.25">
      <c r="A54" s="35" t="s">
        <v>236</v>
      </c>
      <c r="B54" s="46">
        <f>'TAB6'!B55/'TAB6'!$F55</f>
        <v>0.91228070175438591</v>
      </c>
      <c r="C54" s="46">
        <f>'TAB6'!C55/'TAB6'!$F55</f>
        <v>8.771929824561403E-2</v>
      </c>
      <c r="D54" s="46">
        <f>'TAB6'!D55/'TAB6'!$F55</f>
        <v>0</v>
      </c>
      <c r="E54" s="46">
        <f>'TAB6'!E55/'TAB6'!$F55</f>
        <v>0</v>
      </c>
      <c r="F54" s="46">
        <f>'TAB6'!G55/'TAB6'!$K55</f>
        <v>0.99122807017543857</v>
      </c>
      <c r="G54" s="46">
        <f>'TAB6'!H55/'TAB6'!$K55</f>
        <v>8.771929824561403E-3</v>
      </c>
      <c r="H54" s="46">
        <f>'TAB6'!I55/'TAB6'!$K55</f>
        <v>0</v>
      </c>
      <c r="I54" s="46">
        <f>'TAB6'!J55/'TAB6'!$K55</f>
        <v>0</v>
      </c>
    </row>
    <row r="55" spans="1:9" x14ac:dyDescent="0.25">
      <c r="A55" s="35" t="s">
        <v>237</v>
      </c>
      <c r="B55" s="46">
        <f>'TAB6'!B56/'TAB6'!$F56</f>
        <v>0.7720588235294118</v>
      </c>
      <c r="C55" s="46">
        <f>'TAB6'!C56/'TAB6'!$F56</f>
        <v>0.11764705882352941</v>
      </c>
      <c r="D55" s="46">
        <f>'TAB6'!D56/'TAB6'!$F56</f>
        <v>0.11029411764705882</v>
      </c>
      <c r="E55" s="46">
        <f>'TAB6'!E56/'TAB6'!$F56</f>
        <v>0</v>
      </c>
      <c r="F55" s="46">
        <f>'TAB6'!G56/'TAB6'!$K56</f>
        <v>0.97014925373134331</v>
      </c>
      <c r="G55" s="46">
        <f>'TAB6'!H56/'TAB6'!$K56</f>
        <v>1.4925373134328358E-2</v>
      </c>
      <c r="H55" s="46">
        <f>'TAB6'!I56/'TAB6'!$K56</f>
        <v>1.4925373134328358E-2</v>
      </c>
      <c r="I55" s="46">
        <f>'TAB6'!J56/'TAB6'!$K56</f>
        <v>0</v>
      </c>
    </row>
    <row r="56" spans="1:9" x14ac:dyDescent="0.25">
      <c r="A56" s="35" t="s">
        <v>238</v>
      </c>
      <c r="B56" s="46">
        <f>'TAB6'!B57/'TAB6'!$F57</f>
        <v>0.6344827586206897</v>
      </c>
      <c r="C56" s="46">
        <f>'TAB6'!C57/'TAB6'!$F57</f>
        <v>0.31724137931034485</v>
      </c>
      <c r="D56" s="46">
        <f>'TAB6'!D57/'TAB6'!$F57</f>
        <v>4.8275862068965517E-2</v>
      </c>
      <c r="E56" s="46">
        <f>'TAB6'!E57/'TAB6'!$F57</f>
        <v>0</v>
      </c>
      <c r="F56" s="46">
        <f>'TAB6'!G57/'TAB6'!$K57</f>
        <v>0.76923076923076927</v>
      </c>
      <c r="G56" s="46">
        <f>'TAB6'!H57/'TAB6'!$K57</f>
        <v>0.23076923076923078</v>
      </c>
      <c r="H56" s="46">
        <f>'TAB6'!I57/'TAB6'!$K57</f>
        <v>0</v>
      </c>
      <c r="I56" s="46">
        <f>'TAB6'!J57/'TAB6'!$K57</f>
        <v>0</v>
      </c>
    </row>
    <row r="57" spans="1:9" x14ac:dyDescent="0.25">
      <c r="A57" s="35" t="s">
        <v>239</v>
      </c>
      <c r="B57" s="46">
        <f>'TAB6'!B58/'TAB6'!$F58</f>
        <v>0.60869565217391308</v>
      </c>
      <c r="C57" s="46">
        <f>'TAB6'!C58/'TAB6'!$F58</f>
        <v>0.33695652173913043</v>
      </c>
      <c r="D57" s="46">
        <f>'TAB6'!D58/'TAB6'!$F58</f>
        <v>5.434782608695652E-2</v>
      </c>
      <c r="E57" s="46">
        <f>'TAB6'!E58/'TAB6'!$F58</f>
        <v>0</v>
      </c>
      <c r="F57" s="46">
        <f>'TAB6'!G58/'TAB6'!$K58</f>
        <v>0.81395348837209303</v>
      </c>
      <c r="G57" s="46">
        <f>'TAB6'!H58/'TAB6'!$K58</f>
        <v>0.16279069767441862</v>
      </c>
      <c r="H57" s="46">
        <f>'TAB6'!I58/'TAB6'!$K58</f>
        <v>2.3255813953488372E-2</v>
      </c>
      <c r="I57" s="46">
        <f>'TAB6'!J58/'TAB6'!$K58</f>
        <v>0</v>
      </c>
    </row>
    <row r="58" spans="1:9" x14ac:dyDescent="0.25">
      <c r="A58" s="35" t="s">
        <v>240</v>
      </c>
      <c r="B58" s="46">
        <f>'TAB6'!B59/'TAB6'!$F59</f>
        <v>0.9375</v>
      </c>
      <c r="C58" s="46">
        <f>'TAB6'!C59/'TAB6'!$F59</f>
        <v>5.2083333333333336E-2</v>
      </c>
      <c r="D58" s="46">
        <f>'TAB6'!D59/'TAB6'!$F59</f>
        <v>1.0416666666666666E-2</v>
      </c>
      <c r="E58" s="46">
        <f>'TAB6'!E59/'TAB6'!$F59</f>
        <v>0</v>
      </c>
      <c r="F58" s="46">
        <f>'TAB6'!G59/'TAB6'!$K59</f>
        <v>1</v>
      </c>
      <c r="G58" s="46">
        <f>'TAB6'!H59/'TAB6'!$K59</f>
        <v>0</v>
      </c>
      <c r="H58" s="46">
        <f>'TAB6'!I59/'TAB6'!$K59</f>
        <v>0</v>
      </c>
      <c r="I58" s="46">
        <f>'TAB6'!J59/'TAB6'!$K59</f>
        <v>0</v>
      </c>
    </row>
    <row r="59" spans="1:9" x14ac:dyDescent="0.25">
      <c r="A59" s="35" t="s">
        <v>241</v>
      </c>
      <c r="B59" s="46">
        <f>'TAB6'!B60/'TAB6'!$F60</f>
        <v>0.46341463414634149</v>
      </c>
      <c r="C59" s="46">
        <f>'TAB6'!C60/'TAB6'!$F60</f>
        <v>0.3902439024390244</v>
      </c>
      <c r="D59" s="46">
        <f>'TAB6'!D60/'TAB6'!$F60</f>
        <v>0.14634146341463414</v>
      </c>
      <c r="E59" s="46">
        <f>'TAB6'!E60/'TAB6'!$F60</f>
        <v>0</v>
      </c>
      <c r="F59" s="46">
        <f>'TAB6'!G60/'TAB6'!$K60</f>
        <v>0.70270270270270274</v>
      </c>
      <c r="G59" s="46">
        <f>'TAB6'!H60/'TAB6'!$K60</f>
        <v>0.27027027027027029</v>
      </c>
      <c r="H59" s="46">
        <f>'TAB6'!I60/'TAB6'!$K60</f>
        <v>2.7027027027027029E-2</v>
      </c>
      <c r="I59" s="46">
        <f>'TAB6'!J60/'TAB6'!$K60</f>
        <v>0</v>
      </c>
    </row>
    <row r="60" spans="1:9" x14ac:dyDescent="0.25">
      <c r="A60" s="38" t="s">
        <v>242</v>
      </c>
      <c r="B60" s="46">
        <f>'TAB6'!B61/'TAB6'!$F61</f>
        <v>0.91111111111111109</v>
      </c>
      <c r="C60" s="46">
        <f>'TAB6'!C61/'TAB6'!$F61</f>
        <v>4.4444444444444446E-2</v>
      </c>
      <c r="D60" s="46">
        <f>'TAB6'!D61/'TAB6'!$F61</f>
        <v>4.4444444444444446E-2</v>
      </c>
      <c r="E60" s="46">
        <f>'TAB6'!E61/'TAB6'!$F61</f>
        <v>0</v>
      </c>
      <c r="F60" s="46">
        <f>'TAB6'!G61/'TAB6'!$K61</f>
        <v>0.96296296296296291</v>
      </c>
      <c r="G60" s="46">
        <f>'TAB6'!H61/'TAB6'!$K61</f>
        <v>0</v>
      </c>
      <c r="H60" s="46">
        <f>'TAB6'!I61/'TAB6'!$K61</f>
        <v>3.7037037037037035E-2</v>
      </c>
      <c r="I60" s="46">
        <f>'TAB6'!J61/'TAB6'!$K61</f>
        <v>0</v>
      </c>
    </row>
    <row r="61" spans="1:9" x14ac:dyDescent="0.25">
      <c r="A61" s="38">
        <v>80</v>
      </c>
      <c r="B61" s="46">
        <f>'TAB6'!B62/'TAB6'!$F62</f>
        <v>0.90909090909090906</v>
      </c>
      <c r="C61" s="46">
        <f>'TAB6'!C62/'TAB6'!$F62</f>
        <v>9.0909090909090912E-2</v>
      </c>
      <c r="D61" s="46">
        <f>'TAB6'!D62/'TAB6'!$F62</f>
        <v>0</v>
      </c>
      <c r="E61" s="46">
        <f>'TAB6'!E62/'TAB6'!$F62</f>
        <v>0</v>
      </c>
      <c r="F61" s="46">
        <f>'TAB6'!G62/'TAB6'!$K62</f>
        <v>0.88888888888888884</v>
      </c>
      <c r="G61" s="46">
        <f>'TAB6'!H62/'TAB6'!$K62</f>
        <v>0.1111111111111111</v>
      </c>
      <c r="H61" s="46">
        <f>'TAB6'!I62/'TAB6'!$K62</f>
        <v>0</v>
      </c>
      <c r="I61" s="46">
        <f>'TAB6'!J62/'TAB6'!$K62</f>
        <v>0</v>
      </c>
    </row>
    <row r="62" spans="1:9" x14ac:dyDescent="0.25">
      <c r="A62" s="38">
        <v>81</v>
      </c>
      <c r="B62" s="46">
        <f>'TAB6'!B63/'TAB6'!$F63</f>
        <v>1</v>
      </c>
      <c r="C62" s="46">
        <f>'TAB6'!C63/'TAB6'!$F63</f>
        <v>0</v>
      </c>
      <c r="D62" s="46">
        <f>'TAB6'!D63/'TAB6'!$F63</f>
        <v>0</v>
      </c>
      <c r="E62" s="46">
        <f>'TAB6'!E63/'TAB6'!$F63</f>
        <v>0</v>
      </c>
      <c r="F62" s="46">
        <f>'TAB6'!G63/'TAB6'!$K63</f>
        <v>1</v>
      </c>
      <c r="G62" s="46">
        <f>'TAB6'!H63/'TAB6'!$K63</f>
        <v>0</v>
      </c>
      <c r="H62" s="46">
        <f>'TAB6'!I63/'TAB6'!$K63</f>
        <v>0</v>
      </c>
      <c r="I62" s="46">
        <f>'TAB6'!J63/'TAB6'!$K63</f>
        <v>0</v>
      </c>
    </row>
    <row r="63" spans="1:9" x14ac:dyDescent="0.25">
      <c r="A63" s="38">
        <v>82</v>
      </c>
      <c r="B63" s="46">
        <f>'TAB6'!B64/'TAB6'!$F64</f>
        <v>0.66666666666666663</v>
      </c>
      <c r="C63" s="46">
        <f>'TAB6'!C64/'TAB6'!$F64</f>
        <v>0.33333333333333331</v>
      </c>
      <c r="D63" s="46">
        <f>'TAB6'!D64/'TAB6'!$F64</f>
        <v>0</v>
      </c>
      <c r="E63" s="46">
        <f>'TAB6'!E64/'TAB6'!$F64</f>
        <v>0</v>
      </c>
      <c r="F63" s="46">
        <f>'TAB6'!G64/'TAB6'!$K64</f>
        <v>1</v>
      </c>
      <c r="G63" s="46">
        <f>'TAB6'!H64/'TAB6'!$K64</f>
        <v>0</v>
      </c>
      <c r="H63" s="46">
        <f>'TAB6'!I64/'TAB6'!$K64</f>
        <v>0</v>
      </c>
      <c r="I63" s="46">
        <f>'TAB6'!J64/'TAB6'!$K64</f>
        <v>0</v>
      </c>
    </row>
    <row r="64" spans="1:9" x14ac:dyDescent="0.25">
      <c r="A64" s="40" t="s">
        <v>243</v>
      </c>
      <c r="B64" s="47">
        <f>'TAB6'!B65/'TAB6'!$F65</f>
        <v>0.72895204262877444</v>
      </c>
      <c r="C64" s="47">
        <f>'TAB6'!C65/'TAB6'!$F65</f>
        <v>0.23445825932504441</v>
      </c>
      <c r="D64" s="47">
        <f>'TAB6'!D65/'TAB6'!$F65</f>
        <v>3.6589698046181174E-2</v>
      </c>
      <c r="E64" s="47">
        <f>'TAB6'!E65/'TAB6'!$F65</f>
        <v>0</v>
      </c>
      <c r="F64" s="47">
        <f>'TAB6'!G65/'TAB6'!$K65</f>
        <v>0.83098591549295775</v>
      </c>
      <c r="G64" s="47">
        <f>'TAB6'!H65/'TAB6'!$K65</f>
        <v>0.15727699530516431</v>
      </c>
      <c r="H64" s="47">
        <f>'TAB6'!I65/'TAB6'!$K65</f>
        <v>1.1150234741784037E-2</v>
      </c>
      <c r="I64" s="47">
        <f>'TAB6'!J65/'TAB6'!$K65</f>
        <v>5.8685446009389673E-4</v>
      </c>
    </row>
    <row r="65" spans="1:9" x14ac:dyDescent="0.25">
      <c r="A65" s="32">
        <v>85</v>
      </c>
      <c r="B65" s="46">
        <f>'TAB6'!B66/'TAB6'!$F66</f>
        <v>0.89583333333333337</v>
      </c>
      <c r="C65" s="46">
        <f>'TAB6'!C66/'TAB6'!$F66</f>
        <v>0.10416666666666667</v>
      </c>
      <c r="D65" s="46">
        <f>'TAB6'!D66/'TAB6'!$F66</f>
        <v>0</v>
      </c>
      <c r="E65" s="46">
        <f>'TAB6'!E66/'TAB6'!$F66</f>
        <v>0</v>
      </c>
      <c r="F65" s="46">
        <f>'TAB6'!G66/'TAB6'!$K66</f>
        <v>0.95454545454545459</v>
      </c>
      <c r="G65" s="46">
        <f>'TAB6'!H66/'TAB6'!$K66</f>
        <v>4.5454545454545456E-2</v>
      </c>
      <c r="H65" s="46">
        <f>'TAB6'!I66/'TAB6'!$K66</f>
        <v>0</v>
      </c>
      <c r="I65" s="46">
        <f>'TAB6'!J66/'TAB6'!$K66</f>
        <v>0</v>
      </c>
    </row>
    <row r="66" spans="1:9" x14ac:dyDescent="0.25">
      <c r="A66" s="35">
        <v>86</v>
      </c>
      <c r="B66" s="46">
        <f>'TAB6'!B67/'TAB6'!$F67</f>
        <v>0.81578947368421051</v>
      </c>
      <c r="C66" s="46">
        <f>'TAB6'!C67/'TAB6'!$F67</f>
        <v>0.18421052631578946</v>
      </c>
      <c r="D66" s="46">
        <f>'TAB6'!D67/'TAB6'!$F67</f>
        <v>0</v>
      </c>
      <c r="E66" s="46">
        <f>'TAB6'!E67/'TAB6'!$F67</f>
        <v>0</v>
      </c>
      <c r="F66" s="46">
        <f>'TAB6'!G67/'TAB6'!$K67</f>
        <v>0.9</v>
      </c>
      <c r="G66" s="46">
        <f>'TAB6'!H67/'TAB6'!$K67</f>
        <v>0.1</v>
      </c>
      <c r="H66" s="46">
        <f>'TAB6'!I67/'TAB6'!$K67</f>
        <v>0</v>
      </c>
      <c r="I66" s="46">
        <f>'TAB6'!J67/'TAB6'!$K67</f>
        <v>0</v>
      </c>
    </row>
    <row r="67" spans="1:9" x14ac:dyDescent="0.25">
      <c r="A67" s="38">
        <v>87</v>
      </c>
      <c r="B67" s="46">
        <f>'TAB6'!B68/'TAB6'!$F68</f>
        <v>0.47142857142857142</v>
      </c>
      <c r="C67" s="46">
        <f>'TAB6'!C68/'TAB6'!$F68</f>
        <v>0.48571428571428571</v>
      </c>
      <c r="D67" s="46">
        <f>'TAB6'!D68/'TAB6'!$F68</f>
        <v>4.2857142857142858E-2</v>
      </c>
      <c r="E67" s="46">
        <f>'TAB6'!E68/'TAB6'!$F68</f>
        <v>0</v>
      </c>
      <c r="F67" s="46">
        <f>'TAB6'!G68/'TAB6'!$K68</f>
        <v>0.6875</v>
      </c>
      <c r="G67" s="46">
        <f>'TAB6'!H68/'TAB6'!$K68</f>
        <v>0.28125</v>
      </c>
      <c r="H67" s="46">
        <f>'TAB6'!I68/'TAB6'!$K68</f>
        <v>3.125E-2</v>
      </c>
      <c r="I67" s="46">
        <f>'TAB6'!J68/'TAB6'!$K68</f>
        <v>0</v>
      </c>
    </row>
    <row r="68" spans="1:9" x14ac:dyDescent="0.25">
      <c r="A68" s="38">
        <v>90</v>
      </c>
      <c r="B68" s="46">
        <f>'TAB6'!B69/'TAB6'!$F69</f>
        <v>1</v>
      </c>
      <c r="C68" s="46">
        <f>'TAB6'!C69/'TAB6'!$F69</f>
        <v>0</v>
      </c>
      <c r="D68" s="46">
        <f>'TAB6'!D69/'TAB6'!$F69</f>
        <v>0</v>
      </c>
      <c r="E68" s="46">
        <f>'TAB6'!E69/'TAB6'!$F69</f>
        <v>0</v>
      </c>
      <c r="F68" s="46"/>
      <c r="G68" s="46"/>
      <c r="H68" s="46"/>
      <c r="I68" s="46"/>
    </row>
    <row r="69" spans="1:9" x14ac:dyDescent="0.25">
      <c r="A69" s="38">
        <v>91</v>
      </c>
      <c r="B69" s="46">
        <f>'TAB6'!B70/'TAB6'!$F70</f>
        <v>0</v>
      </c>
      <c r="C69" s="46">
        <f>'TAB6'!C70/'TAB6'!$F70</f>
        <v>0.33333333333333331</v>
      </c>
      <c r="D69" s="46">
        <f>'TAB6'!D70/'TAB6'!$F70</f>
        <v>0.66666666666666663</v>
      </c>
      <c r="E69" s="46">
        <f>'TAB6'!E70/'TAB6'!$F70</f>
        <v>0</v>
      </c>
      <c r="F69" s="46">
        <f>'TAB6'!G70/'TAB6'!$K70</f>
        <v>1</v>
      </c>
      <c r="G69" s="46">
        <f>'TAB6'!H70/'TAB6'!$K70</f>
        <v>0</v>
      </c>
      <c r="H69" s="46">
        <f>'TAB6'!I70/'TAB6'!$K70</f>
        <v>0</v>
      </c>
      <c r="I69" s="46">
        <f>'TAB6'!J70/'TAB6'!$K70</f>
        <v>0</v>
      </c>
    </row>
    <row r="70" spans="1:9" x14ac:dyDescent="0.25">
      <c r="A70" s="38">
        <v>92</v>
      </c>
      <c r="B70" s="46">
        <f>'TAB6'!B71/'TAB6'!$F71</f>
        <v>0.33333333333333331</v>
      </c>
      <c r="C70" s="46">
        <f>'TAB6'!C71/'TAB6'!$F71</f>
        <v>0.33333333333333331</v>
      </c>
      <c r="D70" s="46">
        <f>'TAB6'!D71/'TAB6'!$F71</f>
        <v>0.33333333333333331</v>
      </c>
      <c r="E70" s="46">
        <f>'TAB6'!E71/'TAB6'!$F71</f>
        <v>0</v>
      </c>
      <c r="F70" s="46"/>
      <c r="G70" s="46"/>
      <c r="H70" s="46"/>
      <c r="I70" s="46"/>
    </row>
    <row r="71" spans="1:9" x14ac:dyDescent="0.25">
      <c r="A71" s="40" t="s">
        <v>244</v>
      </c>
      <c r="B71" s="47">
        <f>'TAB6'!B72/'TAB6'!$F72</f>
        <v>0.69950738916256161</v>
      </c>
      <c r="C71" s="47">
        <f>'TAB6'!C72/'TAB6'!$F72</f>
        <v>0.27093596059113301</v>
      </c>
      <c r="D71" s="47">
        <f>'TAB6'!D72/'TAB6'!$F72</f>
        <v>2.9556650246305417E-2</v>
      </c>
      <c r="E71" s="47">
        <f>'TAB6'!E72/'TAB6'!$F72</f>
        <v>0</v>
      </c>
      <c r="F71" s="47">
        <f>'TAB6'!G72/'TAB6'!$K72</f>
        <v>0.84210526315789469</v>
      </c>
      <c r="G71" s="47">
        <f>'TAB6'!H72/'TAB6'!$K72</f>
        <v>0.14736842105263157</v>
      </c>
      <c r="H71" s="47">
        <f>'TAB6'!I72/'TAB6'!$K72</f>
        <v>1.0526315789473684E-2</v>
      </c>
      <c r="I71" s="47">
        <f>'TAB6'!J72/'TAB6'!$K72</f>
        <v>0</v>
      </c>
    </row>
  </sheetData>
  <mergeCells count="3">
    <mergeCell ref="A1:G1"/>
    <mergeCell ref="B3:E3"/>
    <mergeCell ref="F3:I3"/>
  </mergeCells>
  <pageMargins left="0.70866141732283472" right="0.70866141732283472" top="0.74803149606299213" bottom="0.74803149606299213" header="0.31496062992125984" footer="0.31496062992125984"/>
  <pageSetup paperSize="9" scale="7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17</vt:i4>
      </vt:variant>
    </vt:vector>
  </HeadingPairs>
  <TitlesOfParts>
    <vt:vector size="36" baseType="lpstr">
      <vt:lpstr>PG_0</vt:lpstr>
      <vt:lpstr>tabmat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 11</vt:lpstr>
      <vt:lpstr>TAB12</vt:lpstr>
      <vt:lpstr>TAB13</vt:lpstr>
      <vt:lpstr>TAB 14</vt:lpstr>
      <vt:lpstr>TAB 15</vt:lpstr>
      <vt:lpstr>TAB 16</vt:lpstr>
      <vt:lpstr>TAB 17</vt:lpstr>
      <vt:lpstr>'TAB 11'!Zone_d_impression</vt:lpstr>
      <vt:lpstr>'TAB 14'!Zone_d_impression</vt:lpstr>
      <vt:lpstr>'TAB 15'!Zone_d_impression</vt:lpstr>
      <vt:lpstr>'TAB 16'!Zone_d_impression</vt:lpstr>
      <vt:lpstr>'TAB 17'!Zone_d_impression</vt:lpstr>
      <vt:lpstr>'TAB1'!Zone_d_impression</vt:lpstr>
      <vt:lpstr>'TAB10'!Zone_d_impression</vt:lpstr>
      <vt:lpstr>'TAB12'!Zone_d_impression</vt:lpstr>
      <vt:lpstr>'TAB13'!Zone_d_impression</vt:lpstr>
      <vt:lpstr>'TAB2'!Zone_d_impression</vt:lpstr>
      <vt:lpstr>'TAB3'!Zone_d_impression</vt:lpstr>
      <vt:lpstr>'TAB4'!Zone_d_impression</vt:lpstr>
      <vt:lpstr>'TAB5'!Zone_d_impression</vt:lpstr>
      <vt:lpstr>'TAB6'!Zone_d_impression</vt:lpstr>
      <vt:lpstr>'TAB7'!Zone_d_impression</vt:lpstr>
      <vt:lpstr>'TAB8'!Zone_d_impression</vt:lpstr>
      <vt:lpstr>'TAB9'!Zone_d_impression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2025-12-24T14:39:21Z</dcterms:modified>
</cp:coreProperties>
</file>