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str-dgesip-dgri-a2-1-recherche\PUBLICATIONS du SIES\Égalité Femmes-Hommes\Brochure 2026\03 - Mise en ligne\"/>
    </mc:Choice>
  </mc:AlternateContent>
  <xr:revisionPtr revIDLastSave="0" documentId="13_ncr:1_{2AD05D22-1A0A-453B-9D86-0D7C39D38622}" xr6:coauthVersionLast="47" xr6:coauthVersionMax="47" xr10:uidLastSave="{00000000-0000-0000-0000-000000000000}"/>
  <bookViews>
    <workbookView xWindow="28680" yWindow="-120" windowWidth="29040" windowHeight="15840" tabRatio="306" xr2:uid="{00000000-000D-0000-FFFF-FFFF00000000}"/>
  </bookViews>
  <sheets>
    <sheet name="Sommaire" sheetId="6" r:id="rId1"/>
    <sheet name="1" sheetId="1" r:id="rId2"/>
    <sheet name="2" sheetId="2" r:id="rId3"/>
    <sheet name="3" sheetId="3" r:id="rId4"/>
    <sheet name="4" sheetId="5" r:id="rId5"/>
    <sheet name="5" sheetId="7" r:id="rId6"/>
    <sheet name="6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3" l="1"/>
  <c r="K13" i="3"/>
  <c r="L12" i="2"/>
  <c r="M12" i="2"/>
  <c r="C15" i="4" l="1"/>
  <c r="B15" i="4"/>
  <c r="D15" i="4" l="1"/>
  <c r="I13" i="3"/>
  <c r="H13" i="3"/>
  <c r="K12" i="2"/>
  <c r="J12" i="2"/>
  <c r="G13" i="3" l="1"/>
  <c r="F13" i="3"/>
  <c r="H12" i="2"/>
  <c r="I12" i="2"/>
  <c r="E13" i="3" l="1"/>
  <c r="D13" i="3"/>
  <c r="G12" i="2"/>
  <c r="F12" i="2"/>
  <c r="C13" i="3" l="1"/>
  <c r="B13" i="3"/>
  <c r="E12" i="2"/>
  <c r="D12" i="2"/>
  <c r="E15" i="4" l="1"/>
  <c r="F15" i="4" s="1"/>
  <c r="D14" i="4"/>
  <c r="E14" i="4" s="1"/>
  <c r="F14" i="4" s="1"/>
  <c r="D13" i="4"/>
  <c r="E13" i="4" s="1"/>
  <c r="F13" i="4" s="1"/>
  <c r="D12" i="4"/>
  <c r="E12" i="4" s="1"/>
  <c r="F12" i="4" s="1"/>
  <c r="D11" i="4"/>
  <c r="E11" i="4" s="1"/>
  <c r="F11" i="4" s="1"/>
  <c r="D10" i="4"/>
  <c r="E10" i="4" s="1"/>
  <c r="F10" i="4" s="1"/>
  <c r="D9" i="4"/>
  <c r="E9" i="4" s="1"/>
  <c r="F9" i="4" s="1"/>
  <c r="D8" i="4"/>
  <c r="E8" i="4" s="1"/>
  <c r="F8" i="4" s="1"/>
  <c r="D7" i="4"/>
  <c r="E7" i="4" s="1"/>
  <c r="F7" i="4" s="1"/>
  <c r="D6" i="4"/>
  <c r="E6" i="4" s="1"/>
  <c r="F6" i="4" s="1"/>
  <c r="B12" i="2" l="1"/>
  <c r="C12" i="2"/>
</calcChain>
</file>

<file path=xl/sharedStrings.xml><?xml version="1.0" encoding="utf-8"?>
<sst xmlns="http://schemas.openxmlformats.org/spreadsheetml/2006/main" count="152" uniqueCount="99">
  <si>
    <t>Hommes</t>
  </si>
  <si>
    <t>Chimie et environnement</t>
  </si>
  <si>
    <t>Electronique, traitement du signal et instrumentation</t>
  </si>
  <si>
    <t>Matériaux, mécanique et procédés industriels</t>
  </si>
  <si>
    <t>Numérique, technologies logicielles et communication</t>
  </si>
  <si>
    <t>Pharmacie et biotechnologies</t>
  </si>
  <si>
    <t>Technologies médicales</t>
  </si>
  <si>
    <t>Femmes</t>
  </si>
  <si>
    <t>Inventeurs domiciliés en France</t>
  </si>
  <si>
    <t>Total</t>
  </si>
  <si>
    <t>Nb de thèses</t>
  </si>
  <si>
    <t>Biologie</t>
  </si>
  <si>
    <t>Médecine</t>
  </si>
  <si>
    <t>Chimie</t>
  </si>
  <si>
    <t>Sciences humaines</t>
  </si>
  <si>
    <t>Autre</t>
  </si>
  <si>
    <t>Sciences sociales</t>
  </si>
  <si>
    <t>Informatique</t>
  </si>
  <si>
    <t>Ingénierie</t>
  </si>
  <si>
    <t>Physique</t>
  </si>
  <si>
    <t>Mathématiques</t>
  </si>
  <si>
    <t>Nb. de thèse avec une femme directrice</t>
  </si>
  <si>
    <t xml:space="preserve">Nb de thèses avec un homme directeur </t>
  </si>
  <si>
    <t>Nécessités courantes de la vie</t>
  </si>
  <si>
    <t>Constructions fixes</t>
  </si>
  <si>
    <t>Nouveaux développements technologiques</t>
  </si>
  <si>
    <t>Électricité</t>
  </si>
  <si>
    <t>Chimie, métallurgie</t>
  </si>
  <si>
    <t>Techniques industrielles diverses, transports</t>
  </si>
  <si>
    <t>Textiles, papier</t>
  </si>
  <si>
    <t>Mécanique, éclairage, chauffage, armement, sautage</t>
  </si>
  <si>
    <t>01 Participation des femmes et des hommes dans les dipositifs d'incitation à la R&amp;D et à l'innovation des entreprises</t>
  </si>
  <si>
    <t>Sommaire</t>
  </si>
  <si>
    <t>Tableau 1</t>
  </si>
  <si>
    <t>Tableau 2</t>
  </si>
  <si>
    <t>Tableau 3</t>
  </si>
  <si>
    <t>Tableau 4</t>
  </si>
  <si>
    <t>Tableau 5</t>
  </si>
  <si>
    <t>Participation des femmes et des hommes dans les dipositifs d'incitation à la R&amp;D et à l'innovation des entreprises</t>
  </si>
  <si>
    <t>Champ : Les lauréats nationaux du prix Pepite.</t>
  </si>
  <si>
    <t>Electronique, instrument du signal et instrumentation</t>
  </si>
  <si>
    <t>Technologie médicale</t>
  </si>
  <si>
    <t>Champ : France.</t>
  </si>
  <si>
    <t>Note :  une famille de dépôts de demandes de brevets peut être attachée à plusieurs codes de classification technologique et, dans ce cas, elle est comptabilisée plusieurs fois.</t>
  </si>
  <si>
    <t>Sciences de la terre</t>
  </si>
  <si>
    <t>Source : Dossiers de presse, prix Pepite, tremplin pour l'entrepreneuriat étudiant, octobre.</t>
  </si>
  <si>
    <t>Source : Dossiers de presse, concours d'innovation i-Lab, juillet.</t>
  </si>
  <si>
    <t>Aérospatial</t>
  </si>
  <si>
    <t>Source : Dossiers de presse, concours d'innovation i-Lab.</t>
  </si>
  <si>
    <t>Pourcentage de thèse avec (au moins) une femme directrice</t>
  </si>
  <si>
    <t>Tableau 6</t>
  </si>
  <si>
    <t>06 Part des femmes inventrices selon le domaine technologique du brevet déposé entre 2010 et 2025</t>
  </si>
  <si>
    <t>Champ : familles de brevets ayant une date de premier dépôt entre 2010 et le printemps 2025 avec au moins un déposant ou un inventeur avec une adresse française.</t>
  </si>
  <si>
    <t>Source : Office européen des brevets, Patstat, printemps 2025 ; retraitement MESRE-SIES.</t>
  </si>
  <si>
    <t>Part des femmes inventrices selon le domaine technologique du brevet déposé entre 2010 et 2025</t>
  </si>
  <si>
    <t>Proportion de thèses encadrées par au moins une femme par champ disciplinaire entre 2010 et 2022 (en %)</t>
  </si>
  <si>
    <t>05 Proportion de thèses encadrées par au moins une femme par champ disciplinaire entre 2010 et 2022 (en %)</t>
  </si>
  <si>
    <t>Champ : Thèses soutenues entre 2010 et 2022.</t>
  </si>
  <si>
    <t>Source : theses.fr ; retraitement MESRE-SIES.</t>
  </si>
  <si>
    <t>Prix Pepite - Lauréats entre 2020 et 2025</t>
  </si>
  <si>
    <t>i-Lab - Palmarès 2020 à 2025</t>
  </si>
  <si>
    <t>i-PhD 2019 à 2025</t>
  </si>
  <si>
    <t>Cifre - Doctorants bénéficiant d'une convention entre 2019 et 2024</t>
  </si>
  <si>
    <t>Source : ANRT, MESRE-SIES.</t>
  </si>
  <si>
    <t>Source : MESRE, BPIFrance, concours d'innovation i-PhD, palmarès 2019 à 2025.</t>
  </si>
  <si>
    <t>Source : MESRE, BPIFrance, concours d'innovation i-PhD, palmarès.</t>
  </si>
  <si>
    <t>04 Part des femmes dans les directions de thèses entre 2010 et 2022 (en %)</t>
  </si>
  <si>
    <t>Champ : Thèses soutenues entre 2010 et 2022</t>
  </si>
  <si>
    <t>3691</t>
  </si>
  <si>
    <t>10820</t>
  </si>
  <si>
    <t>3860</t>
  </si>
  <si>
    <t>11207</t>
  </si>
  <si>
    <t>4191</t>
  </si>
  <si>
    <t>11814</t>
  </si>
  <si>
    <t>4372</t>
  </si>
  <si>
    <t>11741</t>
  </si>
  <si>
    <t>4504</t>
  </si>
  <si>
    <t>11523</t>
  </si>
  <si>
    <t>4589</t>
  </si>
  <si>
    <t>11635</t>
  </si>
  <si>
    <t>4969</t>
  </si>
  <si>
    <t>11752</t>
  </si>
  <si>
    <t>5118</t>
  </si>
  <si>
    <t>11929</t>
  </si>
  <si>
    <t>4927</t>
  </si>
  <si>
    <t>11522</t>
  </si>
  <si>
    <t>5125</t>
  </si>
  <si>
    <t>11364</t>
  </si>
  <si>
    <t>4359</t>
  </si>
  <si>
    <t>9548</t>
  </si>
  <si>
    <t>5223</t>
  </si>
  <si>
    <t>10890</t>
  </si>
  <si>
    <t>5453</t>
  </si>
  <si>
    <t>11104</t>
  </si>
  <si>
    <t>Part des femmes dans les directions de thèses entre 2010 et 2022 (en %)</t>
  </si>
  <si>
    <t>i-Lab - Lauréat.e.s du concours national d'aide à la création d'entreprises de technologies innovantes par domaine technologique entre 2020 et 2025 (en %)</t>
  </si>
  <si>
    <t>Lauréat.e.s du concours d'innovation i-PhD par secteurs entre 2021 et 2025</t>
  </si>
  <si>
    <t>02 i-Lab - Lauréat.e.s du concours national d'aide à la création d'entreprises de technologies innovantes par domaine technologique entre 2020 et 2025 (en %)</t>
  </si>
  <si>
    <t>03 Lauréat.e.s du concours d'innovation i-PhD par secteur entre 2021 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</si>
</sst>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/>
    <xf numFmtId="9" fontId="2" fillId="0" borderId="0" xfId="0" applyNumberFormat="1" applyFont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1" applyNumberFormat="1" applyFont="1" applyBorder="1"/>
    <xf numFmtId="9" fontId="2" fillId="0" borderId="0" xfId="1" applyFont="1" applyBorder="1"/>
    <xf numFmtId="0" fontId="2" fillId="0" borderId="0" xfId="0" applyFont="1" applyAlignment="1">
      <alignment vertical="center"/>
    </xf>
    <xf numFmtId="0" fontId="6" fillId="0" borderId="0" xfId="0" applyFont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2" fillId="0" borderId="3" xfId="0" applyFont="1" applyBorder="1"/>
    <xf numFmtId="0" fontId="2" fillId="0" borderId="4" xfId="0" applyFont="1" applyBorder="1"/>
    <xf numFmtId="3" fontId="2" fillId="0" borderId="4" xfId="0" applyNumberFormat="1" applyFont="1" applyBorder="1"/>
    <xf numFmtId="0" fontId="2" fillId="0" borderId="5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3" fontId="3" fillId="0" borderId="5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4" xfId="0" applyFont="1" applyFill="1" applyBorder="1"/>
    <xf numFmtId="3" fontId="2" fillId="0" borderId="4" xfId="1" applyNumberFormat="1" applyFont="1" applyBorder="1"/>
    <xf numFmtId="3" fontId="3" fillId="0" borderId="5" xfId="1" applyNumberFormat="1" applyFont="1" applyBorder="1"/>
    <xf numFmtId="0" fontId="3" fillId="0" borderId="5" xfId="0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3" fontId="5" fillId="0" borderId="4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2"/>
    <xf numFmtId="0" fontId="10" fillId="0" borderId="0" xfId="2" applyAlignment="1"/>
    <xf numFmtId="0" fontId="1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3" fontId="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/>
    <xf numFmtId="3" fontId="2" fillId="0" borderId="6" xfId="0" applyNumberFormat="1" applyFont="1" applyFill="1" applyBorder="1" applyAlignment="1">
      <alignment horizontal="center"/>
    </xf>
    <xf numFmtId="3" fontId="2" fillId="0" borderId="3" xfId="1" applyNumberFormat="1" applyFont="1" applyBorder="1"/>
    <xf numFmtId="0" fontId="3" fillId="0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10" fillId="0" borderId="0" xfId="2" applyFill="1"/>
    <xf numFmtId="3" fontId="9" fillId="0" borderId="0" xfId="0" applyNumberFormat="1" applyFont="1" applyFill="1" applyBorder="1" applyAlignment="1">
      <alignment horizontal="left"/>
    </xf>
    <xf numFmtId="0" fontId="2" fillId="0" borderId="0" xfId="0" applyFont="1" applyFill="1" applyAlignment="1"/>
    <xf numFmtId="0" fontId="3" fillId="0" borderId="1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B4" sqref="B4"/>
    </sheetView>
  </sheetViews>
  <sheetFormatPr baseColWidth="10" defaultColWidth="11.44140625" defaultRowHeight="13.2" x14ac:dyDescent="0.25"/>
  <cols>
    <col min="1" max="1" width="11.44140625" style="66"/>
    <col min="2" max="16384" width="11.44140625" style="1"/>
  </cols>
  <sheetData>
    <row r="1" spans="1:13" x14ac:dyDescent="0.25">
      <c r="A1" s="67" t="s">
        <v>32</v>
      </c>
    </row>
    <row r="3" spans="1:13" ht="14.4" x14ac:dyDescent="0.3">
      <c r="A3" s="66" t="s">
        <v>33</v>
      </c>
      <c r="B3" s="50" t="s">
        <v>38</v>
      </c>
    </row>
    <row r="4" spans="1:13" ht="14.4" x14ac:dyDescent="0.3">
      <c r="A4" s="66" t="s">
        <v>34</v>
      </c>
      <c r="B4" s="50" t="s">
        <v>95</v>
      </c>
    </row>
    <row r="5" spans="1:13" ht="14.4" x14ac:dyDescent="0.3">
      <c r="A5" s="66" t="s">
        <v>35</v>
      </c>
      <c r="B5" s="68" t="s">
        <v>96</v>
      </c>
      <c r="J5" s="66"/>
      <c r="K5" s="66"/>
      <c r="L5" s="66"/>
      <c r="M5" s="67"/>
    </row>
    <row r="6" spans="1:13" ht="14.4" x14ac:dyDescent="0.3">
      <c r="A6" s="66" t="s">
        <v>36</v>
      </c>
      <c r="B6" s="50" t="s">
        <v>94</v>
      </c>
    </row>
    <row r="7" spans="1:13" ht="14.4" x14ac:dyDescent="0.3">
      <c r="A7" s="66" t="s">
        <v>37</v>
      </c>
      <c r="B7" s="50" t="s">
        <v>55</v>
      </c>
    </row>
    <row r="8" spans="1:13" ht="14.4" x14ac:dyDescent="0.3">
      <c r="A8" s="66" t="s">
        <v>50</v>
      </c>
      <c r="B8" s="50" t="s">
        <v>54</v>
      </c>
    </row>
  </sheetData>
  <hyperlinks>
    <hyperlink ref="B3" location="'1'!A1" display="Participation des femmes et des hommes dans les dipositifs d'incitation à la R&amp;D et à l'innovation des entreprises" xr:uid="{00000000-0004-0000-0000-000000000000}"/>
    <hyperlink ref="B4" location="'2'!A1" display="i-Lab - Lauréat.e.s du concours national d'aide à la création d'entreprises de technologies innovantes par domaine technologique entre 2020 et 2025 (en %)" xr:uid="{00000000-0004-0000-0000-000001000000}"/>
    <hyperlink ref="B5" location="'3'!A1" display="Lauréat.e.s du concours d'innovation i-PhD par secteurs entre 2021 et 2025" xr:uid="{00000000-0004-0000-0000-000002000000}"/>
    <hyperlink ref="B8" location="'6'!A1" display="Part des femmes inventrices selon le domaine technologique du brevet déposé entre 2010 et 2025" xr:uid="{00000000-0004-0000-0000-000003000000}"/>
    <hyperlink ref="B6" location="'4'!A1" display="Part des femmes dans les directions de thèses entre 2010 et 2022 (en %)" xr:uid="{00000000-0004-0000-0000-000004000000}"/>
    <hyperlink ref="B7" location="'5'!A1" display="Proportion de thèses encadrées par au moins une femme par champ disciplinaire entre 2010 et 2022 (en %)" xr:uid="{00000000-0004-0000-0000-000005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workbookViewId="0">
      <selection activeCell="A2" sqref="A2"/>
    </sheetView>
  </sheetViews>
  <sheetFormatPr baseColWidth="10" defaultColWidth="11.44140625" defaultRowHeight="13.2" x14ac:dyDescent="0.25"/>
  <cols>
    <col min="1" max="2" width="11.44140625" style="5"/>
    <col min="3" max="3" width="11.5546875" style="5" customWidth="1"/>
    <col min="4" max="16384" width="11.44140625" style="5"/>
  </cols>
  <sheetData>
    <row r="1" spans="1:10" x14ac:dyDescent="0.25">
      <c r="A1" s="7" t="s">
        <v>31</v>
      </c>
    </row>
    <row r="2" spans="1:10" ht="14.4" x14ac:dyDescent="0.3">
      <c r="A2" s="51" t="s">
        <v>32</v>
      </c>
    </row>
    <row r="4" spans="1:10" ht="15.75" customHeight="1" x14ac:dyDescent="0.25">
      <c r="A4" s="14" t="s">
        <v>62</v>
      </c>
      <c r="C4" s="15"/>
      <c r="D4" s="12"/>
      <c r="G4" s="12"/>
      <c r="J4" s="12"/>
    </row>
    <row r="5" spans="1:10" x14ac:dyDescent="0.25">
      <c r="A5" s="62"/>
      <c r="B5" s="52">
        <v>2019</v>
      </c>
      <c r="C5" s="52">
        <v>2020</v>
      </c>
      <c r="D5" s="52">
        <v>2021</v>
      </c>
      <c r="E5" s="52">
        <v>2022</v>
      </c>
      <c r="F5" s="52">
        <v>2023</v>
      </c>
      <c r="G5" s="52">
        <v>2024</v>
      </c>
      <c r="H5" s="59"/>
      <c r="I5" s="58"/>
    </row>
    <row r="6" spans="1:10" x14ac:dyDescent="0.25">
      <c r="A6" s="62" t="s">
        <v>7</v>
      </c>
      <c r="B6" s="2">
        <v>530</v>
      </c>
      <c r="C6" s="2">
        <v>589</v>
      </c>
      <c r="D6" s="2">
        <v>657</v>
      </c>
      <c r="E6" s="2">
        <v>663</v>
      </c>
      <c r="F6" s="2">
        <v>702</v>
      </c>
      <c r="G6" s="2">
        <v>741</v>
      </c>
      <c r="H6" s="60"/>
      <c r="I6" s="61"/>
    </row>
    <row r="7" spans="1:10" x14ac:dyDescent="0.25">
      <c r="A7" s="62" t="s">
        <v>0</v>
      </c>
      <c r="B7" s="2">
        <v>920</v>
      </c>
      <c r="C7" s="2">
        <v>967</v>
      </c>
      <c r="D7" s="2">
        <v>1020</v>
      </c>
      <c r="E7" s="2">
        <v>1023</v>
      </c>
      <c r="F7" s="2">
        <v>1058</v>
      </c>
      <c r="G7" s="2">
        <v>1116</v>
      </c>
      <c r="H7" s="60"/>
      <c r="I7" s="61"/>
    </row>
    <row r="9" spans="1:10" x14ac:dyDescent="0.25">
      <c r="A9" s="16" t="s">
        <v>63</v>
      </c>
    </row>
    <row r="10" spans="1:10" x14ac:dyDescent="0.25">
      <c r="A10" s="5" t="s">
        <v>42</v>
      </c>
    </row>
    <row r="13" spans="1:10" ht="14.4" x14ac:dyDescent="0.25">
      <c r="A13" s="14" t="s">
        <v>59</v>
      </c>
      <c r="C13" s="15"/>
    </row>
    <row r="14" spans="1:10" x14ac:dyDescent="0.25">
      <c r="A14" s="62"/>
      <c r="B14" s="52">
        <v>2020</v>
      </c>
      <c r="C14" s="52">
        <v>2021</v>
      </c>
      <c r="D14" s="52">
        <v>2022</v>
      </c>
      <c r="E14" s="52">
        <v>2023</v>
      </c>
      <c r="F14" s="52">
        <v>2024</v>
      </c>
      <c r="G14" s="52">
        <v>2025</v>
      </c>
      <c r="H14" s="57"/>
      <c r="I14" s="58"/>
      <c r="J14" s="7"/>
    </row>
    <row r="15" spans="1:10" x14ac:dyDescent="0.25">
      <c r="A15" s="62" t="s">
        <v>7</v>
      </c>
      <c r="B15" s="2">
        <v>8</v>
      </c>
      <c r="C15" s="2">
        <v>12</v>
      </c>
      <c r="D15" s="2">
        <v>14</v>
      </c>
      <c r="E15" s="2">
        <v>13</v>
      </c>
      <c r="F15" s="2">
        <v>12</v>
      </c>
      <c r="G15" s="2">
        <v>12</v>
      </c>
      <c r="H15" s="60"/>
      <c r="I15" s="61"/>
    </row>
    <row r="16" spans="1:10" x14ac:dyDescent="0.25">
      <c r="A16" s="62" t="s">
        <v>0</v>
      </c>
      <c r="B16" s="2">
        <v>21</v>
      </c>
      <c r="C16" s="2">
        <v>20</v>
      </c>
      <c r="D16" s="2">
        <v>19</v>
      </c>
      <c r="E16" s="2">
        <v>19</v>
      </c>
      <c r="F16" s="2">
        <v>19</v>
      </c>
      <c r="G16" s="2">
        <v>18</v>
      </c>
      <c r="H16" s="60"/>
      <c r="I16" s="61"/>
    </row>
    <row r="18" spans="1:7" ht="14.4" x14ac:dyDescent="0.3">
      <c r="A18" s="16" t="s">
        <v>45</v>
      </c>
      <c r="C18" s="17"/>
      <c r="D18" s="17"/>
      <c r="E18" s="17"/>
    </row>
    <row r="19" spans="1:7" x14ac:dyDescent="0.25">
      <c r="A19" s="5" t="s">
        <v>39</v>
      </c>
    </row>
    <row r="22" spans="1:7" ht="14.4" x14ac:dyDescent="0.25">
      <c r="A22" s="7" t="s">
        <v>60</v>
      </c>
      <c r="C22" s="15"/>
    </row>
    <row r="23" spans="1:7" ht="15" customHeight="1" x14ac:dyDescent="0.25">
      <c r="A23" s="62"/>
      <c r="B23" s="52">
        <v>2020</v>
      </c>
      <c r="C23" s="52">
        <v>2021</v>
      </c>
      <c r="D23" s="52">
        <v>2022</v>
      </c>
      <c r="E23" s="52">
        <v>2023</v>
      </c>
      <c r="F23" s="52">
        <v>2024</v>
      </c>
      <c r="G23" s="52">
        <v>2025</v>
      </c>
    </row>
    <row r="24" spans="1:7" x14ac:dyDescent="0.25">
      <c r="A24" s="62" t="s">
        <v>7</v>
      </c>
      <c r="B24" s="2">
        <v>15</v>
      </c>
      <c r="C24" s="2">
        <v>60</v>
      </c>
      <c r="D24" s="2">
        <v>13</v>
      </c>
      <c r="E24" s="2">
        <v>19</v>
      </c>
      <c r="F24" s="2">
        <v>21</v>
      </c>
      <c r="G24" s="2">
        <v>16</v>
      </c>
    </row>
    <row r="25" spans="1:7" x14ac:dyDescent="0.25">
      <c r="A25" s="62" t="s">
        <v>0</v>
      </c>
      <c r="B25" s="2">
        <v>58</v>
      </c>
      <c r="C25" s="2">
        <v>9</v>
      </c>
      <c r="D25" s="2">
        <v>65</v>
      </c>
      <c r="E25" s="2">
        <v>60</v>
      </c>
      <c r="F25" s="2">
        <v>53</v>
      </c>
      <c r="G25" s="2">
        <v>46</v>
      </c>
    </row>
    <row r="27" spans="1:7" ht="14.4" x14ac:dyDescent="0.3">
      <c r="A27" s="16" t="s">
        <v>48</v>
      </c>
      <c r="C27" s="17"/>
      <c r="D27" s="17"/>
      <c r="E27" s="17"/>
    </row>
    <row r="28" spans="1:7" x14ac:dyDescent="0.25">
      <c r="A28" s="5" t="s">
        <v>42</v>
      </c>
    </row>
    <row r="31" spans="1:7" ht="14.4" x14ac:dyDescent="0.25">
      <c r="A31" s="14" t="s">
        <v>61</v>
      </c>
      <c r="C31" s="15"/>
    </row>
    <row r="32" spans="1:7" x14ac:dyDescent="0.25">
      <c r="A32" s="62"/>
      <c r="B32" s="52">
        <v>2019</v>
      </c>
      <c r="C32" s="52">
        <v>2021</v>
      </c>
      <c r="D32" s="52">
        <v>2022</v>
      </c>
      <c r="E32" s="52">
        <v>2023</v>
      </c>
      <c r="F32" s="52">
        <v>2024</v>
      </c>
      <c r="G32" s="52">
        <v>2025</v>
      </c>
    </row>
    <row r="33" spans="1:7" x14ac:dyDescent="0.25">
      <c r="A33" s="62" t="s">
        <v>7</v>
      </c>
      <c r="B33" s="2">
        <v>5</v>
      </c>
      <c r="C33" s="2">
        <v>15</v>
      </c>
      <c r="D33" s="63">
        <v>10</v>
      </c>
      <c r="E33" s="2">
        <v>20</v>
      </c>
      <c r="F33" s="2">
        <v>8</v>
      </c>
      <c r="G33" s="2">
        <v>15</v>
      </c>
    </row>
    <row r="34" spans="1:7" x14ac:dyDescent="0.25">
      <c r="A34" s="62" t="s">
        <v>0</v>
      </c>
      <c r="B34" s="2">
        <v>24</v>
      </c>
      <c r="C34" s="2">
        <v>28</v>
      </c>
      <c r="D34" s="63">
        <v>26</v>
      </c>
      <c r="E34" s="2">
        <v>30</v>
      </c>
      <c r="F34" s="2">
        <v>28</v>
      </c>
      <c r="G34" s="2">
        <v>25</v>
      </c>
    </row>
    <row r="36" spans="1:7" ht="14.4" x14ac:dyDescent="0.3">
      <c r="A36" s="16" t="s">
        <v>64</v>
      </c>
      <c r="C36" s="17"/>
      <c r="D36" s="17"/>
      <c r="E36" s="17"/>
    </row>
  </sheetData>
  <hyperlinks>
    <hyperlink ref="A2" location="Sommaire!A1" display="Sommaire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workbookViewId="0">
      <selection activeCell="B26" sqref="B26"/>
    </sheetView>
  </sheetViews>
  <sheetFormatPr baseColWidth="10" defaultColWidth="11.44140625" defaultRowHeight="13.2" x14ac:dyDescent="0.25"/>
  <cols>
    <col min="1" max="1" width="45.77734375" style="1" customWidth="1"/>
    <col min="2" max="16384" width="11.44140625" style="1"/>
  </cols>
  <sheetData>
    <row r="1" spans="1:13" x14ac:dyDescent="0.25">
      <c r="A1" s="3" t="s">
        <v>97</v>
      </c>
      <c r="C1" s="3"/>
    </row>
    <row r="2" spans="1:13" ht="14.4" x14ac:dyDescent="0.3">
      <c r="A2" s="51" t="s">
        <v>32</v>
      </c>
      <c r="C2" s="3"/>
    </row>
    <row r="3" spans="1:13" ht="14.4" x14ac:dyDescent="0.3">
      <c r="A3" s="51"/>
      <c r="C3" s="3"/>
    </row>
    <row r="4" spans="1:13" x14ac:dyDescent="0.25">
      <c r="B4" s="80">
        <v>2020</v>
      </c>
      <c r="C4" s="80"/>
      <c r="D4" s="80">
        <v>2021</v>
      </c>
      <c r="E4" s="80"/>
      <c r="F4" s="80">
        <v>2022</v>
      </c>
      <c r="G4" s="80"/>
      <c r="H4" s="80">
        <v>2023</v>
      </c>
      <c r="I4" s="80"/>
      <c r="J4" s="80">
        <v>2024</v>
      </c>
      <c r="K4" s="80"/>
      <c r="L4" s="80">
        <v>2025</v>
      </c>
      <c r="M4" s="80"/>
    </row>
    <row r="5" spans="1:13" x14ac:dyDescent="0.25">
      <c r="A5" s="22"/>
      <c r="B5" s="23" t="s">
        <v>7</v>
      </c>
      <c r="C5" s="23" t="s">
        <v>0</v>
      </c>
      <c r="D5" s="23" t="s">
        <v>7</v>
      </c>
      <c r="E5" s="23" t="s">
        <v>0</v>
      </c>
      <c r="F5" s="53" t="s">
        <v>7</v>
      </c>
      <c r="G5" s="53" t="s">
        <v>0</v>
      </c>
      <c r="H5" s="55" t="s">
        <v>7</v>
      </c>
      <c r="I5" s="55" t="s">
        <v>0</v>
      </c>
      <c r="J5" s="56" t="s">
        <v>7</v>
      </c>
      <c r="K5" s="56" t="s">
        <v>0</v>
      </c>
      <c r="L5" s="71" t="s">
        <v>7</v>
      </c>
      <c r="M5" s="71" t="s">
        <v>0</v>
      </c>
    </row>
    <row r="6" spans="1:13" x14ac:dyDescent="0.25">
      <c r="A6" s="19" t="s">
        <v>1</v>
      </c>
      <c r="B6" s="26">
        <v>2</v>
      </c>
      <c r="C6" s="26">
        <v>6</v>
      </c>
      <c r="D6" s="26">
        <v>0</v>
      </c>
      <c r="E6" s="26">
        <v>5</v>
      </c>
      <c r="F6" s="26">
        <v>1</v>
      </c>
      <c r="G6" s="26">
        <v>4</v>
      </c>
      <c r="H6" s="26">
        <v>4</v>
      </c>
      <c r="I6" s="26">
        <v>12</v>
      </c>
      <c r="J6" s="26">
        <v>2</v>
      </c>
      <c r="K6" s="26">
        <v>7</v>
      </c>
      <c r="L6" s="26">
        <v>1</v>
      </c>
      <c r="M6" s="26">
        <v>6</v>
      </c>
    </row>
    <row r="7" spans="1:13" x14ac:dyDescent="0.25">
      <c r="A7" s="19" t="s">
        <v>2</v>
      </c>
      <c r="B7" s="26">
        <v>0</v>
      </c>
      <c r="C7" s="26">
        <v>4</v>
      </c>
      <c r="D7" s="26">
        <v>0</v>
      </c>
      <c r="E7" s="26">
        <v>7</v>
      </c>
      <c r="F7" s="26">
        <v>3</v>
      </c>
      <c r="G7" s="26">
        <v>11</v>
      </c>
      <c r="H7" s="26">
        <v>2</v>
      </c>
      <c r="I7" s="26">
        <v>9</v>
      </c>
      <c r="J7" s="26"/>
      <c r="K7" s="26">
        <v>7</v>
      </c>
      <c r="L7" s="26"/>
      <c r="M7" s="26">
        <v>7</v>
      </c>
    </row>
    <row r="8" spans="1:13" x14ac:dyDescent="0.25">
      <c r="A8" s="19" t="s">
        <v>3</v>
      </c>
      <c r="B8" s="26">
        <v>0</v>
      </c>
      <c r="C8" s="26">
        <v>3</v>
      </c>
      <c r="D8" s="26">
        <v>2</v>
      </c>
      <c r="E8" s="26">
        <v>7</v>
      </c>
      <c r="F8" s="26">
        <v>0</v>
      </c>
      <c r="G8" s="26">
        <v>10</v>
      </c>
      <c r="H8" s="26">
        <v>0</v>
      </c>
      <c r="I8" s="26">
        <v>5</v>
      </c>
      <c r="J8" s="26">
        <v>2</v>
      </c>
      <c r="K8" s="26">
        <v>5</v>
      </c>
      <c r="L8" s="26">
        <v>1</v>
      </c>
      <c r="M8" s="26">
        <v>5</v>
      </c>
    </row>
    <row r="9" spans="1:13" x14ac:dyDescent="0.25">
      <c r="A9" s="19" t="s">
        <v>4</v>
      </c>
      <c r="B9" s="26">
        <v>4</v>
      </c>
      <c r="C9" s="26">
        <v>20</v>
      </c>
      <c r="D9" s="26">
        <v>2</v>
      </c>
      <c r="E9" s="26">
        <v>17</v>
      </c>
      <c r="F9" s="26">
        <v>2</v>
      </c>
      <c r="G9" s="26">
        <v>15</v>
      </c>
      <c r="H9" s="26">
        <v>0</v>
      </c>
      <c r="I9" s="26">
        <v>12</v>
      </c>
      <c r="J9" s="26">
        <v>2</v>
      </c>
      <c r="K9" s="26">
        <v>6</v>
      </c>
      <c r="L9" s="26">
        <v>2</v>
      </c>
      <c r="M9" s="26">
        <v>8</v>
      </c>
    </row>
    <row r="10" spans="1:13" x14ac:dyDescent="0.25">
      <c r="A10" s="19" t="s">
        <v>5</v>
      </c>
      <c r="B10" s="26">
        <v>5</v>
      </c>
      <c r="C10" s="26">
        <v>11</v>
      </c>
      <c r="D10" s="26">
        <v>4</v>
      </c>
      <c r="E10" s="26">
        <v>17</v>
      </c>
      <c r="F10" s="26">
        <v>5</v>
      </c>
      <c r="G10" s="26">
        <v>11</v>
      </c>
      <c r="H10" s="26">
        <v>7</v>
      </c>
      <c r="I10" s="26">
        <v>11</v>
      </c>
      <c r="J10" s="26">
        <v>11</v>
      </c>
      <c r="K10" s="26">
        <v>15</v>
      </c>
      <c r="L10" s="26">
        <v>9</v>
      </c>
      <c r="M10" s="26">
        <v>15</v>
      </c>
    </row>
    <row r="11" spans="1:13" x14ac:dyDescent="0.25">
      <c r="A11" s="19" t="s">
        <v>6</v>
      </c>
      <c r="B11" s="26">
        <v>4</v>
      </c>
      <c r="C11" s="26">
        <v>14</v>
      </c>
      <c r="D11" s="26">
        <v>1</v>
      </c>
      <c r="E11" s="26">
        <v>7</v>
      </c>
      <c r="F11" s="26">
        <v>2</v>
      </c>
      <c r="G11" s="26">
        <v>14</v>
      </c>
      <c r="H11" s="26">
        <v>6</v>
      </c>
      <c r="I11" s="26">
        <v>11</v>
      </c>
      <c r="J11" s="26">
        <v>4</v>
      </c>
      <c r="K11" s="26">
        <v>13</v>
      </c>
      <c r="L11" s="26">
        <v>3</v>
      </c>
      <c r="M11" s="26">
        <v>5</v>
      </c>
    </row>
    <row r="12" spans="1:13" x14ac:dyDescent="0.25">
      <c r="A12" s="24" t="s">
        <v>9</v>
      </c>
      <c r="B12" s="27">
        <f t="shared" ref="B12:C12" si="0">SUM(B6:B11)</f>
        <v>15</v>
      </c>
      <c r="C12" s="27">
        <f t="shared" si="0"/>
        <v>58</v>
      </c>
      <c r="D12" s="27">
        <f t="shared" ref="D12:E12" si="1">SUM(D6:D11)</f>
        <v>9</v>
      </c>
      <c r="E12" s="27">
        <f t="shared" si="1"/>
        <v>60</v>
      </c>
      <c r="F12" s="27">
        <f t="shared" ref="F12:I12" si="2">SUM(F6:F11)</f>
        <v>13</v>
      </c>
      <c r="G12" s="27">
        <f t="shared" si="2"/>
        <v>65</v>
      </c>
      <c r="H12" s="27">
        <f t="shared" si="2"/>
        <v>19</v>
      </c>
      <c r="I12" s="27">
        <f t="shared" si="2"/>
        <v>60</v>
      </c>
      <c r="J12" s="27">
        <f t="shared" ref="J12:M12" si="3">SUM(J6:J11)</f>
        <v>21</v>
      </c>
      <c r="K12" s="27">
        <f t="shared" si="3"/>
        <v>53</v>
      </c>
      <c r="L12" s="27">
        <f t="shared" si="3"/>
        <v>16</v>
      </c>
      <c r="M12" s="27">
        <f t="shared" si="3"/>
        <v>46</v>
      </c>
    </row>
    <row r="14" spans="1:13" x14ac:dyDescent="0.25">
      <c r="A14" s="16" t="s">
        <v>46</v>
      </c>
    </row>
    <row r="15" spans="1:13" x14ac:dyDescent="0.25">
      <c r="A15" s="1" t="s">
        <v>42</v>
      </c>
    </row>
    <row r="18" spans="4:13" x14ac:dyDescent="0.25">
      <c r="D18" s="3"/>
      <c r="H18" s="3"/>
      <c r="M18" s="3"/>
    </row>
    <row r="33" spans="4:13" x14ac:dyDescent="0.25">
      <c r="D33" s="3"/>
      <c r="I33" s="3"/>
      <c r="M33" s="3"/>
    </row>
    <row r="45" spans="4:13" ht="14.4" x14ac:dyDescent="0.3">
      <c r="E45" s="6"/>
      <c r="F45" s="6"/>
      <c r="G45" s="6"/>
    </row>
  </sheetData>
  <mergeCells count="6">
    <mergeCell ref="L4:M4"/>
    <mergeCell ref="B4:C4"/>
    <mergeCell ref="D4:E4"/>
    <mergeCell ref="F4:G4"/>
    <mergeCell ref="H4:I4"/>
    <mergeCell ref="J4:K4"/>
  </mergeCells>
  <hyperlinks>
    <hyperlink ref="A2" location="Sommaire!A1" display="Sommair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D28" sqref="D28"/>
    </sheetView>
  </sheetViews>
  <sheetFormatPr baseColWidth="10" defaultColWidth="11.44140625" defaultRowHeight="13.2" x14ac:dyDescent="0.25"/>
  <cols>
    <col min="1" max="1" width="46.21875" style="1" customWidth="1"/>
    <col min="2" max="16384" width="11.44140625" style="1"/>
  </cols>
  <sheetData>
    <row r="1" spans="1:11" x14ac:dyDescent="0.25">
      <c r="A1" s="3" t="s">
        <v>98</v>
      </c>
    </row>
    <row r="2" spans="1:11" ht="14.4" x14ac:dyDescent="0.3">
      <c r="A2" s="51" t="s">
        <v>32</v>
      </c>
    </row>
    <row r="4" spans="1:11" x14ac:dyDescent="0.25">
      <c r="B4" s="81">
        <v>2021</v>
      </c>
      <c r="C4" s="82"/>
      <c r="D4" s="81">
        <v>2022</v>
      </c>
      <c r="E4" s="82"/>
      <c r="F4" s="81">
        <v>2023</v>
      </c>
      <c r="G4" s="82"/>
      <c r="H4" s="81">
        <v>2024</v>
      </c>
      <c r="I4" s="82"/>
      <c r="J4" s="81">
        <v>2025</v>
      </c>
      <c r="K4" s="82"/>
    </row>
    <row r="5" spans="1:11" x14ac:dyDescent="0.25">
      <c r="A5" s="54"/>
      <c r="B5" s="23" t="s">
        <v>7</v>
      </c>
      <c r="C5" s="23" t="s">
        <v>0</v>
      </c>
      <c r="D5" s="53" t="s">
        <v>7</v>
      </c>
      <c r="E5" s="53" t="s">
        <v>0</v>
      </c>
      <c r="F5" s="55" t="s">
        <v>7</v>
      </c>
      <c r="G5" s="55" t="s">
        <v>0</v>
      </c>
      <c r="H5" s="56" t="s">
        <v>7</v>
      </c>
      <c r="I5" s="56" t="s">
        <v>0</v>
      </c>
      <c r="J5" s="71" t="s">
        <v>7</v>
      </c>
      <c r="K5" s="71" t="s">
        <v>0</v>
      </c>
    </row>
    <row r="6" spans="1:11" x14ac:dyDescent="0.25">
      <c r="A6" s="19" t="s">
        <v>40</v>
      </c>
      <c r="B6" s="20">
        <v>0</v>
      </c>
      <c r="C6" s="20">
        <v>3</v>
      </c>
      <c r="D6" s="20">
        <v>1</v>
      </c>
      <c r="E6" s="20">
        <v>4</v>
      </c>
      <c r="F6" s="20">
        <v>3</v>
      </c>
      <c r="G6" s="20">
        <v>4</v>
      </c>
      <c r="H6" s="20"/>
      <c r="I6" s="20">
        <v>3</v>
      </c>
      <c r="J6" s="20">
        <v>1</v>
      </c>
      <c r="K6" s="20">
        <v>5</v>
      </c>
    </row>
    <row r="7" spans="1:11" x14ac:dyDescent="0.25">
      <c r="A7" s="19" t="s">
        <v>3</v>
      </c>
      <c r="B7" s="20">
        <v>1</v>
      </c>
      <c r="C7" s="20">
        <v>4</v>
      </c>
      <c r="D7" s="20">
        <v>0</v>
      </c>
      <c r="E7" s="20">
        <v>3</v>
      </c>
      <c r="F7" s="20">
        <v>3</v>
      </c>
      <c r="G7" s="20">
        <v>3</v>
      </c>
      <c r="H7" s="20">
        <v>2</v>
      </c>
      <c r="I7" s="20">
        <v>4</v>
      </c>
      <c r="J7" s="20">
        <v>4</v>
      </c>
      <c r="K7" s="20">
        <v>1</v>
      </c>
    </row>
    <row r="8" spans="1:11" x14ac:dyDescent="0.25">
      <c r="A8" s="19" t="s">
        <v>41</v>
      </c>
      <c r="B8" s="20">
        <v>3</v>
      </c>
      <c r="C8" s="20">
        <v>11</v>
      </c>
      <c r="D8" s="20">
        <v>3</v>
      </c>
      <c r="E8" s="20">
        <v>3</v>
      </c>
      <c r="F8" s="20">
        <v>4</v>
      </c>
      <c r="G8" s="20">
        <v>2</v>
      </c>
      <c r="H8" s="20"/>
      <c r="I8" s="20">
        <v>6</v>
      </c>
      <c r="J8" s="20">
        <v>6</v>
      </c>
      <c r="K8" s="20">
        <v>3</v>
      </c>
    </row>
    <row r="9" spans="1:11" x14ac:dyDescent="0.25">
      <c r="A9" s="19" t="s">
        <v>4</v>
      </c>
      <c r="B9" s="20">
        <v>1</v>
      </c>
      <c r="C9" s="20">
        <v>3</v>
      </c>
      <c r="D9" s="20">
        <v>1</v>
      </c>
      <c r="E9" s="20">
        <v>9</v>
      </c>
      <c r="F9" s="20">
        <v>1</v>
      </c>
      <c r="G9" s="20">
        <v>6</v>
      </c>
      <c r="H9" s="20">
        <v>1</v>
      </c>
      <c r="I9" s="20">
        <v>6</v>
      </c>
      <c r="J9" s="20">
        <v>1</v>
      </c>
      <c r="K9" s="20">
        <v>8</v>
      </c>
    </row>
    <row r="10" spans="1:11" x14ac:dyDescent="0.25">
      <c r="A10" s="19" t="s">
        <v>1</v>
      </c>
      <c r="B10" s="20">
        <v>5</v>
      </c>
      <c r="C10" s="20">
        <v>4</v>
      </c>
      <c r="D10" s="20">
        <v>1</v>
      </c>
      <c r="E10" s="20">
        <v>3</v>
      </c>
      <c r="F10" s="20">
        <v>4</v>
      </c>
      <c r="G10" s="20">
        <v>5</v>
      </c>
      <c r="H10" s="20">
        <v>2</v>
      </c>
      <c r="I10" s="20">
        <v>3</v>
      </c>
      <c r="J10" s="20">
        <v>1</v>
      </c>
      <c r="K10" s="20">
        <v>5</v>
      </c>
    </row>
    <row r="11" spans="1:11" x14ac:dyDescent="0.25">
      <c r="A11" s="19" t="s">
        <v>5</v>
      </c>
      <c r="B11" s="20">
        <v>5</v>
      </c>
      <c r="C11" s="20">
        <v>3</v>
      </c>
      <c r="D11" s="20">
        <v>4</v>
      </c>
      <c r="E11" s="20">
        <v>4</v>
      </c>
      <c r="F11" s="20">
        <v>5</v>
      </c>
      <c r="G11" s="20">
        <v>9</v>
      </c>
      <c r="H11" s="20">
        <v>3</v>
      </c>
      <c r="I11" s="20">
        <v>6</v>
      </c>
      <c r="J11" s="20">
        <v>2</v>
      </c>
      <c r="K11" s="20">
        <v>3</v>
      </c>
    </row>
    <row r="12" spans="1:11" x14ac:dyDescent="0.25">
      <c r="A12" s="19" t="s">
        <v>47</v>
      </c>
      <c r="B12" s="20"/>
      <c r="C12" s="20"/>
      <c r="D12" s="20"/>
      <c r="E12" s="20"/>
      <c r="F12" s="20">
        <v>0</v>
      </c>
      <c r="G12" s="20">
        <v>1</v>
      </c>
      <c r="H12" s="20"/>
      <c r="I12" s="20"/>
      <c r="J12" s="20"/>
      <c r="K12" s="20"/>
    </row>
    <row r="13" spans="1:11" x14ac:dyDescent="0.25">
      <c r="A13" s="24" t="s">
        <v>9</v>
      </c>
      <c r="B13" s="25">
        <f>SUM(B6:B11)</f>
        <v>15</v>
      </c>
      <c r="C13" s="25">
        <f>SUM(C6:C11)</f>
        <v>28</v>
      </c>
      <c r="D13" s="25">
        <f>SUM(D6:D11)</f>
        <v>10</v>
      </c>
      <c r="E13" s="25">
        <f>SUM(E6:E11)</f>
        <v>26</v>
      </c>
      <c r="F13" s="25">
        <f t="shared" ref="F13:K13" si="0">SUM(F6:F12)</f>
        <v>20</v>
      </c>
      <c r="G13" s="25">
        <f t="shared" si="0"/>
        <v>30</v>
      </c>
      <c r="H13" s="25">
        <f t="shared" si="0"/>
        <v>8</v>
      </c>
      <c r="I13" s="25">
        <f t="shared" si="0"/>
        <v>28</v>
      </c>
      <c r="J13" s="25">
        <f t="shared" si="0"/>
        <v>15</v>
      </c>
      <c r="K13" s="25">
        <f t="shared" si="0"/>
        <v>25</v>
      </c>
    </row>
    <row r="15" spans="1:11" x14ac:dyDescent="0.25">
      <c r="A15" s="13" t="s">
        <v>65</v>
      </c>
    </row>
  </sheetData>
  <mergeCells count="5">
    <mergeCell ref="B4:C4"/>
    <mergeCell ref="D4:E4"/>
    <mergeCell ref="F4:G4"/>
    <mergeCell ref="H4:I4"/>
    <mergeCell ref="J4:K4"/>
  </mergeCells>
  <hyperlinks>
    <hyperlink ref="A2" location="Sommaire!A1" display="Sommair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2"/>
  <sheetViews>
    <sheetView workbookViewId="0">
      <selection activeCell="A2" sqref="A2"/>
    </sheetView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3" t="s">
        <v>66</v>
      </c>
    </row>
    <row r="2" spans="1:5" ht="14.4" x14ac:dyDescent="0.3">
      <c r="A2" s="51" t="s">
        <v>32</v>
      </c>
    </row>
    <row r="3" spans="1:5" x14ac:dyDescent="0.25">
      <c r="A3" s="69"/>
    </row>
    <row r="4" spans="1:5" x14ac:dyDescent="0.25">
      <c r="A4" s="7"/>
    </row>
    <row r="6" spans="1:5" x14ac:dyDescent="0.25">
      <c r="A6" s="38"/>
      <c r="B6" s="38" t="s">
        <v>7</v>
      </c>
      <c r="C6" s="38" t="s">
        <v>0</v>
      </c>
      <c r="D6" s="39" t="s">
        <v>7</v>
      </c>
      <c r="E6" s="65" t="s">
        <v>0</v>
      </c>
    </row>
    <row r="7" spans="1:5" x14ac:dyDescent="0.25">
      <c r="A7" s="75">
        <v>2010</v>
      </c>
      <c r="B7" s="76" t="s">
        <v>68</v>
      </c>
      <c r="C7" s="77" t="s">
        <v>69</v>
      </c>
      <c r="D7" s="79">
        <v>0.25435876231824134</v>
      </c>
      <c r="E7" s="78">
        <v>0.74564123768175872</v>
      </c>
    </row>
    <row r="8" spans="1:5" x14ac:dyDescent="0.25">
      <c r="A8" s="75">
        <v>2011</v>
      </c>
      <c r="B8" s="36" t="s">
        <v>70</v>
      </c>
      <c r="C8" s="77" t="s">
        <v>71</v>
      </c>
      <c r="D8" s="40">
        <v>0.25618902236676178</v>
      </c>
      <c r="E8" s="78">
        <v>0.74381097763323822</v>
      </c>
    </row>
    <row r="9" spans="1:5" x14ac:dyDescent="0.25">
      <c r="A9" s="75">
        <v>2012</v>
      </c>
      <c r="B9" s="36" t="s">
        <v>72</v>
      </c>
      <c r="C9" s="77" t="s">
        <v>73</v>
      </c>
      <c r="D9" s="40">
        <v>0.2618556701030928</v>
      </c>
      <c r="E9" s="78">
        <v>0.73814432989690726</v>
      </c>
    </row>
    <row r="10" spans="1:5" x14ac:dyDescent="0.25">
      <c r="A10" s="75">
        <v>2013</v>
      </c>
      <c r="B10" s="36" t="s">
        <v>74</v>
      </c>
      <c r="C10" s="77" t="s">
        <v>75</v>
      </c>
      <c r="D10" s="40">
        <v>0.27133370570346926</v>
      </c>
      <c r="E10" s="78">
        <v>0.72866629429653074</v>
      </c>
    </row>
    <row r="11" spans="1:5" x14ac:dyDescent="0.25">
      <c r="A11" s="75">
        <v>2014</v>
      </c>
      <c r="B11" s="36" t="s">
        <v>76</v>
      </c>
      <c r="C11" s="77" t="s">
        <v>77</v>
      </c>
      <c r="D11" s="40">
        <v>0.28102576901478754</v>
      </c>
      <c r="E11" s="78">
        <v>0.7189742309852124</v>
      </c>
    </row>
    <row r="12" spans="1:5" x14ac:dyDescent="0.25">
      <c r="A12" s="75">
        <v>2015</v>
      </c>
      <c r="B12" s="36" t="s">
        <v>78</v>
      </c>
      <c r="C12" s="77" t="s">
        <v>79</v>
      </c>
      <c r="D12" s="40">
        <v>0.2828525641025641</v>
      </c>
      <c r="E12" s="78">
        <v>0.7171474358974359</v>
      </c>
    </row>
    <row r="13" spans="1:5" x14ac:dyDescent="0.25">
      <c r="A13" s="75">
        <v>2016</v>
      </c>
      <c r="B13" s="36" t="s">
        <v>80</v>
      </c>
      <c r="C13" s="77" t="s">
        <v>81</v>
      </c>
      <c r="D13" s="40">
        <v>0.297171221816877</v>
      </c>
      <c r="E13" s="78">
        <v>0.70282877818312306</v>
      </c>
    </row>
    <row r="14" spans="1:5" x14ac:dyDescent="0.25">
      <c r="A14" s="75">
        <v>2017</v>
      </c>
      <c r="B14" s="36" t="s">
        <v>82</v>
      </c>
      <c r="C14" s="77" t="s">
        <v>83</v>
      </c>
      <c r="D14" s="40">
        <v>0.30022877925734731</v>
      </c>
      <c r="E14" s="78">
        <v>0.69977122074265263</v>
      </c>
    </row>
    <row r="15" spans="1:5" x14ac:dyDescent="0.25">
      <c r="A15" s="75">
        <v>2018</v>
      </c>
      <c r="B15" s="36" t="s">
        <v>84</v>
      </c>
      <c r="C15" s="77" t="s">
        <v>85</v>
      </c>
      <c r="D15" s="40">
        <v>0.29953188643686546</v>
      </c>
      <c r="E15" s="78">
        <v>0.70046811356313454</v>
      </c>
    </row>
    <row r="16" spans="1:5" x14ac:dyDescent="0.25">
      <c r="A16" s="75">
        <v>2019</v>
      </c>
      <c r="B16" s="36" t="s">
        <v>86</v>
      </c>
      <c r="C16" s="77" t="s">
        <v>87</v>
      </c>
      <c r="D16" s="40">
        <v>0.31081326945236221</v>
      </c>
      <c r="E16" s="78">
        <v>0.68918673054763779</v>
      </c>
    </row>
    <row r="17" spans="1:5" x14ac:dyDescent="0.25">
      <c r="A17" s="75">
        <v>2020</v>
      </c>
      <c r="B17" s="36" t="s">
        <v>88</v>
      </c>
      <c r="C17" s="77" t="s">
        <v>89</v>
      </c>
      <c r="D17" s="40">
        <v>0.31343927518515857</v>
      </c>
      <c r="E17" s="78">
        <v>0.68656072481484143</v>
      </c>
    </row>
    <row r="18" spans="1:5" x14ac:dyDescent="0.25">
      <c r="A18" s="75">
        <v>2021</v>
      </c>
      <c r="B18" s="36" t="s">
        <v>90</v>
      </c>
      <c r="C18" s="77" t="s">
        <v>91</v>
      </c>
      <c r="D18" s="40">
        <v>0.32414820331409422</v>
      </c>
      <c r="E18" s="78">
        <v>0.67585179668590578</v>
      </c>
    </row>
    <row r="19" spans="1:5" x14ac:dyDescent="0.25">
      <c r="A19" s="72">
        <v>2022</v>
      </c>
      <c r="B19" s="37" t="s">
        <v>92</v>
      </c>
      <c r="C19" s="73" t="s">
        <v>93</v>
      </c>
      <c r="D19" s="41">
        <v>0.32934710394395122</v>
      </c>
      <c r="E19" s="74">
        <v>0.67065289605604883</v>
      </c>
    </row>
    <row r="21" spans="1:5" ht="15" customHeight="1" x14ac:dyDescent="0.25">
      <c r="A21" s="16" t="s">
        <v>58</v>
      </c>
    </row>
    <row r="22" spans="1:5" x14ac:dyDescent="0.25">
      <c r="A22" s="5" t="s">
        <v>67</v>
      </c>
    </row>
  </sheetData>
  <hyperlinks>
    <hyperlink ref="A2" location="Sommaire!A1" display="Sommair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workbookViewId="0">
      <selection activeCell="A2" sqref="A2"/>
    </sheetView>
  </sheetViews>
  <sheetFormatPr baseColWidth="10" defaultColWidth="11.44140625" defaultRowHeight="13.2" x14ac:dyDescent="0.25"/>
  <cols>
    <col min="1" max="1" width="18.77734375" style="1" customWidth="1"/>
    <col min="2" max="4" width="11.44140625" style="1"/>
    <col min="5" max="5" width="17.77734375" style="1" customWidth="1"/>
    <col min="6" max="16384" width="11.44140625" style="1"/>
  </cols>
  <sheetData>
    <row r="1" spans="1:6" x14ac:dyDescent="0.25">
      <c r="A1" s="3" t="s">
        <v>56</v>
      </c>
    </row>
    <row r="2" spans="1:6" ht="14.4" x14ac:dyDescent="0.3">
      <c r="A2" s="51" t="s">
        <v>32</v>
      </c>
    </row>
    <row r="3" spans="1:6" x14ac:dyDescent="0.25">
      <c r="A3" s="3"/>
    </row>
    <row r="5" spans="1:6" ht="66.75" customHeight="1" x14ac:dyDescent="0.25">
      <c r="A5" s="38"/>
      <c r="B5" s="48" t="s">
        <v>21</v>
      </c>
      <c r="C5" s="48" t="s">
        <v>22</v>
      </c>
      <c r="D5" s="49" t="s">
        <v>10</v>
      </c>
      <c r="E5" s="49" t="s">
        <v>49</v>
      </c>
    </row>
    <row r="6" spans="1:6" x14ac:dyDescent="0.25">
      <c r="A6" s="42" t="s">
        <v>11</v>
      </c>
      <c r="B6" s="43">
        <v>10371</v>
      </c>
      <c r="C6" s="43">
        <v>17537</v>
      </c>
      <c r="D6" s="43">
        <v>23377</v>
      </c>
      <c r="E6" s="46">
        <v>0.44364118578089573</v>
      </c>
      <c r="F6" s="4"/>
    </row>
    <row r="7" spans="1:6" x14ac:dyDescent="0.25">
      <c r="A7" s="42" t="s">
        <v>12</v>
      </c>
      <c r="B7" s="43">
        <v>5620</v>
      </c>
      <c r="C7" s="43">
        <v>9967</v>
      </c>
      <c r="D7" s="43">
        <v>13078</v>
      </c>
      <c r="E7" s="46">
        <v>0.42972931640923689</v>
      </c>
      <c r="F7" s="4"/>
    </row>
    <row r="8" spans="1:6" x14ac:dyDescent="0.25">
      <c r="A8" s="42" t="s">
        <v>13</v>
      </c>
      <c r="B8" s="43">
        <v>5959</v>
      </c>
      <c r="C8" s="43">
        <v>11958</v>
      </c>
      <c r="D8" s="43">
        <v>14390</v>
      </c>
      <c r="E8" s="46">
        <v>0.41410701876302985</v>
      </c>
      <c r="F8" s="4"/>
    </row>
    <row r="9" spans="1:6" x14ac:dyDescent="0.25">
      <c r="A9" s="42" t="s">
        <v>14</v>
      </c>
      <c r="B9" s="43">
        <v>9876</v>
      </c>
      <c r="C9" s="43">
        <v>19760</v>
      </c>
      <c r="D9" s="43">
        <v>26299</v>
      </c>
      <c r="E9" s="46">
        <v>0.37552758660025098</v>
      </c>
      <c r="F9" s="4"/>
    </row>
    <row r="10" spans="1:6" x14ac:dyDescent="0.25">
      <c r="A10" s="42" t="s">
        <v>15</v>
      </c>
      <c r="B10" s="43">
        <v>2343</v>
      </c>
      <c r="C10" s="43">
        <v>5381</v>
      </c>
      <c r="D10" s="43">
        <v>6648</v>
      </c>
      <c r="E10" s="46">
        <v>0.35243682310469315</v>
      </c>
      <c r="F10" s="4"/>
    </row>
    <row r="11" spans="1:6" x14ac:dyDescent="0.25">
      <c r="A11" s="42" t="s">
        <v>44</v>
      </c>
      <c r="B11" s="43">
        <v>1746</v>
      </c>
      <c r="C11" s="43">
        <v>4441</v>
      </c>
      <c r="D11" s="43">
        <v>5022</v>
      </c>
      <c r="E11" s="46">
        <v>0.34767025089605735</v>
      </c>
      <c r="F11" s="4"/>
    </row>
    <row r="12" spans="1:6" x14ac:dyDescent="0.25">
      <c r="A12" s="42" t="s">
        <v>16</v>
      </c>
      <c r="B12" s="43">
        <v>10753</v>
      </c>
      <c r="C12" s="43">
        <v>24239</v>
      </c>
      <c r="D12" s="43">
        <v>31159</v>
      </c>
      <c r="E12" s="46">
        <v>0.3451009339195738</v>
      </c>
      <c r="F12" s="4"/>
    </row>
    <row r="13" spans="1:6" x14ac:dyDescent="0.25">
      <c r="A13" s="42" t="s">
        <v>17</v>
      </c>
      <c r="B13" s="43">
        <v>3361</v>
      </c>
      <c r="C13" s="43">
        <v>11497</v>
      </c>
      <c r="D13" s="43">
        <v>12776</v>
      </c>
      <c r="E13" s="46">
        <v>0.26307138384470885</v>
      </c>
      <c r="F13" s="4"/>
    </row>
    <row r="14" spans="1:6" x14ac:dyDescent="0.25">
      <c r="A14" s="42" t="s">
        <v>19</v>
      </c>
      <c r="B14" s="43">
        <v>4149</v>
      </c>
      <c r="C14" s="43">
        <v>16035</v>
      </c>
      <c r="D14" s="43">
        <v>17556</v>
      </c>
      <c r="E14" s="46">
        <v>0.23632946001367053</v>
      </c>
      <c r="F14" s="4"/>
    </row>
    <row r="15" spans="1:6" x14ac:dyDescent="0.25">
      <c r="A15" s="42" t="s">
        <v>18</v>
      </c>
      <c r="B15" s="43">
        <v>4997</v>
      </c>
      <c r="C15" s="43">
        <v>19986</v>
      </c>
      <c r="D15" s="43">
        <v>21433</v>
      </c>
      <c r="E15" s="46">
        <v>0.23314515000233285</v>
      </c>
      <c r="F15" s="4"/>
    </row>
    <row r="16" spans="1:6" x14ac:dyDescent="0.25">
      <c r="A16" s="44" t="s">
        <v>20</v>
      </c>
      <c r="B16" s="45">
        <v>1206</v>
      </c>
      <c r="C16" s="45">
        <v>6048</v>
      </c>
      <c r="D16" s="45">
        <v>6500</v>
      </c>
      <c r="E16" s="47">
        <v>0.18553846153846154</v>
      </c>
      <c r="F16" s="4"/>
    </row>
    <row r="18" spans="1:8" ht="15" customHeight="1" x14ac:dyDescent="0.3">
      <c r="A18" s="16" t="s">
        <v>58</v>
      </c>
      <c r="B18" s="17"/>
      <c r="C18" s="17"/>
      <c r="D18" s="17"/>
      <c r="E18" s="17"/>
      <c r="F18" s="17"/>
      <c r="G18" s="17"/>
      <c r="H18" s="17"/>
    </row>
    <row r="19" spans="1:8" x14ac:dyDescent="0.25">
      <c r="A19" s="70" t="s">
        <v>57</v>
      </c>
      <c r="B19" s="5"/>
      <c r="C19" s="5"/>
      <c r="D19" s="5"/>
      <c r="E19" s="70"/>
      <c r="F19" s="5"/>
      <c r="G19" s="5"/>
      <c r="H19" s="5"/>
    </row>
  </sheetData>
  <hyperlinks>
    <hyperlink ref="A2" location="Sommaire!A1" display="Sommair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"/>
  <sheetViews>
    <sheetView workbookViewId="0">
      <selection activeCell="A2" sqref="A2"/>
    </sheetView>
  </sheetViews>
  <sheetFormatPr baseColWidth="10" defaultColWidth="11.44140625" defaultRowHeight="13.2" x14ac:dyDescent="0.25"/>
  <cols>
    <col min="1" max="1" width="67.77734375" style="1" customWidth="1"/>
    <col min="2" max="16384" width="11.44140625" style="1"/>
  </cols>
  <sheetData>
    <row r="1" spans="1:6" x14ac:dyDescent="0.25">
      <c r="A1" s="3" t="s">
        <v>51</v>
      </c>
    </row>
    <row r="2" spans="1:6" ht="14.4" x14ac:dyDescent="0.3">
      <c r="A2" s="51" t="s">
        <v>32</v>
      </c>
    </row>
    <row r="4" spans="1:6" ht="14.4" x14ac:dyDescent="0.3">
      <c r="A4" s="18"/>
      <c r="B4" s="83" t="s">
        <v>8</v>
      </c>
      <c r="C4" s="84"/>
      <c r="D4" s="84"/>
      <c r="E4" s="84"/>
      <c r="F4" s="85"/>
    </row>
    <row r="5" spans="1:6" x14ac:dyDescent="0.25">
      <c r="A5" s="21"/>
      <c r="B5" s="33" t="s">
        <v>7</v>
      </c>
      <c r="C5" s="33" t="s">
        <v>0</v>
      </c>
      <c r="D5" s="33" t="s">
        <v>9</v>
      </c>
      <c r="E5" s="33" t="s">
        <v>7</v>
      </c>
      <c r="F5" s="33" t="s">
        <v>0</v>
      </c>
    </row>
    <row r="6" spans="1:6" x14ac:dyDescent="0.25">
      <c r="A6" s="30" t="s">
        <v>30</v>
      </c>
      <c r="B6" s="20">
        <v>11444</v>
      </c>
      <c r="C6" s="20">
        <v>147780</v>
      </c>
      <c r="D6" s="64">
        <f>B6+C6</f>
        <v>159224</v>
      </c>
      <c r="E6" s="34">
        <f>B6/D6</f>
        <v>7.1873586896447766E-2</v>
      </c>
      <c r="F6" s="28">
        <f>1-E6</f>
        <v>0.92812641310355226</v>
      </c>
    </row>
    <row r="7" spans="1:6" x14ac:dyDescent="0.25">
      <c r="A7" s="19" t="s">
        <v>24</v>
      </c>
      <c r="B7" s="20">
        <v>4900</v>
      </c>
      <c r="C7" s="20">
        <v>58587</v>
      </c>
      <c r="D7" s="31">
        <f t="shared" ref="D7:D15" si="0">B7+C7</f>
        <v>63487</v>
      </c>
      <c r="E7" s="34">
        <f t="shared" ref="E7:E15" si="1">B7/D7</f>
        <v>7.7181155197126969E-2</v>
      </c>
      <c r="F7" s="28">
        <f t="shared" ref="F7:F15" si="2">1-E7</f>
        <v>0.92281884480287302</v>
      </c>
    </row>
    <row r="8" spans="1:6" x14ac:dyDescent="0.25">
      <c r="A8" s="19" t="s">
        <v>26</v>
      </c>
      <c r="B8" s="20">
        <v>18128</v>
      </c>
      <c r="C8" s="20">
        <v>200216</v>
      </c>
      <c r="D8" s="31">
        <f t="shared" si="0"/>
        <v>218344</v>
      </c>
      <c r="E8" s="34">
        <f t="shared" si="1"/>
        <v>8.3024951452753459E-2</v>
      </c>
      <c r="F8" s="28">
        <f t="shared" si="2"/>
        <v>0.91697504854724654</v>
      </c>
    </row>
    <row r="9" spans="1:6" x14ac:dyDescent="0.25">
      <c r="A9" s="19" t="s">
        <v>28</v>
      </c>
      <c r="B9" s="20">
        <v>33683</v>
      </c>
      <c r="C9" s="20">
        <v>278511</v>
      </c>
      <c r="D9" s="31">
        <f t="shared" si="0"/>
        <v>312194</v>
      </c>
      <c r="E9" s="34">
        <f t="shared" si="1"/>
        <v>0.10789124710916929</v>
      </c>
      <c r="F9" s="28">
        <f t="shared" si="2"/>
        <v>0.89210875289083069</v>
      </c>
    </row>
    <row r="10" spans="1:6" x14ac:dyDescent="0.25">
      <c r="A10" s="19" t="s">
        <v>19</v>
      </c>
      <c r="B10" s="20">
        <v>35334</v>
      </c>
      <c r="C10" s="20">
        <v>252251</v>
      </c>
      <c r="D10" s="31">
        <f t="shared" si="0"/>
        <v>287585</v>
      </c>
      <c r="E10" s="34">
        <f t="shared" si="1"/>
        <v>0.12286454439557</v>
      </c>
      <c r="F10" s="28">
        <f t="shared" si="2"/>
        <v>0.87713545560442996</v>
      </c>
    </row>
    <row r="11" spans="1:6" x14ac:dyDescent="0.25">
      <c r="A11" s="19" t="s">
        <v>25</v>
      </c>
      <c r="B11" s="20">
        <v>19829</v>
      </c>
      <c r="C11" s="20">
        <v>137772</v>
      </c>
      <c r="D11" s="31">
        <f t="shared" si="0"/>
        <v>157601</v>
      </c>
      <c r="E11" s="34">
        <f t="shared" si="1"/>
        <v>0.12581772958293411</v>
      </c>
      <c r="F11" s="28">
        <f t="shared" si="2"/>
        <v>0.87418227041706587</v>
      </c>
    </row>
    <row r="12" spans="1:6" x14ac:dyDescent="0.25">
      <c r="A12" s="19" t="s">
        <v>29</v>
      </c>
      <c r="B12" s="20">
        <v>3158</v>
      </c>
      <c r="C12" s="20">
        <v>15334</v>
      </c>
      <c r="D12" s="31">
        <f t="shared" si="0"/>
        <v>18492</v>
      </c>
      <c r="E12" s="34">
        <f t="shared" si="1"/>
        <v>0.17077655202249623</v>
      </c>
      <c r="F12" s="28">
        <f t="shared" si="2"/>
        <v>0.8292234479775038</v>
      </c>
    </row>
    <row r="13" spans="1:6" x14ac:dyDescent="0.25">
      <c r="A13" s="19" t="s">
        <v>23</v>
      </c>
      <c r="B13" s="20">
        <v>61338</v>
      </c>
      <c r="C13" s="20">
        <v>188982</v>
      </c>
      <c r="D13" s="31">
        <f t="shared" si="0"/>
        <v>250320</v>
      </c>
      <c r="E13" s="34">
        <f t="shared" si="1"/>
        <v>0.24503835091083412</v>
      </c>
      <c r="F13" s="28">
        <f t="shared" si="2"/>
        <v>0.75496164908916585</v>
      </c>
    </row>
    <row r="14" spans="1:6" x14ac:dyDescent="0.25">
      <c r="A14" s="19" t="s">
        <v>27</v>
      </c>
      <c r="B14" s="20">
        <v>63342</v>
      </c>
      <c r="C14" s="20">
        <v>192338</v>
      </c>
      <c r="D14" s="31">
        <f t="shared" si="0"/>
        <v>255680</v>
      </c>
      <c r="E14" s="34">
        <f t="shared" si="1"/>
        <v>0.24773936170212765</v>
      </c>
      <c r="F14" s="28">
        <f t="shared" si="2"/>
        <v>0.75226063829787237</v>
      </c>
    </row>
    <row r="15" spans="1:6" s="3" customFormat="1" x14ac:dyDescent="0.25">
      <c r="A15" s="24" t="s">
        <v>9</v>
      </c>
      <c r="B15" s="25">
        <f>SUM(B6:B14)</f>
        <v>251156</v>
      </c>
      <c r="C15" s="25">
        <f>SUM(C6:C14)</f>
        <v>1471771</v>
      </c>
      <c r="D15" s="32">
        <f t="shared" si="0"/>
        <v>1722927</v>
      </c>
      <c r="E15" s="35">
        <f t="shared" si="1"/>
        <v>0.14577286211197574</v>
      </c>
      <c r="F15" s="29">
        <f t="shared" si="2"/>
        <v>0.85422713788802429</v>
      </c>
    </row>
    <row r="16" spans="1:6" x14ac:dyDescent="0.25">
      <c r="A16" s="8"/>
      <c r="B16" s="9"/>
      <c r="C16" s="9"/>
      <c r="D16" s="10"/>
      <c r="E16" s="11"/>
    </row>
    <row r="17" spans="1:8" ht="14.4" x14ac:dyDescent="0.3">
      <c r="A17" s="5" t="s">
        <v>52</v>
      </c>
      <c r="B17" s="6"/>
      <c r="C17" s="6"/>
      <c r="D17" s="6"/>
      <c r="E17" s="6"/>
      <c r="F17" s="6"/>
      <c r="G17" s="6"/>
      <c r="H17" s="6"/>
    </row>
    <row r="18" spans="1:8" ht="14.4" x14ac:dyDescent="0.3">
      <c r="A18" s="5" t="s">
        <v>43</v>
      </c>
      <c r="B18" s="6"/>
      <c r="C18" s="6"/>
      <c r="D18" s="6"/>
      <c r="E18" s="6"/>
      <c r="F18" s="6"/>
      <c r="G18" s="6"/>
      <c r="H18" s="6"/>
    </row>
    <row r="19" spans="1:8" x14ac:dyDescent="0.25">
      <c r="A19" s="16" t="s">
        <v>53</v>
      </c>
    </row>
  </sheetData>
  <mergeCells count="1">
    <mergeCell ref="B4:F4"/>
  </mergeCells>
  <hyperlinks>
    <hyperlink ref="A2" location="Sommaire!A1" display="Sommaire" xr:uid="{00000000-0004-0000-06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1</vt:lpstr>
      <vt:lpstr>2</vt:lpstr>
      <vt:lpstr>3</vt:lpstr>
      <vt:lpstr>4</vt:lpstr>
      <vt:lpstr>5</vt:lpstr>
      <vt:lpstr>6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Mayo-Simbsler</dc:creator>
  <cp:lastModifiedBy>Typhaine AUNAY</cp:lastModifiedBy>
  <dcterms:created xsi:type="dcterms:W3CDTF">2021-02-01T06:39:01Z</dcterms:created>
  <dcterms:modified xsi:type="dcterms:W3CDTF">2026-02-12T14:23:00Z</dcterms:modified>
</cp:coreProperties>
</file>