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8915" windowHeight="7935" tabRatio="836" activeTab="1"/>
  </bookViews>
  <sheets>
    <sheet name="Sommaire " sheetId="9" r:id="rId1"/>
    <sheet name="III,1 flu perm" sheetId="1" r:id="rId2"/>
    <sheet name="par fe flux" sheetId="2" r:id="rId3"/>
    <sheet name="ages recrut" sheetId="5" r:id="rId4"/>
    <sheet name="ages" sheetId="3" r:id="rId5"/>
    <sheet name="proj dep" sheetId="4" r:id="rId6"/>
    <sheet name="Stock disc" sheetId="6" r:id="rId7"/>
    <sheet name="ser flu disc " sheetId="8" r:id="rId8"/>
    <sheet name="flux disc 14-16" sheetId="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____tab2" localSheetId="4">#REF!</definedName>
    <definedName name="______tab2" localSheetId="1">#REF!</definedName>
    <definedName name="______tab2" localSheetId="2">#REF!</definedName>
    <definedName name="______tab2" localSheetId="5">#REF!</definedName>
    <definedName name="______tab2" localSheetId="7">#REF!</definedName>
    <definedName name="______tab2">#REF!</definedName>
    <definedName name="_____TAB2" localSheetId="4">#REF!</definedName>
    <definedName name="_____TAB2" localSheetId="1">#REF!</definedName>
    <definedName name="_____TAB2" localSheetId="2">#REF!</definedName>
    <definedName name="_____TAB2" localSheetId="5">#REF!</definedName>
    <definedName name="_____TAB2" localSheetId="7">#REF!</definedName>
    <definedName name="_____TAB2">#REF!</definedName>
    <definedName name="____TAB2" localSheetId="4">#REF!</definedName>
    <definedName name="____TAB2" localSheetId="1">#REF!</definedName>
    <definedName name="____TAB2" localSheetId="2">#REF!</definedName>
    <definedName name="____TAB2" localSheetId="5">#REF!</definedName>
    <definedName name="____TAB2" localSheetId="7">#REF!</definedName>
    <definedName name="____TAB2">#REF!</definedName>
    <definedName name="___BD1">[1]CORPS!$A$1:$C$62</definedName>
    <definedName name="___FRM1" localSheetId="4">'[2]Tab 1'!#REF!</definedName>
    <definedName name="___FRM1" localSheetId="1">'[2]Tab 1'!#REF!</definedName>
    <definedName name="___FRM1" localSheetId="2">'[2]Tab 1'!#REF!</definedName>
    <definedName name="___FRM1" localSheetId="5">'[2]Tab 1'!#REF!</definedName>
    <definedName name="___FRM1" localSheetId="7">'[2]Tab 1'!#REF!</definedName>
    <definedName name="___FRM1">'[2]Tab 1'!#REF!</definedName>
    <definedName name="___lib1">[3]libdisc!$A$2:$B$16</definedName>
    <definedName name="___mcf1" localSheetId="4">#REF!</definedName>
    <definedName name="___mcf1" localSheetId="1">#REF!</definedName>
    <definedName name="___mcf1" localSheetId="2">#REF!</definedName>
    <definedName name="___mcf1" localSheetId="5">#REF!</definedName>
    <definedName name="___mcf1" localSheetId="7">#REF!</definedName>
    <definedName name="___mcf1">#REF!</definedName>
    <definedName name="___mcf2" localSheetId="4">#REF!</definedName>
    <definedName name="___mcf2" localSheetId="1">#REF!</definedName>
    <definedName name="___mcf2" localSheetId="2">#REF!</definedName>
    <definedName name="___mcf2" localSheetId="5">#REF!</definedName>
    <definedName name="___mcf2" localSheetId="7">#REF!</definedName>
    <definedName name="___mcf2">#REF!</definedName>
    <definedName name="___mcf3" localSheetId="4">#REF!</definedName>
    <definedName name="___mcf3" localSheetId="1">#REF!</definedName>
    <definedName name="___mcf3" localSheetId="2">#REF!</definedName>
    <definedName name="___mcf3" localSheetId="5">#REF!</definedName>
    <definedName name="___mcf3" localSheetId="7">#REF!</definedName>
    <definedName name="___mcf3">#REF!</definedName>
    <definedName name="___pr92" localSheetId="4">'[4]Tab III Taux de retraite'!#REF!</definedName>
    <definedName name="___pr92" localSheetId="1">'[4]Tab III Taux de retraite'!#REF!</definedName>
    <definedName name="___pr92" localSheetId="2">'[4]Tab III Taux de retraite'!#REF!</definedName>
    <definedName name="___pr92" localSheetId="5">'[4]Tab III Taux de retraite'!#REF!</definedName>
    <definedName name="___pr92" localSheetId="7">'[4]Tab III Taux de retraite'!#REF!</definedName>
    <definedName name="___pr92">'[4]Tab III Taux de retraite'!#REF!</definedName>
    <definedName name="___tab1" localSheetId="4">#REF!</definedName>
    <definedName name="___tab1" localSheetId="1">#REF!</definedName>
    <definedName name="___tab1" localSheetId="2">#REF!</definedName>
    <definedName name="___tab1" localSheetId="5">#REF!</definedName>
    <definedName name="___tab1" localSheetId="7">#REF!</definedName>
    <definedName name="___tab1">#REF!</definedName>
    <definedName name="___TAB2" localSheetId="4">#REF!</definedName>
    <definedName name="___TAB2" localSheetId="1">#REF!</definedName>
    <definedName name="___TAB2" localSheetId="2">#REF!</definedName>
    <definedName name="___TAB2" localSheetId="5">#REF!</definedName>
    <definedName name="___TAB2" localSheetId="7">#REF!</definedName>
    <definedName name="___TAB2">#REF!</definedName>
    <definedName name="___tab7" localSheetId="4">#REF!</definedName>
    <definedName name="___tab7" localSheetId="1">#REF!</definedName>
    <definedName name="___tab7" localSheetId="2">#REF!</definedName>
    <definedName name="___tab7" localSheetId="5">#REF!</definedName>
    <definedName name="___tab7" localSheetId="7">#REF!</definedName>
    <definedName name="___tab7">#REF!</definedName>
    <definedName name="___tab8" localSheetId="4">#REF!</definedName>
    <definedName name="___tab8" localSheetId="1">#REF!</definedName>
    <definedName name="___tab8" localSheetId="2">#REF!</definedName>
    <definedName name="___tab8" localSheetId="5">#REF!</definedName>
    <definedName name="___tab8" localSheetId="7">#REF!</definedName>
    <definedName name="___tab8">#REF!</definedName>
    <definedName name="___tab887" localSheetId="4">#REF!</definedName>
    <definedName name="___tab887" localSheetId="1">#REF!</definedName>
    <definedName name="___tab887" localSheetId="2">#REF!</definedName>
    <definedName name="___tab887" localSheetId="5">#REF!</definedName>
    <definedName name="___tab887" localSheetId="7">#REF!</definedName>
    <definedName name="___tab887">#REF!</definedName>
    <definedName name="___tab9" localSheetId="4">#REF!</definedName>
    <definedName name="___tab9" localSheetId="1">#REF!</definedName>
    <definedName name="___tab9" localSheetId="2">#REF!</definedName>
    <definedName name="___tab9" localSheetId="5">#REF!</definedName>
    <definedName name="___tab9" localSheetId="7">#REF!</definedName>
    <definedName name="___tab9">#REF!</definedName>
    <definedName name="__BD1">[2]astra_digital!$A$1:$C$62</definedName>
    <definedName name="__CPT1">[5]CPT1!$A$1:$B$211</definedName>
    <definedName name="__FRM1" localSheetId="4">'[2]Tab 1'!#REF!</definedName>
    <definedName name="__FRM1" localSheetId="1">'[2]Tab 1'!#REF!</definedName>
    <definedName name="__FRM1" localSheetId="2">'[2]Tab 1'!#REF!</definedName>
    <definedName name="__FRM1" localSheetId="5">'[2]Tab 1'!#REF!</definedName>
    <definedName name="__FRM1" localSheetId="7">'[2]Tab 1'!#REF!</definedName>
    <definedName name="__FRM1">'[2]Tab 1'!#REF!</definedName>
    <definedName name="__FRM2" localSheetId="4">[6]NBT7!#REF!</definedName>
    <definedName name="__FRM2" localSheetId="1">[6]NBT7!#REF!</definedName>
    <definedName name="__FRM2" localSheetId="2">[6]NBT7!#REF!</definedName>
    <definedName name="__FRM2" localSheetId="5">[6]NBT7!#REF!</definedName>
    <definedName name="__FRM2" localSheetId="7">[6]NBT7!#REF!</definedName>
    <definedName name="__FRM2">[6]NBT7!#REF!</definedName>
    <definedName name="__IMP1">'[7]NBT4 92-93'!$A$1:$V$33</definedName>
    <definedName name="__IMP2">'[7]NBT4 92-93'!$A$35:$V$85</definedName>
    <definedName name="__lib1">[3]libdisc!$A$2:$B$16</definedName>
    <definedName name="__mcf1" localSheetId="4">#REF!</definedName>
    <definedName name="__mcf1" localSheetId="1">#REF!</definedName>
    <definedName name="__mcf1" localSheetId="2">#REF!</definedName>
    <definedName name="__mcf1" localSheetId="5">#REF!</definedName>
    <definedName name="__mcf1" localSheetId="7">#REF!</definedName>
    <definedName name="__mcf1">#REF!</definedName>
    <definedName name="__mcf2" localSheetId="4">#REF!</definedName>
    <definedName name="__mcf2" localSheetId="1">#REF!</definedName>
    <definedName name="__mcf2" localSheetId="2">#REF!</definedName>
    <definedName name="__mcf2" localSheetId="5">#REF!</definedName>
    <definedName name="__mcf2" localSheetId="7">#REF!</definedName>
    <definedName name="__mcf2">#REF!</definedName>
    <definedName name="__mcf3" localSheetId="4">#REF!</definedName>
    <definedName name="__mcf3" localSheetId="1">#REF!</definedName>
    <definedName name="__mcf3" localSheetId="2">#REF!</definedName>
    <definedName name="__mcf3" localSheetId="5">#REF!</definedName>
    <definedName name="__mcf3" localSheetId="7">#REF!</definedName>
    <definedName name="__mcf3">#REF!</definedName>
    <definedName name="__pr92" localSheetId="4">[2]astra_digital!#REF!</definedName>
    <definedName name="__pr92" localSheetId="1">[2]astra_digital!#REF!</definedName>
    <definedName name="__pr92" localSheetId="2">[2]astra_digital!#REF!</definedName>
    <definedName name="__pr92" localSheetId="5">[2]astra_digital!#REF!</definedName>
    <definedName name="__pr92" localSheetId="7">[2]astra_digital!#REF!</definedName>
    <definedName name="__pr92">[2]astra_digital!#REF!</definedName>
    <definedName name="__tab1" localSheetId="4">#REF!</definedName>
    <definedName name="__tab1" localSheetId="1">#REF!</definedName>
    <definedName name="__tab1" localSheetId="2">#REF!</definedName>
    <definedName name="__tab1" localSheetId="5">#REF!</definedName>
    <definedName name="__tab1" localSheetId="7">#REF!</definedName>
    <definedName name="__tab1">#REF!</definedName>
    <definedName name="__TAB2" localSheetId="4">#REF!</definedName>
    <definedName name="__TAB2" localSheetId="1">#REF!</definedName>
    <definedName name="__TAB2" localSheetId="2">#REF!</definedName>
    <definedName name="__TAB2" localSheetId="5">#REF!</definedName>
    <definedName name="__TAB2" localSheetId="7">#REF!</definedName>
    <definedName name="__TAB2">#REF!</definedName>
    <definedName name="__tab7" localSheetId="4">#REF!</definedName>
    <definedName name="__tab7" localSheetId="1">#REF!</definedName>
    <definedName name="__tab7" localSheetId="2">#REF!</definedName>
    <definedName name="__tab7" localSheetId="5">#REF!</definedName>
    <definedName name="__tab7" localSheetId="7">#REF!</definedName>
    <definedName name="__tab7">#REF!</definedName>
    <definedName name="__tab8" localSheetId="4">#REF!</definedName>
    <definedName name="__tab8" localSheetId="1">#REF!</definedName>
    <definedName name="__tab8" localSheetId="2">#REF!</definedName>
    <definedName name="__tab8" localSheetId="5">#REF!</definedName>
    <definedName name="__tab8" localSheetId="7">#REF!</definedName>
    <definedName name="__tab8">#REF!</definedName>
    <definedName name="__tab887" localSheetId="4">#REF!</definedName>
    <definedName name="__tab887" localSheetId="1">#REF!</definedName>
    <definedName name="__tab887" localSheetId="2">#REF!</definedName>
    <definedName name="__tab887" localSheetId="5">#REF!</definedName>
    <definedName name="__tab887" localSheetId="7">#REF!</definedName>
    <definedName name="__tab887">#REF!</definedName>
    <definedName name="__tab9" localSheetId="4">#REF!</definedName>
    <definedName name="__tab9" localSheetId="1">#REF!</definedName>
    <definedName name="__tab9" localSheetId="2">#REF!</definedName>
    <definedName name="__tab9" localSheetId="5">#REF!</definedName>
    <definedName name="__tab9" localSheetId="7">#REF!</definedName>
    <definedName name="__tab9">#REF!</definedName>
    <definedName name="_BD1">[8]astra_digital!$A$1:$C$62</definedName>
    <definedName name="_CPT1">[9]CPT1!$A$1:$B$211</definedName>
    <definedName name="_FRM1" localSheetId="4">'[8]Tab 1'!#REF!</definedName>
    <definedName name="_FRM1" localSheetId="1">'[8]Tab 1'!#REF!</definedName>
    <definedName name="_FRM1" localSheetId="2">'[8]Tab 1'!#REF!</definedName>
    <definedName name="_FRM1" localSheetId="5">'[8]Tab 1'!#REF!</definedName>
    <definedName name="_FRM1" localSheetId="7">'[8]Tab 1'!#REF!</definedName>
    <definedName name="_FRM1">'[8]Tab 1'!#REF!</definedName>
    <definedName name="_FRM2" localSheetId="4">[10]NBT7!#REF!</definedName>
    <definedName name="_FRM2" localSheetId="1">[10]NBT7!#REF!</definedName>
    <definedName name="_FRM2" localSheetId="2">[10]NBT7!#REF!</definedName>
    <definedName name="_FRM2" localSheetId="5">[10]NBT7!#REF!</definedName>
    <definedName name="_FRM2" localSheetId="7">[10]NBT7!#REF!</definedName>
    <definedName name="_FRM2">[10]NBT7!#REF!</definedName>
    <definedName name="_IMP1">'[11]NBT4 92-93'!$A$1:$V$33</definedName>
    <definedName name="_IMP2">'[11]NBT4 92-93'!$A$35:$V$85</definedName>
    <definedName name="_lib1">[12]libdisc!$A$2:$B$16</definedName>
    <definedName name="_mcf1" localSheetId="4">#REF!</definedName>
    <definedName name="_mcf1" localSheetId="1">#REF!</definedName>
    <definedName name="_mcf1" localSheetId="2">#REF!</definedName>
    <definedName name="_mcf1" localSheetId="5">#REF!</definedName>
    <definedName name="_mcf1" localSheetId="7">#REF!</definedName>
    <definedName name="_mcf1">#REF!</definedName>
    <definedName name="_mcf2" localSheetId="4">#REF!</definedName>
    <definedName name="_mcf2" localSheetId="1">#REF!</definedName>
    <definedName name="_mcf2" localSheetId="2">#REF!</definedName>
    <definedName name="_mcf2" localSheetId="5">#REF!</definedName>
    <definedName name="_mcf2" localSheetId="7">#REF!</definedName>
    <definedName name="_mcf2">#REF!</definedName>
    <definedName name="_mcf3" localSheetId="4">#REF!</definedName>
    <definedName name="_mcf3" localSheetId="1">#REF!</definedName>
    <definedName name="_mcf3" localSheetId="2">#REF!</definedName>
    <definedName name="_mcf3" localSheetId="5">#REF!</definedName>
    <definedName name="_mcf3" localSheetId="7">#REF!</definedName>
    <definedName name="_mcf3">#REF!</definedName>
    <definedName name="_pr92" localSheetId="4">[8]astra_digital!#REF!</definedName>
    <definedName name="_pr92" localSheetId="1">[8]astra_digital!#REF!</definedName>
    <definedName name="_pr92" localSheetId="2">[8]astra_digital!#REF!</definedName>
    <definedName name="_pr92" localSheetId="5">[8]astra_digital!#REF!</definedName>
    <definedName name="_pr92" localSheetId="7">[8]astra_digital!#REF!</definedName>
    <definedName name="_pr92">[8]astra_digital!#REF!</definedName>
    <definedName name="_tab1" localSheetId="4">#REF!</definedName>
    <definedName name="_tab1" localSheetId="1">#REF!</definedName>
    <definedName name="_tab1" localSheetId="2">#REF!</definedName>
    <definedName name="_tab1" localSheetId="5">#REF!</definedName>
    <definedName name="_tab1" localSheetId="7">#REF!</definedName>
    <definedName name="_tab1">#REF!</definedName>
    <definedName name="_tab2" localSheetId="4">#REF!</definedName>
    <definedName name="_tab2" localSheetId="1">#REF!</definedName>
    <definedName name="_tab2" localSheetId="2">#REF!</definedName>
    <definedName name="_tab2" localSheetId="5">#REF!</definedName>
    <definedName name="_tab2" localSheetId="7">#REF!</definedName>
    <definedName name="_tab2">#REF!</definedName>
    <definedName name="_tab3" localSheetId="4">#REF!</definedName>
    <definedName name="_tab3" localSheetId="1">#REF!</definedName>
    <definedName name="_tab3" localSheetId="2">#REF!</definedName>
    <definedName name="_tab3" localSheetId="5">#REF!</definedName>
    <definedName name="_tab3" localSheetId="7">#REF!</definedName>
    <definedName name="_tab3">#REF!</definedName>
    <definedName name="_tab7" localSheetId="4">#REF!</definedName>
    <definedName name="_tab7" localSheetId="1">#REF!</definedName>
    <definedName name="_tab7" localSheetId="2">#REF!</definedName>
    <definedName name="_tab7" localSheetId="5">#REF!</definedName>
    <definedName name="_tab7" localSheetId="7">#REF!</definedName>
    <definedName name="_tab7">#REF!</definedName>
    <definedName name="_tab8" localSheetId="4">#REF!</definedName>
    <definedName name="_tab8" localSheetId="1">#REF!</definedName>
    <definedName name="_tab8" localSheetId="2">#REF!</definedName>
    <definedName name="_tab8" localSheetId="5">#REF!</definedName>
    <definedName name="_tab8" localSheetId="7">#REF!</definedName>
    <definedName name="_tab8">#REF!</definedName>
    <definedName name="_tab887" localSheetId="4">#REF!</definedName>
    <definedName name="_tab887" localSheetId="1">#REF!</definedName>
    <definedName name="_tab887" localSheetId="2">#REF!</definedName>
    <definedName name="_tab887" localSheetId="5">#REF!</definedName>
    <definedName name="_tab887" localSheetId="7">#REF!</definedName>
    <definedName name="_tab887">#REF!</definedName>
    <definedName name="_tab9" localSheetId="4">#REF!</definedName>
    <definedName name="_tab9" localSheetId="1">#REF!</definedName>
    <definedName name="_tab9" localSheetId="2">#REF!</definedName>
    <definedName name="_tab9" localSheetId="5">#REF!</definedName>
    <definedName name="_tab9" localSheetId="7">#REF!</definedName>
    <definedName name="_tab9">#REF!</definedName>
    <definedName name="_Toc454896424" localSheetId="0">[13]Sommaire!$A$21</definedName>
    <definedName name="_Toc454896425" localSheetId="0">[13]Sommaire!$A$22</definedName>
    <definedName name="aa" localSheetId="4">[8]astra_digital!#REF!</definedName>
    <definedName name="aa" localSheetId="1">[8]astra_digital!#REF!</definedName>
    <definedName name="aa" localSheetId="2">[8]astra_digital!#REF!</definedName>
    <definedName name="aa" localSheetId="5">[8]astra_digital!#REF!</definedName>
    <definedName name="aa" localSheetId="7">[8]astra_digital!#REF!</definedName>
    <definedName name="aa">[8]astra_digital!#REF!</definedName>
    <definedName name="ab" localSheetId="4">[8]astra_digital!#REF!</definedName>
    <definedName name="ab" localSheetId="1">[8]astra_digital!#REF!</definedName>
    <definedName name="ab" localSheetId="2">[8]astra_digital!#REF!</definedName>
    <definedName name="ab" localSheetId="5">[8]astra_digital!#REF!</definedName>
    <definedName name="ab" localSheetId="7">[8]astra_digital!#REF!</definedName>
    <definedName name="ab">[8]astra_digital!#REF!</definedName>
    <definedName name="an">"donnee99!$B$1"</definedName>
    <definedName name="an_27">"gd98!$B$1"</definedName>
    <definedName name="azdf" localSheetId="4">#REF!</definedName>
    <definedName name="azdf" localSheetId="1">#REF!</definedName>
    <definedName name="azdf" localSheetId="2">#REF!</definedName>
    <definedName name="azdf" localSheetId="5">#REF!</definedName>
    <definedName name="azdf" localSheetId="7">#REF!</definedName>
    <definedName name="azdf">#REF!</definedName>
    <definedName name="_xlnm.Database" localSheetId="4">#REF!</definedName>
    <definedName name="_xlnm.Database" localSheetId="1">#REF!</definedName>
    <definedName name="_xlnm.Database" localSheetId="2">#REF!</definedName>
    <definedName name="_xlnm.Database" localSheetId="5">#REF!</definedName>
    <definedName name="_xlnm.Database" localSheetId="7">#REF!</definedName>
    <definedName name="_xlnm.Database">#REF!</definedName>
    <definedName name="base_vc07sd_sortie" localSheetId="4">#REF!</definedName>
    <definedName name="base_vc07sd_sortie" localSheetId="1">#REF!</definedName>
    <definedName name="base_vc07sd_sortie" localSheetId="2">#REF!</definedName>
    <definedName name="base_vc07sd_sortie" localSheetId="5">#REF!</definedName>
    <definedName name="base_vc07sd_sortie" localSheetId="7">#REF!</definedName>
    <definedName name="base_vc07sd_sortie">#REF!</definedName>
    <definedName name="bb" localSheetId="4">[8]astra_digital!#REF!</definedName>
    <definedName name="bb" localSheetId="1">[8]astra_digital!#REF!</definedName>
    <definedName name="bb" localSheetId="2">[8]astra_digital!#REF!</definedName>
    <definedName name="bb" localSheetId="5">[8]astra_digital!#REF!</definedName>
    <definedName name="bb" localSheetId="7">[8]astra_digital!#REF!</definedName>
    <definedName name="bb">[8]astra_digital!#REF!</definedName>
    <definedName name="bbb">'[14]Tableau de données'!$A$2:$B$32</definedName>
    <definedName name="bbcc">[15]Feuil1!$A$2:$C$45</definedName>
    <definedName name="BCL_REC" localSheetId="4">'[8]Tab 1'!#REF!</definedName>
    <definedName name="BCL_REC" localSheetId="1">'[8]Tab 1'!#REF!</definedName>
    <definedName name="BCL_REC" localSheetId="2">'[8]Tab 1'!#REF!</definedName>
    <definedName name="BCL_REC" localSheetId="5">'[8]Tab 1'!#REF!</definedName>
    <definedName name="BCL_REC" localSheetId="7">'[8]Tab 1'!#REF!</definedName>
    <definedName name="BCL_REC">'[8]Tab 1'!#REF!</definedName>
    <definedName name="bd">'[8]#REF'!$A$1:$C$45</definedName>
    <definedName name="bdd">[16]GDISC98!$A$1:$N$191</definedName>
    <definedName name="BIDEX" localSheetId="4">#REF!</definedName>
    <definedName name="BIDEX" localSheetId="1">#REF!</definedName>
    <definedName name="BIDEX" localSheetId="2">#REF!</definedName>
    <definedName name="BIDEX" localSheetId="5">#REF!</definedName>
    <definedName name="BIDEX" localSheetId="7">#REF!</definedName>
    <definedName name="BIDEX">#REF!</definedName>
    <definedName name="CACS" localSheetId="4">#REF!</definedName>
    <definedName name="CACS" localSheetId="1">#REF!</definedName>
    <definedName name="CACS" localSheetId="2">#REF!</definedName>
    <definedName name="CACS" localSheetId="5">#REF!</definedName>
    <definedName name="CACS" localSheetId="7">#REF!</definedName>
    <definedName name="CACS">#REF!</definedName>
    <definedName name="cb" localSheetId="4">[8]astra_digital!#REF!</definedName>
    <definedName name="cb" localSheetId="1">[8]astra_digital!#REF!</definedName>
    <definedName name="cb" localSheetId="2">[8]astra_digital!#REF!</definedName>
    <definedName name="cb" localSheetId="5">[8]astra_digital!#REF!</definedName>
    <definedName name="cb" localSheetId="7">[8]astra_digital!#REF!</definedName>
    <definedName name="cb">[8]astra_digital!#REF!</definedName>
    <definedName name="cc" localSheetId="4">#REF!</definedName>
    <definedName name="cc" localSheetId="1">#REF!</definedName>
    <definedName name="cc" localSheetId="2">#REF!</definedName>
    <definedName name="cc" localSheetId="5">#REF!</definedName>
    <definedName name="cc" localSheetId="7">#REF!</definedName>
    <definedName name="cc">#REF!</definedName>
    <definedName name="CDAF" localSheetId="4">#REF!</definedName>
    <definedName name="CDAF" localSheetId="1">#REF!</definedName>
    <definedName name="CDAF" localSheetId="2">#REF!</definedName>
    <definedName name="CDAF" localSheetId="5">#REF!</definedName>
    <definedName name="CDAF" localSheetId="7">#REF!</definedName>
    <definedName name="CDAF">#REF!</definedName>
    <definedName name="clecr">[15]NAISCRDR!$A$36:$D$1883</definedName>
    <definedName name="clecr_27" localSheetId="4">#REF!</definedName>
    <definedName name="clecr_27" localSheetId="1">#REF!</definedName>
    <definedName name="clecr_27" localSheetId="2">#REF!</definedName>
    <definedName name="clecr_27" localSheetId="5">#REF!</definedName>
    <definedName name="clecr_27" localSheetId="7">#REF!</definedName>
    <definedName name="clecr_27">#REF!</definedName>
    <definedName name="cledr">[15]NAISCRDR!$A$36:$E$1883</definedName>
    <definedName name="cledr_27" localSheetId="4">#REF!</definedName>
    <definedName name="cledr_27" localSheetId="1">#REF!</definedName>
    <definedName name="cledr_27" localSheetId="2">#REF!</definedName>
    <definedName name="cledr_27" localSheetId="5">#REF!</definedName>
    <definedName name="cledr_27" localSheetId="7">#REF!</definedName>
    <definedName name="cledr_27">#REF!</definedName>
    <definedName name="CPT1_25" localSheetId="4">#REF!</definedName>
    <definedName name="CPT1_25" localSheetId="1">#REF!</definedName>
    <definedName name="CPT1_25" localSheetId="2">#REF!</definedName>
    <definedName name="CPT1_25" localSheetId="5">#REF!</definedName>
    <definedName name="CPT1_25" localSheetId="7">#REF!</definedName>
    <definedName name="CPT1_25">#REF!</definedName>
    <definedName name="CS" localSheetId="4">#REF!</definedName>
    <definedName name="CS" localSheetId="1">#REF!</definedName>
    <definedName name="CS" localSheetId="2">#REF!</definedName>
    <definedName name="CS" localSheetId="5">#REF!</definedName>
    <definedName name="CS" localSheetId="7">#REF!</definedName>
    <definedName name="CS">#REF!</definedName>
    <definedName name="CSC" localSheetId="4">#REF!</definedName>
    <definedName name="CSC" localSheetId="1">#REF!</definedName>
    <definedName name="CSC" localSheetId="2">#REF!</definedName>
    <definedName name="CSC" localSheetId="5">#REF!</definedName>
    <definedName name="CSC" localSheetId="7">#REF!</definedName>
    <definedName name="CSC">#REF!</definedName>
    <definedName name="DATE">'[11]NBT4 92-93'!$V$3</definedName>
    <definedName name="DOCT05" localSheetId="4">[17]graph1_insc!#REF!</definedName>
    <definedName name="DOCT05" localSheetId="1">[17]graph1_insc!#REF!</definedName>
    <definedName name="DOCT05" localSheetId="2">[17]graph1_insc!#REF!</definedName>
    <definedName name="DOCT05" localSheetId="5">[17]graph1_insc!#REF!</definedName>
    <definedName name="DOCT05" localSheetId="7">[17]graph1_insc!#REF!</definedName>
    <definedName name="DOCT05">[17]graph1_insc!#REF!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4">#REF!</definedName>
    <definedName name="Effectifs_en_Activité" localSheetId="1">#REF!</definedName>
    <definedName name="Effectifs_en_Activité" localSheetId="2">#REF!</definedName>
    <definedName name="Effectifs_en_Activité" localSheetId="5">#REF!</definedName>
    <definedName name="Effectifs_en_Activité" localSheetId="7">#REF!</definedName>
    <definedName name="Effectifs_en_Activité">#REF!</definedName>
    <definedName name="Enseigndec2000" localSheetId="4">'[18]Intercalaire 1'!#REF!</definedName>
    <definedName name="Enseigndec2000" localSheetId="1">'[18]Intercalaire 1'!#REF!</definedName>
    <definedName name="Enseigndec2000" localSheetId="2">'[18]Intercalaire 1'!#REF!</definedName>
    <definedName name="Enseigndec2000" localSheetId="5">'[18]Intercalaire 1'!#REF!</definedName>
    <definedName name="Enseigndec2000" localSheetId="7">'[18]Intercalaire 1'!#REF!</definedName>
    <definedName name="Enseigndec2000">'[18]Intercalaire 1'!#REF!</definedName>
    <definedName name="enseigntotaldec2000" localSheetId="4">'[18]Intercalaire 1'!#REF!</definedName>
    <definedName name="enseigntotaldec2000" localSheetId="1">'[18]Intercalaire 1'!#REF!</definedName>
    <definedName name="enseigntotaldec2000" localSheetId="2">'[18]Intercalaire 1'!#REF!</definedName>
    <definedName name="enseigntotaldec2000" localSheetId="5">'[18]Intercalaire 1'!#REF!</definedName>
    <definedName name="enseigntotaldec2000" localSheetId="7">'[18]Intercalaire 1'!#REF!</definedName>
    <definedName name="enseigntotaldec2000">'[18]Intercalaire 1'!#REF!</definedName>
    <definedName name="EPIC1" localSheetId="4">#REF!</definedName>
    <definedName name="EPIC1" localSheetId="1">#REF!</definedName>
    <definedName name="EPIC1" localSheetId="2">#REF!</definedName>
    <definedName name="EPIC1" localSheetId="5">#REF!</definedName>
    <definedName name="EPIC1" localSheetId="7">#REF!</definedName>
    <definedName name="EPIC1">#REF!</definedName>
    <definedName name="EPIC2" localSheetId="4">#REF!</definedName>
    <definedName name="EPIC2" localSheetId="1">#REF!</definedName>
    <definedName name="EPIC2" localSheetId="2">#REF!</definedName>
    <definedName name="EPIC2" localSheetId="5">#REF!</definedName>
    <definedName name="EPIC2" localSheetId="7">#REF!</definedName>
    <definedName name="EPIC2">#REF!</definedName>
    <definedName name="EPIC3" localSheetId="4">#REF!</definedName>
    <definedName name="EPIC3" localSheetId="1">#REF!</definedName>
    <definedName name="EPIC3" localSheetId="2">#REF!</definedName>
    <definedName name="EPIC3" localSheetId="5">#REF!</definedName>
    <definedName name="EPIC3" localSheetId="7">#REF!</definedName>
    <definedName name="EPIC3">#REF!</definedName>
    <definedName name="EPST1" localSheetId="4">#REF!</definedName>
    <definedName name="EPST1" localSheetId="1">#REF!</definedName>
    <definedName name="EPST1" localSheetId="2">#REF!</definedName>
    <definedName name="EPST1" localSheetId="5">#REF!</definedName>
    <definedName name="EPST1" localSheetId="7">#REF!</definedName>
    <definedName name="EPST1">#REF!</definedName>
    <definedName name="EPST2" localSheetId="4">#REF!</definedName>
    <definedName name="EPST2" localSheetId="1">#REF!</definedName>
    <definedName name="EPST2" localSheetId="2">#REF!</definedName>
    <definedName name="EPST2" localSheetId="5">#REF!</definedName>
    <definedName name="EPST2" localSheetId="7">#REF!</definedName>
    <definedName name="EPST2">#REF!</definedName>
    <definedName name="EPST3" localSheetId="4">#REF!</definedName>
    <definedName name="EPST3" localSheetId="1">#REF!</definedName>
    <definedName name="EPST3" localSheetId="2">#REF!</definedName>
    <definedName name="EPST3" localSheetId="5">#REF!</definedName>
    <definedName name="EPST3" localSheetId="7">#REF!</definedName>
    <definedName name="EPST3">#REF!</definedName>
    <definedName name="erhgherh" localSheetId="4">#REF!</definedName>
    <definedName name="erhgherh" localSheetId="1">#REF!</definedName>
    <definedName name="erhgherh" localSheetId="2">#REF!</definedName>
    <definedName name="erhgherh" localSheetId="5">#REF!</definedName>
    <definedName name="erhgherh" localSheetId="7">#REF!</definedName>
    <definedName name="erhgherh">#REF!</definedName>
    <definedName name="ETPT" localSheetId="4">#REF!</definedName>
    <definedName name="ETPT" localSheetId="1">#REF!</definedName>
    <definedName name="ETPT" localSheetId="2">#REF!</definedName>
    <definedName name="ETPT" localSheetId="5">#REF!</definedName>
    <definedName name="ETPT" localSheetId="7">#REF!</definedName>
    <definedName name="ETPT">#REF!</definedName>
    <definedName name="Excel_BuiltIn_Database">NA()</definedName>
    <definedName name="Excel_BuiltIn_Database_14" localSheetId="4">#REF!</definedName>
    <definedName name="Excel_BuiltIn_Database_14" localSheetId="1">#REF!</definedName>
    <definedName name="Excel_BuiltIn_Database_14" localSheetId="2">#REF!</definedName>
    <definedName name="Excel_BuiltIn_Database_14" localSheetId="5">#REF!</definedName>
    <definedName name="Excel_BuiltIn_Database_14" localSheetId="7">#REF!</definedName>
    <definedName name="Excel_BuiltIn_Database_14">#REF!</definedName>
    <definedName name="Excel_BuiltIn_Database_15" localSheetId="4">#REF!</definedName>
    <definedName name="Excel_BuiltIn_Database_15" localSheetId="1">#REF!</definedName>
    <definedName name="Excel_BuiltIn_Database_15" localSheetId="2">#REF!</definedName>
    <definedName name="Excel_BuiltIn_Database_15" localSheetId="5">#REF!</definedName>
    <definedName name="Excel_BuiltIn_Database_15" localSheetId="7">#REF!</definedName>
    <definedName name="Excel_BuiltIn_Database_15">#REF!</definedName>
    <definedName name="Excel_BuiltIn_Database_16" localSheetId="4">#REF!</definedName>
    <definedName name="Excel_BuiltIn_Database_16" localSheetId="1">#REF!</definedName>
    <definedName name="Excel_BuiltIn_Database_16" localSheetId="2">#REF!</definedName>
    <definedName name="Excel_BuiltIn_Database_16" localSheetId="5">#REF!</definedName>
    <definedName name="Excel_BuiltIn_Database_16" localSheetId="7">#REF!</definedName>
    <definedName name="Excel_BuiltIn_Database_16">#REF!</definedName>
    <definedName name="Excel_BuiltIn_Database_17" localSheetId="4">#REF!</definedName>
    <definedName name="Excel_BuiltIn_Database_17" localSheetId="1">#REF!</definedName>
    <definedName name="Excel_BuiltIn_Database_17" localSheetId="2">#REF!</definedName>
    <definedName name="Excel_BuiltIn_Database_17" localSheetId="5">#REF!</definedName>
    <definedName name="Excel_BuiltIn_Database_17" localSheetId="7">#REF!</definedName>
    <definedName name="Excel_BuiltIn_Database_17">#REF!</definedName>
    <definedName name="Excel_BuiltIn_Database_18" localSheetId="4">#REF!</definedName>
    <definedName name="Excel_BuiltIn_Database_18" localSheetId="1">#REF!</definedName>
    <definedName name="Excel_BuiltIn_Database_18" localSheetId="2">#REF!</definedName>
    <definedName name="Excel_BuiltIn_Database_18" localSheetId="5">#REF!</definedName>
    <definedName name="Excel_BuiltIn_Database_18" localSheetId="7">#REF!</definedName>
    <definedName name="Excel_BuiltIn_Database_18">#REF!</definedName>
    <definedName name="Excel_BuiltIn_Database_19" localSheetId="4">#REF!</definedName>
    <definedName name="Excel_BuiltIn_Database_19" localSheetId="1">#REF!</definedName>
    <definedName name="Excel_BuiltIn_Database_19" localSheetId="2">#REF!</definedName>
    <definedName name="Excel_BuiltIn_Database_19" localSheetId="5">#REF!</definedName>
    <definedName name="Excel_BuiltIn_Database_19" localSheetId="7">#REF!</definedName>
    <definedName name="Excel_BuiltIn_Database_19">#REF!</definedName>
    <definedName name="Excel_BuiltIn_Database_21" localSheetId="4">#REF!</definedName>
    <definedName name="Excel_BuiltIn_Database_21" localSheetId="1">#REF!</definedName>
    <definedName name="Excel_BuiltIn_Database_21" localSheetId="2">#REF!</definedName>
    <definedName name="Excel_BuiltIn_Database_21" localSheetId="5">#REF!</definedName>
    <definedName name="Excel_BuiltIn_Database_21" localSheetId="7">#REF!</definedName>
    <definedName name="Excel_BuiltIn_Database_21">#REF!</definedName>
    <definedName name="Excel_BuiltIn_Database_23" localSheetId="4">'[19]non candidats'!#REF!</definedName>
    <definedName name="Excel_BuiltIn_Database_23" localSheetId="1">'[19]non candidats'!#REF!</definedName>
    <definedName name="Excel_BuiltIn_Database_23" localSheetId="2">'[19]non candidats'!#REF!</definedName>
    <definedName name="Excel_BuiltIn_Database_23" localSheetId="5">'[19]non candidats'!#REF!</definedName>
    <definedName name="Excel_BuiltIn_Database_23" localSheetId="7">'[19]non candidats'!#REF!</definedName>
    <definedName name="Excel_BuiltIn_Database_23">'[19]non candidats'!#REF!</definedName>
    <definedName name="Excel_BuiltIn_Database_24" localSheetId="4">#REF!</definedName>
    <definedName name="Excel_BuiltIn_Database_24" localSheetId="1">#REF!</definedName>
    <definedName name="Excel_BuiltIn_Database_24" localSheetId="2">#REF!</definedName>
    <definedName name="Excel_BuiltIn_Database_24" localSheetId="5">#REF!</definedName>
    <definedName name="Excel_BuiltIn_Database_24" localSheetId="7">#REF!</definedName>
    <definedName name="Excel_BuiltIn_Database_24">#REF!</definedName>
    <definedName name="Excel_BuiltIn_Database_25" localSheetId="4">#REF!</definedName>
    <definedName name="Excel_BuiltIn_Database_25" localSheetId="1">#REF!</definedName>
    <definedName name="Excel_BuiltIn_Database_25" localSheetId="2">#REF!</definedName>
    <definedName name="Excel_BuiltIn_Database_25" localSheetId="5">#REF!</definedName>
    <definedName name="Excel_BuiltIn_Database_25" localSheetId="7">#REF!</definedName>
    <definedName name="Excel_BuiltIn_Database_25">#REF!</definedName>
    <definedName name="Excel_BuiltIn_Database_27" localSheetId="4">#REF!</definedName>
    <definedName name="Excel_BuiltIn_Database_27" localSheetId="1">#REF!</definedName>
    <definedName name="Excel_BuiltIn_Database_27" localSheetId="2">#REF!</definedName>
    <definedName name="Excel_BuiltIn_Database_27" localSheetId="5">#REF!</definedName>
    <definedName name="Excel_BuiltIn_Database_27" localSheetId="7">#REF!</definedName>
    <definedName name="Excel_BuiltIn_Database_27">#REF!</definedName>
    <definedName name="Excel_BuiltIn_Database_6" localSheetId="4">'[19]tableau qualifications'!#REF!</definedName>
    <definedName name="Excel_BuiltIn_Database_6" localSheetId="1">'[19]tableau qualifications'!#REF!</definedName>
    <definedName name="Excel_BuiltIn_Database_6" localSheetId="2">'[19]tableau qualifications'!#REF!</definedName>
    <definedName name="Excel_BuiltIn_Database_6" localSheetId="5">'[19]tableau qualifications'!#REF!</definedName>
    <definedName name="Excel_BuiltIn_Database_6" localSheetId="7">'[19]tableau qualifications'!#REF!</definedName>
    <definedName name="Excel_BuiltIn_Database_6">'[19]tableau qualifications'!#REF!</definedName>
    <definedName name="Excel_BuiltIn_Database_7" localSheetId="4">#REF!</definedName>
    <definedName name="Excel_BuiltIn_Database_7" localSheetId="1">#REF!</definedName>
    <definedName name="Excel_BuiltIn_Database_7" localSheetId="2">#REF!</definedName>
    <definedName name="Excel_BuiltIn_Database_7" localSheetId="5">#REF!</definedName>
    <definedName name="Excel_BuiltIn_Database_7" localSheetId="7">#REF!</definedName>
    <definedName name="Excel_BuiltIn_Database_7">#REF!</definedName>
    <definedName name="FORMAT" localSheetId="4">'[8]Tab 1'!#REF!</definedName>
    <definedName name="FORMAT" localSheetId="1">'[8]Tab 1'!#REF!</definedName>
    <definedName name="FORMAT" localSheetId="2">'[8]Tab 1'!#REF!</definedName>
    <definedName name="FORMAT" localSheetId="5">'[8]Tab 1'!#REF!</definedName>
    <definedName name="FORMAT" localSheetId="7">'[8]Tab 1'!#REF!</definedName>
    <definedName name="FORMAT">'[8]Tab 1'!#REF!</definedName>
    <definedName name="FORMAT2" localSheetId="4">'[8]Tab 1'!#REF!</definedName>
    <definedName name="FORMAT2" localSheetId="1">'[8]Tab 1'!#REF!</definedName>
    <definedName name="FORMAT2" localSheetId="2">'[8]Tab 1'!#REF!</definedName>
    <definedName name="FORMAT2" localSheetId="5">'[8]Tab 1'!#REF!</definedName>
    <definedName name="FORMAT2" localSheetId="7">'[8]Tab 1'!#REF!</definedName>
    <definedName name="FORMAT2">'[8]Tab 1'!#REF!</definedName>
    <definedName name="gd98_cum_mcf">[20]gd98!$A$11:$O$251</definedName>
    <definedName name="gd98_cum_pr">[20]gd98!$A$11:$N$251</definedName>
    <definedName name="gd98_cum_tot">[20]gd98!$A$11:$P$251</definedName>
    <definedName name="gd98_eff_moyen">[20]gd98!$A$11:$Q$251</definedName>
    <definedName name="gd98_mcf_tot">[20]gd98!$A$11:$I$251</definedName>
    <definedName name="gd98_median_mcf">[20]gd98!$A$11:$X$252</definedName>
    <definedName name="gd98_median_pr">[20]gd98!$A$11:$U$252</definedName>
    <definedName name="gd98_median_tot">[20]gd98!$A$11:$AA$252</definedName>
    <definedName name="gd98_pr_tot">[20]gd98!$A$11:$F$251</definedName>
    <definedName name="gd98_tot_tot">[20]gd98!$A$11:$L$251</definedName>
    <definedName name="gp98_cum_mcf" localSheetId="4">#REF!</definedName>
    <definedName name="gp98_cum_mcf" localSheetId="1">#REF!</definedName>
    <definedName name="gp98_cum_mcf" localSheetId="2">#REF!</definedName>
    <definedName name="gp98_cum_mcf" localSheetId="5">#REF!</definedName>
    <definedName name="gp98_cum_mcf" localSheetId="7">#REF!</definedName>
    <definedName name="gp98_cum_mcf">#REF!</definedName>
    <definedName name="gp98_cum_mcf_19" localSheetId="4">#REF!</definedName>
    <definedName name="gp98_cum_mcf_19" localSheetId="1">#REF!</definedName>
    <definedName name="gp98_cum_mcf_19" localSheetId="2">#REF!</definedName>
    <definedName name="gp98_cum_mcf_19" localSheetId="5">#REF!</definedName>
    <definedName name="gp98_cum_mcf_19" localSheetId="7">#REF!</definedName>
    <definedName name="gp98_cum_mcf_19">#REF!</definedName>
    <definedName name="gp98_cum_mcf_21" localSheetId="4">#REF!</definedName>
    <definedName name="gp98_cum_mcf_21" localSheetId="1">#REF!</definedName>
    <definedName name="gp98_cum_mcf_21" localSheetId="2">#REF!</definedName>
    <definedName name="gp98_cum_mcf_21" localSheetId="5">#REF!</definedName>
    <definedName name="gp98_cum_mcf_21" localSheetId="7">#REF!</definedName>
    <definedName name="gp98_cum_mcf_21">#REF!</definedName>
    <definedName name="gp98_cum_mcf_23" localSheetId="4">#REF!</definedName>
    <definedName name="gp98_cum_mcf_23" localSheetId="1">#REF!</definedName>
    <definedName name="gp98_cum_mcf_23" localSheetId="2">#REF!</definedName>
    <definedName name="gp98_cum_mcf_23" localSheetId="5">#REF!</definedName>
    <definedName name="gp98_cum_mcf_23" localSheetId="7">#REF!</definedName>
    <definedName name="gp98_cum_mcf_23">#REF!</definedName>
    <definedName name="gp98_cum_mcf_25" localSheetId="4">#REF!</definedName>
    <definedName name="gp98_cum_mcf_25" localSheetId="1">#REF!</definedName>
    <definedName name="gp98_cum_mcf_25" localSheetId="2">#REF!</definedName>
    <definedName name="gp98_cum_mcf_25" localSheetId="5">#REF!</definedName>
    <definedName name="gp98_cum_mcf_25" localSheetId="7">#REF!</definedName>
    <definedName name="gp98_cum_mcf_25">#REF!</definedName>
    <definedName name="gp98_cum_mcf_27" localSheetId="4">#REF!</definedName>
    <definedName name="gp98_cum_mcf_27" localSheetId="1">#REF!</definedName>
    <definedName name="gp98_cum_mcf_27" localSheetId="2">#REF!</definedName>
    <definedName name="gp98_cum_mcf_27" localSheetId="5">#REF!</definedName>
    <definedName name="gp98_cum_mcf_27" localSheetId="7">#REF!</definedName>
    <definedName name="gp98_cum_mcf_27">#REF!</definedName>
    <definedName name="gp98_cum_mcf_6" localSheetId="4">#REF!</definedName>
    <definedName name="gp98_cum_mcf_6" localSheetId="1">#REF!</definedName>
    <definedName name="gp98_cum_mcf_6" localSheetId="2">#REF!</definedName>
    <definedName name="gp98_cum_mcf_6" localSheetId="5">#REF!</definedName>
    <definedName name="gp98_cum_mcf_6" localSheetId="7">#REF!</definedName>
    <definedName name="gp98_cum_mcf_6">#REF!</definedName>
    <definedName name="gp98_cum_pr" localSheetId="4">#REF!</definedName>
    <definedName name="gp98_cum_pr" localSheetId="1">#REF!</definedName>
    <definedName name="gp98_cum_pr" localSheetId="2">#REF!</definedName>
    <definedName name="gp98_cum_pr" localSheetId="5">#REF!</definedName>
    <definedName name="gp98_cum_pr" localSheetId="7">#REF!</definedName>
    <definedName name="gp98_cum_pr">#REF!</definedName>
    <definedName name="gp98_cum_pr_19" localSheetId="4">#REF!</definedName>
    <definedName name="gp98_cum_pr_19" localSheetId="1">#REF!</definedName>
    <definedName name="gp98_cum_pr_19" localSheetId="2">#REF!</definedName>
    <definedName name="gp98_cum_pr_19" localSheetId="5">#REF!</definedName>
    <definedName name="gp98_cum_pr_19" localSheetId="7">#REF!</definedName>
    <definedName name="gp98_cum_pr_19">#REF!</definedName>
    <definedName name="gp98_cum_pr_21" localSheetId="4">#REF!</definedName>
    <definedName name="gp98_cum_pr_21" localSheetId="1">#REF!</definedName>
    <definedName name="gp98_cum_pr_21" localSheetId="2">#REF!</definedName>
    <definedName name="gp98_cum_pr_21" localSheetId="5">#REF!</definedName>
    <definedName name="gp98_cum_pr_21" localSheetId="7">#REF!</definedName>
    <definedName name="gp98_cum_pr_21">#REF!</definedName>
    <definedName name="gp98_cum_pr_23" localSheetId="4">#REF!</definedName>
    <definedName name="gp98_cum_pr_23" localSheetId="1">#REF!</definedName>
    <definedName name="gp98_cum_pr_23" localSheetId="2">#REF!</definedName>
    <definedName name="gp98_cum_pr_23" localSheetId="5">#REF!</definedName>
    <definedName name="gp98_cum_pr_23" localSheetId="7">#REF!</definedName>
    <definedName name="gp98_cum_pr_23">#REF!</definedName>
    <definedName name="gp98_cum_pr_25" localSheetId="4">#REF!</definedName>
    <definedName name="gp98_cum_pr_25" localSheetId="1">#REF!</definedName>
    <definedName name="gp98_cum_pr_25" localSheetId="2">#REF!</definedName>
    <definedName name="gp98_cum_pr_25" localSheetId="5">#REF!</definedName>
    <definedName name="gp98_cum_pr_25" localSheetId="7">#REF!</definedName>
    <definedName name="gp98_cum_pr_25">#REF!</definedName>
    <definedName name="gp98_cum_pr_27" localSheetId="4">#REF!</definedName>
    <definedName name="gp98_cum_pr_27" localSheetId="1">#REF!</definedName>
    <definedName name="gp98_cum_pr_27" localSheetId="2">#REF!</definedName>
    <definedName name="gp98_cum_pr_27" localSheetId="5">#REF!</definedName>
    <definedName name="gp98_cum_pr_27" localSheetId="7">#REF!</definedName>
    <definedName name="gp98_cum_pr_27">#REF!</definedName>
    <definedName name="gp98_cum_pr_6" localSheetId="4">#REF!</definedName>
    <definedName name="gp98_cum_pr_6" localSheetId="1">#REF!</definedName>
    <definedName name="gp98_cum_pr_6" localSheetId="2">#REF!</definedName>
    <definedName name="gp98_cum_pr_6" localSheetId="5">#REF!</definedName>
    <definedName name="gp98_cum_pr_6" localSheetId="7">#REF!</definedName>
    <definedName name="gp98_cum_pr_6">#REF!</definedName>
    <definedName name="gp98_cum_tot" localSheetId="4">#REF!</definedName>
    <definedName name="gp98_cum_tot" localSheetId="1">#REF!</definedName>
    <definedName name="gp98_cum_tot" localSheetId="2">#REF!</definedName>
    <definedName name="gp98_cum_tot" localSheetId="5">#REF!</definedName>
    <definedName name="gp98_cum_tot" localSheetId="7">#REF!</definedName>
    <definedName name="gp98_cum_tot">#REF!</definedName>
    <definedName name="gp98_cum_tot_19" localSheetId="4">#REF!</definedName>
    <definedName name="gp98_cum_tot_19" localSheetId="1">#REF!</definedName>
    <definedName name="gp98_cum_tot_19" localSheetId="2">#REF!</definedName>
    <definedName name="gp98_cum_tot_19" localSheetId="5">#REF!</definedName>
    <definedName name="gp98_cum_tot_19" localSheetId="7">#REF!</definedName>
    <definedName name="gp98_cum_tot_19">#REF!</definedName>
    <definedName name="gp98_cum_tot_21" localSheetId="4">#REF!</definedName>
    <definedName name="gp98_cum_tot_21" localSheetId="1">#REF!</definedName>
    <definedName name="gp98_cum_tot_21" localSheetId="2">#REF!</definedName>
    <definedName name="gp98_cum_tot_21" localSheetId="5">#REF!</definedName>
    <definedName name="gp98_cum_tot_21" localSheetId="7">#REF!</definedName>
    <definedName name="gp98_cum_tot_21">#REF!</definedName>
    <definedName name="gp98_cum_tot_23" localSheetId="4">#REF!</definedName>
    <definedName name="gp98_cum_tot_23" localSheetId="1">#REF!</definedName>
    <definedName name="gp98_cum_tot_23" localSheetId="2">#REF!</definedName>
    <definedName name="gp98_cum_tot_23" localSheetId="5">#REF!</definedName>
    <definedName name="gp98_cum_tot_23" localSheetId="7">#REF!</definedName>
    <definedName name="gp98_cum_tot_23">#REF!</definedName>
    <definedName name="gp98_cum_tot_25" localSheetId="4">#REF!</definedName>
    <definedName name="gp98_cum_tot_25" localSheetId="1">#REF!</definedName>
    <definedName name="gp98_cum_tot_25" localSheetId="2">#REF!</definedName>
    <definedName name="gp98_cum_tot_25" localSheetId="5">#REF!</definedName>
    <definedName name="gp98_cum_tot_25" localSheetId="7">#REF!</definedName>
    <definedName name="gp98_cum_tot_25">#REF!</definedName>
    <definedName name="gp98_cum_tot_27" localSheetId="4">#REF!</definedName>
    <definedName name="gp98_cum_tot_27" localSheetId="1">#REF!</definedName>
    <definedName name="gp98_cum_tot_27" localSheetId="2">#REF!</definedName>
    <definedName name="gp98_cum_tot_27" localSheetId="5">#REF!</definedName>
    <definedName name="gp98_cum_tot_27" localSheetId="7">#REF!</definedName>
    <definedName name="gp98_cum_tot_27">#REF!</definedName>
    <definedName name="gp98_cum_tot_6" localSheetId="4">#REF!</definedName>
    <definedName name="gp98_cum_tot_6" localSheetId="1">#REF!</definedName>
    <definedName name="gp98_cum_tot_6" localSheetId="2">#REF!</definedName>
    <definedName name="gp98_cum_tot_6" localSheetId="5">#REF!</definedName>
    <definedName name="gp98_cum_tot_6" localSheetId="7">#REF!</definedName>
    <definedName name="gp98_cum_tot_6">#REF!</definedName>
    <definedName name="gp98_eff_moyen" localSheetId="4">#REF!</definedName>
    <definedName name="gp98_eff_moyen" localSheetId="1">#REF!</definedName>
    <definedName name="gp98_eff_moyen" localSheetId="2">#REF!</definedName>
    <definedName name="gp98_eff_moyen" localSheetId="5">#REF!</definedName>
    <definedName name="gp98_eff_moyen" localSheetId="7">#REF!</definedName>
    <definedName name="gp98_eff_moyen">#REF!</definedName>
    <definedName name="gp98_eff_moyen_19" localSheetId="4">#REF!</definedName>
    <definedName name="gp98_eff_moyen_19" localSheetId="1">#REF!</definedName>
    <definedName name="gp98_eff_moyen_19" localSheetId="2">#REF!</definedName>
    <definedName name="gp98_eff_moyen_19" localSheetId="5">#REF!</definedName>
    <definedName name="gp98_eff_moyen_19" localSheetId="7">#REF!</definedName>
    <definedName name="gp98_eff_moyen_19">#REF!</definedName>
    <definedName name="gp98_eff_moyen_21" localSheetId="4">#REF!</definedName>
    <definedName name="gp98_eff_moyen_21" localSheetId="1">#REF!</definedName>
    <definedName name="gp98_eff_moyen_21" localSheetId="2">#REF!</definedName>
    <definedName name="gp98_eff_moyen_21" localSheetId="5">#REF!</definedName>
    <definedName name="gp98_eff_moyen_21" localSheetId="7">#REF!</definedName>
    <definedName name="gp98_eff_moyen_21">#REF!</definedName>
    <definedName name="gp98_eff_moyen_23" localSheetId="4">#REF!</definedName>
    <definedName name="gp98_eff_moyen_23" localSheetId="1">#REF!</definedName>
    <definedName name="gp98_eff_moyen_23" localSheetId="2">#REF!</definedName>
    <definedName name="gp98_eff_moyen_23" localSheetId="5">#REF!</definedName>
    <definedName name="gp98_eff_moyen_23" localSheetId="7">#REF!</definedName>
    <definedName name="gp98_eff_moyen_23">#REF!</definedName>
    <definedName name="gp98_eff_moyen_25" localSheetId="4">#REF!</definedName>
    <definedName name="gp98_eff_moyen_25" localSheetId="1">#REF!</definedName>
    <definedName name="gp98_eff_moyen_25" localSheetId="2">#REF!</definedName>
    <definedName name="gp98_eff_moyen_25" localSheetId="5">#REF!</definedName>
    <definedName name="gp98_eff_moyen_25" localSheetId="7">#REF!</definedName>
    <definedName name="gp98_eff_moyen_25">#REF!</definedName>
    <definedName name="gp98_eff_moyen_27" localSheetId="4">#REF!</definedName>
    <definedName name="gp98_eff_moyen_27" localSheetId="1">#REF!</definedName>
    <definedName name="gp98_eff_moyen_27" localSheetId="2">#REF!</definedName>
    <definedName name="gp98_eff_moyen_27" localSheetId="5">#REF!</definedName>
    <definedName name="gp98_eff_moyen_27" localSheetId="7">#REF!</definedName>
    <definedName name="gp98_eff_moyen_27">#REF!</definedName>
    <definedName name="gp98_eff_moyen_6" localSheetId="4">#REF!</definedName>
    <definedName name="gp98_eff_moyen_6" localSheetId="1">#REF!</definedName>
    <definedName name="gp98_eff_moyen_6" localSheetId="2">#REF!</definedName>
    <definedName name="gp98_eff_moyen_6" localSheetId="5">#REF!</definedName>
    <definedName name="gp98_eff_moyen_6" localSheetId="7">#REF!</definedName>
    <definedName name="gp98_eff_moyen_6">#REF!</definedName>
    <definedName name="gp98_mcf_tot" localSheetId="4">#REF!</definedName>
    <definedName name="gp98_mcf_tot" localSheetId="1">#REF!</definedName>
    <definedName name="gp98_mcf_tot" localSheetId="2">#REF!</definedName>
    <definedName name="gp98_mcf_tot" localSheetId="5">#REF!</definedName>
    <definedName name="gp98_mcf_tot" localSheetId="7">#REF!</definedName>
    <definedName name="gp98_mcf_tot">#REF!</definedName>
    <definedName name="gp98_mcf_tot_19" localSheetId="4">#REF!</definedName>
    <definedName name="gp98_mcf_tot_19" localSheetId="1">#REF!</definedName>
    <definedName name="gp98_mcf_tot_19" localSheetId="2">#REF!</definedName>
    <definedName name="gp98_mcf_tot_19" localSheetId="5">#REF!</definedName>
    <definedName name="gp98_mcf_tot_19" localSheetId="7">#REF!</definedName>
    <definedName name="gp98_mcf_tot_19">#REF!</definedName>
    <definedName name="gp98_mcf_tot_21" localSheetId="4">#REF!</definedName>
    <definedName name="gp98_mcf_tot_21" localSheetId="1">#REF!</definedName>
    <definedName name="gp98_mcf_tot_21" localSheetId="2">#REF!</definedName>
    <definedName name="gp98_mcf_tot_21" localSheetId="5">#REF!</definedName>
    <definedName name="gp98_mcf_tot_21" localSheetId="7">#REF!</definedName>
    <definedName name="gp98_mcf_tot_21">#REF!</definedName>
    <definedName name="gp98_mcf_tot_23" localSheetId="4">#REF!</definedName>
    <definedName name="gp98_mcf_tot_23" localSheetId="1">#REF!</definedName>
    <definedName name="gp98_mcf_tot_23" localSheetId="2">#REF!</definedName>
    <definedName name="gp98_mcf_tot_23" localSheetId="5">#REF!</definedName>
    <definedName name="gp98_mcf_tot_23" localSheetId="7">#REF!</definedName>
    <definedName name="gp98_mcf_tot_23">#REF!</definedName>
    <definedName name="gp98_mcf_tot_25" localSheetId="4">#REF!</definedName>
    <definedName name="gp98_mcf_tot_25" localSheetId="1">#REF!</definedName>
    <definedName name="gp98_mcf_tot_25" localSheetId="2">#REF!</definedName>
    <definedName name="gp98_mcf_tot_25" localSheetId="5">#REF!</definedName>
    <definedName name="gp98_mcf_tot_25" localSheetId="7">#REF!</definedName>
    <definedName name="gp98_mcf_tot_25">#REF!</definedName>
    <definedName name="gp98_mcf_tot_27" localSheetId="4">#REF!</definedName>
    <definedName name="gp98_mcf_tot_27" localSheetId="1">#REF!</definedName>
    <definedName name="gp98_mcf_tot_27" localSheetId="2">#REF!</definedName>
    <definedName name="gp98_mcf_tot_27" localSheetId="5">#REF!</definedName>
    <definedName name="gp98_mcf_tot_27" localSheetId="7">#REF!</definedName>
    <definedName name="gp98_mcf_tot_27">#REF!</definedName>
    <definedName name="gp98_mcf_tot_6" localSheetId="4">#REF!</definedName>
    <definedName name="gp98_mcf_tot_6" localSheetId="1">#REF!</definedName>
    <definedName name="gp98_mcf_tot_6" localSheetId="2">#REF!</definedName>
    <definedName name="gp98_mcf_tot_6" localSheetId="5">#REF!</definedName>
    <definedName name="gp98_mcf_tot_6" localSheetId="7">#REF!</definedName>
    <definedName name="gp98_mcf_tot_6">#REF!</definedName>
    <definedName name="gp98_median_mcf" localSheetId="4">#REF!</definedName>
    <definedName name="gp98_median_mcf" localSheetId="1">#REF!</definedName>
    <definedName name="gp98_median_mcf" localSheetId="2">#REF!</definedName>
    <definedName name="gp98_median_mcf" localSheetId="5">#REF!</definedName>
    <definedName name="gp98_median_mcf" localSheetId="7">#REF!</definedName>
    <definedName name="gp98_median_mcf">#REF!</definedName>
    <definedName name="gp98_median_mcf_19" localSheetId="4">#REF!</definedName>
    <definedName name="gp98_median_mcf_19" localSheetId="1">#REF!</definedName>
    <definedName name="gp98_median_mcf_19" localSheetId="2">#REF!</definedName>
    <definedName name="gp98_median_mcf_19" localSheetId="5">#REF!</definedName>
    <definedName name="gp98_median_mcf_19" localSheetId="7">#REF!</definedName>
    <definedName name="gp98_median_mcf_19">#REF!</definedName>
    <definedName name="gp98_median_mcf_21" localSheetId="4">#REF!</definedName>
    <definedName name="gp98_median_mcf_21" localSheetId="1">#REF!</definedName>
    <definedName name="gp98_median_mcf_21" localSheetId="2">#REF!</definedName>
    <definedName name="gp98_median_mcf_21" localSheetId="5">#REF!</definedName>
    <definedName name="gp98_median_mcf_21" localSheetId="7">#REF!</definedName>
    <definedName name="gp98_median_mcf_21">#REF!</definedName>
    <definedName name="gp98_median_mcf_23" localSheetId="4">#REF!</definedName>
    <definedName name="gp98_median_mcf_23" localSheetId="1">#REF!</definedName>
    <definedName name="gp98_median_mcf_23" localSheetId="2">#REF!</definedName>
    <definedName name="gp98_median_mcf_23" localSheetId="5">#REF!</definedName>
    <definedName name="gp98_median_mcf_23" localSheetId="7">#REF!</definedName>
    <definedName name="gp98_median_mcf_23">#REF!</definedName>
    <definedName name="gp98_median_mcf_25" localSheetId="4">#REF!</definedName>
    <definedName name="gp98_median_mcf_25" localSheetId="1">#REF!</definedName>
    <definedName name="gp98_median_mcf_25" localSheetId="2">#REF!</definedName>
    <definedName name="gp98_median_mcf_25" localSheetId="5">#REF!</definedName>
    <definedName name="gp98_median_mcf_25" localSheetId="7">#REF!</definedName>
    <definedName name="gp98_median_mcf_25">#REF!</definedName>
    <definedName name="gp98_median_mcf_27" localSheetId="4">#REF!</definedName>
    <definedName name="gp98_median_mcf_27" localSheetId="1">#REF!</definedName>
    <definedName name="gp98_median_mcf_27" localSheetId="2">#REF!</definedName>
    <definedName name="gp98_median_mcf_27" localSheetId="5">#REF!</definedName>
    <definedName name="gp98_median_mcf_27" localSheetId="7">#REF!</definedName>
    <definedName name="gp98_median_mcf_27">#REF!</definedName>
    <definedName name="gp98_median_mcf_6" localSheetId="4">#REF!</definedName>
    <definedName name="gp98_median_mcf_6" localSheetId="1">#REF!</definedName>
    <definedName name="gp98_median_mcf_6" localSheetId="2">#REF!</definedName>
    <definedName name="gp98_median_mcf_6" localSheetId="5">#REF!</definedName>
    <definedName name="gp98_median_mcf_6" localSheetId="7">#REF!</definedName>
    <definedName name="gp98_median_mcf_6">#REF!</definedName>
    <definedName name="gp98_median_pr" localSheetId="4">#REF!</definedName>
    <definedName name="gp98_median_pr" localSheetId="1">#REF!</definedName>
    <definedName name="gp98_median_pr" localSheetId="2">#REF!</definedName>
    <definedName name="gp98_median_pr" localSheetId="5">#REF!</definedName>
    <definedName name="gp98_median_pr" localSheetId="7">#REF!</definedName>
    <definedName name="gp98_median_pr">#REF!</definedName>
    <definedName name="gp98_median_pr_19" localSheetId="4">#REF!</definedName>
    <definedName name="gp98_median_pr_19" localSheetId="1">#REF!</definedName>
    <definedName name="gp98_median_pr_19" localSheetId="2">#REF!</definedName>
    <definedName name="gp98_median_pr_19" localSheetId="5">#REF!</definedName>
    <definedName name="gp98_median_pr_19" localSheetId="7">#REF!</definedName>
    <definedName name="gp98_median_pr_19">#REF!</definedName>
    <definedName name="gp98_median_pr_21" localSheetId="4">#REF!</definedName>
    <definedName name="gp98_median_pr_21" localSheetId="1">#REF!</definedName>
    <definedName name="gp98_median_pr_21" localSheetId="2">#REF!</definedName>
    <definedName name="gp98_median_pr_21" localSheetId="5">#REF!</definedName>
    <definedName name="gp98_median_pr_21" localSheetId="7">#REF!</definedName>
    <definedName name="gp98_median_pr_21">#REF!</definedName>
    <definedName name="gp98_median_pr_23" localSheetId="4">#REF!</definedName>
    <definedName name="gp98_median_pr_23" localSheetId="1">#REF!</definedName>
    <definedName name="gp98_median_pr_23" localSheetId="2">#REF!</definedName>
    <definedName name="gp98_median_pr_23" localSheetId="5">#REF!</definedName>
    <definedName name="gp98_median_pr_23" localSheetId="7">#REF!</definedName>
    <definedName name="gp98_median_pr_23">#REF!</definedName>
    <definedName name="gp98_median_pr_25" localSheetId="4">#REF!</definedName>
    <definedName name="gp98_median_pr_25" localSheetId="1">#REF!</definedName>
    <definedName name="gp98_median_pr_25" localSheetId="2">#REF!</definedName>
    <definedName name="gp98_median_pr_25" localSheetId="5">#REF!</definedName>
    <definedName name="gp98_median_pr_25" localSheetId="7">#REF!</definedName>
    <definedName name="gp98_median_pr_25">#REF!</definedName>
    <definedName name="gp98_median_pr_27" localSheetId="4">#REF!</definedName>
    <definedName name="gp98_median_pr_27" localSheetId="1">#REF!</definedName>
    <definedName name="gp98_median_pr_27" localSheetId="2">#REF!</definedName>
    <definedName name="gp98_median_pr_27" localSheetId="5">#REF!</definedName>
    <definedName name="gp98_median_pr_27" localSheetId="7">#REF!</definedName>
    <definedName name="gp98_median_pr_27">#REF!</definedName>
    <definedName name="gp98_median_pr_6" localSheetId="4">#REF!</definedName>
    <definedName name="gp98_median_pr_6" localSheetId="1">#REF!</definedName>
    <definedName name="gp98_median_pr_6" localSheetId="2">#REF!</definedName>
    <definedName name="gp98_median_pr_6" localSheetId="5">#REF!</definedName>
    <definedName name="gp98_median_pr_6" localSheetId="7">#REF!</definedName>
    <definedName name="gp98_median_pr_6">#REF!</definedName>
    <definedName name="gp98_median_tot" localSheetId="4">#REF!</definedName>
    <definedName name="gp98_median_tot" localSheetId="1">#REF!</definedName>
    <definedName name="gp98_median_tot" localSheetId="2">#REF!</definedName>
    <definedName name="gp98_median_tot" localSheetId="5">#REF!</definedName>
    <definedName name="gp98_median_tot" localSheetId="7">#REF!</definedName>
    <definedName name="gp98_median_tot">#REF!</definedName>
    <definedName name="gp98_median_tot_19" localSheetId="4">#REF!</definedName>
    <definedName name="gp98_median_tot_19" localSheetId="1">#REF!</definedName>
    <definedName name="gp98_median_tot_19" localSheetId="2">#REF!</definedName>
    <definedName name="gp98_median_tot_19" localSheetId="5">#REF!</definedName>
    <definedName name="gp98_median_tot_19" localSheetId="7">#REF!</definedName>
    <definedName name="gp98_median_tot_19">#REF!</definedName>
    <definedName name="gp98_median_tot_21" localSheetId="4">#REF!</definedName>
    <definedName name="gp98_median_tot_21" localSheetId="1">#REF!</definedName>
    <definedName name="gp98_median_tot_21" localSheetId="2">#REF!</definedName>
    <definedName name="gp98_median_tot_21" localSheetId="5">#REF!</definedName>
    <definedName name="gp98_median_tot_21" localSheetId="7">#REF!</definedName>
    <definedName name="gp98_median_tot_21">#REF!</definedName>
    <definedName name="gp98_median_tot_23" localSheetId="4">#REF!</definedName>
    <definedName name="gp98_median_tot_23" localSheetId="1">#REF!</definedName>
    <definedName name="gp98_median_tot_23" localSheetId="2">#REF!</definedName>
    <definedName name="gp98_median_tot_23" localSheetId="5">#REF!</definedName>
    <definedName name="gp98_median_tot_23" localSheetId="7">#REF!</definedName>
    <definedName name="gp98_median_tot_23">#REF!</definedName>
    <definedName name="gp98_median_tot_25" localSheetId="4">#REF!</definedName>
    <definedName name="gp98_median_tot_25" localSheetId="1">#REF!</definedName>
    <definedName name="gp98_median_tot_25" localSheetId="2">#REF!</definedName>
    <definedName name="gp98_median_tot_25" localSheetId="5">#REF!</definedName>
    <definedName name="gp98_median_tot_25" localSheetId="7">#REF!</definedName>
    <definedName name="gp98_median_tot_25">#REF!</definedName>
    <definedName name="gp98_median_tot_27" localSheetId="4">#REF!</definedName>
    <definedName name="gp98_median_tot_27" localSheetId="1">#REF!</definedName>
    <definedName name="gp98_median_tot_27" localSheetId="2">#REF!</definedName>
    <definedName name="gp98_median_tot_27" localSheetId="5">#REF!</definedName>
    <definedName name="gp98_median_tot_27" localSheetId="7">#REF!</definedName>
    <definedName name="gp98_median_tot_27">#REF!</definedName>
    <definedName name="gp98_median_tot_6" localSheetId="4">#REF!</definedName>
    <definedName name="gp98_median_tot_6" localSheetId="1">#REF!</definedName>
    <definedName name="gp98_median_tot_6" localSheetId="2">#REF!</definedName>
    <definedName name="gp98_median_tot_6" localSheetId="5">#REF!</definedName>
    <definedName name="gp98_median_tot_6" localSheetId="7">#REF!</definedName>
    <definedName name="gp98_median_tot_6">#REF!</definedName>
    <definedName name="gp98_pr_tot" localSheetId="4">#REF!</definedName>
    <definedName name="gp98_pr_tot" localSheetId="1">#REF!</definedName>
    <definedName name="gp98_pr_tot" localSheetId="2">#REF!</definedName>
    <definedName name="gp98_pr_tot" localSheetId="5">#REF!</definedName>
    <definedName name="gp98_pr_tot" localSheetId="7">#REF!</definedName>
    <definedName name="gp98_pr_tot">#REF!</definedName>
    <definedName name="gp98_pr_tot_19" localSheetId="4">#REF!</definedName>
    <definedName name="gp98_pr_tot_19" localSheetId="1">#REF!</definedName>
    <definedName name="gp98_pr_tot_19" localSheetId="2">#REF!</definedName>
    <definedName name="gp98_pr_tot_19" localSheetId="5">#REF!</definedName>
    <definedName name="gp98_pr_tot_19" localSheetId="7">#REF!</definedName>
    <definedName name="gp98_pr_tot_19">#REF!</definedName>
    <definedName name="gp98_pr_tot_21" localSheetId="4">#REF!</definedName>
    <definedName name="gp98_pr_tot_21" localSheetId="1">#REF!</definedName>
    <definedName name="gp98_pr_tot_21" localSheetId="2">#REF!</definedName>
    <definedName name="gp98_pr_tot_21" localSheetId="5">#REF!</definedName>
    <definedName name="gp98_pr_tot_21" localSheetId="7">#REF!</definedName>
    <definedName name="gp98_pr_tot_21">#REF!</definedName>
    <definedName name="gp98_pr_tot_23" localSheetId="4">#REF!</definedName>
    <definedName name="gp98_pr_tot_23" localSheetId="1">#REF!</definedName>
    <definedName name="gp98_pr_tot_23" localSheetId="2">#REF!</definedName>
    <definedName name="gp98_pr_tot_23" localSheetId="5">#REF!</definedName>
    <definedName name="gp98_pr_tot_23" localSheetId="7">#REF!</definedName>
    <definedName name="gp98_pr_tot_23">#REF!</definedName>
    <definedName name="gp98_pr_tot_25" localSheetId="4">#REF!</definedName>
    <definedName name="gp98_pr_tot_25" localSheetId="1">#REF!</definedName>
    <definedName name="gp98_pr_tot_25" localSheetId="2">#REF!</definedName>
    <definedName name="gp98_pr_tot_25" localSheetId="5">#REF!</definedName>
    <definedName name="gp98_pr_tot_25" localSheetId="7">#REF!</definedName>
    <definedName name="gp98_pr_tot_25">#REF!</definedName>
    <definedName name="gp98_pr_tot_27" localSheetId="4">#REF!</definedName>
    <definedName name="gp98_pr_tot_27" localSheetId="1">#REF!</definedName>
    <definedName name="gp98_pr_tot_27" localSheetId="2">#REF!</definedName>
    <definedName name="gp98_pr_tot_27" localSheetId="5">#REF!</definedName>
    <definedName name="gp98_pr_tot_27" localSheetId="7">#REF!</definedName>
    <definedName name="gp98_pr_tot_27">#REF!</definedName>
    <definedName name="gp98_pr_tot_6" localSheetId="4">#REF!</definedName>
    <definedName name="gp98_pr_tot_6" localSheetId="1">#REF!</definedName>
    <definedName name="gp98_pr_tot_6" localSheetId="2">#REF!</definedName>
    <definedName name="gp98_pr_tot_6" localSheetId="5">#REF!</definedName>
    <definedName name="gp98_pr_tot_6" localSheetId="7">#REF!</definedName>
    <definedName name="gp98_pr_tot_6">#REF!</definedName>
    <definedName name="gp98_tot_tot" localSheetId="4">#REF!</definedName>
    <definedName name="gp98_tot_tot" localSheetId="1">#REF!</definedName>
    <definedName name="gp98_tot_tot" localSheetId="2">#REF!</definedName>
    <definedName name="gp98_tot_tot" localSheetId="5">#REF!</definedName>
    <definedName name="gp98_tot_tot" localSheetId="7">#REF!</definedName>
    <definedName name="gp98_tot_tot">#REF!</definedName>
    <definedName name="gp98_tot_tot_19" localSheetId="4">#REF!</definedName>
    <definedName name="gp98_tot_tot_19" localSheetId="1">#REF!</definedName>
    <definedName name="gp98_tot_tot_19" localSheetId="2">#REF!</definedName>
    <definedName name="gp98_tot_tot_19" localSheetId="5">#REF!</definedName>
    <definedName name="gp98_tot_tot_19" localSheetId="7">#REF!</definedName>
    <definedName name="gp98_tot_tot_19">#REF!</definedName>
    <definedName name="gp98_tot_tot_21" localSheetId="4">#REF!</definedName>
    <definedName name="gp98_tot_tot_21" localSheetId="1">#REF!</definedName>
    <definedName name="gp98_tot_tot_21" localSheetId="2">#REF!</definedName>
    <definedName name="gp98_tot_tot_21" localSheetId="5">#REF!</definedName>
    <definedName name="gp98_tot_tot_21" localSheetId="7">#REF!</definedName>
    <definedName name="gp98_tot_tot_21">#REF!</definedName>
    <definedName name="gp98_tot_tot_23" localSheetId="4">#REF!</definedName>
    <definedName name="gp98_tot_tot_23" localSheetId="1">#REF!</definedName>
    <definedName name="gp98_tot_tot_23" localSheetId="2">#REF!</definedName>
    <definedName name="gp98_tot_tot_23" localSheetId="5">#REF!</definedName>
    <definedName name="gp98_tot_tot_23" localSheetId="7">#REF!</definedName>
    <definedName name="gp98_tot_tot_23">#REF!</definedName>
    <definedName name="gp98_tot_tot_25" localSheetId="4">#REF!</definedName>
    <definedName name="gp98_tot_tot_25" localSheetId="1">#REF!</definedName>
    <definedName name="gp98_tot_tot_25" localSheetId="2">#REF!</definedName>
    <definedName name="gp98_tot_tot_25" localSheetId="5">#REF!</definedName>
    <definedName name="gp98_tot_tot_25" localSheetId="7">#REF!</definedName>
    <definedName name="gp98_tot_tot_25">#REF!</definedName>
    <definedName name="gp98_tot_tot_27" localSheetId="4">#REF!</definedName>
    <definedName name="gp98_tot_tot_27" localSheetId="1">#REF!</definedName>
    <definedName name="gp98_tot_tot_27" localSheetId="2">#REF!</definedName>
    <definedName name="gp98_tot_tot_27" localSheetId="5">#REF!</definedName>
    <definedName name="gp98_tot_tot_27" localSheetId="7">#REF!</definedName>
    <definedName name="gp98_tot_tot_27">#REF!</definedName>
    <definedName name="gp98_tot_tot_6" localSheetId="4">#REF!</definedName>
    <definedName name="gp98_tot_tot_6" localSheetId="1">#REF!</definedName>
    <definedName name="gp98_tot_tot_6" localSheetId="2">#REF!</definedName>
    <definedName name="gp98_tot_tot_6" localSheetId="5">#REF!</definedName>
    <definedName name="gp98_tot_tot_6" localSheetId="7">#REF!</definedName>
    <definedName name="gp98_tot_tot_6">#REF!</definedName>
    <definedName name="groupe">[8]astra_digital!$A$1:$C$62</definedName>
    <definedName name="IMP" localSheetId="4">'[8]Tab 3'!#REF!</definedName>
    <definedName name="IMP" localSheetId="1">'[8]Tab 3'!#REF!</definedName>
    <definedName name="IMP" localSheetId="2">'[8]Tab 3'!#REF!</definedName>
    <definedName name="IMP" localSheetId="5">'[8]Tab 3'!#REF!</definedName>
    <definedName name="IMP" localSheetId="7">'[8]Tab 3'!#REF!</definedName>
    <definedName name="IMP">'[8]Tab 3'!#REF!</definedName>
    <definedName name="lib_section">[15]Section!$A$2:$B$43</definedName>
    <definedName name="lib_section_27" localSheetId="4">#REF!</definedName>
    <definedName name="lib_section_27" localSheetId="1">#REF!</definedName>
    <definedName name="lib_section_27" localSheetId="2">#REF!</definedName>
    <definedName name="lib_section_27" localSheetId="5">#REF!</definedName>
    <definedName name="lib_section_27" localSheetId="7">#REF!</definedName>
    <definedName name="lib_section_27">#REF!</definedName>
    <definedName name="libposit">[21]POSITION_ADMINISTRATIVE!$B$2:$C$136</definedName>
    <definedName name="Liste" localSheetId="4">#REF!</definedName>
    <definedName name="Liste" localSheetId="1">#REF!</definedName>
    <definedName name="Liste" localSheetId="2">#REF!</definedName>
    <definedName name="Liste" localSheetId="5">#REF!</definedName>
    <definedName name="Liste" localSheetId="7">#REF!</definedName>
    <definedName name="Liste">#REF!</definedName>
    <definedName name="Medecine" localSheetId="4">[8]astra_digital!#REF!</definedName>
    <definedName name="Medecine" localSheetId="1">[8]astra_digital!#REF!</definedName>
    <definedName name="Medecine" localSheetId="2">[8]astra_digital!#REF!</definedName>
    <definedName name="Medecine" localSheetId="5">[8]astra_digital!#REF!</definedName>
    <definedName name="Medecine" localSheetId="7">[8]astra_digital!#REF!</definedName>
    <definedName name="Medecine">[8]astra_digital!#REF!</definedName>
    <definedName name="Médecine" localSheetId="4">[8]astra_digital!#REF!</definedName>
    <definedName name="Médecine" localSheetId="1">[8]astra_digital!#REF!</definedName>
    <definedName name="Médecine" localSheetId="2">[8]astra_digital!#REF!</definedName>
    <definedName name="Médecine" localSheetId="5">[8]astra_digital!#REF!</definedName>
    <definedName name="Médecine" localSheetId="7">[8]astra_digital!#REF!</definedName>
    <definedName name="Médecine">[8]astra_digital!#REF!</definedName>
    <definedName name="moy" localSheetId="4">#REF!</definedName>
    <definedName name="moy" localSheetId="1">#REF!</definedName>
    <definedName name="moy" localSheetId="2">#REF!</definedName>
    <definedName name="moy" localSheetId="5">#REF!</definedName>
    <definedName name="moy" localSheetId="7">#REF!</definedName>
    <definedName name="moy">#REF!</definedName>
    <definedName name="NC" localSheetId="4">#REF!</definedName>
    <definedName name="NC" localSheetId="1">#REF!</definedName>
    <definedName name="NC" localSheetId="2">#REF!</definedName>
    <definedName name="NC" localSheetId="5">#REF!</definedName>
    <definedName name="NC" localSheetId="7">#REF!</definedName>
    <definedName name="NC">#REF!</definedName>
    <definedName name="nnn">[15]Feuil1!$A$2:$B$45</definedName>
    <definedName name="Odonto" localSheetId="4">[8]astra_digital!#REF!</definedName>
    <definedName name="Odonto" localSheetId="1">[8]astra_digital!#REF!</definedName>
    <definedName name="Odonto" localSheetId="2">[8]astra_digital!#REF!</definedName>
    <definedName name="Odonto" localSheetId="5">[8]astra_digital!#REF!</definedName>
    <definedName name="Odonto" localSheetId="7">[8]astra_digital!#REF!</definedName>
    <definedName name="Odonto">[8]astra_digital!#REF!</definedName>
    <definedName name="Odontologie" localSheetId="4">[8]astra_digital!#REF!</definedName>
    <definedName name="Odontologie" localSheetId="1">[8]astra_digital!#REF!</definedName>
    <definedName name="Odontologie" localSheetId="2">[8]astra_digital!#REF!</definedName>
    <definedName name="Odontologie" localSheetId="5">[8]astra_digital!#REF!</definedName>
    <definedName name="Odontologie" localSheetId="7">[8]astra_digital!#REF!</definedName>
    <definedName name="Odontologie">[8]astra_digital!#REF!</definedName>
    <definedName name="p" localSheetId="4">#REF!</definedName>
    <definedName name="p" localSheetId="1">#REF!</definedName>
    <definedName name="p" localSheetId="2">#REF!</definedName>
    <definedName name="p" localSheetId="5">#REF!</definedName>
    <definedName name="p" localSheetId="7">#REF!</definedName>
    <definedName name="p">#REF!</definedName>
    <definedName name="PE" localSheetId="4">#REF!</definedName>
    <definedName name="PE" localSheetId="1">#REF!</definedName>
    <definedName name="PE" localSheetId="2">#REF!</definedName>
    <definedName name="PE" localSheetId="5">#REF!</definedName>
    <definedName name="PE" localSheetId="7">#REF!</definedName>
    <definedName name="PE">#REF!</definedName>
    <definedName name="Pharma" localSheetId="4">[8]astra_digital!#REF!</definedName>
    <definedName name="Pharma" localSheetId="1">[8]astra_digital!#REF!</definedName>
    <definedName name="Pharma" localSheetId="2">[8]astra_digital!#REF!</definedName>
    <definedName name="Pharma" localSheetId="5">[8]astra_digital!#REF!</definedName>
    <definedName name="Pharma" localSheetId="7">[8]astra_digital!#REF!</definedName>
    <definedName name="Pharma">[8]astra_digital!#REF!</definedName>
    <definedName name="Pharmacie" localSheetId="4">[8]astra_digital!#REF!</definedName>
    <definedName name="Pharmacie" localSheetId="1">[8]astra_digital!#REF!</definedName>
    <definedName name="Pharmacie" localSheetId="2">[8]astra_digital!#REF!</definedName>
    <definedName name="Pharmacie" localSheetId="5">[8]astra_digital!#REF!</definedName>
    <definedName name="Pharmacie" localSheetId="7">[8]astra_digital!#REF!</definedName>
    <definedName name="Pharmacie">[8]astra_digital!#REF!</definedName>
    <definedName name="prev2008" localSheetId="4">#REF!</definedName>
    <definedName name="prev2008" localSheetId="1">#REF!</definedName>
    <definedName name="prev2008" localSheetId="2">#REF!</definedName>
    <definedName name="prev2008" localSheetId="5">#REF!</definedName>
    <definedName name="prev2008" localSheetId="7">#REF!</definedName>
    <definedName name="prev2008">#REF!</definedName>
    <definedName name="prevmcf2008" localSheetId="4">#REF!</definedName>
    <definedName name="prevmcf2008" localSheetId="1">#REF!</definedName>
    <definedName name="prevmcf2008" localSheetId="2">#REF!</definedName>
    <definedName name="prevmcf2008" localSheetId="5">#REF!</definedName>
    <definedName name="prevmcf2008" localSheetId="7">#REF!</definedName>
    <definedName name="prevmcf2008">#REF!</definedName>
    <definedName name="prevpr2008" localSheetId="4">#REF!</definedName>
    <definedName name="prevpr2008" localSheetId="1">#REF!</definedName>
    <definedName name="prevpr2008" localSheetId="2">#REF!</definedName>
    <definedName name="prevpr2008" localSheetId="5">#REF!</definedName>
    <definedName name="prevpr2008" localSheetId="7">#REF!</definedName>
    <definedName name="prevpr2008">#REF!</definedName>
    <definedName name="PRINCIPAL" localSheetId="4">'[8]Tab 1'!#REF!</definedName>
    <definedName name="PRINCIPAL" localSheetId="1">'[8]Tab 1'!#REF!</definedName>
    <definedName name="PRINCIPAL" localSheetId="2">'[8]Tab 1'!#REF!</definedName>
    <definedName name="PRINCIPAL" localSheetId="5">'[8]Tab 1'!#REF!</definedName>
    <definedName name="PRINCIPAL" localSheetId="7">'[8]Tab 1'!#REF!</definedName>
    <definedName name="PRINCIPAL">'[8]Tab 1'!#REF!</definedName>
    <definedName name="qual06">[22]Feuil2!$A$1:$E$8035</definedName>
    <definedName name="qual06_25" localSheetId="4">#REF!</definedName>
    <definedName name="qual06_25" localSheetId="1">#REF!</definedName>
    <definedName name="qual06_25" localSheetId="2">#REF!</definedName>
    <definedName name="qual06_25" localSheetId="5">#REF!</definedName>
    <definedName name="qual06_25" localSheetId="7">#REF!</definedName>
    <definedName name="qual06_25">#REF!</definedName>
    <definedName name="qualif06">[22]Feuil2!$A$1:$E$8035</definedName>
    <definedName name="qualif06_25" localSheetId="4">#REF!</definedName>
    <definedName name="qualif06_25" localSheetId="1">#REF!</definedName>
    <definedName name="qualif06_25" localSheetId="2">#REF!</definedName>
    <definedName name="qualif06_25" localSheetId="5">#REF!</definedName>
    <definedName name="qualif06_25" localSheetId="7">#REF!</definedName>
    <definedName name="qualif06_25">#REF!</definedName>
    <definedName name="Sciences" localSheetId="4">[8]astra_digital!#REF!</definedName>
    <definedName name="Sciences" localSheetId="1">[8]astra_digital!#REF!</definedName>
    <definedName name="Sciences" localSheetId="2">[8]astra_digital!#REF!</definedName>
    <definedName name="Sciences" localSheetId="5">[8]astra_digital!#REF!</definedName>
    <definedName name="Sciences" localSheetId="7">[8]astra_digital!#REF!</definedName>
    <definedName name="Sciences">[8]astra_digital!#REF!</definedName>
    <definedName name="SIES">[23]sect01def!$A$1:$P$31</definedName>
    <definedName name="STAPS" localSheetId="4">[8]astra_digital!#REF!</definedName>
    <definedName name="STAPS" localSheetId="1">[8]astra_digital!#REF!</definedName>
    <definedName name="STAPS" localSheetId="2">[8]astra_digital!#REF!</definedName>
    <definedName name="STAPS" localSheetId="5">[8]astra_digital!#REF!</definedName>
    <definedName name="STAPS" localSheetId="7">[8]astra_digital!#REF!</definedName>
    <definedName name="STAPS">[8]astra_digital!#REF!</definedName>
    <definedName name="Tab" localSheetId="4">#REF!</definedName>
    <definedName name="Tab" localSheetId="1">#REF!</definedName>
    <definedName name="Tab" localSheetId="2">#REF!</definedName>
    <definedName name="Tab" localSheetId="5">#REF!</definedName>
    <definedName name="Tab" localSheetId="7">#REF!</definedName>
    <definedName name="Tab">#REF!</definedName>
    <definedName name="tabcod" localSheetId="4">#REF!</definedName>
    <definedName name="tabcod" localSheetId="1">#REF!</definedName>
    <definedName name="tabcod" localSheetId="2">#REF!</definedName>
    <definedName name="tabcod" localSheetId="5">#REF!</definedName>
    <definedName name="tabcod" localSheetId="7">#REF!</definedName>
    <definedName name="tabcod">#REF!</definedName>
    <definedName name="TabCor" localSheetId="4">#REF!</definedName>
    <definedName name="TabCor" localSheetId="1">#REF!</definedName>
    <definedName name="TabCor" localSheetId="2">#REF!</definedName>
    <definedName name="TabCor" localSheetId="5">#REF!</definedName>
    <definedName name="TabCor" localSheetId="7">#REF!</definedName>
    <definedName name="TabCor">#REF!</definedName>
    <definedName name="TABDS">'[14]Tableau de données'!$A$2:$B$32</definedName>
    <definedName name="TABDS_27" localSheetId="4">#REF!</definedName>
    <definedName name="TABDS_27" localSheetId="1">#REF!</definedName>
    <definedName name="TABDS_27" localSheetId="2">#REF!</definedName>
    <definedName name="TABDS_27" localSheetId="5">#REF!</definedName>
    <definedName name="TABDS_27" localSheetId="7">#REF!</definedName>
    <definedName name="TABDS_27">#REF!</definedName>
    <definedName name="TABLE">'[24]table  origines professionelles'!$B$3:$C$42</definedName>
    <definedName name="TB" localSheetId="4">#REF!</definedName>
    <definedName name="TB" localSheetId="1">#REF!</definedName>
    <definedName name="TB" localSheetId="2">#REF!</definedName>
    <definedName name="TB" localSheetId="5">#REF!</definedName>
    <definedName name="TB" localSheetId="7">#REF!</definedName>
    <definedName name="TB">#REF!</definedName>
    <definedName name="TCE" localSheetId="4">#REF!</definedName>
    <definedName name="TCE" localSheetId="1">#REF!</definedName>
    <definedName name="TCE" localSheetId="2">#REF!</definedName>
    <definedName name="TCE" localSheetId="5">#REF!</definedName>
    <definedName name="TCE" localSheetId="7">#REF!</definedName>
    <definedName name="TCE">#REF!</definedName>
    <definedName name="TCNU">'[8]#REF'!$A$1:$B$118</definedName>
    <definedName name="TDB" localSheetId="4">#REF!</definedName>
    <definedName name="TDB" localSheetId="1">#REF!</definedName>
    <definedName name="TDB" localSheetId="2">#REF!</definedName>
    <definedName name="TDB" localSheetId="5">#REF!</definedName>
    <definedName name="TDB" localSheetId="7">#REF!</definedName>
    <definedName name="TDB">#REF!</definedName>
    <definedName name="TDIORIG" localSheetId="4">#REF!</definedName>
    <definedName name="TDIORIG" localSheetId="1">#REF!</definedName>
    <definedName name="TDIORIG" localSheetId="2">#REF!</definedName>
    <definedName name="TDIORIG" localSheetId="5">#REF!</definedName>
    <definedName name="TDIORIG" localSheetId="7">#REF!</definedName>
    <definedName name="TDIORIG">#REF!</definedName>
    <definedName name="TDIORIG_25" localSheetId="4">#REF!</definedName>
    <definedName name="TDIORIG_25" localSheetId="1">#REF!</definedName>
    <definedName name="TDIORIG_25" localSheetId="2">#REF!</definedName>
    <definedName name="TDIORIG_25" localSheetId="5">#REF!</definedName>
    <definedName name="TDIORIG_25" localSheetId="7">#REF!</definedName>
    <definedName name="TDIORIG_25">#REF!</definedName>
    <definedName name="TE_Droit" localSheetId="4">[8]astra_digital!#REF!</definedName>
    <definedName name="TE_Droit" localSheetId="1">[8]astra_digital!#REF!</definedName>
    <definedName name="TE_Droit" localSheetId="2">[8]astra_digital!#REF!</definedName>
    <definedName name="TE_Droit" localSheetId="5">[8]astra_digital!#REF!</definedName>
    <definedName name="TE_Droit" localSheetId="7">[8]astra_digital!#REF!</definedName>
    <definedName name="TE_Droit">[8]astra_digital!#REF!</definedName>
    <definedName name="TE_Lettres" localSheetId="4">[8]astra_digital!#REF!</definedName>
    <definedName name="TE_Lettres" localSheetId="1">[8]astra_digital!#REF!</definedName>
    <definedName name="TE_Lettres" localSheetId="2">[8]astra_digital!#REF!</definedName>
    <definedName name="TE_Lettres" localSheetId="5">[8]astra_digital!#REF!</definedName>
    <definedName name="TE_Lettres" localSheetId="7">[8]astra_digital!#REF!</definedName>
    <definedName name="TE_Lettres">[8]astra_digital!#REF!</definedName>
    <definedName name="TE_Médecine" localSheetId="4">[8]astra_digital!#REF!</definedName>
    <definedName name="TE_Médecine" localSheetId="1">[8]astra_digital!#REF!</definedName>
    <definedName name="TE_Médecine" localSheetId="2">[8]astra_digital!#REF!</definedName>
    <definedName name="TE_Médecine" localSheetId="5">[8]astra_digital!#REF!</definedName>
    <definedName name="TE_Médecine" localSheetId="7">[8]astra_digital!#REF!</definedName>
    <definedName name="TE_Médecine">[8]astra_digital!#REF!</definedName>
    <definedName name="TE_Odonto" localSheetId="4">[8]astra_digital!#REF!</definedName>
    <definedName name="TE_Odonto" localSheetId="1">[8]astra_digital!#REF!</definedName>
    <definedName name="TE_Odonto" localSheetId="2">[8]astra_digital!#REF!</definedName>
    <definedName name="TE_Odonto" localSheetId="5">[8]astra_digital!#REF!</definedName>
    <definedName name="TE_Odonto" localSheetId="7">[8]astra_digital!#REF!</definedName>
    <definedName name="TE_Odonto">[8]astra_digital!#REF!</definedName>
    <definedName name="TE_Pharma" localSheetId="4">[8]astra_digital!#REF!</definedName>
    <definedName name="TE_Pharma" localSheetId="1">[8]astra_digital!#REF!</definedName>
    <definedName name="TE_Pharma" localSheetId="2">[8]astra_digital!#REF!</definedName>
    <definedName name="TE_Pharma" localSheetId="5">[8]astra_digital!#REF!</definedName>
    <definedName name="TE_Pharma" localSheetId="7">[8]astra_digital!#REF!</definedName>
    <definedName name="TE_Pharma">[8]astra_digital!#REF!</definedName>
    <definedName name="TE_Sciences" localSheetId="4">[8]astra_digital!#REF!</definedName>
    <definedName name="TE_Sciences" localSheetId="1">[8]astra_digital!#REF!</definedName>
    <definedName name="TE_Sciences" localSheetId="2">[8]astra_digital!#REF!</definedName>
    <definedName name="TE_Sciences" localSheetId="5">[8]astra_digital!#REF!</definedName>
    <definedName name="TE_Sciences" localSheetId="7">[8]astra_digital!#REF!</definedName>
    <definedName name="TE_Sciences">[8]astra_digital!#REF!</definedName>
    <definedName name="tetab">'[8]Etabt-corps (DLSP)'!$B$3:$K$182</definedName>
    <definedName name="TGD">'[8]#REF'!$A$2:$B$7</definedName>
    <definedName name="tgrade">[8]CORPS!$A$1:$C$62</definedName>
    <definedName name="titi" localSheetId="4">'[25]TAB I'!#REF!</definedName>
    <definedName name="titi" localSheetId="1">'[25]TAB I'!#REF!</definedName>
    <definedName name="titi" localSheetId="2">'[25]TAB I'!#REF!</definedName>
    <definedName name="titi" localSheetId="5">'[25]TAB I'!#REF!</definedName>
    <definedName name="titi" localSheetId="7">'[25]TAB I'!#REF!</definedName>
    <definedName name="titi">'[25]TAB I'!#REF!</definedName>
    <definedName name="titi_27" localSheetId="4">#REF!</definedName>
    <definedName name="titi_27" localSheetId="1">#REF!</definedName>
    <definedName name="titi_27" localSheetId="2">#REF!</definedName>
    <definedName name="titi_27" localSheetId="5">#REF!</definedName>
    <definedName name="titi_27" localSheetId="7">#REF!</definedName>
    <definedName name="titi_27">#REF!</definedName>
    <definedName name="tlibc" localSheetId="4">#REF!</definedName>
    <definedName name="tlibc" localSheetId="1">#REF!</definedName>
    <definedName name="tlibc" localSheetId="2">#REF!</definedName>
    <definedName name="tlibc" localSheetId="5">#REF!</definedName>
    <definedName name="tlibc" localSheetId="7">#REF!</definedName>
    <definedName name="tlibc">#REF!</definedName>
    <definedName name="tlibc_25" localSheetId="4">#REF!</definedName>
    <definedName name="tlibc_25" localSheetId="1">#REF!</definedName>
    <definedName name="tlibc_25" localSheetId="2">#REF!</definedName>
    <definedName name="tlibc_25" localSheetId="5">#REF!</definedName>
    <definedName name="tlibc_25" localSheetId="7">#REF!</definedName>
    <definedName name="tlibc_25">#REF!</definedName>
    <definedName name="tnom" localSheetId="4">#REF!</definedName>
    <definedName name="tnom" localSheetId="1">#REF!</definedName>
    <definedName name="tnom" localSheetId="2">#REF!</definedName>
    <definedName name="tnom" localSheetId="5">#REF!</definedName>
    <definedName name="tnom" localSheetId="7">#REF!</definedName>
    <definedName name="tnom">#REF!</definedName>
    <definedName name="tnomm" localSheetId="4">#REF!</definedName>
    <definedName name="tnomm" localSheetId="1">#REF!</definedName>
    <definedName name="tnomm" localSheetId="2">#REF!</definedName>
    <definedName name="tnomm" localSheetId="5">#REF!</definedName>
    <definedName name="tnomm" localSheetId="7">#REF!</definedName>
    <definedName name="tnomm">#REF!</definedName>
    <definedName name="tnumetab" localSheetId="4">#REF!</definedName>
    <definedName name="tnumetab" localSheetId="1">#REF!</definedName>
    <definedName name="tnumetab" localSheetId="2">#REF!</definedName>
    <definedName name="tnumetab" localSheetId="5">#REF!</definedName>
    <definedName name="tnumetab" localSheetId="7">#REF!</definedName>
    <definedName name="tnumetab">#REF!</definedName>
    <definedName name="tnumetab_25" localSheetId="4">#REF!</definedName>
    <definedName name="tnumetab_25" localSheetId="1">#REF!</definedName>
    <definedName name="tnumetab_25" localSheetId="2">#REF!</definedName>
    <definedName name="tnumetab_25" localSheetId="5">#REF!</definedName>
    <definedName name="tnumetab_25" localSheetId="7">#REF!</definedName>
    <definedName name="tnumetab_25">#REF!</definedName>
    <definedName name="tot_cr">[15]Feuil1!$A$2:$C$45</definedName>
    <definedName name="tot_cr_27" localSheetId="4">#REF!</definedName>
    <definedName name="tot_cr_27" localSheetId="1">#REF!</definedName>
    <definedName name="tot_cr_27" localSheetId="2">#REF!</definedName>
    <definedName name="tot_cr_27" localSheetId="5">#REF!</definedName>
    <definedName name="tot_cr_27" localSheetId="7">#REF!</definedName>
    <definedName name="tot_cr_27">#REF!</definedName>
    <definedName name="tot_dr">[15]Feuil1!$A$2:$B$45</definedName>
    <definedName name="tot_dr_27" localSheetId="4">#REF!</definedName>
    <definedName name="tot_dr_27" localSheetId="1">#REF!</definedName>
    <definedName name="tot_dr_27" localSheetId="2">#REF!</definedName>
    <definedName name="tot_dr_27" localSheetId="5">#REF!</definedName>
    <definedName name="tot_dr_27" localSheetId="7">#REF!</definedName>
    <definedName name="tot_dr_27">#REF!</definedName>
    <definedName name="total_aut">'[18]Intercalaire 1'!$K$37</definedName>
    <definedName name="totalagre" localSheetId="4">#REF!</definedName>
    <definedName name="totalagre" localSheetId="1">#REF!</definedName>
    <definedName name="totalagre" localSheetId="2">#REF!</definedName>
    <definedName name="totalagre" localSheetId="5">#REF!</definedName>
    <definedName name="totalagre" localSheetId="7">#REF!</definedName>
    <definedName name="totalagre">#REF!</definedName>
    <definedName name="totalaut" localSheetId="4">#REF!</definedName>
    <definedName name="totalaut" localSheetId="1">#REF!</definedName>
    <definedName name="totalaut" localSheetId="2">#REF!</definedName>
    <definedName name="totalaut" localSheetId="5">#REF!</definedName>
    <definedName name="totalaut" localSheetId="7">#REF!</definedName>
    <definedName name="totalaut">#REF!</definedName>
    <definedName name="totalcert" localSheetId="4">#REF!</definedName>
    <definedName name="totalcert" localSheetId="1">#REF!</definedName>
    <definedName name="totalcert" localSheetId="2">#REF!</definedName>
    <definedName name="totalcert" localSheetId="5">#REF!</definedName>
    <definedName name="totalcert" localSheetId="7">#REF!</definedName>
    <definedName name="totalcert">#REF!</definedName>
    <definedName name="totalfrance" localSheetId="4">#REF!</definedName>
    <definedName name="totalfrance" localSheetId="1">#REF!</definedName>
    <definedName name="totalfrance" localSheetId="2">#REF!</definedName>
    <definedName name="totalfrance" localSheetId="5">#REF!</definedName>
    <definedName name="totalfrance" localSheetId="7">#REF!</definedName>
    <definedName name="totalfrance">#REF!</definedName>
    <definedName name="totalplp" localSheetId="4">#REF!</definedName>
    <definedName name="totalplp" localSheetId="1">#REF!</definedName>
    <definedName name="totalplp" localSheetId="2">#REF!</definedName>
    <definedName name="totalplp" localSheetId="5">#REF!</definedName>
    <definedName name="totalplp" localSheetId="7">#REF!</definedName>
    <definedName name="totalplp">#REF!</definedName>
    <definedName name="toto" localSheetId="4">'[26]TAB I'!#REF!</definedName>
    <definedName name="toto" localSheetId="1">'[26]TAB I'!#REF!</definedName>
    <definedName name="toto" localSheetId="2">'[26]TAB I'!#REF!</definedName>
    <definedName name="toto" localSheetId="5">'[26]TAB I'!#REF!</definedName>
    <definedName name="toto" localSheetId="7">'[26]TAB I'!#REF!</definedName>
    <definedName name="toto">'[26]TAB I'!#REF!</definedName>
    <definedName name="tprenom" localSheetId="4">#REF!</definedName>
    <definedName name="tprenom" localSheetId="1">#REF!</definedName>
    <definedName name="tprenom" localSheetId="2">#REF!</definedName>
    <definedName name="tprenom" localSheetId="5">#REF!</definedName>
    <definedName name="tprenom" localSheetId="7">#REF!</definedName>
    <definedName name="tprenom">#REF!</definedName>
    <definedName name="TPROMO">[27]Tables!$A$25:$B$28</definedName>
    <definedName name="TRACE1" localSheetId="4">'[8]Tab 1'!#REF!</definedName>
    <definedName name="TRACE1" localSheetId="1">'[8]Tab 1'!#REF!</definedName>
    <definedName name="TRACE1" localSheetId="2">'[8]Tab 1'!#REF!</definedName>
    <definedName name="TRACE1" localSheetId="5">'[8]Tab 1'!#REF!</definedName>
    <definedName name="TRACE1" localSheetId="7">'[8]Tab 1'!#REF!</definedName>
    <definedName name="TRACE1">'[8]Tab 1'!#REF!</definedName>
    <definedName name="TRACE2" localSheetId="4">'[8]Tab 1'!#REF!</definedName>
    <definedName name="TRACE2" localSheetId="1">'[8]Tab 1'!#REF!</definedName>
    <definedName name="TRACE2" localSheetId="2">'[8]Tab 1'!#REF!</definedName>
    <definedName name="TRACE2" localSheetId="5">'[8]Tab 1'!#REF!</definedName>
    <definedName name="TRACE2" localSheetId="7">'[8]Tab 1'!#REF!</definedName>
    <definedName name="TRACE2">'[8]Tab 1'!#REF!</definedName>
    <definedName name="TrecPRexMCF">'[28]Simu Retr MCF'!$L$4</definedName>
    <definedName name="Ttypepromo">[27]Tables!$A$52:$B$54</definedName>
    <definedName name="Uni" localSheetId="4">#REF!</definedName>
    <definedName name="Uni" localSheetId="1">#REF!</definedName>
    <definedName name="Uni" localSheetId="2">#REF!</definedName>
    <definedName name="Uni" localSheetId="5">#REF!</definedName>
    <definedName name="Uni" localSheetId="7">#REF!</definedName>
    <definedName name="Uni">#REF!</definedName>
    <definedName name="VC07_entree" localSheetId="4">#REF!</definedName>
    <definedName name="VC07_entree" localSheetId="1">#REF!</definedName>
    <definedName name="VC07_entree" localSheetId="2">#REF!</definedName>
    <definedName name="VC07_entree" localSheetId="5">#REF!</definedName>
    <definedName name="VC07_entree" localSheetId="7">#REF!</definedName>
    <definedName name="VC07_entree">#REF!</definedName>
    <definedName name="VC07sd" localSheetId="4">#REF!</definedName>
    <definedName name="VC07sd" localSheetId="1">#REF!</definedName>
    <definedName name="VC07sd" localSheetId="2">#REF!</definedName>
    <definedName name="VC07sd" localSheetId="5">#REF!</definedName>
    <definedName name="VC07sd" localSheetId="7">#REF!</definedName>
    <definedName name="VC07sd">#REF!</definedName>
    <definedName name="VC09def">[29]VC09def!$A$1:$W$34</definedName>
    <definedName name="VC09sd_sept2011" localSheetId="4">#REF!</definedName>
    <definedName name="VC09sd_sept2011" localSheetId="1">#REF!</definedName>
    <definedName name="VC09sd_sept2011" localSheetId="2">#REF!</definedName>
    <definedName name="VC09sd_sept2011" localSheetId="5">#REF!</definedName>
    <definedName name="VC09sd_sept2011" localSheetId="7">#REF!</definedName>
    <definedName name="VC09sd_sept2011">#REF!</definedName>
    <definedName name="VC11sd_entree">[30]VC11sd_entree!$A$1:$AF$4267</definedName>
    <definedName name="VC11sd_sortie">[30]VC11sd_sortie!$A$1:$T$4264</definedName>
    <definedName name="vc2013sd" localSheetId="4">#REF!</definedName>
    <definedName name="vc2013sd" localSheetId="1">#REF!</definedName>
    <definedName name="vc2013sd" localSheetId="2">#REF!</definedName>
    <definedName name="vc2013sd" localSheetId="5">#REF!</definedName>
    <definedName name="vc2013sd" localSheetId="7">#REF!</definedName>
    <definedName name="vc2013sd">#REF!</definedName>
    <definedName name="vv">[15]Section!$A$2:$B$43</definedName>
    <definedName name="x" localSheetId="4">#REF!</definedName>
    <definedName name="x" localSheetId="1">#REF!</definedName>
    <definedName name="x" localSheetId="2">#REF!</definedName>
    <definedName name="x" localSheetId="5">#REF!</definedName>
    <definedName name="x" localSheetId="7">#REF!</definedName>
    <definedName name="x">#REF!</definedName>
    <definedName name="xxxx">[31]x!$A$1:$C$58</definedName>
    <definedName name="xxxx_25" localSheetId="4">#REF!</definedName>
    <definedName name="xxxx_25" localSheetId="1">#REF!</definedName>
    <definedName name="xxxx_25" localSheetId="2">#REF!</definedName>
    <definedName name="xxxx_25" localSheetId="5">#REF!</definedName>
    <definedName name="xxxx_25" localSheetId="7">#REF!</definedName>
    <definedName name="xxxx_25">#REF!</definedName>
    <definedName name="_xlnm.Print_Area" localSheetId="4">ages!$F$24</definedName>
    <definedName name="_xlnm.Print_Area" localSheetId="3">'ages recrut'!$A$1:$M$33</definedName>
    <definedName name="_xlnm.Print_Area" localSheetId="8">'flux disc 14-16'!$A$1:$P$65</definedName>
    <definedName name="_xlnm.Print_Area" localSheetId="5">'proj dep'!$A$1:$R$48</definedName>
    <definedName name="_xlnm.Print_Area" localSheetId="7">'ser flu disc '!$A$1:$L$26</definedName>
    <definedName name="_xlnm.Print_Area" localSheetId="0">'Sommaire '!$A$1:$C$32</definedName>
  </definedNames>
  <calcPr calcId="145621"/>
</workbook>
</file>

<file path=xl/calcChain.xml><?xml version="1.0" encoding="utf-8"?>
<calcChain xmlns="http://schemas.openxmlformats.org/spreadsheetml/2006/main">
  <c r="E61" i="7" l="1"/>
  <c r="H61" i="7"/>
  <c r="G61" i="7"/>
  <c r="G60" i="7"/>
  <c r="H60" i="7"/>
  <c r="F60" i="7"/>
  <c r="H59" i="7"/>
  <c r="G59" i="7"/>
  <c r="F59" i="7"/>
  <c r="E59" i="7"/>
  <c r="H58" i="7"/>
  <c r="G58" i="7"/>
  <c r="E58" i="7"/>
  <c r="F58" i="7"/>
  <c r="H57" i="7"/>
  <c r="G57" i="7"/>
  <c r="F57" i="7"/>
  <c r="E57" i="7"/>
  <c r="H56" i="7"/>
  <c r="G56" i="7"/>
  <c r="F56" i="7"/>
  <c r="H55" i="7"/>
  <c r="G55" i="7"/>
  <c r="F55" i="7"/>
  <c r="E55" i="7"/>
  <c r="H54" i="7"/>
  <c r="G54" i="7"/>
  <c r="F54" i="7"/>
  <c r="E54" i="7"/>
  <c r="H53" i="7"/>
  <c r="G53" i="7"/>
  <c r="F53" i="7"/>
  <c r="E53" i="7"/>
  <c r="F52" i="7"/>
  <c r="E52" i="7"/>
  <c r="H52" i="7"/>
  <c r="G52" i="7"/>
  <c r="H51" i="7"/>
  <c r="G51" i="7"/>
  <c r="F51" i="7"/>
  <c r="E51" i="7"/>
  <c r="H50" i="7"/>
  <c r="G50" i="7"/>
  <c r="E50" i="7"/>
  <c r="H49" i="7"/>
  <c r="G49" i="7"/>
  <c r="F49" i="7"/>
  <c r="E49" i="7"/>
  <c r="H48" i="7"/>
  <c r="G48" i="7"/>
  <c r="E48" i="7"/>
  <c r="H47" i="7"/>
  <c r="G47" i="7"/>
  <c r="F47" i="7"/>
  <c r="E47" i="7"/>
  <c r="H46" i="7"/>
  <c r="G46" i="7"/>
  <c r="F46" i="7"/>
  <c r="E46" i="7"/>
  <c r="H44" i="7"/>
  <c r="G44" i="7"/>
  <c r="F44" i="7"/>
  <c r="E44" i="7"/>
  <c r="H43" i="7"/>
  <c r="G43" i="7"/>
  <c r="F43" i="7"/>
  <c r="E43" i="7"/>
  <c r="H42" i="7"/>
  <c r="G42" i="7"/>
  <c r="F42" i="7"/>
  <c r="E42" i="7"/>
  <c r="H41" i="7"/>
  <c r="G41" i="7"/>
  <c r="E41" i="7"/>
  <c r="G40" i="7"/>
  <c r="F40" i="7"/>
  <c r="E40" i="7"/>
  <c r="H40" i="7"/>
  <c r="H39" i="7"/>
  <c r="G39" i="7"/>
  <c r="F39" i="7"/>
  <c r="E39" i="7"/>
  <c r="G38" i="7"/>
  <c r="F38" i="7"/>
  <c r="E38" i="7"/>
  <c r="H38" i="7"/>
  <c r="H37" i="7"/>
  <c r="G37" i="7"/>
  <c r="F37" i="7"/>
  <c r="E37" i="7"/>
  <c r="H36" i="7"/>
  <c r="G36" i="7"/>
  <c r="F36" i="7"/>
  <c r="E36" i="7"/>
  <c r="G35" i="7"/>
  <c r="F35" i="7"/>
  <c r="E35" i="7"/>
  <c r="H35" i="7"/>
  <c r="H34" i="7"/>
  <c r="G34" i="7"/>
  <c r="F34" i="7"/>
  <c r="E34" i="7"/>
  <c r="H33" i="7"/>
  <c r="G33" i="7"/>
  <c r="F33" i="7"/>
  <c r="E33" i="7"/>
  <c r="H32" i="7"/>
  <c r="G32" i="7"/>
  <c r="F32" i="7"/>
  <c r="E32" i="7"/>
  <c r="H31" i="7"/>
  <c r="F31" i="7"/>
  <c r="G31" i="7"/>
  <c r="H30" i="7"/>
  <c r="G30" i="7"/>
  <c r="F30" i="7"/>
  <c r="E30" i="7"/>
  <c r="H29" i="7"/>
  <c r="G29" i="7"/>
  <c r="F29" i="7"/>
  <c r="E29" i="7"/>
  <c r="E56" i="7"/>
  <c r="F61" i="7"/>
  <c r="A26" i="4"/>
  <c r="M25" i="4"/>
  <c r="L25" i="4"/>
  <c r="K25" i="4"/>
  <c r="J25" i="4"/>
  <c r="I25" i="4"/>
  <c r="H25" i="4"/>
  <c r="G25" i="4"/>
  <c r="F25" i="4"/>
  <c r="E25" i="4"/>
  <c r="D25" i="4"/>
  <c r="G5" i="7"/>
  <c r="G6" i="7"/>
  <c r="G8" i="7"/>
  <c r="G9" i="7"/>
  <c r="G11" i="7"/>
  <c r="G12" i="7"/>
  <c r="G13" i="7"/>
  <c r="G14" i="7"/>
  <c r="G15" i="7"/>
  <c r="G16" i="7"/>
  <c r="G19" i="7"/>
  <c r="E12" i="7"/>
  <c r="J7" i="6"/>
  <c r="J8" i="6"/>
  <c r="J11" i="6"/>
  <c r="K13" i="6"/>
  <c r="K14" i="6"/>
  <c r="K15" i="6"/>
  <c r="K17" i="6"/>
  <c r="L9" i="6"/>
  <c r="K4" i="6"/>
  <c r="J4" i="6"/>
  <c r="I4" i="6"/>
  <c r="L2" i="5"/>
  <c r="E11" i="7"/>
  <c r="E5" i="7"/>
  <c r="F17" i="7"/>
  <c r="F14" i="7"/>
  <c r="F7" i="7"/>
  <c r="F12" i="7"/>
  <c r="E14" i="7"/>
  <c r="F8" i="7"/>
  <c r="F13" i="7"/>
  <c r="F10" i="7"/>
  <c r="F19" i="7"/>
  <c r="F6" i="7"/>
  <c r="E20" i="7"/>
  <c r="E17" i="7"/>
  <c r="E16" i="7"/>
  <c r="E13" i="7"/>
  <c r="E9" i="7"/>
  <c r="E7" i="7"/>
  <c r="E6" i="7"/>
  <c r="E10" i="7"/>
  <c r="G10" i="7"/>
  <c r="E15" i="7"/>
  <c r="E18" i="7"/>
  <c r="G18" i="7"/>
  <c r="H6" i="7"/>
  <c r="G7" i="7"/>
  <c r="F11" i="7"/>
  <c r="E8" i="7"/>
  <c r="F20" i="7"/>
  <c r="F5" i="7"/>
  <c r="F9" i="7"/>
  <c r="G17" i="7"/>
  <c r="E19" i="7"/>
  <c r="F15" i="7"/>
  <c r="F16" i="7"/>
  <c r="J9" i="6"/>
  <c r="J14" i="6"/>
  <c r="H7" i="7"/>
  <c r="H18" i="7"/>
  <c r="G20" i="7"/>
  <c r="H9" i="7"/>
  <c r="H5" i="7"/>
  <c r="K12" i="6"/>
  <c r="J6" i="6"/>
  <c r="I5" i="6"/>
  <c r="I12" i="6"/>
  <c r="I7" i="6"/>
  <c r="I18" i="6"/>
  <c r="I15" i="6"/>
  <c r="I6" i="6"/>
  <c r="I11" i="6"/>
  <c r="I13" i="6"/>
  <c r="I10" i="6"/>
  <c r="I9" i="6"/>
  <c r="I14" i="6"/>
  <c r="I8" i="6"/>
  <c r="L16" i="6"/>
  <c r="L11" i="6"/>
  <c r="L13" i="6"/>
  <c r="D26" i="4"/>
  <c r="E26" i="4"/>
  <c r="F26" i="4"/>
  <c r="G26" i="4"/>
  <c r="H26" i="4"/>
  <c r="I26" i="4"/>
  <c r="J26" i="4"/>
  <c r="K26" i="4"/>
  <c r="L26" i="4"/>
  <c r="M26" i="4"/>
  <c r="D27" i="4"/>
  <c r="E27" i="4"/>
  <c r="F27" i="4"/>
  <c r="G27" i="4"/>
  <c r="H27" i="4"/>
  <c r="J27" i="4"/>
  <c r="K27" i="4"/>
  <c r="L27" i="4"/>
  <c r="M27" i="4"/>
  <c r="D28" i="4"/>
  <c r="E28" i="4"/>
  <c r="F28" i="4"/>
  <c r="G28" i="4"/>
  <c r="H28" i="4"/>
  <c r="J28" i="4"/>
  <c r="K28" i="4"/>
  <c r="L28" i="4"/>
  <c r="M28" i="4"/>
  <c r="D29" i="4"/>
  <c r="E29" i="4"/>
  <c r="F29" i="4"/>
  <c r="G29" i="4"/>
  <c r="H29" i="4"/>
  <c r="I29" i="4"/>
  <c r="J29" i="4"/>
  <c r="K29" i="4"/>
  <c r="L29" i="4"/>
  <c r="M29" i="4"/>
  <c r="D30" i="4"/>
  <c r="E30" i="4"/>
  <c r="H30" i="4"/>
  <c r="J30" i="4"/>
  <c r="K30" i="4"/>
  <c r="L30" i="4"/>
  <c r="M30" i="4"/>
  <c r="D31" i="4"/>
  <c r="E31" i="4"/>
  <c r="F31" i="4"/>
  <c r="G31" i="4"/>
  <c r="H31" i="4"/>
  <c r="J31" i="4"/>
  <c r="K31" i="4"/>
  <c r="L31" i="4"/>
  <c r="M31" i="4"/>
  <c r="D16" i="4"/>
  <c r="E16" i="4"/>
  <c r="A29" i="4"/>
  <c r="E4" i="4"/>
  <c r="F30" i="4"/>
  <c r="G30" i="4"/>
  <c r="B8" i="4"/>
  <c r="C8" i="4"/>
  <c r="D10" i="4"/>
  <c r="E10" i="4"/>
  <c r="I31" i="4"/>
  <c r="I30" i="4"/>
  <c r="I28" i="4"/>
  <c r="D9" i="4"/>
  <c r="E9" i="4"/>
  <c r="I27" i="4"/>
  <c r="B7" i="4"/>
  <c r="B9" i="4"/>
  <c r="C9" i="4"/>
  <c r="C7" i="4"/>
  <c r="D11" i="4"/>
  <c r="E11" i="4"/>
  <c r="D7" i="4"/>
  <c r="E7" i="4"/>
  <c r="B16" i="4"/>
  <c r="D15" i="4"/>
  <c r="E15" i="4"/>
  <c r="B15" i="4"/>
  <c r="C15" i="4"/>
  <c r="F41" i="7"/>
  <c r="L17" i="6"/>
  <c r="L15" i="6"/>
  <c r="L14" i="6"/>
  <c r="L12" i="6"/>
  <c r="K10" i="6"/>
  <c r="K9" i="6"/>
  <c r="K8" i="6"/>
  <c r="K7" i="6"/>
  <c r="K6" i="6"/>
  <c r="K5" i="6"/>
  <c r="H20" i="7"/>
  <c r="H19" i="7"/>
  <c r="H17" i="7"/>
  <c r="H16" i="7"/>
  <c r="H15" i="7"/>
  <c r="H14" i="7"/>
  <c r="H13" i="7"/>
  <c r="H12" i="7"/>
  <c r="H11" i="7"/>
  <c r="H10" i="7"/>
  <c r="H8" i="7"/>
  <c r="E31" i="7"/>
  <c r="F50" i="7"/>
  <c r="B10" i="4"/>
  <c r="C10" i="4"/>
  <c r="J16" i="6"/>
  <c r="J13" i="6"/>
  <c r="F18" i="7"/>
  <c r="F48" i="7"/>
  <c r="E60" i="7"/>
  <c r="K18" i="6"/>
  <c r="C16" i="4"/>
  <c r="B17" i="4"/>
  <c r="C17" i="4"/>
  <c r="D17" i="4"/>
  <c r="E17" i="4"/>
  <c r="D13" i="4"/>
  <c r="E13" i="4"/>
  <c r="L6" i="6"/>
  <c r="J10" i="6"/>
  <c r="J12" i="6"/>
  <c r="J5" i="6"/>
  <c r="B6" i="4"/>
  <c r="B13" i="4"/>
  <c r="C13" i="4"/>
  <c r="B11" i="4"/>
  <c r="C11" i="4"/>
  <c r="D8" i="4"/>
  <c r="E8" i="4"/>
  <c r="L8" i="6"/>
  <c r="L10" i="6"/>
  <c r="D6" i="4"/>
  <c r="L5" i="6"/>
  <c r="L7" i="6"/>
  <c r="E6" i="4"/>
  <c r="D12" i="4"/>
  <c r="E12" i="4"/>
  <c r="C6" i="4"/>
  <c r="B12" i="4"/>
  <c r="C12" i="4"/>
  <c r="L18" i="6"/>
  <c r="J18" i="6"/>
</calcChain>
</file>

<file path=xl/sharedStrings.xml><?xml version="1.0" encoding="utf-8"?>
<sst xmlns="http://schemas.openxmlformats.org/spreadsheetml/2006/main" count="352" uniqueCount="185">
  <si>
    <t>**** titulaires, médecine, odontologie et corps spécifiques inclus</t>
  </si>
  <si>
    <t>** Départs définitifs : yc décés, démission, abandon, licenciement, hors cadres, non reprise après congé ou disponibilité ; hors fins d'accueil en détachement et intégrations statutaires d'un autre organisme</t>
  </si>
  <si>
    <t>Des données plus détaillées sont fournies pour chacun des 2 types d'établissements (Universités et organismes), dans les chapitres correspondants</t>
  </si>
  <si>
    <t>Ensemble personnels de recherche</t>
  </si>
  <si>
    <t>EPSCP \ tutelle MESRI </t>
  </si>
  <si>
    <t>EPST </t>
  </si>
  <si>
    <t>EPIC </t>
  </si>
  <si>
    <t>Ensemble personnels de soutien</t>
  </si>
  <si>
    <t>EPSCP \ tutelle MESRI : ITRF</t>
  </si>
  <si>
    <t>EPST ***</t>
  </si>
  <si>
    <t>dont EPST et EPSCP, hors IR</t>
  </si>
  <si>
    <t>Ensemble chercheurs</t>
  </si>
  <si>
    <t>IGR</t>
  </si>
  <si>
    <t>MCF, PR et corps assimilés ****</t>
  </si>
  <si>
    <t>EPSCP \ tutelle MESRI :</t>
  </si>
  <si>
    <t xml:space="preserve">IR </t>
  </si>
  <si>
    <t>CR et DR</t>
  </si>
  <si>
    <t>8 EPST *** :</t>
  </si>
  <si>
    <t>8 EPIC et ISBL : ingénieurs et cadres, confirmés et non confirmés</t>
  </si>
  <si>
    <t>CHERCHEURS</t>
  </si>
  <si>
    <t>% du stock</t>
  </si>
  <si>
    <t>Effectifs</t>
  </si>
  <si>
    <t>Type d'établissement public et catégorie de personnel</t>
  </si>
  <si>
    <t>Solde</t>
  </si>
  <si>
    <t>Total départs définitifs **</t>
  </si>
  <si>
    <t>Retraites *</t>
  </si>
  <si>
    <t>Néo-recrutements</t>
  </si>
  <si>
    <t>Effectifs des permanents (en EER 2016)</t>
  </si>
  <si>
    <t>En Emplois Equivalents Recherche (EER)</t>
  </si>
  <si>
    <t xml:space="preserve">Organismes et Universités et établissements d’enseignement supérieur sous tutelle du MESRI </t>
  </si>
  <si>
    <t>01 : Flux des personnels permanents de la recherche publique en 2016</t>
  </si>
  <si>
    <t>Les recrutements, stocks et départs sont rigoureusement ceux du tableau sur les volumes de flux (page précédente)</t>
  </si>
  <si>
    <t>TOTAL CHERCHEURS + SOUTIEN</t>
  </si>
  <si>
    <t>MCF, PR et corps assimilés</t>
  </si>
  <si>
    <t>Universités, étbts \ tutelle MESRI :</t>
  </si>
  <si>
    <t>IR</t>
  </si>
  <si>
    <t>8 EPST :</t>
  </si>
  <si>
    <t>recrutements / départs</t>
  </si>
  <si>
    <t>recrutements / stock</t>
  </si>
  <si>
    <t>Départs définitifs</t>
  </si>
  <si>
    <t>Stock</t>
  </si>
  <si>
    <t xml:space="preserve">Part des femmes (%) </t>
  </si>
  <si>
    <t>En Personnes Physiques (%)</t>
  </si>
  <si>
    <t>02 : Part des femmes (%) dans les flux et le stock de personnels permanents en 2016</t>
  </si>
  <si>
    <t>Source MESRI-Sies, Tableau de Bord sur l’emploi scientifique et MESRI-DGRH</t>
  </si>
  <si>
    <t>(*) âge au départ pour les organismes et ITRF ; au 31/12 pour les enseignants des EPSCP partis dans l'année</t>
  </si>
  <si>
    <t xml:space="preserve">les personnels confirmés, yc PR et DR, sont inclus pour mesurer l'âge au départ dans les 3 types d'établissements </t>
  </si>
  <si>
    <t>les recrutements et les départs sont rigoureusement ceux du tableau sur les volumes de flux (page précédente)</t>
  </si>
  <si>
    <t>EPST</t>
  </si>
  <si>
    <t>MCF et corps assimilés</t>
  </si>
  <si>
    <t>EPSCP \ tutelle MESRI :</t>
  </si>
  <si>
    <t>CR</t>
  </si>
  <si>
    <t>8 EPIC et ISBL : ingénieurs et cadres non confirmés</t>
  </si>
  <si>
    <t>Ecart F/H</t>
  </si>
  <si>
    <t>Ensemble</t>
  </si>
  <si>
    <t>Femmes</t>
  </si>
  <si>
    <t>Hommes</t>
  </si>
  <si>
    <t>Age au départ en retraite (*)</t>
  </si>
  <si>
    <t>Age au 31/12 des permanents néo-recrutés</t>
  </si>
  <si>
    <t>04 : Les âges de la carrière pour les personnels permanents de la recherche publique en 2016</t>
  </si>
  <si>
    <t>Source MESRI-Sies, Tableau de Bord sur l’emploi scientifique auprès de 16 organismes, et MESRI-DGRH</t>
  </si>
  <si>
    <t>Universités, étbts \ tutelle MESRI </t>
  </si>
  <si>
    <t>*** Titulaires seuls, hors CDI, contrairement au tableau précédent ;</t>
  </si>
  <si>
    <t>PERSONNELS DE SOUTIEN</t>
  </si>
  <si>
    <t>Ensemble hors IR</t>
  </si>
  <si>
    <t>EPSCP \ tutelle MESRI : ITRF ( / 2)</t>
  </si>
  <si>
    <t>7 EPST, hors IFSTTAR :</t>
  </si>
  <si>
    <t>PERSONNELS DE SOUTIEN, hors IR</t>
  </si>
  <si>
    <t>7 EPST :</t>
  </si>
  <si>
    <t>EPSCP \ tutelle MESRI  ( / 2) **** :</t>
  </si>
  <si>
    <t>stock titulaires EER 2016</t>
  </si>
  <si>
    <t>7 EPST, hors IFSTTAR *** :</t>
  </si>
  <si>
    <t>Effectifs moyens</t>
  </si>
  <si>
    <t>% du stock 2016</t>
  </si>
  <si>
    <t>Départs en retraite 2017-2021</t>
  </si>
  <si>
    <t>Départs en retraite * 2012-2016</t>
  </si>
  <si>
    <t>en EER pour les Universités (une personne est comptée exactement pour un mi-temps recherche)</t>
  </si>
  <si>
    <t>Projection des départs en retraite des titulaires des EPST (hors IFSTTAR) et des Universités et établissements d’enseignement sous tutelle du MESRI</t>
  </si>
  <si>
    <t>CR2</t>
  </si>
  <si>
    <t>MCF</t>
  </si>
  <si>
    <t>CR2 : Source CNRS, INRA, INRIA, INSERM et IRD : âge lors du concours</t>
  </si>
  <si>
    <t>8 EPIC-ISBL</t>
  </si>
  <si>
    <t>Mathématiques</t>
  </si>
  <si>
    <t xml:space="preserve">Sciences physiques </t>
  </si>
  <si>
    <t>Chimie</t>
  </si>
  <si>
    <t>Sciences de l'ingénieur 1</t>
  </si>
  <si>
    <t>Sciences de l'ingénieur 2</t>
  </si>
  <si>
    <t>Sciences de la terre /  
Environnement</t>
  </si>
  <si>
    <t>Sciences agricoles</t>
  </si>
  <si>
    <t>Sciences biologiques</t>
  </si>
  <si>
    <t>Sciences médicales</t>
  </si>
  <si>
    <t>Sciences sociales</t>
  </si>
  <si>
    <t>Sciences humaines</t>
  </si>
  <si>
    <t>STAPS</t>
  </si>
  <si>
    <t>Sûreté, sécurité</t>
  </si>
  <si>
    <t>Non renseigné</t>
  </si>
  <si>
    <t>Gestion/ encadrement de la R&amp;D</t>
  </si>
  <si>
    <t>Total chercheurs</t>
  </si>
  <si>
    <t>Effectifs de chercheurs rémunérés par type d'établissement et discipline d'activité de recherche, en 2016</t>
  </si>
  <si>
    <t>en Emplois Equivalents Recherche (EER), yc non-permanents (hors ATER et Contrats doctoraux)</t>
  </si>
  <si>
    <t>% de chaque discipline **</t>
  </si>
  <si>
    <t>Discipline d'activité de recherche *</t>
  </si>
  <si>
    <t>EPST ***</t>
  </si>
  <si>
    <t>EPSCP ****</t>
  </si>
  <si>
    <t>Mathématiques / Logiciels</t>
  </si>
  <si>
    <t>Sous-total</t>
  </si>
  <si>
    <t>*Voir la Nomenclature et la table de correspondance section CNU/ discipline en Annexe.</t>
  </si>
  <si>
    <t>** hors gestion R&amp;D et non renseigné</t>
  </si>
  <si>
    <t xml:space="preserve">*** EPST : les IR et contractuels assimilés sont classés parmi les chercheurs  </t>
  </si>
  <si>
    <t>**** médecine, odontologie et corps spécifiques inclus, hors IGR</t>
  </si>
  <si>
    <t>Source MESRI-Sies, Tableau de Bord sur l’emploi scientifique auprès des organismes, et MESRI-DGRH A1-1</t>
  </si>
  <si>
    <t>Flux sur postes de titulaires ou en CDI, en Emplois Equivalents Recherche (EER) pour les universités</t>
  </si>
  <si>
    <t>Solde recrutements externes - départs définitifs</t>
  </si>
  <si>
    <t>Recrutements externes de titulaires et CDI</t>
  </si>
  <si>
    <t>Sciences de la terre / Environnement</t>
  </si>
  <si>
    <t>Les flux externes de chercheurs permanents rémunérés par le public, par discipline d'activité exercée, cumulés de 2014 à 2016</t>
  </si>
  <si>
    <t>EPST **</t>
  </si>
  <si>
    <t>8 EPIC-ISBL ***</t>
  </si>
  <si>
    <t>** IR à DR permanents</t>
  </si>
  <si>
    <t>EPSCP ***</t>
  </si>
  <si>
    <t>*** Les néo-recrutements d'ingénieurs et cadres confirmés sont estimés pour 2014</t>
  </si>
  <si>
    <t>*** médecine, odontologie et corps spécifiques inclus, hors IGR</t>
  </si>
  <si>
    <t>Contenu du classeur</t>
  </si>
  <si>
    <t>Titre des tableaux ou graphiques</t>
  </si>
  <si>
    <t>Définitions</t>
  </si>
  <si>
    <t>Signes conventionnels utilisés</t>
  </si>
  <si>
    <r>
      <rPr>
        <b/>
        <sz val="8"/>
        <rFont val="Arial"/>
        <family val="2"/>
      </rPr>
      <t>ε</t>
    </r>
    <r>
      <rPr>
        <sz val="8"/>
        <rFont val="Arial"/>
        <family val="2"/>
      </rPr>
      <t xml:space="preserve"> Résultat très petit mais non nul</t>
    </r>
  </si>
  <si>
    <r>
      <rPr>
        <b/>
        <sz val="8"/>
        <rFont val="Arial"/>
        <family val="2"/>
      </rPr>
      <t>n.s.</t>
    </r>
    <r>
      <rPr>
        <sz val="8"/>
        <rFont val="Arial"/>
        <family val="2"/>
      </rPr>
      <t xml:space="preserve"> Résultat non significatif</t>
    </r>
  </si>
  <si>
    <r>
      <rPr>
        <b/>
        <sz val="8"/>
        <rFont val="Arial"/>
        <family val="2"/>
      </rPr>
      <t xml:space="preserve">n.d. </t>
    </r>
    <r>
      <rPr>
        <sz val="8"/>
        <rFont val="Arial"/>
        <family val="2"/>
      </rPr>
      <t>Information non disponible</t>
    </r>
  </si>
  <si>
    <r>
      <rPr>
        <b/>
        <sz val="8"/>
        <rFont val="Arial"/>
        <family val="2"/>
      </rPr>
      <t>p</t>
    </r>
    <r>
      <rPr>
        <sz val="8"/>
        <rFont val="Arial"/>
        <family val="2"/>
      </rPr>
      <t xml:space="preserve"> Données provisoires</t>
    </r>
  </si>
  <si>
    <r>
      <rPr>
        <b/>
        <sz val="8"/>
        <rFont val="Arial"/>
        <family val="2"/>
      </rPr>
      <t>(r)</t>
    </r>
    <r>
      <rPr>
        <sz val="8"/>
        <rFont val="Arial"/>
        <family val="2"/>
      </rPr>
      <t xml:space="preserve"> Données révisées par rapport à l’édition précédente</t>
    </r>
  </si>
  <si>
    <t>Nous vous remercions d’adresser vos observations  
et suggestions éventuelles à : 
emploi.scientifique@recherche.gouv.fr</t>
  </si>
  <si>
    <t>MESRI-SIES, EES 2018</t>
  </si>
  <si>
    <t>L’état de l’emploi scientifique en France</t>
  </si>
  <si>
    <t>Feuille</t>
  </si>
  <si>
    <t>par fe flux</t>
  </si>
  <si>
    <t>Part des femmes dans les flux et le stock de personnels permanents en 2016</t>
  </si>
  <si>
    <t>ages</t>
  </si>
  <si>
    <t>Les âges de la carrière pour les personnels permanents de la recherche publique en 2016</t>
  </si>
  <si>
    <t>proj dep</t>
  </si>
  <si>
    <t>Stock disc</t>
  </si>
  <si>
    <t>flux disc 14-16</t>
  </si>
  <si>
    <t>III,1 flu perm</t>
  </si>
  <si>
    <t>Flux des personnels permanents de la recherche publique en 2016</t>
  </si>
  <si>
    <t>05 : Projection des départs en retraite des titulaires des EPST (hors IFSTTAR) et des Universités et établissements d’enseignement sous tutelle du MESRI</t>
  </si>
  <si>
    <t>06 : Effectifs de chercheurs rémunérés par type d'établissement et discipline d'activité de recherche, en 2016</t>
  </si>
  <si>
    <t>07 : Les flux externes de chercheurs permanents rémunérés par le public, par discipline d'activité exercée, cumulés de 2014 à 2016</t>
  </si>
  <si>
    <t>ages recrut</t>
  </si>
  <si>
    <t>Age moyen des lauréats aux concours de MCF et de CR 2e classe</t>
  </si>
  <si>
    <t>Source : MESRI-Sies, Tableau de Bord sur l’emploi scientifique, et MESRI-DGRH</t>
  </si>
  <si>
    <t xml:space="preserve">ser flu disc </t>
  </si>
  <si>
    <t>* Retraites : yc cessations anticipées, hors liquidation des retraites d'agents partis</t>
  </si>
  <si>
    <t>*** Recrutements externes des EPST : sur concours (yc Sauvadet) ou en CDI, titularisations de CDD-BOE</t>
  </si>
  <si>
    <t>**** Titulaires, médecine, odontologie et corps spécifiques inclus</t>
  </si>
  <si>
    <t>Champ : Campagnes de recrutement 2008 à 2016 - Session synchronisée (2009 à 2016) et première session (2007 et 2008)</t>
  </si>
  <si>
    <t xml:space="preserve">Age moyen des lauréats aux concours de MCF et de CR 2e classe
</t>
  </si>
  <si>
    <t>non compris médecine et odontologie, corps spécifiques.</t>
  </si>
  <si>
    <t>MCF : Source GALAXIE / ANTEE - DGRH A1-1  : âge au 31/12</t>
  </si>
  <si>
    <t>* Retraites des titulaires payés au moment de leur départ : yc cessations anticipées, hors liquidation des retraites d'agents partis</t>
  </si>
  <si>
    <r>
      <t xml:space="preserve">Autres départs définitifs **, 2016 </t>
    </r>
    <r>
      <rPr>
        <sz val="9"/>
        <color theme="1"/>
        <rFont val="Arial"/>
        <family val="2"/>
      </rPr>
      <t>(%)</t>
    </r>
  </si>
  <si>
    <t>en Emplois Equivalents Recherche (EER) pour les universités</t>
  </si>
  <si>
    <t xml:space="preserve">Flux sur postes de titulaires ou en CDI </t>
  </si>
  <si>
    <r>
      <t xml:space="preserve">Départs définitifs </t>
    </r>
    <r>
      <rPr>
        <sz val="9"/>
        <rFont val="Arial"/>
        <family val="2"/>
      </rPr>
      <t>agents payés au moment de leur départ</t>
    </r>
  </si>
  <si>
    <r>
      <t>Solde / effectifs 2016</t>
    </r>
    <r>
      <rPr>
        <sz val="9"/>
        <rFont val="Arial"/>
        <family val="2"/>
      </rPr>
      <t>, hors ATER et doctorants (%)</t>
    </r>
  </si>
  <si>
    <t>Total chercheurs en 2016</t>
  </si>
  <si>
    <t>Total chercheurs en 2015</t>
  </si>
  <si>
    <t>Total chercheurs en 2014</t>
  </si>
  <si>
    <t>Des données plus détaillées sont fournies pour chacun des 2 types d'établissements (Universités et organismes), 
dans les chapitres correspondants</t>
  </si>
  <si>
    <t xml:space="preserve">Départs en retraite des titulaires des EPST (hors IFSTTAR) et des Universités et établissements d’enseignement sous tutelle du MESRI
</t>
  </si>
  <si>
    <t>en nombre d'agents payés au moment de leur départ</t>
  </si>
  <si>
    <t>Sources : MESRI-Sies et DGRH</t>
  </si>
  <si>
    <t>Retraites : yc cessations anticipées, hors liquidation des retraites d'agents partis</t>
  </si>
  <si>
    <r>
      <t xml:space="preserve">En EER : </t>
    </r>
    <r>
      <rPr>
        <sz val="9"/>
        <color theme="1"/>
        <rFont val="Arial"/>
        <family val="2"/>
      </rPr>
      <t>une personne des universités est comptée exactement pour un mi-temps recherche  (ou soutien)</t>
    </r>
  </si>
  <si>
    <t>Différentiels entre les parts (en points)</t>
  </si>
  <si>
    <t>MCF et PR ( / 2)</t>
  </si>
  <si>
    <t>IGR ( / 2)</t>
  </si>
  <si>
    <r>
      <rPr>
        <b/>
        <sz val="8"/>
        <color theme="1"/>
        <rFont val="Arial"/>
        <family val="2"/>
      </rPr>
      <t>Secteur des administrations (ou « secteur public hors entreprises publiques »)
 L’État :</t>
    </r>
    <r>
      <rPr>
        <sz val="8"/>
        <color theme="1"/>
        <rFont val="Arial"/>
        <family val="2"/>
      </rPr>
      <t xml:space="preserve">
- tous les ministères, bureaux et autres organismes (EPST, EPIC, EPA…) qui fournissent, sans normalement les vendre, des services collectifs non marchands, autres que d’enseignement supérieur, qu’il n’est pas possible d’assurer de façon pratique et économique par d’autres moyens et qui, de surcroît, administrent les affaires publiques et appliquent la politique économique et sociale de la collectivité ;
- les institutions sans but lucratif (ISBL), contrôlées et principalement financées par l’État, à l’exclusion de celles qui sont administrées par le secteur de l’enseignement supérieur.
Ce secteur ne comprend donc pas les entreprises publiques, qui sont incluses dans le secteur des entreprises.
</t>
    </r>
    <r>
      <rPr>
        <b/>
        <sz val="8"/>
        <color theme="1"/>
        <rFont val="Arial"/>
        <family val="2"/>
      </rPr>
      <t>Les établissements d’enseignement supérieur et de recherche :</t>
    </r>
    <r>
      <rPr>
        <sz val="8"/>
        <color theme="1"/>
        <rFont val="Arial"/>
        <family val="2"/>
      </rPr>
      <t xml:space="preserve">
- l’ensemble des universités, grandes écoles, instituts de technologie et autres établissements post-secondaires, quels que soient l’origine de leurs ressources financières et leurs statuts juridiques ;
- tous les instituts de recherche, les stations d’essais et les centres hospitaliers qui travaillent sous le contrôle direct des établissements d’enseignement supérieur ou sont administrés par ces derniers ou leurs associés.
</t>
    </r>
    <r>
      <rPr>
        <b/>
        <sz val="8"/>
        <color theme="1"/>
        <rFont val="Arial"/>
        <family val="2"/>
      </rPr>
      <t>Les institutions privées sans but lucratif (ISBL) :</t>
    </r>
    <r>
      <rPr>
        <sz val="8"/>
        <color theme="1"/>
        <rFont val="Arial"/>
        <family val="2"/>
      </rPr>
      <t xml:space="preserve">
Ce sont les institutions privées sans but lucratif non marchandes au service des ménages.
</t>
    </r>
    <r>
      <rPr>
        <b/>
        <sz val="8"/>
        <color theme="1"/>
        <rFont val="Arial"/>
        <family val="2"/>
      </rPr>
      <t xml:space="preserve">
</t>
    </r>
  </si>
  <si>
    <r>
      <rPr>
        <b/>
        <sz val="8"/>
        <color theme="1"/>
        <rFont val="Arial"/>
        <family val="2"/>
      </rPr>
      <t>Chercheurs du secteur public hors entreprises publiques :</t>
    </r>
    <r>
      <rPr>
        <sz val="8"/>
        <color theme="1"/>
        <rFont val="Arial"/>
        <family val="2"/>
      </rPr>
      <t xml:space="preserve">
La référence choisie est là aussi le Manuel de Frascati qui range dans cette catégorie :
- les personnels titulaires de la fonction publique des corps de directeurs de recherche, professeurs des universités, chargés de recherche, maîtres de conférences ;
- les personnels non titulaires recrutés à un niveau équivalent aux corps ci-dessus ;
- les personnels sous statut privé (par exemple dans les EPIC) dont les fonctions sont équivalentes à celles des personnels titulaires ci-dessus ;
- les ingénieurs de recherche, les corps équivalents, ainsi que personnels non titulaires recrutés à ce niveau ;
- les bénéficiaires de financements pour conduire une thèse (doctorants financés) ;
- les attachés temporaires d’enseignement et de recherche (ATER).
Les ingénieurs de recherche n’étant pas traditionnellement considérés comme des chercheurs dans les systèmes de gestion, ils sont présentés isolément dans la partie III consacrée aux chercheurs, dans la mesure où les sources le rendent possible.
</t>
    </r>
    <r>
      <rPr>
        <b/>
        <sz val="8"/>
        <color theme="1"/>
        <rFont val="Arial"/>
        <family val="2"/>
      </rPr>
      <t xml:space="preserve">Personnels de soutien à la recherche :
</t>
    </r>
    <r>
      <rPr>
        <sz val="8"/>
        <color theme="1"/>
        <rFont val="Arial"/>
        <family val="2"/>
      </rPr>
      <t xml:space="preserve">Tous les personnels non chercheurs qui participent à l’exécution des projets de R&amp;D : les ingénieurs d’études, les corps équivalents, ainsi que personnels non titulaires recrutés à ce niveau, les techniciens et personnels assimilés qui exécutent des tâches scientifiques sous le contrôle des chercheurs ainsi que les travailleurs qualifiés ou non, le personnel de bureau, et le personnel de secrétariat qui participent à l’exécution des projets de R&amp;D ou qui y sont directement associés.
</t>
    </r>
  </si>
  <si>
    <t xml:space="preserve">Le tableau de bord de l'emploi scientifique a été mis en place à partir de l’année de constat 2014 par le SIES. Il fournit des données avancées, en stock et en flux, sur les personnels des 16 principaux organismes de recherche :
- les 8 EPST : CNRS, IFSTTAR, INED, INRA, INRIA, INSERM, IRD ;
- et les 6 principaux EPIC (CEA-civil, CIRAD, CNES, IFREMER, IFPEN, ONERA) et les instituts Curie et Pasteur. Ils représentent 91 % de l’emploi affecté à la R&amp;D parmi les 13 EPIC et ISBL existants. Les analyses tirées d’indicateurs selon de grands agrégats sur ces EPIC et ISBL restent donc vraies pour l’ensemble.
</t>
  </si>
  <si>
    <t>Les sources les personnels des universités sont explicitées dans les chapitres III.2 à III.5</t>
  </si>
  <si>
    <t>III.1. Les personnels de recherche du secteur public</t>
  </si>
  <si>
    <t>Les flux externes de chercheurs permanents rémunérés par le public, par discipline d'activité exercée, flux annuels de 2014 à 2016</t>
  </si>
  <si>
    <t>Publication biennale de l'Enseignement supérieur, de la Recherche et de l'Innovation [EES 2018]
Pour plus d'information sur les notions et les sigles rencontrées, se reporter au rapport intégral.</t>
  </si>
  <si>
    <t>ENSEMBLE PERSONNELS DE RECHERCHE</t>
  </si>
  <si>
    <t>nd</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</si>
</sst>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 _€_-;\-* #,##0.00\ _€_-;_-* &quot;-&quot;??\ _€_-;_-@_-"/>
    <numFmt numFmtId="164" formatCode="0.0%"/>
    <numFmt numFmtId="165" formatCode="General_)"/>
    <numFmt numFmtId="166" formatCode="&quot;£&quot;#,##0.00;\-&quot;£&quot;#,##0.00"/>
    <numFmt numFmtId="167" formatCode="_(* #,##0.00_);_(* \(#,##0.00\);_(* &quot;-&quot;??_);_(@_)"/>
    <numFmt numFmtId="168" formatCode="_-* #,##0.00\ _F_-;\-* #,##0.00\ _F_-;_-* &quot;-&quot;??\ _F_-;_-@_-"/>
    <numFmt numFmtId="169" formatCode="#,##0.000"/>
    <numFmt numFmtId="170" formatCode="#,##0.0"/>
    <numFmt numFmtId="171" formatCode="#,##0.00%;[Red]\(#,##0.00%\)"/>
    <numFmt numFmtId="172" formatCode="_(&quot;$&quot;* #,##0.00_);_(&quot;$&quot;* \(#,##0.00\);_(&quot;$&quot;* &quot;-&quot;??_);_(@_)"/>
    <numFmt numFmtId="173" formatCode="&quot;$&quot;#,##0\ ;\(&quot;$&quot;#,##0\)"/>
    <numFmt numFmtId="174" formatCode="_(* #,##0_);_(* \(#,##0\);_(* &quot;-&quot;_);_(@_)"/>
    <numFmt numFmtId="175" formatCode="0.0"/>
    <numFmt numFmtId="176" formatCode="_-* #,##0.00\ [$€-1]_-;\-* #,##0.00\ [$€-1]_-;_-* &quot;-&quot;??\ [$€-1]_-"/>
    <numFmt numFmtId="177" formatCode="_-* #,##0.00\ [$€]_-;\-* #,##0.00\ [$€]_-;_-* &quot;-&quot;??\ [$€]_-;_-@_-"/>
    <numFmt numFmtId="178" formatCode="&quot;$&quot;#,##0_);\(&quot;$&quot;#,##0.0\)"/>
    <numFmt numFmtId="179" formatCode="0.00_)"/>
    <numFmt numFmtId="180" formatCode="0&quot;        &quot;"/>
    <numFmt numFmtId="181" formatCode="#,##0.00&quot; &quot;[$€-40C];[Red]&quot;-&quot;#,##0.00&quot; &quot;[$€-40C]"/>
    <numFmt numFmtId="182" formatCode="0&quot;    &quot;"/>
    <numFmt numFmtId="183" formatCode="_-* #,##0.00\ _k_r_-;\-* #,##0.00\ _k_r_-;_-* &quot;-&quot;??\ _k_r_-;_-@_-"/>
    <numFmt numFmtId="184" formatCode="_(&quot;$&quot;* #,##0_);_(&quot;$&quot;* \(#,##0\);_(&quot;$&quot;* &quot;-&quot;_);_(@_)"/>
    <numFmt numFmtId="185" formatCode="_-* #,##0\ _F_-;\-* #,##0\ _F_-;_-* &quot;-&quot;??\ _F_-;_-@_-"/>
    <numFmt numFmtId="186" formatCode="0.0000"/>
  </numFmts>
  <fonts count="138">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i/>
      <sz val="9"/>
      <color theme="1"/>
      <name val="Arial"/>
      <family val="2"/>
    </font>
    <font>
      <sz val="9"/>
      <color theme="1"/>
      <name val="Arial"/>
      <family val="2"/>
    </font>
    <font>
      <sz val="10"/>
      <color theme="1"/>
      <name val="Arial"/>
      <family val="2"/>
    </font>
    <font>
      <b/>
      <sz val="10"/>
      <color theme="1"/>
      <name val="Arial"/>
      <family val="2"/>
    </font>
    <font>
      <i/>
      <sz val="10"/>
      <color theme="1"/>
      <name val="Arial"/>
      <family val="2"/>
    </font>
    <font>
      <sz val="10"/>
      <color indexed="8"/>
      <name val="Arial"/>
      <family val="2"/>
    </font>
    <font>
      <sz val="10"/>
      <color theme="0"/>
      <name val="Arial"/>
      <family val="2"/>
    </font>
    <font>
      <sz val="10"/>
      <color indexed="9"/>
      <name val="Arial"/>
      <family val="2"/>
    </font>
    <font>
      <sz val="10"/>
      <name val="Times New Roman"/>
      <family val="1"/>
    </font>
    <font>
      <sz val="10"/>
      <color rgb="FFFF0000"/>
      <name val="Arial"/>
      <family val="2"/>
    </font>
    <font>
      <sz val="10"/>
      <color indexed="20"/>
      <name val="Arial"/>
      <family val="2"/>
    </font>
    <font>
      <sz val="8"/>
      <name val="Arial"/>
      <family val="2"/>
    </font>
    <font>
      <b/>
      <sz val="8"/>
      <color indexed="8"/>
      <name val="MS Sans Serif"/>
      <family val="2"/>
    </font>
    <font>
      <sz val="11"/>
      <name val="µ¸¿ò"/>
      <charset val="129"/>
    </font>
    <font>
      <sz val="9"/>
      <color indexed="9"/>
      <name val="Times"/>
      <family val="1"/>
    </font>
    <font>
      <b/>
      <sz val="11"/>
      <color indexed="52"/>
      <name val="Calibri"/>
      <family val="2"/>
    </font>
    <font>
      <b/>
      <sz val="10"/>
      <color rgb="FFFA7D00"/>
      <name val="Arial"/>
      <family val="2"/>
    </font>
    <font>
      <b/>
      <sz val="10"/>
      <color indexed="52"/>
      <name val="Arial"/>
      <family val="2"/>
    </font>
    <font>
      <sz val="10"/>
      <color rgb="FFFA7D00"/>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9"/>
      <color indexed="8"/>
      <name val="Times"/>
      <family val="1"/>
    </font>
    <font>
      <sz val="8"/>
      <color indexed="8"/>
      <name val="Arial"/>
      <family val="2"/>
    </font>
    <font>
      <sz val="9"/>
      <name val="Times"/>
      <family val="1"/>
    </font>
    <font>
      <sz val="9"/>
      <name val="Times New Roman"/>
      <family val="1"/>
    </font>
    <font>
      <sz val="11"/>
      <color indexed="8"/>
      <name val="Calibri"/>
      <family val="2"/>
    </font>
    <font>
      <sz val="10"/>
      <color indexed="8"/>
      <name val="MS Sans Serif"/>
      <family val="2"/>
    </font>
    <font>
      <b/>
      <sz val="12"/>
      <color indexed="12"/>
      <name val="Bookman"/>
      <family val="1"/>
    </font>
    <font>
      <b/>
      <i/>
      <u/>
      <sz val="10"/>
      <color indexed="10"/>
      <name val="Bookman"/>
      <family val="1"/>
    </font>
    <font>
      <sz val="11"/>
      <color indexed="62"/>
      <name val="Calibri"/>
      <family val="2"/>
    </font>
    <font>
      <sz val="10"/>
      <color rgb="FF3F3F76"/>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b/>
      <sz val="12"/>
      <name val="Arial"/>
      <family val="2"/>
    </font>
    <font>
      <b/>
      <i/>
      <sz val="16"/>
      <color theme="1"/>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0"/>
      <color indexed="36"/>
      <name val="Arial"/>
      <family val="2"/>
    </font>
    <font>
      <u/>
      <sz val="8.5"/>
      <color theme="10"/>
      <name val="Arial"/>
      <family val="2"/>
    </font>
    <font>
      <u/>
      <sz val="10"/>
      <color indexed="12"/>
      <name val="MS Sans Serif"/>
      <family val="2"/>
    </font>
    <font>
      <u/>
      <sz val="7.5"/>
      <color indexed="12"/>
      <name val="Courier"/>
      <family val="3"/>
    </font>
    <font>
      <u/>
      <sz val="10"/>
      <color theme="10"/>
      <name val="Arial"/>
      <family val="2"/>
    </font>
    <font>
      <sz val="10"/>
      <color indexed="62"/>
      <name val="Arial"/>
      <family val="2"/>
    </font>
    <font>
      <sz val="10"/>
      <color rgb="FF9C0006"/>
      <name val="Arial"/>
      <family val="2"/>
    </font>
    <font>
      <b/>
      <sz val="10"/>
      <name val="Arial"/>
      <family val="2"/>
    </font>
    <font>
      <b/>
      <sz val="8.5"/>
      <color indexed="8"/>
      <name val="MS Sans Serif"/>
      <family val="2"/>
    </font>
    <font>
      <sz val="8"/>
      <name val="Arial"/>
      <family val="2"/>
      <charset val="238"/>
    </font>
    <font>
      <sz val="10"/>
      <color indexed="52"/>
      <name val="Arial"/>
      <family val="2"/>
    </font>
    <font>
      <sz val="10"/>
      <name val="MS Sans Serif"/>
      <family val="2"/>
    </font>
    <font>
      <sz val="10"/>
      <color indexed="60"/>
      <name val="Arial"/>
      <family val="2"/>
    </font>
    <font>
      <sz val="10"/>
      <color rgb="FF9C6500"/>
      <name val="Arial"/>
      <family val="2"/>
    </font>
    <font>
      <b/>
      <i/>
      <sz val="16"/>
      <name val="Helv"/>
    </font>
    <font>
      <sz val="8"/>
      <color theme="1"/>
      <name val="Arial"/>
      <family val="2"/>
    </font>
    <font>
      <sz val="10"/>
      <color theme="1"/>
      <name val="Times New Roman"/>
      <family val="2"/>
    </font>
    <font>
      <sz val="11"/>
      <name val="Times New Roman"/>
      <family val="1"/>
    </font>
    <font>
      <sz val="8"/>
      <name val="Courier"/>
      <family val="3"/>
    </font>
    <font>
      <sz val="10"/>
      <name val="Helvetica"/>
      <family val="2"/>
    </font>
    <font>
      <sz val="12"/>
      <name val="Times New Roman"/>
      <family val="1"/>
    </font>
    <font>
      <sz val="11"/>
      <color theme="1"/>
      <name val="Calibri"/>
      <family val="2"/>
      <charset val="238"/>
      <scheme val="minor"/>
    </font>
    <font>
      <sz val="10"/>
      <color indexed="8"/>
      <name val="Times"/>
      <family val="1"/>
    </font>
    <font>
      <sz val="11"/>
      <color theme="1"/>
      <name val="Czcionka tekstu podstawowego"/>
      <family val="2"/>
    </font>
    <font>
      <b/>
      <sz val="10"/>
      <color indexed="63"/>
      <name val="Arial"/>
      <family val="2"/>
    </font>
    <font>
      <sz val="11"/>
      <color indexed="8"/>
      <name val="Calibri"/>
      <family val="2"/>
      <charset val="238"/>
    </font>
    <font>
      <sz val="10"/>
      <color indexed="8"/>
      <name val="Times New Roman"/>
      <family val="2"/>
    </font>
    <font>
      <b/>
      <i/>
      <u/>
      <sz val="11"/>
      <color theme="1"/>
      <name val="Arial"/>
      <family val="2"/>
    </font>
    <font>
      <b/>
      <u/>
      <sz val="10"/>
      <color indexed="8"/>
      <name val="MS Sans Serif"/>
      <family val="2"/>
    </font>
    <font>
      <sz val="7.5"/>
      <color indexed="8"/>
      <name val="MS Sans Serif"/>
      <family val="2"/>
    </font>
    <font>
      <sz val="10"/>
      <color rgb="FF006100"/>
      <name val="Arial"/>
      <family val="2"/>
    </font>
    <font>
      <b/>
      <sz val="11"/>
      <color indexed="63"/>
      <name val="Calibri"/>
      <family val="2"/>
    </font>
    <font>
      <b/>
      <sz val="10"/>
      <color rgb="FF3F3F3F"/>
      <name val="Arial"/>
      <family val="2"/>
    </font>
    <font>
      <b/>
      <sz val="10"/>
      <color indexed="8"/>
      <name val="MS Sans Serif"/>
      <family val="2"/>
    </font>
    <font>
      <b/>
      <sz val="14"/>
      <name val="Helv"/>
    </font>
    <font>
      <b/>
      <sz val="12"/>
      <name val="Helv"/>
    </font>
    <font>
      <i/>
      <sz val="8"/>
      <name val="Tms Rmn"/>
    </font>
    <font>
      <i/>
      <sz val="10"/>
      <color rgb="FF7F7F7F"/>
      <name val="Arial"/>
      <family val="2"/>
    </font>
    <font>
      <b/>
      <sz val="18"/>
      <color indexed="56"/>
      <name val="Cambria"/>
      <family val="2"/>
    </font>
    <font>
      <b/>
      <sz val="8"/>
      <name val="Arial"/>
      <family val="2"/>
    </font>
    <font>
      <b/>
      <sz val="15"/>
      <color theme="3"/>
      <name val="Arial"/>
      <family val="2"/>
    </font>
    <font>
      <b/>
      <sz val="13"/>
      <color theme="3"/>
      <name val="Arial"/>
      <family val="2"/>
    </font>
    <font>
      <b/>
      <sz val="11"/>
      <color theme="3"/>
      <name val="Arial"/>
      <family val="2"/>
    </font>
    <font>
      <b/>
      <sz val="11"/>
      <color indexed="8"/>
      <name val="Calibri"/>
      <family val="2"/>
    </font>
    <font>
      <b/>
      <sz val="10"/>
      <name val="Times New Roman"/>
      <family val="1"/>
    </font>
    <font>
      <sz val="11"/>
      <color indexed="8"/>
      <name val="Czcionka tekstu podstawowego"/>
      <family val="2"/>
    </font>
    <font>
      <b/>
      <sz val="10"/>
      <color theme="0"/>
      <name val="Arial"/>
      <family val="2"/>
    </font>
    <font>
      <sz val="10"/>
      <color indexed="10"/>
      <name val="Arial"/>
      <family val="2"/>
    </font>
    <font>
      <sz val="10"/>
      <name val="Times"/>
      <family val="1"/>
    </font>
    <font>
      <sz val="12"/>
      <name val="宋体"/>
      <charset val="134"/>
    </font>
    <font>
      <sz val="12"/>
      <name val="ＭＳ Ｐゴシック"/>
      <family val="3"/>
      <charset val="128"/>
    </font>
    <font>
      <b/>
      <sz val="11"/>
      <name val="Arial"/>
      <family val="2"/>
    </font>
    <font>
      <sz val="9"/>
      <color theme="1"/>
      <name val="Calibri"/>
      <family val="2"/>
      <scheme val="minor"/>
    </font>
    <font>
      <sz val="11"/>
      <name val="Arial"/>
      <family val="2"/>
    </font>
    <font>
      <sz val="8"/>
      <color rgb="FFFF0000"/>
      <name val="Arial"/>
      <family val="2"/>
    </font>
    <font>
      <sz val="9"/>
      <name val="Arial"/>
      <family val="2"/>
    </font>
    <font>
      <i/>
      <sz val="10"/>
      <name val="Arial"/>
      <family val="2"/>
    </font>
    <font>
      <b/>
      <sz val="9"/>
      <name val="Arial"/>
      <family val="2"/>
    </font>
    <font>
      <b/>
      <sz val="10"/>
      <color theme="1"/>
      <name val="Calibri"/>
      <family val="2"/>
      <scheme val="minor"/>
    </font>
    <font>
      <b/>
      <sz val="9"/>
      <color theme="1"/>
      <name val="Arial"/>
      <family val="2"/>
    </font>
    <font>
      <b/>
      <i/>
      <sz val="9"/>
      <color theme="1"/>
      <name val="Arial"/>
      <family val="2"/>
    </font>
    <font>
      <b/>
      <sz val="8"/>
      <color theme="1"/>
      <name val="Arial"/>
      <family val="2"/>
    </font>
    <font>
      <b/>
      <sz val="8"/>
      <color theme="1"/>
      <name val="Calibri"/>
      <family val="2"/>
      <scheme val="minor"/>
    </font>
    <font>
      <sz val="8"/>
      <color theme="1"/>
      <name val="Calibri"/>
      <family val="2"/>
      <scheme val="minor"/>
    </font>
    <font>
      <i/>
      <sz val="8"/>
      <color theme="1"/>
      <name val="Arial"/>
      <family val="2"/>
    </font>
    <font>
      <i/>
      <sz val="11"/>
      <color theme="1"/>
      <name val="Calibri"/>
      <family val="2"/>
      <scheme val="minor"/>
    </font>
    <font>
      <b/>
      <sz val="9"/>
      <color theme="1"/>
      <name val="Calibri"/>
      <family val="2"/>
      <scheme val="minor"/>
    </font>
    <font>
      <b/>
      <sz val="8"/>
      <color rgb="FFFF0000"/>
      <name val="Arial"/>
      <family val="2"/>
    </font>
    <font>
      <sz val="9"/>
      <color rgb="FFFF0000"/>
      <name val="Arial"/>
      <family val="2"/>
    </font>
    <font>
      <b/>
      <i/>
      <sz val="9"/>
      <name val="Arial"/>
      <family val="2"/>
    </font>
    <font>
      <sz val="8"/>
      <color theme="4" tint="-0.249977111117893"/>
      <name val="Arial"/>
      <family val="2"/>
    </font>
    <font>
      <u/>
      <sz val="11"/>
      <color theme="10"/>
      <name val="Calibri"/>
      <family val="2"/>
      <scheme val="minor"/>
    </font>
    <font>
      <b/>
      <sz val="14"/>
      <color rgb="FF000000"/>
      <name val="Arial"/>
      <family val="2"/>
    </font>
    <font>
      <u/>
      <sz val="8"/>
      <color theme="10"/>
      <name val="Arial"/>
      <family val="2"/>
    </font>
    <font>
      <sz val="8"/>
      <color rgb="FF000000"/>
      <name val="Arial"/>
      <family val="2"/>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6"/>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44"/>
        <bgColor indexed="10"/>
      </patternFill>
    </fill>
    <fill>
      <patternFill patternType="solid">
        <fgColor theme="0"/>
        <bgColor indexed="64"/>
      </patternFill>
    </fill>
    <fill>
      <patternFill patternType="solid">
        <fgColor theme="8"/>
        <bgColor indexed="64"/>
      </patternFill>
    </fill>
    <fill>
      <patternFill patternType="solid">
        <fgColor theme="0" tint="-0.249977111117893"/>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bottom/>
      <diagonal/>
    </border>
    <border>
      <left/>
      <right/>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diagonal/>
    </border>
    <border>
      <left/>
      <right/>
      <top style="thick">
        <color indexed="63"/>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073">
    <xf numFmtId="0" fontId="0" fillId="0" borderId="0"/>
    <xf numFmtId="9" fontId="1" fillId="0" borderId="0" applyFont="0" applyFill="0" applyBorder="0" applyAlignment="0" applyProtection="0"/>
    <xf numFmtId="0" fontId="17" fillId="0" borderId="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 fillId="10" borderId="0" applyNumberFormat="0" applyBorder="0" applyAlignment="0" applyProtection="0"/>
    <xf numFmtId="0" fontId="20" fillId="10" borderId="0" applyNumberFormat="0" applyBorder="0" applyAlignment="0" applyProtection="0"/>
    <xf numFmtId="0" fontId="1" fillId="14" borderId="0" applyNumberFormat="0" applyBorder="0" applyAlignment="0" applyProtection="0"/>
    <xf numFmtId="0" fontId="20" fillId="14" borderId="0" applyNumberFormat="0" applyBorder="0" applyAlignment="0" applyProtection="0"/>
    <xf numFmtId="0" fontId="1" fillId="18" borderId="0" applyNumberFormat="0" applyBorder="0" applyAlignment="0" applyProtection="0"/>
    <xf numFmtId="0" fontId="20" fillId="18" borderId="0" applyNumberFormat="0" applyBorder="0" applyAlignment="0" applyProtection="0"/>
    <xf numFmtId="0" fontId="1" fillId="22" borderId="0" applyNumberFormat="0" applyBorder="0" applyAlignment="0" applyProtection="0"/>
    <xf numFmtId="0" fontId="20" fillId="22" borderId="0" applyNumberFormat="0" applyBorder="0" applyAlignment="0" applyProtection="0"/>
    <xf numFmtId="0" fontId="1" fillId="26" borderId="0" applyNumberFormat="0" applyBorder="0" applyAlignment="0" applyProtection="0"/>
    <xf numFmtId="0" fontId="20" fillId="26" borderId="0" applyNumberFormat="0" applyBorder="0" applyAlignment="0" applyProtection="0"/>
    <xf numFmtId="0" fontId="1" fillId="30" borderId="0" applyNumberFormat="0" applyBorder="0" applyAlignment="0" applyProtection="0"/>
    <xf numFmtId="0" fontId="20" fillId="30" borderId="0" applyNumberFormat="0" applyBorder="0" applyAlignment="0" applyProtection="0"/>
    <xf numFmtId="0" fontId="23" fillId="35" borderId="0" applyNumberFormat="0" applyBorder="0" applyAlignment="0" applyProtection="0"/>
    <xf numFmtId="0" fontId="1" fillId="10" borderId="0" applyNumberFormat="0" applyBorder="0" applyAlignment="0" applyProtection="0"/>
    <xf numFmtId="0" fontId="23" fillId="36" borderId="0" applyNumberFormat="0" applyBorder="0" applyAlignment="0" applyProtection="0"/>
    <xf numFmtId="0" fontId="1" fillId="14" borderId="0" applyNumberFormat="0" applyBorder="0" applyAlignment="0" applyProtection="0"/>
    <xf numFmtId="0" fontId="23" fillId="37" borderId="0" applyNumberFormat="0" applyBorder="0" applyAlignment="0" applyProtection="0"/>
    <xf numFmtId="0" fontId="1" fillId="18" borderId="0" applyNumberFormat="0" applyBorder="0" applyAlignment="0" applyProtection="0"/>
    <xf numFmtId="0" fontId="23" fillId="38" borderId="0" applyNumberFormat="0" applyBorder="0" applyAlignment="0" applyProtection="0"/>
    <xf numFmtId="0" fontId="1" fillId="22" borderId="0" applyNumberFormat="0" applyBorder="0" applyAlignment="0" applyProtection="0"/>
    <xf numFmtId="0" fontId="23" fillId="39" borderId="0" applyNumberFormat="0" applyBorder="0" applyAlignment="0" applyProtection="0"/>
    <xf numFmtId="0" fontId="1" fillId="26" borderId="0" applyNumberFormat="0" applyBorder="0" applyAlignment="0" applyProtection="0"/>
    <xf numFmtId="0" fontId="23" fillId="40" borderId="0" applyNumberFormat="0" applyBorder="0" applyAlignment="0" applyProtection="0"/>
    <xf numFmtId="0" fontId="1"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 fillId="11" borderId="0" applyNumberFormat="0" applyBorder="0" applyAlignment="0" applyProtection="0"/>
    <xf numFmtId="0" fontId="20" fillId="11" borderId="0" applyNumberFormat="0" applyBorder="0" applyAlignment="0" applyProtection="0"/>
    <xf numFmtId="0" fontId="1" fillId="15" borderId="0" applyNumberFormat="0" applyBorder="0" applyAlignment="0" applyProtection="0"/>
    <xf numFmtId="0" fontId="20" fillId="15" borderId="0" applyNumberFormat="0" applyBorder="0" applyAlignment="0" applyProtection="0"/>
    <xf numFmtId="0" fontId="1" fillId="19" borderId="0" applyNumberFormat="0" applyBorder="0" applyAlignment="0" applyProtection="0"/>
    <xf numFmtId="0" fontId="20" fillId="19" borderId="0" applyNumberFormat="0" applyBorder="0" applyAlignment="0" applyProtection="0"/>
    <xf numFmtId="0" fontId="1" fillId="23" borderId="0" applyNumberFormat="0" applyBorder="0" applyAlignment="0" applyProtection="0"/>
    <xf numFmtId="0" fontId="20" fillId="23" borderId="0" applyNumberFormat="0" applyBorder="0" applyAlignment="0" applyProtection="0"/>
    <xf numFmtId="0" fontId="1" fillId="27" borderId="0" applyNumberFormat="0" applyBorder="0" applyAlignment="0" applyProtection="0"/>
    <xf numFmtId="0" fontId="20" fillId="27" borderId="0" applyNumberFormat="0" applyBorder="0" applyAlignment="0" applyProtection="0"/>
    <xf numFmtId="0" fontId="1" fillId="31" borderId="0" applyNumberFormat="0" applyBorder="0" applyAlignment="0" applyProtection="0"/>
    <xf numFmtId="0" fontId="20" fillId="31" borderId="0" applyNumberFormat="0" applyBorder="0" applyAlignment="0" applyProtection="0"/>
    <xf numFmtId="0" fontId="23" fillId="41" borderId="0" applyNumberFormat="0" applyBorder="0" applyAlignment="0" applyProtection="0"/>
    <xf numFmtId="0" fontId="1" fillId="11" borderId="0" applyNumberFormat="0" applyBorder="0" applyAlignment="0" applyProtection="0"/>
    <xf numFmtId="0" fontId="23" fillId="42" borderId="0" applyNumberFormat="0" applyBorder="0" applyAlignment="0" applyProtection="0"/>
    <xf numFmtId="0" fontId="1" fillId="15" borderId="0" applyNumberFormat="0" applyBorder="0" applyAlignment="0" applyProtection="0"/>
    <xf numFmtId="0" fontId="23" fillId="43" borderId="0" applyNumberFormat="0" applyBorder="0" applyAlignment="0" applyProtection="0"/>
    <xf numFmtId="0" fontId="1" fillId="19" borderId="0" applyNumberFormat="0" applyBorder="0" applyAlignment="0" applyProtection="0"/>
    <xf numFmtId="0" fontId="23" fillId="38" borderId="0" applyNumberFormat="0" applyBorder="0" applyAlignment="0" applyProtection="0"/>
    <xf numFmtId="0" fontId="1" fillId="23" borderId="0" applyNumberFormat="0" applyBorder="0" applyAlignment="0" applyProtection="0"/>
    <xf numFmtId="0" fontId="23" fillId="41" borderId="0" applyNumberFormat="0" applyBorder="0" applyAlignment="0" applyProtection="0"/>
    <xf numFmtId="0" fontId="1" fillId="27" borderId="0" applyNumberFormat="0" applyBorder="0" applyAlignment="0" applyProtection="0"/>
    <xf numFmtId="0" fontId="23" fillId="44" borderId="0" applyNumberFormat="0" applyBorder="0" applyAlignment="0" applyProtection="0"/>
    <xf numFmtId="0" fontId="1" fillId="31" borderId="0" applyNumberFormat="0" applyBorder="0" applyAlignment="0" applyProtection="0"/>
    <xf numFmtId="0" fontId="16" fillId="12" borderId="0" applyNumberFormat="0" applyBorder="0" applyAlignment="0" applyProtection="0"/>
    <xf numFmtId="0" fontId="24" fillId="12" borderId="0" applyNumberFormat="0" applyBorder="0" applyAlignment="0" applyProtection="0"/>
    <xf numFmtId="0" fontId="16" fillId="16" borderId="0" applyNumberFormat="0" applyBorder="0" applyAlignment="0" applyProtection="0"/>
    <xf numFmtId="0" fontId="24" fillId="16" borderId="0" applyNumberFormat="0" applyBorder="0" applyAlignment="0" applyProtection="0"/>
    <xf numFmtId="0" fontId="16" fillId="20" borderId="0" applyNumberFormat="0" applyBorder="0" applyAlignment="0" applyProtection="0"/>
    <xf numFmtId="0" fontId="24" fillId="20" borderId="0" applyNumberFormat="0" applyBorder="0" applyAlignment="0" applyProtection="0"/>
    <xf numFmtId="0" fontId="16" fillId="24" borderId="0" applyNumberFormat="0" applyBorder="0" applyAlignment="0" applyProtection="0"/>
    <xf numFmtId="0" fontId="24" fillId="24" borderId="0" applyNumberFormat="0" applyBorder="0" applyAlignment="0" applyProtection="0"/>
    <xf numFmtId="0" fontId="16" fillId="28" borderId="0" applyNumberFormat="0" applyBorder="0" applyAlignment="0" applyProtection="0"/>
    <xf numFmtId="0" fontId="24" fillId="28" borderId="0" applyNumberFormat="0" applyBorder="0" applyAlignment="0" applyProtection="0"/>
    <xf numFmtId="0" fontId="16" fillId="32" borderId="0" applyNumberFormat="0" applyBorder="0" applyAlignment="0" applyProtection="0"/>
    <xf numFmtId="0" fontId="24" fillId="32" borderId="0" applyNumberFormat="0" applyBorder="0" applyAlignment="0" applyProtection="0"/>
    <xf numFmtId="0" fontId="25" fillId="45" borderId="0" applyNumberFormat="0" applyBorder="0" applyAlignment="0" applyProtection="0"/>
    <xf numFmtId="0" fontId="16" fillId="12" borderId="0" applyNumberFormat="0" applyBorder="0" applyAlignment="0" applyProtection="0"/>
    <xf numFmtId="0" fontId="25" fillId="42" borderId="0" applyNumberFormat="0" applyBorder="0" applyAlignment="0" applyProtection="0"/>
    <xf numFmtId="0" fontId="16" fillId="16" borderId="0" applyNumberFormat="0" applyBorder="0" applyAlignment="0" applyProtection="0"/>
    <xf numFmtId="0" fontId="25" fillId="43" borderId="0" applyNumberFormat="0" applyBorder="0" applyAlignment="0" applyProtection="0"/>
    <xf numFmtId="0" fontId="16" fillId="20" borderId="0" applyNumberFormat="0" applyBorder="0" applyAlignment="0" applyProtection="0"/>
    <xf numFmtId="0" fontId="25" fillId="46" borderId="0" applyNumberFormat="0" applyBorder="0" applyAlignment="0" applyProtection="0"/>
    <xf numFmtId="0" fontId="16" fillId="24" borderId="0" applyNumberFormat="0" applyBorder="0" applyAlignment="0" applyProtection="0"/>
    <xf numFmtId="0" fontId="25" fillId="47" borderId="0" applyNumberFormat="0" applyBorder="0" applyAlignment="0" applyProtection="0"/>
    <xf numFmtId="0" fontId="16" fillId="28" borderId="0" applyNumberFormat="0" applyBorder="0" applyAlignment="0" applyProtection="0"/>
    <xf numFmtId="0" fontId="25" fillId="48"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24" fillId="9" borderId="0" applyNumberFormat="0" applyBorder="0" applyAlignment="0" applyProtection="0"/>
    <xf numFmtId="0" fontId="16" fillId="13" borderId="0" applyNumberFormat="0" applyBorder="0" applyAlignment="0" applyProtection="0"/>
    <xf numFmtId="0" fontId="24" fillId="13" borderId="0" applyNumberFormat="0" applyBorder="0" applyAlignment="0" applyProtection="0"/>
    <xf numFmtId="0" fontId="16" fillId="17" borderId="0" applyNumberFormat="0" applyBorder="0" applyAlignment="0" applyProtection="0"/>
    <xf numFmtId="0" fontId="24" fillId="17" borderId="0" applyNumberFormat="0" applyBorder="0" applyAlignment="0" applyProtection="0"/>
    <xf numFmtId="0" fontId="16" fillId="21" borderId="0" applyNumberFormat="0" applyBorder="0" applyAlignment="0" applyProtection="0"/>
    <xf numFmtId="0" fontId="24" fillId="21" borderId="0" applyNumberFormat="0" applyBorder="0" applyAlignment="0" applyProtection="0"/>
    <xf numFmtId="0" fontId="16" fillId="25" borderId="0" applyNumberFormat="0" applyBorder="0" applyAlignment="0" applyProtection="0"/>
    <xf numFmtId="0" fontId="24" fillId="25" borderId="0" applyNumberFormat="0" applyBorder="0" applyAlignment="0" applyProtection="0"/>
    <xf numFmtId="0" fontId="16" fillId="29" borderId="0" applyNumberFormat="0" applyBorder="0" applyAlignment="0" applyProtection="0"/>
    <xf numFmtId="0" fontId="24" fillId="29" borderId="0" applyNumberFormat="0" applyBorder="0" applyAlignment="0" applyProtection="0"/>
    <xf numFmtId="0" fontId="26" fillId="0" borderId="13">
      <alignment horizontal="center" vertical="center"/>
    </xf>
    <xf numFmtId="0" fontId="13" fillId="0" borderId="0" applyNumberFormat="0" applyFill="0" applyBorder="0" applyAlignment="0" applyProtection="0"/>
    <xf numFmtId="0" fontId="27" fillId="0" borderId="0" applyNumberFormat="0" applyFill="0" applyBorder="0" applyAlignment="0" applyProtection="0"/>
    <xf numFmtId="0" fontId="28" fillId="36" borderId="0" applyNumberFormat="0" applyBorder="0" applyAlignment="0" applyProtection="0"/>
    <xf numFmtId="0" fontId="6" fillId="3" borderId="0" applyNumberFormat="0" applyBorder="0" applyAlignment="0" applyProtection="0"/>
    <xf numFmtId="0" fontId="29" fillId="49" borderId="17"/>
    <xf numFmtId="0" fontId="29" fillId="49" borderId="17"/>
    <xf numFmtId="0" fontId="29" fillId="49" borderId="17"/>
    <xf numFmtId="0" fontId="29" fillId="49" borderId="17"/>
    <xf numFmtId="0" fontId="29" fillId="49" borderId="17"/>
    <xf numFmtId="0" fontId="29" fillId="49" borderId="17"/>
    <xf numFmtId="0" fontId="29" fillId="49" borderId="17"/>
    <xf numFmtId="0" fontId="29" fillId="49" borderId="17"/>
    <xf numFmtId="0" fontId="29" fillId="49" borderId="17"/>
    <xf numFmtId="0" fontId="30" fillId="50" borderId="18">
      <alignment horizontal="right" vertical="top" wrapText="1"/>
    </xf>
    <xf numFmtId="0" fontId="31" fillId="0" borderId="0"/>
    <xf numFmtId="165" fontId="32" fillId="0" borderId="0">
      <alignment vertical="top"/>
    </xf>
    <xf numFmtId="0" fontId="10" fillId="6" borderId="4" applyNumberFormat="0" applyAlignment="0" applyProtection="0"/>
    <xf numFmtId="0" fontId="33" fillId="51" borderId="19" applyNumberFormat="0" applyAlignment="0" applyProtection="0"/>
    <xf numFmtId="0" fontId="33" fillId="51" borderId="19" applyNumberFormat="0" applyAlignment="0" applyProtection="0"/>
    <xf numFmtId="0" fontId="33" fillId="51" borderId="19" applyNumberFormat="0" applyAlignment="0" applyProtection="0"/>
    <xf numFmtId="0" fontId="34" fillId="6" borderId="4" applyNumberFormat="0" applyAlignment="0" applyProtection="0"/>
    <xf numFmtId="0" fontId="35" fillId="51" borderId="19" applyNumberFormat="0" applyAlignment="0" applyProtection="0"/>
    <xf numFmtId="0" fontId="10" fillId="6" borderId="4" applyNumberFormat="0" applyAlignment="0" applyProtection="0"/>
    <xf numFmtId="0" fontId="29" fillId="0" borderId="10"/>
    <xf numFmtId="0" fontId="29" fillId="0" borderId="10"/>
    <xf numFmtId="0" fontId="29" fillId="0" borderId="10"/>
    <xf numFmtId="0" fontId="29" fillId="0" borderId="10"/>
    <xf numFmtId="0" fontId="29" fillId="0" borderId="10"/>
    <xf numFmtId="0" fontId="29" fillId="0" borderId="10"/>
    <xf numFmtId="0" fontId="29" fillId="0" borderId="10"/>
    <xf numFmtId="0" fontId="29" fillId="0" borderId="10"/>
    <xf numFmtId="0" fontId="29" fillId="0" borderId="10"/>
    <xf numFmtId="0" fontId="29" fillId="0" borderId="10"/>
    <xf numFmtId="0" fontId="29" fillId="0" borderId="10"/>
    <xf numFmtId="0" fontId="29" fillId="0" borderId="10"/>
    <xf numFmtId="0" fontId="29" fillId="0" borderId="10"/>
    <xf numFmtId="0" fontId="11" fillId="0" borderId="6" applyNumberFormat="0" applyFill="0" applyAlignment="0" applyProtection="0"/>
    <xf numFmtId="0" fontId="36" fillId="0" borderId="6" applyNumberFormat="0" applyFill="0" applyAlignment="0" applyProtection="0"/>
    <xf numFmtId="0" fontId="37" fillId="52" borderId="20" applyNumberFormat="0" applyAlignment="0" applyProtection="0"/>
    <xf numFmtId="0" fontId="12" fillId="7" borderId="7" applyNumberFormat="0" applyAlignment="0" applyProtection="0"/>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8" fillId="53" borderId="21">
      <alignment horizontal="left" vertical="top" wrapText="1"/>
    </xf>
    <xf numFmtId="0" fontId="39" fillId="54" borderId="0">
      <alignment horizontal="center"/>
    </xf>
    <xf numFmtId="0" fontId="40" fillId="54" borderId="0">
      <alignment horizontal="center" vertical="center"/>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1" fillId="55" borderId="0">
      <alignment horizontal="center" wrapText="1"/>
    </xf>
    <xf numFmtId="0" fontId="42" fillId="54" borderId="0">
      <alignment horizontal="center"/>
    </xf>
    <xf numFmtId="166" fontId="26" fillId="0" borderId="0" applyFont="0" applyFill="0" applyBorder="0" applyProtection="0">
      <alignment horizontal="right" vertical="top"/>
    </xf>
    <xf numFmtId="1" fontId="43" fillId="0" borderId="0">
      <alignment vertical="top"/>
    </xf>
    <xf numFmtId="167" fontId="44"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8" fontId="41"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8" fontId="41"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1" fillId="0" borderId="0" applyFont="0" applyFill="0" applyBorder="0" applyAlignment="0" applyProtection="0"/>
    <xf numFmtId="167" fontId="23" fillId="0" borderId="0" applyFont="0" applyFill="0" applyBorder="0" applyAlignment="0" applyProtection="0"/>
    <xf numFmtId="167" fontId="41"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0"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0"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7" fontId="44" fillId="0" borderId="0" applyFont="0" applyFill="0" applyBorder="0" applyAlignment="0" applyProtection="0"/>
    <xf numFmtId="167" fontId="41" fillId="0" borderId="0" applyFont="0" applyFill="0" applyBorder="0" applyAlignment="0" applyProtection="0"/>
    <xf numFmtId="167" fontId="44" fillId="0" borderId="0" applyFont="0" applyFill="0" applyBorder="0" applyAlignment="0" applyProtection="0"/>
    <xf numFmtId="3" fontId="43" fillId="0" borderId="0" applyFill="0" applyBorder="0">
      <alignment horizontal="right" vertical="top"/>
    </xf>
    <xf numFmtId="0" fontId="45" fillId="0" borderId="0">
      <alignment horizontal="right" vertical="top"/>
    </xf>
    <xf numFmtId="169" fontId="43" fillId="0" borderId="0" applyFill="0" applyBorder="0">
      <alignment horizontal="right" vertical="top"/>
    </xf>
    <xf numFmtId="3" fontId="43" fillId="0" borderId="0" applyFill="0" applyBorder="0">
      <alignment horizontal="right" vertical="top"/>
    </xf>
    <xf numFmtId="170" fontId="32" fillId="0" borderId="0" applyFont="0" applyFill="0" applyBorder="0">
      <alignment horizontal="right" vertical="top"/>
    </xf>
    <xf numFmtId="171" fontId="46" fillId="0" borderId="0" applyFont="0" applyFill="0" applyBorder="0" applyAlignment="0" applyProtection="0">
      <alignment horizontal="right" vertical="top"/>
    </xf>
    <xf numFmtId="169" fontId="43" fillId="0" borderId="0">
      <alignment horizontal="right" vertical="top"/>
    </xf>
    <xf numFmtId="3" fontId="41" fillId="0" borderId="0" applyFont="0" applyFill="0" applyBorder="0" applyAlignment="0" applyProtection="0"/>
    <xf numFmtId="0" fontId="1" fillId="8" borderId="8" applyNumberFormat="0" applyFont="0" applyAlignment="0" applyProtection="0"/>
    <xf numFmtId="0" fontId="47" fillId="56" borderId="22" applyNumberFormat="0" applyFont="0" applyAlignment="0" applyProtection="0"/>
    <xf numFmtId="0" fontId="47" fillId="56" borderId="22" applyNumberFormat="0" applyFont="0" applyAlignment="0" applyProtection="0"/>
    <xf numFmtId="0" fontId="47" fillId="56" borderId="22" applyNumberFormat="0" applyFont="0" applyAlignment="0" applyProtection="0"/>
    <xf numFmtId="0" fontId="20" fillId="8" borderId="8" applyNumberFormat="0" applyFont="0" applyAlignment="0" applyProtection="0"/>
    <xf numFmtId="172" fontId="41" fillId="0" borderId="0" applyFont="0" applyFill="0" applyBorder="0" applyAlignment="0" applyProtection="0"/>
    <xf numFmtId="173" fontId="41" fillId="0" borderId="0" applyFont="0" applyFill="0" applyBorder="0" applyAlignment="0" applyProtection="0"/>
    <xf numFmtId="0" fontId="48" fillId="57" borderId="17" applyBorder="0">
      <protection locked="0"/>
    </xf>
    <xf numFmtId="0" fontId="41" fillId="0" borderId="0" applyFont="0" applyFill="0" applyBorder="0" applyAlignment="0" applyProtection="0"/>
    <xf numFmtId="174" fontId="26" fillId="0" borderId="0" applyFont="0" applyFill="0" applyBorder="0" applyAlignment="0" applyProtection="0"/>
    <xf numFmtId="167" fontId="26" fillId="0" borderId="0" applyFont="0" applyFill="0" applyBorder="0" applyAlignment="0" applyProtection="0"/>
    <xf numFmtId="0" fontId="49" fillId="0" borderId="0">
      <alignment horizontal="centerContinuous"/>
    </xf>
    <xf numFmtId="0" fontId="49" fillId="0" borderId="0" applyAlignment="0">
      <alignment horizontal="centerContinuous"/>
    </xf>
    <xf numFmtId="0" fontId="50" fillId="0" borderId="0" applyAlignment="0">
      <alignment horizontal="centerContinuous"/>
    </xf>
    <xf numFmtId="175" fontId="26" fillId="0" borderId="0" applyBorder="0"/>
    <xf numFmtId="175" fontId="26" fillId="0" borderId="23"/>
    <xf numFmtId="175" fontId="26" fillId="0" borderId="23"/>
    <xf numFmtId="0" fontId="41" fillId="0" borderId="10"/>
    <xf numFmtId="0" fontId="8" fillId="5" borderId="4" applyNumberFormat="0" applyAlignment="0" applyProtection="0"/>
    <xf numFmtId="0" fontId="51" fillId="40" borderId="19" applyNumberFormat="0" applyAlignment="0" applyProtection="0"/>
    <xf numFmtId="0" fontId="51" fillId="40" borderId="19" applyNumberFormat="0" applyAlignment="0" applyProtection="0"/>
    <xf numFmtId="0" fontId="51" fillId="40" borderId="19" applyNumberFormat="0" applyAlignment="0" applyProtection="0"/>
    <xf numFmtId="0" fontId="52" fillId="5" borderId="4" applyNumberFormat="0" applyAlignment="0" applyProtection="0"/>
    <xf numFmtId="0" fontId="53" fillId="57" borderId="17">
      <protection locked="0"/>
    </xf>
    <xf numFmtId="0" fontId="41" fillId="57" borderId="10"/>
    <xf numFmtId="0" fontId="41" fillId="57" borderId="10"/>
    <xf numFmtId="0" fontId="41" fillId="57" borderId="10"/>
    <xf numFmtId="0" fontId="41" fillId="57" borderId="10"/>
    <xf numFmtId="0" fontId="41" fillId="57" borderId="10"/>
    <xf numFmtId="0" fontId="41" fillId="57" borderId="10"/>
    <xf numFmtId="0" fontId="41" fillId="57" borderId="10"/>
    <xf numFmtId="0" fontId="41" fillId="57" borderId="10"/>
    <xf numFmtId="0" fontId="41" fillId="54" borderId="0"/>
    <xf numFmtId="0" fontId="41" fillId="54" borderId="0"/>
    <xf numFmtId="0" fontId="41" fillId="54" borderId="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7" fontId="41" fillId="0" borderId="0" applyFont="0" applyFill="0" applyBorder="0" applyAlignment="0" applyProtection="0"/>
    <xf numFmtId="176" fontId="26" fillId="0" borderId="0" applyFont="0" applyFill="0" applyBorder="0" applyAlignment="0" applyProtection="0"/>
    <xf numFmtId="0" fontId="54" fillId="0" borderId="0" applyNumberFormat="0" applyFill="0" applyBorder="0" applyAlignment="0" applyProtection="0"/>
    <xf numFmtId="0" fontId="14" fillId="0" borderId="0" applyNumberFormat="0" applyFill="0" applyBorder="0" applyAlignment="0" applyProtection="0"/>
    <xf numFmtId="2" fontId="41" fillId="0" borderId="0" applyFont="0" applyFill="0" applyBorder="0" applyAlignment="0" applyProtection="0"/>
    <xf numFmtId="0" fontId="44" fillId="54" borderId="10">
      <alignment horizontal="left"/>
    </xf>
    <xf numFmtId="0" fontId="44" fillId="54" borderId="10">
      <alignment horizontal="left"/>
    </xf>
    <xf numFmtId="0" fontId="44" fillId="54" borderId="10">
      <alignment horizontal="left"/>
    </xf>
    <xf numFmtId="0" fontId="44" fillId="54" borderId="10">
      <alignment horizontal="left"/>
    </xf>
    <xf numFmtId="0" fontId="44" fillId="54" borderId="10">
      <alignment horizontal="left"/>
    </xf>
    <xf numFmtId="0" fontId="44" fillId="54" borderId="10">
      <alignment horizontal="left"/>
    </xf>
    <xf numFmtId="0" fontId="44" fillId="54" borderId="10">
      <alignment horizontal="left"/>
    </xf>
    <xf numFmtId="0" fontId="44" fillId="54" borderId="10">
      <alignment horizontal="left"/>
    </xf>
    <xf numFmtId="0" fontId="55" fillId="54" borderId="0">
      <alignment horizontal="left"/>
    </xf>
    <xf numFmtId="0" fontId="55"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55"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56" fillId="37" borderId="0" applyNumberFormat="0" applyBorder="0" applyAlignment="0" applyProtection="0"/>
    <xf numFmtId="0" fontId="5" fillId="2" borderId="0" applyNumberFormat="0" applyBorder="0" applyAlignment="0" applyProtection="0"/>
    <xf numFmtId="38" fontId="29" fillId="54" borderId="0" applyNumberFormat="0" applyBorder="0" applyAlignment="0" applyProtection="0"/>
    <xf numFmtId="0" fontId="30" fillId="58" borderId="0">
      <alignment horizontal="right" vertical="top" textRotation="90" wrapText="1"/>
    </xf>
    <xf numFmtId="0" fontId="30" fillId="58" borderId="0">
      <alignment horizontal="right" vertical="top" textRotation="90" wrapText="1"/>
    </xf>
    <xf numFmtId="0" fontId="30" fillId="58" borderId="0">
      <alignment horizontal="right" vertical="top" wrapText="1"/>
    </xf>
    <xf numFmtId="0" fontId="57" fillId="0" borderId="24" applyNumberFormat="0" applyAlignment="0" applyProtection="0">
      <alignment horizontal="left" vertical="center"/>
    </xf>
    <xf numFmtId="0" fontId="57" fillId="0" borderId="13">
      <alignment horizontal="left" vertical="center"/>
    </xf>
    <xf numFmtId="0" fontId="58" fillId="0" borderId="0">
      <alignment horizontal="center"/>
    </xf>
    <xf numFmtId="0" fontId="59" fillId="0" borderId="25" applyNumberFormat="0" applyFill="0" applyAlignment="0" applyProtection="0"/>
    <xf numFmtId="0" fontId="2" fillId="0" borderId="1" applyNumberFormat="0" applyFill="0" applyAlignment="0" applyProtection="0"/>
    <xf numFmtId="0" fontId="60" fillId="0" borderId="26" applyNumberFormat="0" applyFill="0" applyAlignment="0" applyProtection="0"/>
    <xf numFmtId="0" fontId="3" fillId="0" borderId="2" applyNumberFormat="0" applyFill="0" applyAlignment="0" applyProtection="0"/>
    <xf numFmtId="0" fontId="61" fillId="0" borderId="27" applyNumberFormat="0" applyFill="0" applyAlignment="0" applyProtection="0"/>
    <xf numFmtId="0" fontId="4" fillId="0" borderId="3" applyNumberFormat="0" applyFill="0" applyAlignment="0" applyProtection="0"/>
    <xf numFmtId="0" fontId="61" fillId="0" borderId="0" applyNumberFormat="0" applyFill="0" applyBorder="0" applyAlignment="0" applyProtection="0"/>
    <xf numFmtId="0" fontId="4" fillId="0" borderId="0" applyNumberFormat="0" applyFill="0" applyBorder="0" applyAlignment="0" applyProtection="0"/>
    <xf numFmtId="0" fontId="58" fillId="0" borderId="0">
      <alignment horizontal="center" textRotation="90"/>
    </xf>
    <xf numFmtId="178" fontId="46" fillId="0" borderId="0">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20"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0"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40" borderId="19" applyNumberFormat="0" applyAlignment="0" applyProtection="0"/>
    <xf numFmtId="10" fontId="29" fillId="57" borderId="10" applyNumberFormat="0" applyBorder="0" applyAlignment="0" applyProtection="0"/>
    <xf numFmtId="0" fontId="8" fillId="5" borderId="4" applyNumberFormat="0" applyAlignment="0" applyProtection="0"/>
    <xf numFmtId="0" fontId="6" fillId="3" borderId="0" applyNumberFormat="0" applyBorder="0" applyAlignment="0" applyProtection="0"/>
    <xf numFmtId="0" fontId="69" fillId="3" borderId="0" applyNumberFormat="0" applyBorder="0" applyAlignment="0" applyProtection="0"/>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41" fillId="54" borderId="10">
      <alignment horizontal="centerContinuous" wrapText="1"/>
    </xf>
    <xf numFmtId="0" fontId="41" fillId="54" borderId="10">
      <alignment horizontal="centerContinuous" wrapText="1"/>
    </xf>
    <xf numFmtId="0" fontId="41" fillId="54" borderId="10">
      <alignment horizontal="centerContinuous" wrapText="1"/>
    </xf>
    <xf numFmtId="0" fontId="41" fillId="54" borderId="10">
      <alignment horizontal="centerContinuous" wrapText="1"/>
    </xf>
    <xf numFmtId="0" fontId="41" fillId="54" borderId="10">
      <alignment horizontal="centerContinuous" wrapText="1"/>
    </xf>
    <xf numFmtId="0" fontId="41" fillId="54" borderId="10">
      <alignment horizontal="centerContinuous" wrapText="1"/>
    </xf>
    <xf numFmtId="0" fontId="41" fillId="54" borderId="10">
      <alignment horizontal="centerContinuous" wrapText="1"/>
    </xf>
    <xf numFmtId="0" fontId="41" fillId="54" borderId="10">
      <alignment horizontal="centerContinuous" wrapText="1"/>
    </xf>
    <xf numFmtId="0" fontId="71" fillId="59" borderId="0">
      <alignment horizontal="center" wrapText="1"/>
    </xf>
    <xf numFmtId="0" fontId="41" fillId="54" borderId="10">
      <alignment horizontal="centerContinuous" wrapText="1"/>
    </xf>
    <xf numFmtId="0" fontId="72" fillId="54" borderId="13">
      <alignment wrapText="1"/>
    </xf>
    <xf numFmtId="0" fontId="72" fillId="54" borderId="13">
      <alignment wrapText="1"/>
    </xf>
    <xf numFmtId="0" fontId="29" fillId="54" borderId="13">
      <alignment wrapText="1"/>
    </xf>
    <xf numFmtId="0" fontId="29"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72"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29" fillId="54" borderId="13">
      <alignment wrapText="1"/>
    </xf>
    <xf numFmtId="0" fontId="72" fillId="54" borderId="28"/>
    <xf numFmtId="0" fontId="29" fillId="54" borderId="28"/>
    <xf numFmtId="0" fontId="29" fillId="54" borderId="28"/>
    <xf numFmtId="0" fontId="29" fillId="54" borderId="28"/>
    <xf numFmtId="0" fontId="72" fillId="54" borderId="28"/>
    <xf numFmtId="0" fontId="72" fillId="54" borderId="28"/>
    <xf numFmtId="0" fontId="72" fillId="54" borderId="28"/>
    <xf numFmtId="0" fontId="72" fillId="54" borderId="28"/>
    <xf numFmtId="0" fontId="72" fillId="54" borderId="28"/>
    <xf numFmtId="0" fontId="72" fillId="54" borderId="28"/>
    <xf numFmtId="0" fontId="29" fillId="54" borderId="28"/>
    <xf numFmtId="0" fontId="29" fillId="54" borderId="28"/>
    <xf numFmtId="0" fontId="29" fillId="54" borderId="28"/>
    <xf numFmtId="0" fontId="29" fillId="54" borderId="28"/>
    <xf numFmtId="0" fontId="29" fillId="54" borderId="28"/>
    <xf numFmtId="0" fontId="29" fillId="54" borderId="28"/>
    <xf numFmtId="0" fontId="29" fillId="54" borderId="28"/>
    <xf numFmtId="0" fontId="72" fillId="54" borderId="29"/>
    <xf numFmtId="0" fontId="29" fillId="54" borderId="29"/>
    <xf numFmtId="0" fontId="29" fillId="54" borderId="29"/>
    <xf numFmtId="0" fontId="29" fillId="54" borderId="29"/>
    <xf numFmtId="0" fontId="72" fillId="54" borderId="29"/>
    <xf numFmtId="0" fontId="72" fillId="54" borderId="29"/>
    <xf numFmtId="0" fontId="72" fillId="54" borderId="29"/>
    <xf numFmtId="0" fontId="72" fillId="54" borderId="29"/>
    <xf numFmtId="0" fontId="72" fillId="54" borderId="29"/>
    <xf numFmtId="0" fontId="72" fillId="54" borderId="29"/>
    <xf numFmtId="0" fontId="29" fillId="54" borderId="29"/>
    <xf numFmtId="0" fontId="29" fillId="54" borderId="29"/>
    <xf numFmtId="0" fontId="29" fillId="54" borderId="29"/>
    <xf numFmtId="0" fontId="29" fillId="54" borderId="29"/>
    <xf numFmtId="0" fontId="29" fillId="54" borderId="29"/>
    <xf numFmtId="0" fontId="29" fillId="54" borderId="29"/>
    <xf numFmtId="0" fontId="29" fillId="54" borderId="29"/>
    <xf numFmtId="0" fontId="29" fillId="54" borderId="11">
      <alignment horizontal="center" wrapText="1"/>
    </xf>
    <xf numFmtId="0" fontId="29" fillId="54" borderId="11">
      <alignment horizontal="center" wrapText="1"/>
    </xf>
    <xf numFmtId="0" fontId="29" fillId="54" borderId="11">
      <alignment horizontal="center" wrapText="1"/>
    </xf>
    <xf numFmtId="0" fontId="29" fillId="54" borderId="11">
      <alignment horizontal="center" wrapText="1"/>
    </xf>
    <xf numFmtId="0" fontId="29" fillId="54" borderId="11">
      <alignment horizontal="center" wrapText="1"/>
    </xf>
    <xf numFmtId="0" fontId="29" fillId="54" borderId="11">
      <alignment horizontal="center" wrapText="1"/>
    </xf>
    <xf numFmtId="0" fontId="29" fillId="54" borderId="11">
      <alignment horizontal="center" wrapText="1"/>
    </xf>
    <xf numFmtId="0" fontId="29" fillId="54" borderId="11">
      <alignment horizontal="center" wrapText="1"/>
    </xf>
    <xf numFmtId="0" fontId="29" fillId="54" borderId="11">
      <alignment horizontal="center" wrapText="1"/>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5" fillId="0" borderId="0" applyNumberFormat="0" applyFill="0" applyBorder="0" applyAlignment="0" applyProtection="0"/>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38" fillId="53" borderId="30">
      <alignment horizontal="left" vertical="top" wrapText="1"/>
    </xf>
    <xf numFmtId="0" fontId="73" fillId="0" borderId="31" applyNumberFormat="0" applyFill="0" applyAlignment="0" applyProtection="0"/>
    <xf numFmtId="0" fontId="11" fillId="0" borderId="6" applyNumberFormat="0" applyFill="0" applyAlignment="0" applyProtection="0"/>
    <xf numFmtId="0" fontId="41" fillId="0" borderId="0" applyFont="0" applyFill="0" applyBorder="0" applyAlignment="0" applyProtection="0"/>
    <xf numFmtId="0" fontId="41" fillId="0" borderId="0"/>
    <xf numFmtId="0" fontId="41" fillId="0" borderId="0"/>
    <xf numFmtId="168" fontId="41" fillId="0" borderId="0" applyFont="0" applyFill="0" applyBorder="0" applyAlignment="0" applyProtection="0"/>
    <xf numFmtId="168" fontId="41" fillId="0" borderId="0" applyFont="0" applyFill="0" applyBorder="0" applyAlignment="0" applyProtection="0"/>
    <xf numFmtId="43" fontId="17" fillId="0" borderId="0" applyFont="0" applyFill="0" applyBorder="0" applyAlignment="0" applyProtection="0"/>
    <xf numFmtId="168" fontId="26" fillId="0" borderId="0" applyFont="0" applyFill="0" applyBorder="0" applyAlignment="0" applyProtection="0"/>
    <xf numFmtId="43"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43" fontId="74" fillId="0" borderId="0" applyFont="0" applyFill="0" applyBorder="0" applyAlignment="0" applyProtection="0"/>
    <xf numFmtId="0" fontId="41" fillId="0" borderId="0"/>
    <xf numFmtId="0" fontId="75" fillId="6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6" fillId="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77" fillId="0" borderId="0"/>
    <xf numFmtId="0" fontId="26"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20" fillId="0" borderId="0"/>
    <xf numFmtId="0" fontId="26"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8" fillId="0" borderId="0"/>
    <xf numFmtId="0" fontId="20" fillId="0" borderId="0"/>
    <xf numFmtId="0" fontId="20" fillId="0" borderId="0"/>
    <xf numFmtId="0" fontId="20" fillId="0" borderId="0"/>
    <xf numFmtId="0" fontId="79" fillId="0" borderId="0"/>
    <xf numFmtId="0" fontId="41" fillId="0" borderId="0" applyNumberFormat="0" applyFill="0" applyBorder="0" applyAlignment="0" applyProtection="0"/>
    <xf numFmtId="0" fontId="74" fillId="0" borderId="0"/>
    <xf numFmtId="0" fontId="1" fillId="0" borderId="0"/>
    <xf numFmtId="0" fontId="26"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41"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6" fillId="0" borderId="0"/>
    <xf numFmtId="0" fontId="41" fillId="0" borderId="0"/>
    <xf numFmtId="0" fontId="20" fillId="0" borderId="0"/>
    <xf numFmtId="0" fontId="20" fillId="0" borderId="0"/>
    <xf numFmtId="0" fontId="20" fillId="0" borderId="0"/>
    <xf numFmtId="0" fontId="41" fillId="0" borderId="0"/>
    <xf numFmtId="0" fontId="74" fillId="0" borderId="0"/>
    <xf numFmtId="0" fontId="20" fillId="0" borderId="0"/>
    <xf numFmtId="0" fontId="20" fillId="0" borderId="0"/>
    <xf numFmtId="0" fontId="41" fillId="0" borderId="0"/>
    <xf numFmtId="0" fontId="41" fillId="0" borderId="0"/>
    <xf numFmtId="0" fontId="41" fillId="0" borderId="0"/>
    <xf numFmtId="0" fontId="41" fillId="0" borderId="0"/>
    <xf numFmtId="0" fontId="26" fillId="0" borderId="0"/>
    <xf numFmtId="0" fontId="26" fillId="0" borderId="0"/>
    <xf numFmtId="0" fontId="41" fillId="0" borderId="0"/>
    <xf numFmtId="0" fontId="26"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1" fillId="0" borderId="0"/>
    <xf numFmtId="0" fontId="26" fillId="0" borderId="0"/>
    <xf numFmtId="0" fontId="41" fillId="0" borderId="0"/>
    <xf numFmtId="0" fontId="26" fillId="0" borderId="0"/>
    <xf numFmtId="0" fontId="26" fillId="0" borderId="0"/>
    <xf numFmtId="0" fontId="26" fillId="0" borderId="0"/>
    <xf numFmtId="0" fontId="23" fillId="0" borderId="0">
      <alignment vertical="top"/>
    </xf>
    <xf numFmtId="0" fontId="1"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6" fillId="0" borderId="0"/>
    <xf numFmtId="0" fontId="41" fillId="0" borderId="0" applyNumberFormat="0" applyFill="0" applyBorder="0" applyAlignment="0" applyProtection="0"/>
    <xf numFmtId="0" fontId="41" fillId="0" borderId="0"/>
    <xf numFmtId="0" fontId="26" fillId="0" borderId="0"/>
    <xf numFmtId="0" fontId="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41" fillId="0" borderId="0"/>
    <xf numFmtId="0" fontId="20" fillId="0" borderId="0"/>
    <xf numFmtId="0" fontId="82" fillId="0" borderId="0"/>
    <xf numFmtId="0" fontId="41" fillId="0" borderId="0"/>
    <xf numFmtId="0" fontId="20" fillId="0" borderId="0"/>
    <xf numFmtId="0" fontId="41" fillId="0" borderId="0"/>
    <xf numFmtId="0" fontId="41" fillId="0" borderId="0"/>
    <xf numFmtId="0" fontId="20" fillId="0" borderId="0"/>
    <xf numFmtId="0" fontId="82" fillId="0" borderId="0"/>
    <xf numFmtId="0" fontId="81" fillId="0" borderId="0"/>
    <xf numFmtId="0" fontId="17" fillId="0" borderId="0"/>
    <xf numFmtId="0" fontId="41" fillId="0" borderId="0"/>
    <xf numFmtId="0" fontId="20" fillId="0" borderId="0"/>
    <xf numFmtId="0" fontId="20" fillId="0" borderId="0"/>
    <xf numFmtId="0" fontId="20" fillId="0" borderId="0"/>
    <xf numFmtId="0" fontId="41" fillId="0" borderId="0"/>
    <xf numFmtId="0" fontId="78" fillId="0" borderId="0"/>
    <xf numFmtId="0" fontId="41" fillId="0" borderId="0"/>
    <xf numFmtId="0" fontId="41" fillId="0" borderId="0"/>
    <xf numFmtId="0" fontId="20" fillId="0" borderId="0"/>
    <xf numFmtId="0" fontId="41" fillId="0" borderId="0"/>
    <xf numFmtId="0" fontId="78"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xf numFmtId="0" fontId="74" fillId="0" borderId="0"/>
    <xf numFmtId="0" fontId="20" fillId="0" borderId="0"/>
    <xf numFmtId="0" fontId="74" fillId="0" borderId="0"/>
    <xf numFmtId="0" fontId="41" fillId="0" borderId="0"/>
    <xf numFmtId="0" fontId="41"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41" fillId="0" borderId="0"/>
    <xf numFmtId="0" fontId="20" fillId="0" borderId="0"/>
    <xf numFmtId="0" fontId="20" fillId="0" borderId="0"/>
    <xf numFmtId="0" fontId="1" fillId="0" borderId="0"/>
    <xf numFmtId="0" fontId="20" fillId="0" borderId="0"/>
    <xf numFmtId="0" fontId="1" fillId="0" borderId="0"/>
    <xf numFmtId="0" fontId="41" fillId="0" borderId="0"/>
    <xf numFmtId="0" fontId="78" fillId="0" borderId="0"/>
    <xf numFmtId="0" fontId="20" fillId="0" borderId="0"/>
    <xf numFmtId="0" fontId="41"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1" fillId="0" borderId="0"/>
    <xf numFmtId="0" fontId="41" fillId="0" borderId="0"/>
    <xf numFmtId="0" fontId="20" fillId="0" borderId="0"/>
    <xf numFmtId="0" fontId="20" fillId="0" borderId="0"/>
    <xf numFmtId="0" fontId="41" fillId="0" borderId="0"/>
    <xf numFmtId="0" fontId="41"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4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9" fillId="0" borderId="0"/>
    <xf numFmtId="0" fontId="20" fillId="0" borderId="0"/>
    <xf numFmtId="0" fontId="41" fillId="0" borderId="0"/>
    <xf numFmtId="0" fontId="41"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3" fillId="0" borderId="0"/>
    <xf numFmtId="0" fontId="20" fillId="0" borderId="0"/>
    <xf numFmtId="0" fontId="20" fillId="0" borderId="0"/>
    <xf numFmtId="0" fontId="23" fillId="0" borderId="0"/>
    <xf numFmtId="0" fontId="20" fillId="0" borderId="0"/>
    <xf numFmtId="0" fontId="23" fillId="0" borderId="0"/>
    <xf numFmtId="0" fontId="20" fillId="0" borderId="0"/>
    <xf numFmtId="0" fontId="20" fillId="0" borderId="0"/>
    <xf numFmtId="0" fontId="23" fillId="0" borderId="0"/>
    <xf numFmtId="0" fontId="20" fillId="0" borderId="0"/>
    <xf numFmtId="0" fontId="20" fillId="0" borderId="0"/>
    <xf numFmtId="0" fontId="20" fillId="0" borderId="0"/>
    <xf numFmtId="0" fontId="23" fillId="0" borderId="0"/>
    <xf numFmtId="0" fontId="41" fillId="0" borderId="0"/>
    <xf numFmtId="0" fontId="20" fillId="0" borderId="0"/>
    <xf numFmtId="0" fontId="23" fillId="0" borderId="0"/>
    <xf numFmtId="0" fontId="23"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41"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4" fillId="0" borderId="0"/>
    <xf numFmtId="0" fontId="41" fillId="0" borderId="0" applyNumberFormat="0" applyFill="0" applyBorder="0" applyAlignment="0" applyProtection="0"/>
    <xf numFmtId="0" fontId="81" fillId="0" borderId="0"/>
    <xf numFmtId="0" fontId="41" fillId="0" borderId="0"/>
    <xf numFmtId="0" fontId="26" fillId="0" borderId="0"/>
    <xf numFmtId="0" fontId="20" fillId="0" borderId="0"/>
    <xf numFmtId="0" fontId="20" fillId="0" borderId="0"/>
    <xf numFmtId="0" fontId="20" fillId="0" borderId="0"/>
    <xf numFmtId="0" fontId="41" fillId="0" borderId="0"/>
    <xf numFmtId="0" fontId="20" fillId="0" borderId="0"/>
    <xf numFmtId="0" fontId="41" fillId="0" borderId="0" applyNumberFormat="0" applyFill="0" applyBorder="0" applyAlignment="0" applyProtection="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41" fillId="0" borderId="0" applyNumberFormat="0" applyFill="0" applyBorder="0" applyAlignment="0" applyProtection="0"/>
    <xf numFmtId="0" fontId="20" fillId="0" borderId="0"/>
    <xf numFmtId="0" fontId="41" fillId="0" borderId="0" applyNumberFormat="0" applyFill="0" applyBorder="0" applyAlignment="0" applyProtection="0"/>
    <xf numFmtId="0" fontId="20" fillId="0" borderId="0"/>
    <xf numFmtId="0" fontId="41" fillId="0" borderId="0" applyNumberFormat="0" applyFill="0" applyBorder="0" applyAlignment="0" applyProtection="0"/>
    <xf numFmtId="0" fontId="41" fillId="0" borderId="0"/>
    <xf numFmtId="0" fontId="79" fillId="0" borderId="0"/>
    <xf numFmtId="0" fontId="20" fillId="0" borderId="0"/>
    <xf numFmtId="0" fontId="20"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0" fillId="0" borderId="0"/>
    <xf numFmtId="0" fontId="7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0" fillId="0" borderId="0"/>
    <xf numFmtId="0" fontId="20" fillId="0" borderId="0"/>
    <xf numFmtId="0" fontId="20" fillId="0" borderId="0"/>
    <xf numFmtId="0" fontId="74" fillId="0" borderId="0"/>
    <xf numFmtId="0" fontId="23" fillId="0" borderId="0"/>
    <xf numFmtId="0" fontId="26" fillId="0" borderId="0"/>
    <xf numFmtId="0" fontId="74" fillId="0" borderId="0"/>
    <xf numFmtId="0" fontId="20" fillId="0" borderId="0"/>
    <xf numFmtId="0" fontId="74" fillId="0" borderId="0"/>
    <xf numFmtId="0" fontId="20" fillId="0" borderId="0"/>
    <xf numFmtId="0" fontId="20" fillId="0" borderId="0"/>
    <xf numFmtId="0" fontId="20" fillId="0" borderId="0"/>
    <xf numFmtId="0" fontId="20" fillId="0" borderId="0"/>
    <xf numFmtId="0" fontId="26" fillId="0" borderId="0"/>
    <xf numFmtId="0" fontId="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84" fillId="0" borderId="0"/>
    <xf numFmtId="0" fontId="74" fillId="0" borderId="0"/>
    <xf numFmtId="0" fontId="26" fillId="0" borderId="0"/>
    <xf numFmtId="0" fontId="74" fillId="0" borderId="0"/>
    <xf numFmtId="0" fontId="74" fillId="0" borderId="0"/>
    <xf numFmtId="0" fontId="74" fillId="0" borderId="0"/>
    <xf numFmtId="0" fontId="74" fillId="0" borderId="0"/>
    <xf numFmtId="0" fontId="74" fillId="0" borderId="0"/>
    <xf numFmtId="0" fontId="74" fillId="0" borderId="0"/>
    <xf numFmtId="0" fontId="20" fillId="0" borderId="0"/>
    <xf numFmtId="0" fontId="81" fillId="0" borderId="0"/>
    <xf numFmtId="0" fontId="26" fillId="0" borderId="0"/>
    <xf numFmtId="0" fontId="74" fillId="0" borderId="0"/>
    <xf numFmtId="0" fontId="41" fillId="0" borderId="0"/>
    <xf numFmtId="0" fontId="74" fillId="0" borderId="0"/>
    <xf numFmtId="0" fontId="74" fillId="0" borderId="0"/>
    <xf numFmtId="0" fontId="74" fillId="0" borderId="0"/>
    <xf numFmtId="0" fontId="74" fillId="0" borderId="0"/>
    <xf numFmtId="0" fontId="74" fillId="0" borderId="0"/>
    <xf numFmtId="0" fontId="41" fillId="0" borderId="0"/>
    <xf numFmtId="0" fontId="74" fillId="0" borderId="0"/>
    <xf numFmtId="0" fontId="74" fillId="0" borderId="0"/>
    <xf numFmtId="0" fontId="74" fillId="0" borderId="0"/>
    <xf numFmtId="0" fontId="74" fillId="0" borderId="0"/>
    <xf numFmtId="0" fontId="74" fillId="0" borderId="0"/>
    <xf numFmtId="0" fontId="20" fillId="0" borderId="0"/>
    <xf numFmtId="0" fontId="41" fillId="0" borderId="0"/>
    <xf numFmtId="0" fontId="74" fillId="0" borderId="0"/>
    <xf numFmtId="0" fontId="74" fillId="0" borderId="0"/>
    <xf numFmtId="0" fontId="74" fillId="0" borderId="0"/>
    <xf numFmtId="0" fontId="74" fillId="0" borderId="0"/>
    <xf numFmtId="0" fontId="74" fillId="0" borderId="0"/>
    <xf numFmtId="0" fontId="20" fillId="0" borderId="0"/>
    <xf numFmtId="0" fontId="74" fillId="0" borderId="0"/>
    <xf numFmtId="0" fontId="74" fillId="0" borderId="0"/>
    <xf numFmtId="0" fontId="74" fillId="0" borderId="0"/>
    <xf numFmtId="0" fontId="74" fillId="0" borderId="0"/>
    <xf numFmtId="0" fontId="79"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1" fontId="32" fillId="0" borderId="0">
      <alignment vertical="top" wrapText="1"/>
    </xf>
    <xf numFmtId="1" fontId="85" fillId="0" borderId="0" applyFill="0" applyBorder="0" applyProtection="0"/>
    <xf numFmtId="1" fontId="46" fillId="0" borderId="0" applyFont="0" applyFill="0" applyBorder="0" applyProtection="0">
      <alignment vertical="center"/>
    </xf>
    <xf numFmtId="1" fontId="45" fillId="0" borderId="0">
      <alignment horizontal="right" vertical="top"/>
    </xf>
    <xf numFmtId="0" fontId="74" fillId="0" borderId="0"/>
    <xf numFmtId="0" fontId="84" fillId="0" borderId="0"/>
    <xf numFmtId="0" fontId="86" fillId="0" borderId="0"/>
    <xf numFmtId="0" fontId="84" fillId="0" borderId="0"/>
    <xf numFmtId="0" fontId="86" fillId="0" borderId="0"/>
    <xf numFmtId="0" fontId="8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4" fillId="0" borderId="0"/>
    <xf numFmtId="0" fontId="86" fillId="0" borderId="0"/>
    <xf numFmtId="0" fontId="86" fillId="0" borderId="0"/>
    <xf numFmtId="0" fontId="86" fillId="0" borderId="0"/>
    <xf numFmtId="0" fontId="84" fillId="0" borderId="0"/>
    <xf numFmtId="0" fontId="84" fillId="0" borderId="0"/>
    <xf numFmtId="0" fontId="84" fillId="0" borderId="0"/>
    <xf numFmtId="0" fontId="86" fillId="0" borderId="0"/>
    <xf numFmtId="1" fontId="43" fillId="0" borderId="0" applyNumberFormat="0" applyFill="0" applyBorder="0">
      <alignment vertical="top"/>
    </xf>
    <xf numFmtId="0" fontId="41"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47"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56" borderId="22" applyNumberFormat="0" applyFont="0" applyAlignment="0" applyProtection="0"/>
    <xf numFmtId="0" fontId="46" fillId="0" borderId="0">
      <alignment horizontal="left"/>
    </xf>
    <xf numFmtId="0" fontId="87" fillId="51" borderId="32" applyNumberFormat="0" applyAlignment="0" applyProtection="0"/>
    <xf numFmtId="0" fontId="9" fillId="6" borderId="5" applyNumberFormat="0" applyAlignment="0" applyProtection="0"/>
    <xf numFmtId="10" fontId="41"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1" fillId="0" borderId="0" applyNumberFormat="0" applyFill="0" applyBorder="0" applyAlignment="0" applyProtection="0"/>
    <xf numFmtId="9" fontId="41" fillId="0" borderId="0" applyFont="0" applyFill="0" applyBorder="0" applyAlignment="0" applyProtection="0"/>
    <xf numFmtId="9" fontId="8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1" fillId="0" borderId="0" applyNumberFormat="0" applyFill="0" applyBorder="0" applyAlignment="0" applyProtection="0"/>
    <xf numFmtId="9" fontId="8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1"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1" fillId="0" borderId="0" applyNumberFormat="0" applyFill="0" applyBorder="0" applyAlignment="0" applyProtection="0"/>
    <xf numFmtId="9" fontId="8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9" fontId="4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4" fillId="0" borderId="0" applyFont="0" applyFill="0" applyBorder="0" applyAlignment="0" applyProtection="0"/>
    <xf numFmtId="0" fontId="41"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4"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9" fontId="47" fillId="0" borderId="0" applyFont="0" applyFill="0" applyBorder="0" applyAlignment="0" applyProtection="0"/>
    <xf numFmtId="9" fontId="4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80" fontId="26" fillId="0" borderId="0">
      <alignment horizontal="centerContinuous" vertical="center"/>
    </xf>
    <xf numFmtId="180" fontId="26" fillId="0" borderId="0">
      <alignment horizontal="centerContinuous" vertical="center"/>
    </xf>
    <xf numFmtId="180" fontId="26" fillId="0" borderId="0">
      <alignment horizontal="centerContinuous" vertical="center"/>
    </xf>
    <xf numFmtId="9" fontId="17" fillId="0" borderId="0" applyFont="0" applyFill="0" applyBorder="0" applyAlignment="0" applyProtection="0"/>
    <xf numFmtId="9" fontId="74"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6" fillId="0" borderId="0" applyFont="0" applyFill="0" applyBorder="0" applyAlignment="0" applyProtection="0"/>
    <xf numFmtId="9" fontId="20" fillId="0" borderId="0" applyFont="0" applyFill="0" applyBorder="0" applyAlignment="0" applyProtection="0"/>
    <xf numFmtId="9" fontId="41" fillId="0" borderId="0" applyFont="0" applyFill="0" applyBorder="0" applyAlignment="0" applyProtection="0"/>
    <xf numFmtId="9" fontId="89" fillId="0" borderId="0" applyFont="0" applyFill="0" applyBorder="0" applyAlignment="0" applyProtection="0"/>
    <xf numFmtId="9" fontId="4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4"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41" fillId="0" borderId="0" applyNumberFormat="0" applyFont="0" applyFill="0" applyBorder="0" applyAlignment="0" applyProtection="0"/>
    <xf numFmtId="0" fontId="90" fillId="0" borderId="0"/>
    <xf numFmtId="181" fontId="90" fillId="0" borderId="0"/>
    <xf numFmtId="0" fontId="29" fillId="54" borderId="33"/>
    <xf numFmtId="0" fontId="29" fillId="54" borderId="33"/>
    <xf numFmtId="0" fontId="29" fillId="54" borderId="33"/>
    <xf numFmtId="0" fontId="29" fillId="54" borderId="33"/>
    <xf numFmtId="0" fontId="29" fillId="54" borderId="33"/>
    <xf numFmtId="0" fontId="29" fillId="54" borderId="33"/>
    <xf numFmtId="0" fontId="29" fillId="54" borderId="33"/>
    <xf numFmtId="0" fontId="29" fillId="54" borderId="33"/>
    <xf numFmtId="0" fontId="29" fillId="54" borderId="33"/>
    <xf numFmtId="0" fontId="29" fillId="54" borderId="33"/>
    <xf numFmtId="0" fontId="29" fillId="54" borderId="33"/>
    <xf numFmtId="0" fontId="29" fillId="54" borderId="33"/>
    <xf numFmtId="0" fontId="29" fillId="54" borderId="33"/>
    <xf numFmtId="0" fontId="40" fillId="54" borderId="0">
      <alignment horizontal="right"/>
    </xf>
    <xf numFmtId="0" fontId="91" fillId="59" borderId="0">
      <alignment horizontal="center"/>
    </xf>
    <xf numFmtId="0" fontId="38" fillId="58" borderId="33">
      <alignment horizontal="left" vertical="top" wrapText="1"/>
    </xf>
    <xf numFmtId="0" fontId="38" fillId="58" borderId="33">
      <alignment horizontal="left" vertical="top" wrapText="1"/>
    </xf>
    <xf numFmtId="0" fontId="38" fillId="58" borderId="33">
      <alignment horizontal="left" vertical="top" wrapText="1"/>
    </xf>
    <xf numFmtId="0" fontId="38" fillId="58" borderId="33">
      <alignment horizontal="left" vertical="top" wrapText="1"/>
    </xf>
    <xf numFmtId="0" fontId="38" fillId="58" borderId="33">
      <alignment horizontal="left" vertical="top" wrapText="1"/>
    </xf>
    <xf numFmtId="0" fontId="38" fillId="58" borderId="33">
      <alignment horizontal="left" vertical="top" wrapText="1"/>
    </xf>
    <xf numFmtId="0" fontId="38" fillId="58" borderId="33">
      <alignment horizontal="left" vertical="top" wrapText="1"/>
    </xf>
    <xf numFmtId="0" fontId="38" fillId="58" borderId="33">
      <alignment horizontal="left" vertical="top" wrapText="1"/>
    </xf>
    <xf numFmtId="0" fontId="92" fillId="58" borderId="34">
      <alignment horizontal="left" vertical="top" wrapText="1"/>
    </xf>
    <xf numFmtId="0" fontId="92" fillId="58" borderId="34">
      <alignment horizontal="left" vertical="top" wrapText="1"/>
    </xf>
    <xf numFmtId="0" fontId="92" fillId="58" borderId="34">
      <alignment horizontal="left" vertical="top" wrapText="1"/>
    </xf>
    <xf numFmtId="0" fontId="92" fillId="58" borderId="34">
      <alignment horizontal="left" vertical="top" wrapText="1"/>
    </xf>
    <xf numFmtId="0" fontId="92" fillId="58" borderId="34">
      <alignment horizontal="left" vertical="top" wrapText="1"/>
    </xf>
    <xf numFmtId="0" fontId="92" fillId="58" borderId="34">
      <alignment horizontal="left" vertical="top" wrapText="1"/>
    </xf>
    <xf numFmtId="0" fontId="92" fillId="58" borderId="34">
      <alignment horizontal="left" vertical="top" wrapText="1"/>
    </xf>
    <xf numFmtId="0" fontId="92" fillId="58" borderId="34">
      <alignment horizontal="left" vertical="top" wrapText="1"/>
    </xf>
    <xf numFmtId="0" fontId="92" fillId="58" borderId="34">
      <alignment horizontal="left" vertical="top" wrapText="1"/>
    </xf>
    <xf numFmtId="0" fontId="92" fillId="58" borderId="34">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5">
      <alignment horizontal="left" vertical="top" wrapText="1"/>
    </xf>
    <xf numFmtId="0" fontId="38" fillId="58" borderId="34">
      <alignment horizontal="left" vertical="top"/>
    </xf>
    <xf numFmtId="0" fontId="38" fillId="58" borderId="34">
      <alignment horizontal="left" vertical="top"/>
    </xf>
    <xf numFmtId="0" fontId="38" fillId="58" borderId="34">
      <alignment horizontal="left" vertical="top"/>
    </xf>
    <xf numFmtId="0" fontId="38" fillId="58" borderId="34">
      <alignment horizontal="left" vertical="top"/>
    </xf>
    <xf numFmtId="0" fontId="38" fillId="58" borderId="34">
      <alignment horizontal="left" vertical="top"/>
    </xf>
    <xf numFmtId="0" fontId="38" fillId="58" borderId="34">
      <alignment horizontal="left" vertical="top"/>
    </xf>
    <xf numFmtId="0" fontId="38" fillId="58" borderId="34">
      <alignment horizontal="left" vertical="top"/>
    </xf>
    <xf numFmtId="0" fontId="38" fillId="58" borderId="34">
      <alignment horizontal="left" vertical="top"/>
    </xf>
    <xf numFmtId="0" fontId="38" fillId="58" borderId="34">
      <alignment horizontal="left" vertical="top"/>
    </xf>
    <xf numFmtId="0" fontId="38" fillId="58" borderId="34">
      <alignment horizontal="left" vertical="top"/>
    </xf>
    <xf numFmtId="0" fontId="5" fillId="2" borderId="0" applyNumberFormat="0" applyBorder="0" applyAlignment="0" applyProtection="0"/>
    <xf numFmtId="0" fontId="93" fillId="2" borderId="0" applyNumberFormat="0" applyBorder="0" applyAlignment="0" applyProtection="0"/>
    <xf numFmtId="0" fontId="26" fillId="0" borderId="29">
      <alignment horizontal="center" vertical="center"/>
    </xf>
    <xf numFmtId="0" fontId="9" fillId="6" borderId="5" applyNumberFormat="0" applyAlignment="0" applyProtection="0"/>
    <xf numFmtId="0" fontId="94" fillId="51" borderId="32" applyNumberFormat="0" applyAlignment="0" applyProtection="0"/>
    <xf numFmtId="0" fontId="94" fillId="51" borderId="32" applyNumberFormat="0" applyAlignment="0" applyProtection="0"/>
    <xf numFmtId="0" fontId="94" fillId="51" borderId="32" applyNumberFormat="0" applyAlignment="0" applyProtection="0"/>
    <xf numFmtId="0" fontId="95" fillId="6" borderId="5" applyNumberFormat="0" applyAlignment="0" applyProtection="0"/>
    <xf numFmtId="0" fontId="29" fillId="0" borderId="0"/>
    <xf numFmtId="0" fontId="26" fillId="0" borderId="0"/>
    <xf numFmtId="0" fontId="96" fillId="61" borderId="0">
      <alignment horizontal="left"/>
    </xf>
    <xf numFmtId="0" fontId="71" fillId="61" borderId="0">
      <alignment horizontal="left" wrapText="1"/>
    </xf>
    <xf numFmtId="0" fontId="96" fillId="61" borderId="0">
      <alignment horizontal="left"/>
    </xf>
    <xf numFmtId="182" fontId="80" fillId="0" borderId="36">
      <alignment horizontal="center" vertical="center"/>
    </xf>
    <xf numFmtId="182" fontId="80" fillId="0" borderId="36">
      <alignment horizontal="center" vertical="center"/>
    </xf>
    <xf numFmtId="0" fontId="97" fillId="0" borderId="37"/>
    <xf numFmtId="0" fontId="98" fillId="0" borderId="0"/>
    <xf numFmtId="0" fontId="39" fillId="54" borderId="0">
      <alignment horizontal="center"/>
    </xf>
    <xf numFmtId="0" fontId="99" fillId="0" borderId="0"/>
    <xf numFmtId="49" fontId="43" fillId="0" borderId="0" applyFill="0" applyBorder="0" applyAlignment="0" applyProtection="0">
      <alignment vertical="top"/>
    </xf>
    <xf numFmtId="0" fontId="14"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54" borderId="0"/>
    <xf numFmtId="0" fontId="96" fillId="61" borderId="0">
      <alignment horizontal="left"/>
    </xf>
    <xf numFmtId="0" fontId="101" fillId="0" borderId="0" applyNumberFormat="0" applyFill="0" applyBorder="0" applyAlignment="0" applyProtection="0"/>
    <xf numFmtId="0" fontId="2" fillId="0" borderId="1" applyNumberFormat="0" applyFill="0" applyAlignment="0" applyProtection="0"/>
    <xf numFmtId="0" fontId="103" fillId="0" borderId="1" applyNumberFormat="0" applyFill="0" applyAlignment="0" applyProtection="0"/>
    <xf numFmtId="0" fontId="3" fillId="0" borderId="2" applyNumberFormat="0" applyFill="0" applyAlignment="0" applyProtection="0"/>
    <xf numFmtId="0" fontId="104" fillId="0" borderId="2" applyNumberFormat="0" applyFill="0" applyAlignment="0" applyProtection="0"/>
    <xf numFmtId="0" fontId="4" fillId="0" borderId="3" applyNumberFormat="0" applyFill="0" applyAlignment="0" applyProtection="0"/>
    <xf numFmtId="0" fontId="105" fillId="0" borderId="3" applyNumberFormat="0" applyFill="0" applyAlignment="0" applyProtection="0"/>
    <xf numFmtId="0" fontId="4" fillId="0" borderId="0" applyNumberFormat="0" applyFill="0" applyBorder="0" applyAlignment="0" applyProtection="0"/>
    <xf numFmtId="0" fontId="105" fillId="0" borderId="0" applyNumberFormat="0" applyFill="0" applyBorder="0" applyAlignment="0" applyProtection="0"/>
    <xf numFmtId="0" fontId="15" fillId="0" borderId="9" applyNumberFormat="0" applyFill="0" applyAlignment="0" applyProtection="0"/>
    <xf numFmtId="0" fontId="106" fillId="0" borderId="38" applyNumberFormat="0" applyFill="0" applyAlignment="0" applyProtection="0"/>
    <xf numFmtId="0" fontId="106" fillId="0" borderId="38" applyNumberFormat="0" applyFill="0" applyAlignment="0" applyProtection="0"/>
    <xf numFmtId="0" fontId="106" fillId="0" borderId="38" applyNumberFormat="0" applyFill="0" applyAlignment="0" applyProtection="0"/>
    <xf numFmtId="0" fontId="21" fillId="0" borderId="9" applyNumberFormat="0" applyFill="0" applyAlignment="0" applyProtection="0"/>
    <xf numFmtId="1" fontId="107" fillId="0" borderId="10" applyNumberFormat="0" applyFont="0"/>
    <xf numFmtId="1" fontId="107" fillId="0" borderId="10" applyNumberFormat="0" applyFont="0"/>
    <xf numFmtId="174" fontId="26" fillId="0" borderId="0" applyFont="0" applyFill="0" applyBorder="0" applyAlignment="0" applyProtection="0"/>
    <xf numFmtId="183" fontId="82"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0" fontId="86"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184" fontId="26" fillId="0" borderId="0" applyFont="0" applyFill="0" applyBorder="0" applyAlignment="0" applyProtection="0"/>
    <xf numFmtId="172" fontId="26" fillId="0" borderId="0" applyFont="0" applyFill="0" applyBorder="0" applyAlignment="0" applyProtection="0"/>
    <xf numFmtId="0" fontId="12" fillId="7" borderId="7" applyNumberFormat="0" applyAlignment="0" applyProtection="0"/>
    <xf numFmtId="0" fontId="109" fillId="7" borderId="7" applyNumberFormat="0" applyAlignment="0" applyProtection="0"/>
    <xf numFmtId="184" fontId="26" fillId="0" borderId="0" applyFont="0" applyFill="0" applyBorder="0" applyAlignment="0" applyProtection="0"/>
    <xf numFmtId="172" fontId="26" fillId="0" borderId="0" applyFont="0" applyFill="0" applyBorder="0" applyAlignment="0" applyProtection="0"/>
    <xf numFmtId="0" fontId="110" fillId="0" borderId="0" applyNumberFormat="0" applyFill="0" applyBorder="0" applyAlignment="0" applyProtection="0"/>
    <xf numFmtId="0" fontId="13" fillId="0" borderId="0" applyNumberFormat="0" applyFill="0" applyBorder="0" applyAlignment="0" applyProtection="0"/>
    <xf numFmtId="1" fontId="111" fillId="0" borderId="0">
      <alignment vertical="top" wrapText="1"/>
    </xf>
    <xf numFmtId="0" fontId="41" fillId="0" borderId="0"/>
    <xf numFmtId="0" fontId="112" fillId="0" borderId="0">
      <alignment vertical="center"/>
    </xf>
    <xf numFmtId="0" fontId="113" fillId="0" borderId="0"/>
    <xf numFmtId="0" fontId="41" fillId="0" borderId="0"/>
    <xf numFmtId="0" fontId="134" fillId="0" borderId="0" applyNumberFormat="0" applyFill="0" applyBorder="0" applyAlignment="0" applyProtection="0"/>
  </cellStyleXfs>
  <cellXfs count="294">
    <xf numFmtId="0" fontId="0" fillId="0" borderId="0" xfId="0"/>
    <xf numFmtId="0" fontId="0" fillId="0" borderId="0" xfId="0" applyFont="1"/>
    <xf numFmtId="0" fontId="0" fillId="0" borderId="0" xfId="0" applyBorder="1"/>
    <xf numFmtId="0" fontId="15" fillId="0" borderId="0" xfId="0" applyFont="1"/>
    <xf numFmtId="0" fontId="20" fillId="0" borderId="0" xfId="0" applyFont="1" applyAlignment="1">
      <alignment vertical="center"/>
    </xf>
    <xf numFmtId="0" fontId="0" fillId="0" borderId="0" xfId="0" applyAlignment="1">
      <alignment horizontal="right"/>
    </xf>
    <xf numFmtId="0" fontId="19" fillId="0" borderId="0" xfId="0" applyFont="1" applyBorder="1"/>
    <xf numFmtId="164" fontId="0" fillId="0" borderId="0" xfId="1" applyNumberFormat="1" applyFont="1"/>
    <xf numFmtId="0" fontId="41" fillId="0" borderId="0" xfId="0" applyFont="1"/>
    <xf numFmtId="0" fontId="114" fillId="0" borderId="0" xfId="2" applyFont="1" applyBorder="1" applyAlignment="1">
      <alignment vertical="center"/>
    </xf>
    <xf numFmtId="175" fontId="0" fillId="0" borderId="0" xfId="0" applyNumberFormat="1"/>
    <xf numFmtId="0" fontId="15" fillId="0" borderId="0" xfId="0" applyFont="1" applyFill="1"/>
    <xf numFmtId="0" fontId="115" fillId="0" borderId="0" xfId="0" applyFont="1"/>
    <xf numFmtId="0" fontId="0" fillId="0" borderId="0" xfId="0" applyFill="1" applyBorder="1"/>
    <xf numFmtId="0" fontId="17" fillId="0" borderId="0" xfId="2"/>
    <xf numFmtId="0" fontId="19" fillId="0" borderId="0" xfId="0" applyFont="1" applyBorder="1" applyAlignment="1">
      <alignment vertical="center"/>
    </xf>
    <xf numFmtId="0" fontId="17" fillId="0" borderId="0" xfId="2" applyFont="1"/>
    <xf numFmtId="0" fontId="116" fillId="0" borderId="0" xfId="2" applyFont="1" applyAlignment="1">
      <alignment vertical="center"/>
    </xf>
    <xf numFmtId="0" fontId="20" fillId="62" borderId="0" xfId="2" applyFont="1" applyFill="1" applyBorder="1" applyAlignment="1">
      <alignment horizontal="left" vertical="center"/>
    </xf>
    <xf numFmtId="0" fontId="17" fillId="62" borderId="0" xfId="2" applyFont="1" applyFill="1" applyBorder="1" applyAlignment="1">
      <alignment horizontal="left" vertical="center"/>
    </xf>
    <xf numFmtId="0" fontId="117" fillId="0" borderId="0" xfId="2" applyFont="1" applyBorder="1" applyAlignment="1">
      <alignment horizontal="left" vertical="center" wrapText="1"/>
    </xf>
    <xf numFmtId="186" fontId="0" fillId="0" borderId="0" xfId="0" applyNumberFormat="1"/>
    <xf numFmtId="49" fontId="41" fillId="0" borderId="0" xfId="874" applyNumberFormat="1" applyFont="1"/>
    <xf numFmtId="49" fontId="41" fillId="0" borderId="0" xfId="874" applyNumberFormat="1" applyFont="1" applyAlignment="1">
      <alignment wrapText="1"/>
    </xf>
    <xf numFmtId="49" fontId="29" fillId="0" borderId="0" xfId="874" applyNumberFormat="1" applyFont="1"/>
    <xf numFmtId="49" fontId="29" fillId="0" borderId="0" xfId="874" applyNumberFormat="1" applyFont="1" applyAlignment="1">
      <alignment horizontal="center" wrapText="1"/>
    </xf>
    <xf numFmtId="0" fontId="120" fillId="0" borderId="10" xfId="3071" applyFont="1" applyBorder="1"/>
    <xf numFmtId="0" fontId="120" fillId="0" borderId="10" xfId="3071" applyFont="1" applyBorder="1" applyAlignment="1">
      <alignment horizontal="center"/>
    </xf>
    <xf numFmtId="0" fontId="19" fillId="0" borderId="10" xfId="0" applyFont="1" applyBorder="1"/>
    <xf numFmtId="0" fontId="21" fillId="0" borderId="0" xfId="2" applyFont="1" applyFill="1" applyBorder="1" applyAlignment="1">
      <alignment horizontal="left" vertical="center"/>
    </xf>
    <xf numFmtId="0" fontId="41" fillId="0" borderId="0" xfId="2" applyFont="1" applyAlignment="1">
      <alignment vertical="center"/>
    </xf>
    <xf numFmtId="0" fontId="20" fillId="0" borderId="0" xfId="2" applyFont="1" applyAlignment="1">
      <alignment vertical="center" wrapText="1"/>
    </xf>
    <xf numFmtId="0" fontId="20" fillId="0" borderId="0" xfId="2" applyFont="1"/>
    <xf numFmtId="0" fontId="21" fillId="0" borderId="0" xfId="0" applyFont="1" applyAlignment="1">
      <alignment vertical="center"/>
    </xf>
    <xf numFmtId="0" fontId="121" fillId="0" borderId="0" xfId="0" applyFont="1"/>
    <xf numFmtId="0" fontId="122" fillId="34" borderId="15" xfId="0" applyFont="1" applyFill="1" applyBorder="1" applyAlignment="1">
      <alignment vertical="center" wrapText="1"/>
    </xf>
    <xf numFmtId="0" fontId="122" fillId="34" borderId="11" xfId="0" applyFont="1" applyFill="1" applyBorder="1" applyAlignment="1">
      <alignment vertical="center" wrapText="1"/>
    </xf>
    <xf numFmtId="0" fontId="122" fillId="34" borderId="16" xfId="0" applyFont="1" applyFill="1" applyBorder="1" applyAlignment="1">
      <alignment horizontal="center" vertical="center" wrapText="1"/>
    </xf>
    <xf numFmtId="0" fontId="122" fillId="34" borderId="11" xfId="0" applyFont="1" applyFill="1" applyBorder="1" applyAlignment="1">
      <alignment horizontal="center" vertical="center" wrapText="1"/>
    </xf>
    <xf numFmtId="0" fontId="122" fillId="34" borderId="10" xfId="0" applyFont="1" applyFill="1" applyBorder="1" applyAlignment="1">
      <alignment horizontal="center" vertical="center" wrapText="1"/>
    </xf>
    <xf numFmtId="0" fontId="115" fillId="0" borderId="14" xfId="0" applyFont="1" applyBorder="1" applyAlignment="1">
      <alignment horizontal="center"/>
    </xf>
    <xf numFmtId="3" fontId="19" fillId="0" borderId="13" xfId="0" applyNumberFormat="1" applyFont="1" applyBorder="1" applyAlignment="1">
      <alignment horizontal="center"/>
    </xf>
    <xf numFmtId="0" fontId="122" fillId="0" borderId="13" xfId="0" applyFont="1" applyBorder="1" applyAlignment="1">
      <alignment horizontal="center" vertical="center"/>
    </xf>
    <xf numFmtId="0" fontId="18" fillId="0" borderId="13" xfId="0" applyFont="1" applyBorder="1" applyAlignment="1">
      <alignment horizontal="center" vertical="center" wrapText="1"/>
    </xf>
    <xf numFmtId="0" fontId="18" fillId="0" borderId="12" xfId="0" applyFont="1" applyBorder="1" applyAlignment="1">
      <alignment horizontal="center"/>
    </xf>
    <xf numFmtId="0" fontId="19" fillId="0" borderId="10" xfId="0" applyFont="1" applyBorder="1" applyAlignment="1">
      <alignment vertical="center" wrapText="1"/>
    </xf>
    <xf numFmtId="3" fontId="19" fillId="0" borderId="10" xfId="0" applyNumberFormat="1" applyFont="1" applyBorder="1" applyAlignment="1">
      <alignment vertical="center"/>
    </xf>
    <xf numFmtId="164" fontId="18" fillId="0" borderId="10" xfId="1" applyNumberFormat="1" applyFont="1" applyBorder="1" applyAlignment="1">
      <alignment vertical="center" wrapText="1"/>
    </xf>
    <xf numFmtId="164" fontId="18" fillId="0" borderId="10" xfId="0" applyNumberFormat="1" applyFont="1" applyBorder="1" applyAlignment="1">
      <alignment vertical="center" wrapText="1"/>
    </xf>
    <xf numFmtId="164" fontId="18" fillId="0" borderId="10" xfId="1" applyNumberFormat="1" applyFont="1" applyBorder="1" applyAlignment="1">
      <alignment vertical="center"/>
    </xf>
    <xf numFmtId="3" fontId="19" fillId="0" borderId="10" xfId="0" applyNumberFormat="1" applyFont="1" applyBorder="1" applyAlignment="1">
      <alignment vertical="center" wrapText="1"/>
    </xf>
    <xf numFmtId="0" fontId="19" fillId="0" borderId="10" xfId="0" applyFont="1" applyBorder="1" applyAlignment="1">
      <alignment horizontal="left" vertical="center" wrapText="1" indent="1"/>
    </xf>
    <xf numFmtId="164" fontId="18" fillId="0" borderId="10" xfId="1" applyNumberFormat="1" applyFont="1" applyBorder="1"/>
    <xf numFmtId="0" fontId="122" fillId="0" borderId="10" xfId="0" applyFont="1" applyBorder="1" applyAlignment="1">
      <alignment vertical="center" wrapText="1"/>
    </xf>
    <xf numFmtId="3" fontId="122" fillId="0" borderId="10" xfId="0" applyNumberFormat="1" applyFont="1" applyBorder="1" applyAlignment="1">
      <alignment vertical="center" wrapText="1"/>
    </xf>
    <xf numFmtId="164" fontId="123" fillId="0" borderId="10" xfId="1" applyNumberFormat="1" applyFont="1" applyBorder="1" applyAlignment="1">
      <alignment vertical="center" wrapText="1"/>
    </xf>
    <xf numFmtId="164" fontId="123" fillId="0" borderId="10" xfId="0" applyNumberFormat="1" applyFont="1" applyBorder="1" applyAlignment="1">
      <alignment vertical="center" wrapText="1"/>
    </xf>
    <xf numFmtId="164" fontId="123" fillId="33" borderId="10" xfId="1" applyNumberFormat="1" applyFont="1" applyFill="1" applyBorder="1" applyAlignment="1">
      <alignment vertical="center" wrapText="1"/>
    </xf>
    <xf numFmtId="3" fontId="19" fillId="0" borderId="15" xfId="0" applyNumberFormat="1" applyFont="1" applyBorder="1" applyAlignment="1">
      <alignment vertical="center" wrapText="1"/>
    </xf>
    <xf numFmtId="164" fontId="18" fillId="0" borderId="15" xfId="1" applyNumberFormat="1" applyFont="1" applyBorder="1" applyAlignment="1">
      <alignment vertical="center" wrapText="1"/>
    </xf>
    <xf numFmtId="164" fontId="18" fillId="0" borderId="15" xfId="0" applyNumberFormat="1" applyFont="1" applyBorder="1" applyAlignment="1">
      <alignment vertical="center" wrapText="1"/>
    </xf>
    <xf numFmtId="9" fontId="18" fillId="33" borderId="15" xfId="1" applyFont="1" applyFill="1" applyBorder="1" applyAlignment="1">
      <alignment vertical="center" wrapText="1"/>
    </xf>
    <xf numFmtId="164" fontId="18" fillId="33" borderId="15" xfId="1" applyNumberFormat="1" applyFont="1" applyFill="1" applyBorder="1" applyAlignment="1">
      <alignment vertical="center" wrapText="1"/>
    </xf>
    <xf numFmtId="0" fontId="115" fillId="0" borderId="14" xfId="0" applyFont="1" applyBorder="1"/>
    <xf numFmtId="3" fontId="19" fillId="0" borderId="13" xfId="0" applyNumberFormat="1" applyFont="1" applyBorder="1"/>
    <xf numFmtId="3" fontId="122" fillId="0" borderId="13" xfId="0" applyNumberFormat="1" applyFont="1" applyBorder="1" applyAlignment="1">
      <alignment horizontal="center" vertical="center"/>
    </xf>
    <xf numFmtId="3" fontId="18" fillId="0" borderId="13" xfId="0" applyNumberFormat="1" applyFont="1" applyBorder="1" applyAlignment="1">
      <alignment vertical="center" wrapText="1"/>
    </xf>
    <xf numFmtId="164" fontId="18" fillId="0" borderId="12" xfId="0" applyNumberFormat="1" applyFont="1" applyBorder="1"/>
    <xf numFmtId="0" fontId="19" fillId="0" borderId="11" xfId="0" applyFont="1" applyBorder="1" applyAlignment="1">
      <alignment vertical="center" wrapText="1"/>
    </xf>
    <xf numFmtId="3" fontId="19" fillId="0" borderId="11" xfId="0" applyNumberFormat="1" applyFont="1" applyBorder="1" applyAlignment="1">
      <alignment vertical="center" wrapText="1"/>
    </xf>
    <xf numFmtId="9" fontId="18" fillId="0" borderId="11" xfId="1" applyFont="1" applyBorder="1" applyAlignment="1">
      <alignment vertical="center" wrapText="1"/>
    </xf>
    <xf numFmtId="164" fontId="18" fillId="0" borderId="11" xfId="1" applyNumberFormat="1" applyFont="1" applyBorder="1" applyAlignment="1">
      <alignment vertical="center" wrapText="1"/>
    </xf>
    <xf numFmtId="9" fontId="18" fillId="0" borderId="10" xfId="1" applyFont="1" applyBorder="1" applyAlignment="1">
      <alignment vertical="center" wrapText="1"/>
    </xf>
    <xf numFmtId="3" fontId="18" fillId="0" borderId="12" xfId="0" applyNumberFormat="1" applyFont="1" applyBorder="1"/>
    <xf numFmtId="0" fontId="78" fillId="0" borderId="0" xfId="0" applyFont="1" applyAlignment="1">
      <alignment vertical="center"/>
    </xf>
    <xf numFmtId="3" fontId="124" fillId="0" borderId="0" xfId="0" applyNumberFormat="1" applyFont="1" applyBorder="1" applyAlignment="1">
      <alignment vertical="center" wrapText="1"/>
    </xf>
    <xf numFmtId="0" fontId="125" fillId="0" borderId="0" xfId="0" applyFont="1"/>
    <xf numFmtId="0" fontId="78" fillId="0" borderId="0" xfId="2" applyFont="1" applyAlignment="1">
      <alignment vertical="center"/>
    </xf>
    <xf numFmtId="0" fontId="126" fillId="0" borderId="0" xfId="0" applyFont="1"/>
    <xf numFmtId="0" fontId="126" fillId="0" borderId="0" xfId="0" applyFont="1" applyBorder="1"/>
    <xf numFmtId="0" fontId="78" fillId="0" borderId="0" xfId="0" applyFont="1"/>
    <xf numFmtId="0" fontId="127" fillId="0" borderId="0" xfId="2" applyFont="1" applyAlignment="1">
      <alignment vertical="center"/>
    </xf>
    <xf numFmtId="0" fontId="19" fillId="0" borderId="14" xfId="0" applyFont="1" applyBorder="1"/>
    <xf numFmtId="0" fontId="19" fillId="34" borderId="14" xfId="0" applyFont="1" applyFill="1" applyBorder="1"/>
    <xf numFmtId="0" fontId="122" fillId="34" borderId="10" xfId="0" applyFont="1" applyFill="1" applyBorder="1" applyAlignment="1">
      <alignment wrapText="1"/>
    </xf>
    <xf numFmtId="0" fontId="122" fillId="34" borderId="13" xfId="0" applyFont="1" applyFill="1" applyBorder="1" applyAlignment="1">
      <alignment horizontal="center" vertical="center" wrapText="1"/>
    </xf>
    <xf numFmtId="0" fontId="122" fillId="34" borderId="15" xfId="0" applyFont="1" applyFill="1" applyBorder="1" applyAlignment="1">
      <alignment horizontal="center" vertical="center" wrapText="1"/>
    </xf>
    <xf numFmtId="0" fontId="19" fillId="0" borderId="14" xfId="0" applyFont="1" applyBorder="1" applyAlignment="1">
      <alignment horizontal="center"/>
    </xf>
    <xf numFmtId="0" fontId="19" fillId="0" borderId="13" xfId="0" applyFont="1" applyBorder="1" applyAlignment="1">
      <alignment horizontal="center" vertical="center"/>
    </xf>
    <xf numFmtId="0" fontId="19" fillId="0" borderId="13" xfId="0" applyFont="1" applyBorder="1" applyAlignment="1">
      <alignment horizontal="center"/>
    </xf>
    <xf numFmtId="3" fontId="19" fillId="0" borderId="12" xfId="0" applyNumberFormat="1" applyFont="1" applyBorder="1" applyAlignment="1">
      <alignment horizontal="center"/>
    </xf>
    <xf numFmtId="0" fontId="122" fillId="0" borderId="14" xfId="0" applyFont="1" applyBorder="1" applyAlignment="1">
      <alignment horizontal="center"/>
    </xf>
    <xf numFmtId="9" fontId="122" fillId="0" borderId="13" xfId="0" applyNumberFormat="1" applyFont="1" applyBorder="1" applyAlignment="1">
      <alignment horizontal="center" vertical="center"/>
    </xf>
    <xf numFmtId="9" fontId="122" fillId="0" borderId="13" xfId="0" applyNumberFormat="1" applyFont="1" applyBorder="1" applyAlignment="1">
      <alignment horizontal="center"/>
    </xf>
    <xf numFmtId="3" fontId="122" fillId="0" borderId="12" xfId="0" applyNumberFormat="1" applyFont="1" applyBorder="1" applyAlignment="1">
      <alignment horizontal="center"/>
    </xf>
    <xf numFmtId="0" fontId="124" fillId="0" borderId="0" xfId="0" applyFont="1" applyBorder="1" applyAlignment="1">
      <alignment vertical="center" wrapText="1"/>
    </xf>
    <xf numFmtId="0" fontId="78" fillId="0" borderId="0" xfId="0" applyFont="1" applyAlignment="1">
      <alignment vertical="top"/>
    </xf>
    <xf numFmtId="0" fontId="127" fillId="0" borderId="0" xfId="2" applyFont="1" applyAlignment="1">
      <alignment vertical="top"/>
    </xf>
    <xf numFmtId="0" fontId="127" fillId="0" borderId="0" xfId="0" applyFont="1"/>
    <xf numFmtId="0" fontId="128" fillId="0" borderId="0" xfId="0" applyFont="1"/>
    <xf numFmtId="0" fontId="21" fillId="0" borderId="0" xfId="0" applyFont="1"/>
    <xf numFmtId="175" fontId="19" fillId="0" borderId="10" xfId="0" applyNumberFormat="1" applyFont="1" applyBorder="1"/>
    <xf numFmtId="0" fontId="19" fillId="34" borderId="10" xfId="0" applyFont="1" applyFill="1" applyBorder="1" applyAlignment="1">
      <alignment horizontal="center" vertical="center"/>
    </xf>
    <xf numFmtId="0" fontId="122" fillId="34" borderId="10" xfId="0" applyFont="1" applyFill="1" applyBorder="1" applyAlignment="1">
      <alignment horizontal="center" vertical="center"/>
    </xf>
    <xf numFmtId="0" fontId="122" fillId="0" borderId="13" xfId="0" applyFont="1" applyBorder="1" applyAlignment="1">
      <alignment vertical="center"/>
    </xf>
    <xf numFmtId="0" fontId="19" fillId="0" borderId="13" xfId="0" applyFont="1" applyBorder="1" applyAlignment="1">
      <alignment vertical="center" wrapText="1"/>
    </xf>
    <xf numFmtId="0" fontId="19" fillId="0" borderId="12" xfId="0" applyFont="1" applyBorder="1" applyAlignment="1">
      <alignment vertical="center" wrapText="1"/>
    </xf>
    <xf numFmtId="175" fontId="19" fillId="0" borderId="10" xfId="0" applyNumberFormat="1" applyFont="1" applyBorder="1" applyAlignment="1">
      <alignment vertical="center" wrapText="1"/>
    </xf>
    <xf numFmtId="175" fontId="19" fillId="0" borderId="16" xfId="0" applyNumberFormat="1" applyFont="1" applyBorder="1" applyAlignment="1">
      <alignment vertical="center" wrapText="1"/>
    </xf>
    <xf numFmtId="175" fontId="19" fillId="0" borderId="11" xfId="0" applyNumberFormat="1" applyFont="1" applyBorder="1" applyAlignment="1">
      <alignment vertical="center" wrapText="1"/>
    </xf>
    <xf numFmtId="175" fontId="122" fillId="0" borderId="11" xfId="0" applyNumberFormat="1" applyFont="1" applyBorder="1" applyAlignment="1">
      <alignment vertical="center" wrapText="1"/>
    </xf>
    <xf numFmtId="175" fontId="19" fillId="34" borderId="10" xfId="0" applyNumberFormat="1" applyFont="1" applyFill="1" applyBorder="1" applyAlignment="1">
      <alignment vertical="center" wrapText="1"/>
    </xf>
    <xf numFmtId="175" fontId="19" fillId="0" borderId="12" xfId="0" applyNumberFormat="1" applyFont="1" applyBorder="1" applyAlignment="1">
      <alignment vertical="center" wrapText="1"/>
    </xf>
    <xf numFmtId="175" fontId="122" fillId="0" borderId="10" xfId="0" applyNumberFormat="1" applyFont="1" applyBorder="1" applyAlignment="1">
      <alignment vertical="center" wrapText="1"/>
    </xf>
    <xf numFmtId="175" fontId="19" fillId="0" borderId="12" xfId="0" applyNumberFormat="1" applyFont="1" applyBorder="1"/>
    <xf numFmtId="175" fontId="122" fillId="0" borderId="10" xfId="0" applyNumberFormat="1" applyFont="1" applyBorder="1"/>
    <xf numFmtId="175" fontId="19" fillId="33" borderId="12" xfId="0" applyNumberFormat="1" applyFont="1" applyFill="1" applyBorder="1" applyAlignment="1">
      <alignment vertical="center" wrapText="1"/>
    </xf>
    <xf numFmtId="175" fontId="19" fillId="33" borderId="10" xfId="0" applyNumberFormat="1" applyFont="1" applyFill="1" applyBorder="1" applyAlignment="1">
      <alignment vertical="center" wrapText="1"/>
    </xf>
    <xf numFmtId="175" fontId="122" fillId="33" borderId="10" xfId="0" applyNumberFormat="1" applyFont="1" applyFill="1" applyBorder="1" applyAlignment="1">
      <alignment vertical="center" wrapText="1"/>
    </xf>
    <xf numFmtId="175" fontId="122" fillId="34" borderId="10" xfId="0" applyNumberFormat="1" applyFont="1" applyFill="1" applyBorder="1" applyAlignment="1">
      <alignment vertical="center" wrapText="1"/>
    </xf>
    <xf numFmtId="175" fontId="122" fillId="33" borderId="12" xfId="0" applyNumberFormat="1" applyFont="1" applyFill="1" applyBorder="1" applyAlignment="1">
      <alignment vertical="center" wrapText="1"/>
    </xf>
    <xf numFmtId="0" fontId="122" fillId="0" borderId="0" xfId="0" applyFont="1" applyBorder="1" applyAlignment="1">
      <alignment vertical="center"/>
    </xf>
    <xf numFmtId="0" fontId="122" fillId="0" borderId="13" xfId="0" applyFont="1" applyBorder="1" applyAlignment="1">
      <alignment vertical="center" wrapText="1"/>
    </xf>
    <xf numFmtId="0" fontId="19" fillId="0" borderId="14" xfId="0" applyFont="1" applyBorder="1" applyAlignment="1">
      <alignment vertical="center" wrapText="1"/>
    </xf>
    <xf numFmtId="175" fontId="19" fillId="62" borderId="10" xfId="0" applyNumberFormat="1" applyFont="1" applyFill="1" applyBorder="1" applyAlignment="1">
      <alignment horizontal="right" vertical="center" wrapText="1"/>
    </xf>
    <xf numFmtId="175" fontId="19" fillId="62" borderId="12" xfId="0" applyNumberFormat="1" applyFont="1" applyFill="1" applyBorder="1"/>
    <xf numFmtId="175" fontId="19" fillId="62" borderId="10" xfId="0" applyNumberFormat="1" applyFont="1" applyFill="1" applyBorder="1" applyAlignment="1">
      <alignment vertical="center" wrapText="1"/>
    </xf>
    <xf numFmtId="0" fontId="122" fillId="0" borderId="14" xfId="0" applyFont="1" applyBorder="1" applyAlignment="1">
      <alignment vertical="center" wrapText="1"/>
    </xf>
    <xf numFmtId="0" fontId="78" fillId="0" borderId="0" xfId="0" applyFont="1" applyBorder="1" applyAlignment="1">
      <alignment vertical="center" wrapText="1"/>
    </xf>
    <xf numFmtId="0" fontId="78" fillId="33" borderId="0" xfId="0" applyFont="1" applyFill="1" applyBorder="1" applyAlignment="1">
      <alignment horizontal="right" vertical="center" wrapText="1"/>
    </xf>
    <xf numFmtId="0" fontId="78" fillId="33" borderId="0" xfId="0" applyFont="1" applyFill="1" applyBorder="1" applyAlignment="1">
      <alignment vertical="center" wrapText="1"/>
    </xf>
    <xf numFmtId="0" fontId="78" fillId="0" borderId="0" xfId="0" applyFont="1" applyFill="1" applyBorder="1"/>
    <xf numFmtId="0" fontId="122" fillId="34" borderId="10" xfId="0" applyFont="1" applyFill="1" applyBorder="1" applyAlignment="1">
      <alignment horizontal="center" vertical="top" wrapText="1"/>
    </xf>
    <xf numFmtId="3" fontId="19" fillId="0" borderId="11" xfId="0" applyNumberFormat="1" applyFont="1" applyBorder="1" applyAlignment="1">
      <alignment vertical="center"/>
    </xf>
    <xf numFmtId="175" fontId="18" fillId="0" borderId="11" xfId="1" applyNumberFormat="1" applyFont="1" applyBorder="1" applyAlignment="1">
      <alignment vertical="center"/>
    </xf>
    <xf numFmtId="175" fontId="18" fillId="0" borderId="10" xfId="1" applyNumberFormat="1" applyFont="1" applyBorder="1" applyAlignment="1">
      <alignment vertical="center"/>
    </xf>
    <xf numFmtId="175" fontId="123" fillId="0" borderId="10" xfId="1" applyNumberFormat="1" applyFont="1" applyBorder="1" applyAlignment="1">
      <alignment vertical="center"/>
    </xf>
    <xf numFmtId="175" fontId="18" fillId="0" borderId="15" xfId="1" applyNumberFormat="1" applyFont="1" applyBorder="1" applyAlignment="1">
      <alignment vertical="center"/>
    </xf>
    <xf numFmtId="0" fontId="102" fillId="0" borderId="0" xfId="0" applyFont="1" applyAlignment="1">
      <alignment horizontal="center" vertical="center"/>
    </xf>
    <xf numFmtId="0" fontId="29" fillId="0" borderId="0" xfId="0" applyFont="1"/>
    <xf numFmtId="0" fontId="29" fillId="0" borderId="0" xfId="0" applyFont="1" applyBorder="1"/>
    <xf numFmtId="0" fontId="130" fillId="0" borderId="0" xfId="0" applyFont="1" applyAlignment="1">
      <alignment horizontal="left" indent="3"/>
    </xf>
    <xf numFmtId="164" fontId="126" fillId="0" borderId="0" xfId="1" applyNumberFormat="1" applyFont="1"/>
    <xf numFmtId="0" fontId="126" fillId="0" borderId="0" xfId="0" applyFont="1" applyAlignment="1">
      <alignment horizontal="center"/>
    </xf>
    <xf numFmtId="175" fontId="18" fillId="0" borderId="12" xfId="0" applyNumberFormat="1" applyFont="1" applyBorder="1" applyAlignment="1">
      <alignment vertical="center" wrapText="1"/>
    </xf>
    <xf numFmtId="0" fontId="19" fillId="34" borderId="39" xfId="2" applyFont="1" applyFill="1" applyBorder="1" applyAlignment="1">
      <alignment horizontal="left" vertical="center"/>
    </xf>
    <xf numFmtId="0" fontId="131" fillId="34" borderId="40" xfId="2" applyFont="1" applyFill="1" applyBorder="1" applyAlignment="1">
      <alignment horizontal="left" vertical="center" wrapText="1"/>
    </xf>
    <xf numFmtId="0" fontId="131" fillId="34" borderId="41" xfId="2" applyFont="1" applyFill="1" applyBorder="1" applyAlignment="1">
      <alignment horizontal="left" vertical="center" wrapText="1"/>
    </xf>
    <xf numFmtId="0" fontId="122" fillId="34" borderId="12" xfId="2" applyFont="1" applyFill="1" applyBorder="1" applyAlignment="1">
      <alignment horizontal="center" vertical="center" wrapText="1"/>
    </xf>
    <xf numFmtId="0" fontId="122" fillId="34" borderId="10" xfId="2" applyFont="1" applyFill="1" applyBorder="1" applyAlignment="1">
      <alignment horizontal="center" vertical="center" wrapText="1"/>
    </xf>
    <xf numFmtId="3" fontId="19" fillId="0" borderId="10" xfId="2" applyNumberFormat="1" applyFont="1" applyFill="1" applyBorder="1" applyAlignment="1">
      <alignment horizontal="right" vertical="center" wrapText="1"/>
    </xf>
    <xf numFmtId="3" fontId="122" fillId="0" borderId="10" xfId="2" applyNumberFormat="1" applyFont="1" applyFill="1" applyBorder="1" applyAlignment="1">
      <alignment horizontal="right" vertical="center" wrapText="1"/>
    </xf>
    <xf numFmtId="170" fontId="18" fillId="0" borderId="10" xfId="2" applyNumberFormat="1" applyFont="1" applyFill="1" applyBorder="1" applyAlignment="1">
      <alignment horizontal="right" vertical="center" wrapText="1"/>
    </xf>
    <xf numFmtId="3" fontId="18" fillId="0" borderId="10" xfId="2" applyNumberFormat="1" applyFont="1" applyFill="1" applyBorder="1" applyAlignment="1">
      <alignment horizontal="right" vertical="center" wrapText="1"/>
    </xf>
    <xf numFmtId="3" fontId="123" fillId="0" borderId="10" xfId="2" applyNumberFormat="1" applyFont="1" applyFill="1" applyBorder="1" applyAlignment="1">
      <alignment horizontal="right" vertical="center" wrapText="1"/>
    </xf>
    <xf numFmtId="3" fontId="122" fillId="0" borderId="14" xfId="2" applyNumberFormat="1" applyFont="1" applyFill="1" applyBorder="1" applyAlignment="1">
      <alignment horizontal="right" vertical="center" wrapText="1"/>
    </xf>
    <xf numFmtId="9" fontId="19" fillId="0" borderId="39" xfId="1" applyNumberFormat="1" applyFont="1" applyFill="1" applyBorder="1" applyAlignment="1">
      <alignment horizontal="right" vertical="center"/>
    </xf>
    <xf numFmtId="9" fontId="19" fillId="0" borderId="40" xfId="1" applyNumberFormat="1" applyFont="1" applyFill="1" applyBorder="1" applyAlignment="1">
      <alignment horizontal="right" vertical="center"/>
    </xf>
    <xf numFmtId="9" fontId="19" fillId="0" borderId="41" xfId="1" applyNumberFormat="1" applyFont="1" applyFill="1" applyBorder="1" applyAlignment="1">
      <alignment horizontal="right" vertical="center"/>
    </xf>
    <xf numFmtId="9" fontId="19" fillId="0" borderId="23" xfId="1" applyNumberFormat="1" applyFont="1" applyFill="1" applyBorder="1" applyAlignment="1">
      <alignment horizontal="right" vertical="center"/>
    </xf>
    <xf numFmtId="9" fontId="19" fillId="0" borderId="0" xfId="1" applyNumberFormat="1" applyFont="1" applyFill="1" applyBorder="1" applyAlignment="1">
      <alignment horizontal="right" vertical="center"/>
    </xf>
    <xf numFmtId="9" fontId="19" fillId="0" borderId="43" xfId="1" applyNumberFormat="1" applyFont="1" applyFill="1" applyBorder="1" applyAlignment="1">
      <alignment horizontal="right" vertical="center"/>
    </xf>
    <xf numFmtId="0" fontId="129" fillId="0" borderId="42" xfId="0" applyFont="1" applyBorder="1"/>
    <xf numFmtId="0" fontId="129" fillId="0" borderId="29" xfId="0" applyFont="1" applyBorder="1"/>
    <xf numFmtId="0" fontId="129" fillId="0" borderId="16" xfId="0" applyFont="1" applyBorder="1"/>
    <xf numFmtId="0" fontId="78" fillId="0" borderId="0" xfId="0" applyFont="1" applyBorder="1" applyAlignment="1">
      <alignment vertical="center"/>
    </xf>
    <xf numFmtId="0" fontId="22" fillId="0" borderId="0" xfId="0" applyFont="1" applyAlignment="1">
      <alignment horizontal="right" vertical="center"/>
    </xf>
    <xf numFmtId="0" fontId="0" fillId="0" borderId="0" xfId="0" applyAlignment="1">
      <alignment vertical="top"/>
    </xf>
    <xf numFmtId="0" fontId="19" fillId="34" borderId="44" xfId="2" applyFont="1" applyFill="1" applyBorder="1" applyAlignment="1">
      <alignment horizontal="left" vertical="center"/>
    </xf>
    <xf numFmtId="0" fontId="19" fillId="34" borderId="45" xfId="2" applyFont="1" applyFill="1" applyBorder="1" applyAlignment="1">
      <alignment horizontal="left" vertical="center" wrapText="1"/>
    </xf>
    <xf numFmtId="0" fontId="19" fillId="34" borderId="46" xfId="2" applyFont="1" applyFill="1" applyBorder="1" applyAlignment="1">
      <alignment horizontal="left" vertical="center" wrapText="1"/>
    </xf>
    <xf numFmtId="185" fontId="19" fillId="62" borderId="10" xfId="2" applyNumberFormat="1" applyFont="1" applyFill="1" applyBorder="1" applyAlignment="1">
      <alignment horizontal="right" vertical="center"/>
    </xf>
    <xf numFmtId="185" fontId="122" fillId="62" borderId="10" xfId="2" applyNumberFormat="1" applyFont="1" applyFill="1" applyBorder="1" applyAlignment="1">
      <alignment horizontal="right" vertical="center"/>
    </xf>
    <xf numFmtId="1" fontId="19" fillId="0" borderId="10" xfId="0" applyNumberFormat="1" applyFont="1" applyBorder="1"/>
    <xf numFmtId="175" fontId="19" fillId="0" borderId="10" xfId="0" applyNumberFormat="1" applyFont="1" applyBorder="1" applyAlignment="1">
      <alignment vertical="center"/>
    </xf>
    <xf numFmtId="175" fontId="19" fillId="0" borderId="10" xfId="0" applyNumberFormat="1" applyFont="1" applyBorder="1" applyAlignment="1">
      <alignment horizontal="right" vertical="center"/>
    </xf>
    <xf numFmtId="185" fontId="120" fillId="62" borderId="10" xfId="603" applyNumberFormat="1" applyFont="1" applyFill="1" applyBorder="1" applyAlignment="1">
      <alignment horizontal="right" vertical="center"/>
    </xf>
    <xf numFmtId="1" fontId="122" fillId="0" borderId="10" xfId="0" applyNumberFormat="1" applyFont="1" applyBorder="1"/>
    <xf numFmtId="175" fontId="122" fillId="0" borderId="10" xfId="0" applyNumberFormat="1" applyFont="1" applyBorder="1" applyAlignment="1">
      <alignment vertical="center"/>
    </xf>
    <xf numFmtId="185" fontId="126" fillId="0" borderId="0" xfId="0" applyNumberFormat="1" applyFont="1"/>
    <xf numFmtId="185" fontId="19" fillId="62" borderId="14" xfId="2" applyNumberFormat="1" applyFont="1" applyFill="1" applyBorder="1" applyAlignment="1">
      <alignment horizontal="right" vertical="center"/>
    </xf>
    <xf numFmtId="185" fontId="19" fillId="62" borderId="42" xfId="2" applyNumberFormat="1" applyFont="1" applyFill="1" applyBorder="1" applyAlignment="1">
      <alignment horizontal="right" vertical="center"/>
    </xf>
    <xf numFmtId="185" fontId="120" fillId="62" borderId="14" xfId="603" applyNumberFormat="1" applyFont="1" applyFill="1" applyBorder="1" applyAlignment="1">
      <alignment horizontal="right" vertical="center"/>
    </xf>
    <xf numFmtId="0" fontId="133" fillId="0" borderId="0" xfId="2" applyFont="1" applyAlignment="1">
      <alignment vertical="center"/>
    </xf>
    <xf numFmtId="0" fontId="29" fillId="0" borderId="0" xfId="2" applyFont="1" applyAlignment="1">
      <alignment vertical="center"/>
    </xf>
    <xf numFmtId="0" fontId="78" fillId="0" borderId="0" xfId="2" applyFont="1" applyAlignment="1">
      <alignment vertical="center" wrapText="1"/>
    </xf>
    <xf numFmtId="49" fontId="29" fillId="0" borderId="0" xfId="2" applyNumberFormat="1" applyFont="1" applyBorder="1" applyAlignment="1">
      <alignment vertical="center"/>
    </xf>
    <xf numFmtId="0" fontId="124" fillId="0" borderId="0" xfId="2" applyFont="1" applyBorder="1" applyAlignment="1">
      <alignment vertical="center"/>
    </xf>
    <xf numFmtId="0" fontId="115" fillId="62" borderId="0" xfId="0" applyFont="1" applyFill="1"/>
    <xf numFmtId="0" fontId="122" fillId="0" borderId="0" xfId="2" applyFont="1" applyFill="1" applyBorder="1" applyAlignment="1">
      <alignment horizontal="left" vertical="center"/>
    </xf>
    <xf numFmtId="0" fontId="122" fillId="0" borderId="14" xfId="2" applyFont="1" applyFill="1" applyBorder="1" applyAlignment="1">
      <alignment vertical="center" wrapText="1"/>
    </xf>
    <xf numFmtId="0" fontId="122" fillId="0" borderId="13" xfId="2" applyFont="1" applyFill="1" applyBorder="1" applyAlignment="1">
      <alignment vertical="center" wrapText="1"/>
    </xf>
    <xf numFmtId="0" fontId="18" fillId="0" borderId="13" xfId="0" applyFont="1" applyBorder="1" applyAlignment="1">
      <alignment horizontal="center"/>
    </xf>
    <xf numFmtId="0" fontId="78" fillId="0" borderId="0" xfId="2" applyFont="1" applyAlignment="1">
      <alignment vertical="top"/>
    </xf>
    <xf numFmtId="175" fontId="19" fillId="0" borderId="0" xfId="0" applyNumberFormat="1" applyFont="1" applyBorder="1"/>
    <xf numFmtId="0" fontId="122" fillId="62" borderId="10" xfId="0" applyFont="1" applyFill="1" applyBorder="1" applyAlignment="1">
      <alignment vertical="center" wrapText="1"/>
    </xf>
    <xf numFmtId="0" fontId="19" fillId="62" borderId="10" xfId="0" applyFont="1" applyFill="1" applyBorder="1" applyAlignment="1">
      <alignment vertical="center" wrapText="1"/>
    </xf>
    <xf numFmtId="1" fontId="19" fillId="62" borderId="10" xfId="0" applyNumberFormat="1" applyFont="1" applyFill="1" applyBorder="1" applyAlignment="1">
      <alignment vertical="center" wrapText="1"/>
    </xf>
    <xf numFmtId="1" fontId="122" fillId="62" borderId="10" xfId="0" applyNumberFormat="1" applyFont="1" applyFill="1" applyBorder="1" applyAlignment="1">
      <alignment vertical="center" wrapText="1"/>
    </xf>
    <xf numFmtId="1" fontId="122" fillId="62" borderId="10" xfId="0" applyNumberFormat="1" applyFont="1" applyFill="1" applyBorder="1"/>
    <xf numFmtId="0" fontId="122" fillId="64" borderId="10" xfId="0" applyFont="1" applyFill="1" applyBorder="1" applyAlignment="1">
      <alignment horizontal="center" vertical="center"/>
    </xf>
    <xf numFmtId="0" fontId="19" fillId="62" borderId="10" xfId="0" applyFont="1" applyFill="1" applyBorder="1" applyAlignment="1">
      <alignment vertical="center"/>
    </xf>
    <xf numFmtId="1" fontId="19" fillId="62" borderId="10" xfId="0" applyNumberFormat="1" applyFont="1" applyFill="1" applyBorder="1"/>
    <xf numFmtId="1" fontId="19" fillId="62" borderId="10" xfId="0" applyNumberFormat="1" applyFont="1" applyFill="1" applyBorder="1" applyAlignment="1">
      <alignment vertical="center"/>
    </xf>
    <xf numFmtId="0" fontId="122" fillId="0" borderId="0" xfId="0" applyFont="1"/>
    <xf numFmtId="0" fontId="125" fillId="0" borderId="29" xfId="0" applyFont="1" applyBorder="1" applyAlignment="1"/>
    <xf numFmtId="0" fontId="21" fillId="0" borderId="29" xfId="0" applyFont="1" applyBorder="1" applyAlignment="1"/>
    <xf numFmtId="0" fontId="21" fillId="0" borderId="0" xfId="0" applyFont="1" applyBorder="1" applyAlignment="1"/>
    <xf numFmtId="0" fontId="125" fillId="0" borderId="0" xfId="0" applyFont="1" applyBorder="1" applyAlignment="1"/>
    <xf numFmtId="1" fontId="19" fillId="0" borderId="0" xfId="0" applyNumberFormat="1" applyFont="1" applyBorder="1"/>
    <xf numFmtId="1" fontId="122" fillId="0" borderId="0" xfId="0" applyNumberFormat="1" applyFont="1" applyBorder="1"/>
    <xf numFmtId="0" fontId="127" fillId="0" borderId="0" xfId="0" applyFont="1" applyAlignment="1">
      <alignment horizontal="left" vertical="center"/>
    </xf>
    <xf numFmtId="0" fontId="118" fillId="0" borderId="0" xfId="0" applyFont="1"/>
    <xf numFmtId="0" fontId="19" fillId="0" borderId="0" xfId="0" applyFont="1" applyAlignment="1">
      <alignment horizontal="right" vertical="center"/>
    </xf>
    <xf numFmtId="0" fontId="122" fillId="62" borderId="10" xfId="0" applyFont="1" applyFill="1" applyBorder="1" applyAlignment="1">
      <alignment vertical="center"/>
    </xf>
    <xf numFmtId="175" fontId="19" fillId="0" borderId="10" xfId="1" applyNumberFormat="1" applyFont="1" applyBorder="1" applyAlignment="1">
      <alignment vertical="center" wrapText="1"/>
    </xf>
    <xf numFmtId="175" fontId="122" fillId="33" borderId="10" xfId="1" applyNumberFormat="1" applyFont="1" applyFill="1" applyBorder="1" applyAlignment="1">
      <alignment vertical="center" wrapText="1"/>
    </xf>
    <xf numFmtId="175" fontId="19" fillId="33" borderId="15" xfId="1" applyNumberFormat="1" applyFont="1" applyFill="1" applyBorder="1" applyAlignment="1">
      <alignment vertical="center" wrapText="1"/>
    </xf>
    <xf numFmtId="175" fontId="19" fillId="0" borderId="11" xfId="1" applyNumberFormat="1" applyFont="1" applyBorder="1" applyAlignment="1">
      <alignment vertical="center" wrapText="1"/>
    </xf>
    <xf numFmtId="175" fontId="122" fillId="0" borderId="10" xfId="1" applyNumberFormat="1" applyFont="1" applyBorder="1" applyAlignment="1">
      <alignment vertical="center" wrapText="1"/>
    </xf>
    <xf numFmtId="175" fontId="19" fillId="0" borderId="10" xfId="1" applyNumberFormat="1" applyFont="1" applyBorder="1"/>
    <xf numFmtId="0" fontId="136" fillId="0" borderId="10" xfId="3072" applyFont="1" applyBorder="1"/>
    <xf numFmtId="0" fontId="29" fillId="0" borderId="10" xfId="3071" applyFont="1" applyBorder="1" applyAlignment="1">
      <alignment vertical="center"/>
    </xf>
    <xf numFmtId="0" fontId="136" fillId="0" borderId="10" xfId="3072" applyFont="1" applyBorder="1" applyAlignment="1">
      <alignment vertical="center"/>
    </xf>
    <xf numFmtId="0" fontId="137" fillId="0" borderId="10" xfId="3071" applyFont="1" applyBorder="1" applyAlignment="1">
      <alignment horizontal="left" vertical="center"/>
    </xf>
    <xf numFmtId="0" fontId="29" fillId="0" borderId="10" xfId="3071" applyFont="1" applyBorder="1" applyAlignment="1">
      <alignment vertical="center" wrapText="1"/>
    </xf>
    <xf numFmtId="49" fontId="109" fillId="63" borderId="0" xfId="874" applyNumberFormat="1" applyFont="1" applyFill="1" applyAlignment="1">
      <alignment horizontal="left"/>
    </xf>
    <xf numFmtId="49" fontId="119" fillId="0" borderId="0" xfId="874" applyNumberFormat="1" applyFont="1" applyAlignment="1">
      <alignment horizontal="center"/>
    </xf>
    <xf numFmtId="0" fontId="114" fillId="0" borderId="0" xfId="874" applyFont="1" applyAlignment="1">
      <alignment horizontal="center"/>
    </xf>
    <xf numFmtId="49" fontId="41" fillId="0" borderId="0" xfId="874" applyNumberFormat="1" applyFont="1" applyAlignment="1">
      <alignment horizontal="center" wrapText="1"/>
    </xf>
    <xf numFmtId="49" fontId="135" fillId="0" borderId="0" xfId="874" applyNumberFormat="1" applyFont="1" applyAlignment="1">
      <alignment horizontal="center" vertical="center"/>
    </xf>
    <xf numFmtId="49" fontId="109" fillId="63" borderId="29" xfId="874" applyNumberFormat="1" applyFont="1" applyFill="1" applyBorder="1" applyAlignment="1">
      <alignment horizontal="left"/>
    </xf>
    <xf numFmtId="0" fontId="78" fillId="0" borderId="0" xfId="0" applyFont="1" applyAlignment="1">
      <alignment horizontal="left" vertical="top" wrapText="1"/>
    </xf>
    <xf numFmtId="0" fontId="78" fillId="0" borderId="0" xfId="2" applyFont="1" applyAlignment="1">
      <alignment horizontal="left" vertical="top" wrapText="1"/>
    </xf>
    <xf numFmtId="0" fontId="122" fillId="34" borderId="15" xfId="0" applyFont="1" applyFill="1" applyBorder="1" applyAlignment="1">
      <alignment horizontal="center" vertical="center" wrapText="1"/>
    </xf>
    <xf numFmtId="0" fontId="122" fillId="34" borderId="11" xfId="0" applyFont="1" applyFill="1" applyBorder="1" applyAlignment="1">
      <alignment horizontal="center" vertical="center" wrapText="1"/>
    </xf>
    <xf numFmtId="0" fontId="122" fillId="34" borderId="14" xfId="0" applyFont="1" applyFill="1" applyBorder="1" applyAlignment="1">
      <alignment horizontal="center" vertical="center" wrapText="1"/>
    </xf>
    <xf numFmtId="0" fontId="115" fillId="0" borderId="12" xfId="0" applyFont="1" applyBorder="1" applyAlignment="1">
      <alignment horizontal="center" vertical="center" wrapText="1"/>
    </xf>
    <xf numFmtId="0" fontId="19" fillId="0" borderId="12" xfId="0" applyFont="1" applyBorder="1" applyAlignment="1"/>
    <xf numFmtId="0" fontId="122" fillId="34" borderId="14" xfId="0" applyFont="1" applyFill="1" applyBorder="1" applyAlignment="1">
      <alignment horizontal="center" vertical="center"/>
    </xf>
    <xf numFmtId="0" fontId="122" fillId="34" borderId="13" xfId="0" applyFont="1" applyFill="1" applyBorder="1" applyAlignment="1">
      <alignment horizontal="center" vertical="center"/>
    </xf>
    <xf numFmtId="0" fontId="122" fillId="34" borderId="12" xfId="0" applyFont="1" applyFill="1" applyBorder="1" applyAlignment="1">
      <alignment horizontal="center" vertical="center"/>
    </xf>
    <xf numFmtId="0" fontId="78" fillId="0" borderId="45" xfId="0" applyFont="1" applyBorder="1" applyAlignment="1">
      <alignment horizontal="left" vertical="top" wrapText="1"/>
    </xf>
    <xf numFmtId="0" fontId="21" fillId="0" borderId="0" xfId="0" applyFont="1" applyAlignment="1">
      <alignment horizontal="left" vertical="top" wrapText="1"/>
    </xf>
    <xf numFmtId="0" fontId="122" fillId="34" borderId="15" xfId="0" applyFont="1" applyFill="1" applyBorder="1" applyAlignment="1">
      <alignment vertical="center" wrapText="1"/>
    </xf>
    <xf numFmtId="0" fontId="115" fillId="0" borderId="11" xfId="0" applyFont="1" applyBorder="1" applyAlignment="1">
      <alignment vertical="center" wrapText="1"/>
    </xf>
    <xf numFmtId="0" fontId="115" fillId="0" borderId="11" xfId="0" applyFont="1" applyBorder="1" applyAlignment="1">
      <alignment horizontal="center" vertical="center" wrapText="1"/>
    </xf>
    <xf numFmtId="0" fontId="115" fillId="0" borderId="13" xfId="0" applyFont="1" applyBorder="1" applyAlignment="1">
      <alignment horizontal="center" vertical="center" wrapText="1"/>
    </xf>
    <xf numFmtId="0" fontId="78" fillId="0" borderId="0" xfId="2" applyFont="1" applyAlignment="1">
      <alignment horizontal="left" vertical="center" wrapText="1"/>
    </xf>
    <xf numFmtId="0" fontId="21" fillId="0" borderId="0" xfId="0" applyFont="1" applyAlignment="1">
      <alignment horizontal="left" vertical="center" wrapText="1"/>
    </xf>
    <xf numFmtId="0" fontId="122" fillId="64" borderId="15" xfId="0" applyFont="1" applyFill="1" applyBorder="1" applyAlignment="1">
      <alignment horizontal="center" vertical="center" wrapText="1"/>
    </xf>
    <xf numFmtId="0" fontId="122" fillId="64" borderId="11" xfId="0" applyFont="1" applyFill="1" applyBorder="1" applyAlignment="1">
      <alignment horizontal="center" vertical="center" wrapText="1"/>
    </xf>
    <xf numFmtId="0" fontId="122" fillId="34" borderId="14" xfId="0" applyFont="1" applyFill="1" applyBorder="1" applyAlignment="1">
      <alignment horizontal="center" vertical="top" wrapText="1"/>
    </xf>
    <xf numFmtId="0" fontId="122" fillId="34" borderId="12" xfId="0" applyFont="1" applyFill="1" applyBorder="1" applyAlignment="1">
      <alignment horizontal="center" vertical="top" wrapText="1"/>
    </xf>
    <xf numFmtId="0" fontId="122" fillId="34" borderId="15" xfId="0" applyFont="1" applyFill="1" applyBorder="1" applyAlignment="1">
      <alignment horizontal="center" wrapText="1"/>
    </xf>
    <xf numFmtId="0" fontId="122" fillId="34" borderId="11" xfId="0" applyFont="1" applyFill="1" applyBorder="1" applyAlignment="1">
      <alignment horizontal="center" wrapText="1"/>
    </xf>
    <xf numFmtId="0" fontId="122" fillId="34" borderId="15" xfId="0" applyFont="1" applyFill="1" applyBorder="1" applyAlignment="1">
      <alignment horizontal="left" vertical="center" wrapText="1"/>
    </xf>
    <xf numFmtId="0" fontId="122" fillId="34" borderId="11" xfId="0" applyFont="1" applyFill="1" applyBorder="1" applyAlignment="1">
      <alignment horizontal="left" vertical="center" wrapText="1"/>
    </xf>
    <xf numFmtId="0" fontId="22" fillId="0" borderId="29" xfId="0" applyFont="1" applyBorder="1" applyAlignment="1">
      <alignment horizontal="right"/>
    </xf>
    <xf numFmtId="0" fontId="118" fillId="0" borderId="10" xfId="2" applyFont="1" applyFill="1" applyBorder="1" applyAlignment="1">
      <alignment horizontal="left" vertical="center" wrapText="1"/>
    </xf>
    <xf numFmtId="0" fontId="19" fillId="0" borderId="10" xfId="2" applyFont="1" applyFill="1" applyBorder="1" applyAlignment="1">
      <alignment horizontal="left" vertical="center" wrapText="1"/>
    </xf>
    <xf numFmtId="0" fontId="132" fillId="0" borderId="14" xfId="2" applyFont="1" applyFill="1" applyBorder="1" applyAlignment="1">
      <alignment horizontal="right" vertical="center" wrapText="1"/>
    </xf>
    <xf numFmtId="0" fontId="123" fillId="0" borderId="13" xfId="2" applyFont="1" applyFill="1" applyBorder="1" applyAlignment="1">
      <alignment horizontal="right" vertical="center" wrapText="1"/>
    </xf>
    <xf numFmtId="0" fontId="123" fillId="0" borderId="12" xfId="2" applyFont="1" applyFill="1" applyBorder="1" applyAlignment="1">
      <alignment horizontal="right" vertical="center" wrapText="1"/>
    </xf>
    <xf numFmtId="0" fontId="120" fillId="62" borderId="10" xfId="2" applyFont="1" applyFill="1" applyBorder="1" applyAlignment="1">
      <alignment horizontal="right" vertical="center" wrapText="1"/>
    </xf>
    <xf numFmtId="0" fontId="122" fillId="62" borderId="10" xfId="2" applyFont="1" applyFill="1" applyBorder="1" applyAlignment="1">
      <alignment horizontal="right" vertical="center" wrapText="1"/>
    </xf>
    <xf numFmtId="0" fontId="118" fillId="0" borderId="11" xfId="2" applyFont="1" applyFill="1" applyBorder="1" applyAlignment="1">
      <alignment horizontal="left" vertical="center" wrapText="1"/>
    </xf>
    <xf numFmtId="0" fontId="19" fillId="0" borderId="11" xfId="2" applyFont="1" applyFill="1" applyBorder="1" applyAlignment="1">
      <alignment horizontal="left" vertical="center" wrapText="1"/>
    </xf>
    <xf numFmtId="0" fontId="21" fillId="62" borderId="0" xfId="2" applyFont="1" applyFill="1" applyBorder="1" applyAlignment="1">
      <alignment horizontal="left" vertical="center" wrapText="1"/>
    </xf>
    <xf numFmtId="0" fontId="22" fillId="62" borderId="29" xfId="2" applyFont="1" applyFill="1" applyBorder="1" applyAlignment="1">
      <alignment horizontal="right" wrapText="1"/>
    </xf>
    <xf numFmtId="0" fontId="120" fillId="34" borderId="12" xfId="2" applyFont="1" applyFill="1" applyBorder="1" applyAlignment="1">
      <alignment horizontal="center" vertical="center" wrapText="1"/>
    </xf>
    <xf numFmtId="0" fontId="19" fillId="0" borderId="10" xfId="0" applyFont="1" applyBorder="1" applyAlignment="1">
      <alignment wrapText="1"/>
    </xf>
    <xf numFmtId="0" fontId="120" fillId="34" borderId="42" xfId="2" applyFont="1" applyFill="1" applyBorder="1" applyAlignment="1">
      <alignment horizontal="left" vertical="center" wrapText="1"/>
    </xf>
    <xf numFmtId="0" fontId="122" fillId="34" borderId="29" xfId="2" applyFont="1" applyFill="1" applyBorder="1" applyAlignment="1">
      <alignment horizontal="left" vertical="center" wrapText="1"/>
    </xf>
    <xf numFmtId="0" fontId="122" fillId="34" borderId="16" xfId="2" applyFont="1" applyFill="1" applyBorder="1" applyAlignment="1">
      <alignment horizontal="left" vertical="center" wrapText="1"/>
    </xf>
    <xf numFmtId="0" fontId="120" fillId="0" borderId="10" xfId="2" applyFont="1" applyFill="1" applyBorder="1" applyAlignment="1">
      <alignment horizontal="left" vertical="center" wrapText="1"/>
    </xf>
    <xf numFmtId="0" fontId="122" fillId="0" borderId="10" xfId="2" applyFont="1" applyFill="1" applyBorder="1" applyAlignment="1">
      <alignment horizontal="left" vertical="center" wrapText="1"/>
    </xf>
    <xf numFmtId="0" fontId="22" fillId="0" borderId="29" xfId="2" applyFont="1" applyBorder="1" applyAlignment="1">
      <alignment horizontal="right"/>
    </xf>
    <xf numFmtId="0" fontId="21" fillId="0" borderId="0" xfId="2" applyFont="1" applyFill="1" applyBorder="1" applyAlignment="1">
      <alignment horizontal="left" vertical="top" wrapText="1"/>
    </xf>
    <xf numFmtId="0" fontId="120" fillId="34" borderId="10" xfId="2" applyFont="1" applyFill="1" applyBorder="1" applyAlignment="1">
      <alignment horizontal="center" vertical="center" wrapText="1"/>
    </xf>
    <xf numFmtId="0" fontId="115" fillId="0" borderId="10" xfId="0" applyFont="1" applyBorder="1" applyAlignment="1">
      <alignment wrapText="1"/>
    </xf>
    <xf numFmtId="0" fontId="19" fillId="34" borderId="44" xfId="2" applyFont="1" applyFill="1" applyBorder="1" applyAlignment="1">
      <alignment horizontal="center" vertical="center"/>
    </xf>
    <xf numFmtId="0" fontId="19" fillId="34" borderId="45" xfId="2" applyFont="1" applyFill="1" applyBorder="1" applyAlignment="1">
      <alignment horizontal="center" vertical="center"/>
    </xf>
    <xf numFmtId="0" fontId="19" fillId="34" borderId="46" xfId="2" applyFont="1" applyFill="1" applyBorder="1" applyAlignment="1">
      <alignment horizontal="center" vertical="center"/>
    </xf>
    <xf numFmtId="0" fontId="120" fillId="0" borderId="13" xfId="2" applyFont="1" applyBorder="1" applyAlignment="1">
      <alignment horizontal="center" vertical="center"/>
    </xf>
    <xf numFmtId="0" fontId="120" fillId="0" borderId="12" xfId="2" applyFont="1" applyBorder="1" applyAlignment="1">
      <alignment horizontal="center" vertical="center"/>
    </xf>
    <xf numFmtId="0" fontId="120" fillId="34" borderId="44" xfId="2" applyFont="1" applyFill="1" applyBorder="1" applyAlignment="1">
      <alignment horizontal="left" wrapText="1"/>
    </xf>
    <xf numFmtId="0" fontId="120" fillId="34" borderId="45" xfId="2" applyFont="1" applyFill="1" applyBorder="1" applyAlignment="1">
      <alignment horizontal="left" wrapText="1"/>
    </xf>
    <xf numFmtId="0" fontId="120" fillId="34" borderId="46" xfId="2" applyFont="1" applyFill="1" applyBorder="1" applyAlignment="1">
      <alignment horizontal="left" wrapText="1"/>
    </xf>
    <xf numFmtId="0" fontId="120" fillId="34" borderId="23" xfId="2" applyFont="1" applyFill="1" applyBorder="1" applyAlignment="1">
      <alignment horizontal="left" wrapText="1"/>
    </xf>
    <xf numFmtId="0" fontId="120" fillId="34" borderId="0" xfId="2" applyFont="1" applyFill="1" applyBorder="1" applyAlignment="1">
      <alignment horizontal="left" wrapText="1"/>
    </xf>
    <xf numFmtId="0" fontId="120" fillId="34" borderId="43" xfId="2" applyFont="1" applyFill="1" applyBorder="1" applyAlignment="1">
      <alignment horizontal="left" wrapText="1"/>
    </xf>
    <xf numFmtId="0" fontId="122" fillId="0" borderId="13" xfId="2" applyFont="1" applyFill="1" applyBorder="1" applyAlignment="1">
      <alignment horizontal="center" vertical="center" wrapText="1"/>
    </xf>
    <xf numFmtId="0" fontId="122" fillId="0" borderId="12" xfId="2" applyFont="1" applyFill="1" applyBorder="1" applyAlignment="1">
      <alignment horizontal="center" vertical="center" wrapText="1"/>
    </xf>
  </cellXfs>
  <cellStyles count="3073">
    <cellStyle name="20 % - Aksentti1 2" xfId="3"/>
    <cellStyle name="20 % - Aksentti1 2 2" xfId="4"/>
    <cellStyle name="20 % - Aksentti1 2 3" xfId="5"/>
    <cellStyle name="20 % - Aksentti1 2 4" xfId="6"/>
    <cellStyle name="20 % - Aksentti2 2" xfId="7"/>
    <cellStyle name="20 % - Aksentti2 2 2" xfId="8"/>
    <cellStyle name="20 % - Aksentti2 2 3" xfId="9"/>
    <cellStyle name="20 % - Aksentti2 2 4" xfId="10"/>
    <cellStyle name="20 % - Aksentti3 2" xfId="11"/>
    <cellStyle name="20 % - Aksentti3 2 2" xfId="12"/>
    <cellStyle name="20 % - Aksentti3 2 3" xfId="13"/>
    <cellStyle name="20 % - Aksentti3 2 4" xfId="14"/>
    <cellStyle name="20 % - Aksentti4 2" xfId="15"/>
    <cellStyle name="20 % - Aksentti4 2 2" xfId="16"/>
    <cellStyle name="20 % - Aksentti4 2 3" xfId="17"/>
    <cellStyle name="20 % - Aksentti4 2 4" xfId="18"/>
    <cellStyle name="20 % - Aksentti5 2" xfId="19"/>
    <cellStyle name="20 % - Aksentti5 2 2" xfId="20"/>
    <cellStyle name="20 % - Aksentti5 2 3" xfId="21"/>
    <cellStyle name="20 % - Aksentti5 2 4" xfId="22"/>
    <cellStyle name="20 % - Aksentti6 2" xfId="23"/>
    <cellStyle name="20 % - Aksentti6 2 2" xfId="24"/>
    <cellStyle name="20 % - Aksentti6 2 3" xfId="25"/>
    <cellStyle name="20 % - Aksentti6 2 4" xfId="26"/>
    <cellStyle name="20 % - Accent1 2" xfId="27"/>
    <cellStyle name="20 % - Accent1 3" xfId="28"/>
    <cellStyle name="20 % - Accent2 2" xfId="29"/>
    <cellStyle name="20 % - Accent2 3" xfId="30"/>
    <cellStyle name="20 % - Accent3 2" xfId="31"/>
    <cellStyle name="20 % - Accent3 3" xfId="32"/>
    <cellStyle name="20 % - Accent4 2" xfId="33"/>
    <cellStyle name="20 % - Accent4 3" xfId="34"/>
    <cellStyle name="20 % - Accent5 2" xfId="35"/>
    <cellStyle name="20 % - Accent5 3" xfId="36"/>
    <cellStyle name="20 % - Accent6 2" xfId="37"/>
    <cellStyle name="20 % - Accent6 3" xfId="38"/>
    <cellStyle name="20% - Accent1" xfId="39"/>
    <cellStyle name="20% - Accent1 2" xfId="40"/>
    <cellStyle name="20% - Accent2" xfId="41"/>
    <cellStyle name="20% - Accent2 2" xfId="42"/>
    <cellStyle name="20% - Accent3" xfId="43"/>
    <cellStyle name="20% - Accent3 2" xfId="44"/>
    <cellStyle name="20% - Accent4" xfId="45"/>
    <cellStyle name="20% - Accent4 2" xfId="46"/>
    <cellStyle name="20% - Accent5" xfId="47"/>
    <cellStyle name="20% - Accent5 2" xfId="48"/>
    <cellStyle name="20% - Accent6" xfId="49"/>
    <cellStyle name="20% - Accent6 2" xfId="50"/>
    <cellStyle name="40 % - Aksentti1 2" xfId="51"/>
    <cellStyle name="40 % - Aksentti1 2 2" xfId="52"/>
    <cellStyle name="40 % - Aksentti1 2 3" xfId="53"/>
    <cellStyle name="40 % - Aksentti1 2 4" xfId="54"/>
    <cellStyle name="40 % - Aksentti2 2" xfId="55"/>
    <cellStyle name="40 % - Aksentti2 2 2" xfId="56"/>
    <cellStyle name="40 % - Aksentti2 2 3" xfId="57"/>
    <cellStyle name="40 % - Aksentti2 2 4" xfId="58"/>
    <cellStyle name="40 % - Aksentti3 2" xfId="59"/>
    <cellStyle name="40 % - Aksentti3 2 2" xfId="60"/>
    <cellStyle name="40 % - Aksentti3 2 3" xfId="61"/>
    <cellStyle name="40 % - Aksentti3 2 4" xfId="62"/>
    <cellStyle name="40 % - Aksentti4 2" xfId="63"/>
    <cellStyle name="40 % - Aksentti4 2 2" xfId="64"/>
    <cellStyle name="40 % - Aksentti4 2 3" xfId="65"/>
    <cellStyle name="40 % - Aksentti4 2 4" xfId="66"/>
    <cellStyle name="40 % - Aksentti5 2" xfId="67"/>
    <cellStyle name="40 % - Aksentti5 2 2" xfId="68"/>
    <cellStyle name="40 % - Aksentti5 2 3" xfId="69"/>
    <cellStyle name="40 % - Aksentti5 2 4" xfId="70"/>
    <cellStyle name="40 % - Aksentti6 2" xfId="71"/>
    <cellStyle name="40 % - Aksentti6 2 2" xfId="72"/>
    <cellStyle name="40 % - Aksentti6 2 3" xfId="73"/>
    <cellStyle name="40 % - Aksentti6 2 4" xfId="74"/>
    <cellStyle name="40 % - Accent1 2" xfId="75"/>
    <cellStyle name="40 % - Accent1 3" xfId="76"/>
    <cellStyle name="40 % - Accent2 2" xfId="77"/>
    <cellStyle name="40 % - Accent2 3" xfId="78"/>
    <cellStyle name="40 % - Accent3 2" xfId="79"/>
    <cellStyle name="40 % - Accent3 3" xfId="80"/>
    <cellStyle name="40 % - Accent4 2" xfId="81"/>
    <cellStyle name="40 % - Accent4 3" xfId="82"/>
    <cellStyle name="40 % - Accent5 2" xfId="83"/>
    <cellStyle name="40 % - Accent5 3" xfId="84"/>
    <cellStyle name="40 % - Accent6 2" xfId="85"/>
    <cellStyle name="40 % - Accent6 3" xfId="86"/>
    <cellStyle name="40% - Accent1" xfId="87"/>
    <cellStyle name="40% - Accent1 2" xfId="88"/>
    <cellStyle name="40% - Accent2" xfId="89"/>
    <cellStyle name="40% - Accent2 2" xfId="90"/>
    <cellStyle name="40% - Accent3" xfId="91"/>
    <cellStyle name="40% - Accent3 2" xfId="92"/>
    <cellStyle name="40% - Accent4" xfId="93"/>
    <cellStyle name="40% - Accent4 2" xfId="94"/>
    <cellStyle name="40% - Accent5" xfId="95"/>
    <cellStyle name="40% - Accent5 2" xfId="96"/>
    <cellStyle name="40% - Accent6" xfId="97"/>
    <cellStyle name="40% - Accent6 2" xfId="98"/>
    <cellStyle name="60 % - Accent1 2" xfId="99"/>
    <cellStyle name="60 % - Accent1 3" xfId="100"/>
    <cellStyle name="60 % - Accent2 2" xfId="101"/>
    <cellStyle name="60 % - Accent2 3" xfId="102"/>
    <cellStyle name="60 % - Accent3 2" xfId="103"/>
    <cellStyle name="60 % - Accent3 3" xfId="104"/>
    <cellStyle name="60 % - Accent4 2" xfId="105"/>
    <cellStyle name="60 % - Accent4 3" xfId="106"/>
    <cellStyle name="60 % - Accent5 2" xfId="107"/>
    <cellStyle name="60 % - Accent5 3" xfId="108"/>
    <cellStyle name="60 % - Accent6 2" xfId="109"/>
    <cellStyle name="60 % - Accent6 3" xfId="110"/>
    <cellStyle name="60% - Accent1" xfId="111"/>
    <cellStyle name="60% - Accent1 2" xfId="112"/>
    <cellStyle name="60% - Accent2" xfId="113"/>
    <cellStyle name="60% - Accent2 2" xfId="114"/>
    <cellStyle name="60% - Accent3" xfId="115"/>
    <cellStyle name="60% - Accent3 2" xfId="116"/>
    <cellStyle name="60% - Accent4" xfId="117"/>
    <cellStyle name="60% - Accent4 2" xfId="118"/>
    <cellStyle name="60% - Accent5" xfId="119"/>
    <cellStyle name="60% - Accent5 2" xfId="120"/>
    <cellStyle name="60% - Accent6" xfId="121"/>
    <cellStyle name="60% - Accent6 2" xfId="122"/>
    <cellStyle name="Accent1 2" xfId="123"/>
    <cellStyle name="Accent1 3" xfId="124"/>
    <cellStyle name="Accent2 2" xfId="125"/>
    <cellStyle name="Accent2 3" xfId="126"/>
    <cellStyle name="Accent3 2" xfId="127"/>
    <cellStyle name="Accent3 3" xfId="128"/>
    <cellStyle name="Accent4 2" xfId="129"/>
    <cellStyle name="Accent4 3" xfId="130"/>
    <cellStyle name="Accent5 2" xfId="131"/>
    <cellStyle name="Accent5 3" xfId="132"/>
    <cellStyle name="Accent6 2" xfId="133"/>
    <cellStyle name="Accent6 3" xfId="134"/>
    <cellStyle name="annee semestre" xfId="135"/>
    <cellStyle name="Avertissement 2" xfId="136"/>
    <cellStyle name="Avertissement 3" xfId="137"/>
    <cellStyle name="Bad" xfId="138"/>
    <cellStyle name="Bad 2" xfId="139"/>
    <cellStyle name="bin" xfId="140"/>
    <cellStyle name="bin 2" xfId="141"/>
    <cellStyle name="bin 3" xfId="142"/>
    <cellStyle name="bin 4" xfId="143"/>
    <cellStyle name="bin 5" xfId="144"/>
    <cellStyle name="bin 6" xfId="145"/>
    <cellStyle name="bin 7" xfId="146"/>
    <cellStyle name="bin 8" xfId="147"/>
    <cellStyle name="bin 9" xfId="148"/>
    <cellStyle name="blue" xfId="149"/>
    <cellStyle name="Ç¥ÁØ_ENRL2" xfId="150"/>
    <cellStyle name="caché" xfId="151"/>
    <cellStyle name="Calcul 2" xfId="152"/>
    <cellStyle name="Calcul 2 2" xfId="153"/>
    <cellStyle name="Calcul 2 3" xfId="154"/>
    <cellStyle name="Calcul 2 4" xfId="155"/>
    <cellStyle name="Calcul 3" xfId="156"/>
    <cellStyle name="Calculation" xfId="157"/>
    <cellStyle name="Calculation 2" xfId="158"/>
    <cellStyle name="cell" xfId="159"/>
    <cellStyle name="cell 2" xfId="160"/>
    <cellStyle name="cell 3" xfId="161"/>
    <cellStyle name="cell 3 2" xfId="162"/>
    <cellStyle name="cell 3 3" xfId="163"/>
    <cellStyle name="cell 4" xfId="164"/>
    <cellStyle name="cell 4 2" xfId="165"/>
    <cellStyle name="cell 4 3" xfId="166"/>
    <cellStyle name="cell 5" xfId="167"/>
    <cellStyle name="cell 6" xfId="168"/>
    <cellStyle name="cell 7" xfId="169"/>
    <cellStyle name="cell 8" xfId="170"/>
    <cellStyle name="cell 9" xfId="171"/>
    <cellStyle name="Cellule liée 2" xfId="172"/>
    <cellStyle name="Cellule liée 3" xfId="173"/>
    <cellStyle name="Check Cell" xfId="174"/>
    <cellStyle name="Check Cell 2" xfId="175"/>
    <cellStyle name="Code additions" xfId="176"/>
    <cellStyle name="Code additions 2" xfId="177"/>
    <cellStyle name="Code additions 2 2" xfId="178"/>
    <cellStyle name="Code additions 2 3" xfId="179"/>
    <cellStyle name="Code additions 3" xfId="180"/>
    <cellStyle name="Code additions 3 2" xfId="181"/>
    <cellStyle name="Code additions 3 3" xfId="182"/>
    <cellStyle name="Code additions 4" xfId="183"/>
    <cellStyle name="Code additions 4 2" xfId="184"/>
    <cellStyle name="Code additions 4 3" xfId="185"/>
    <cellStyle name="Code additions 5" xfId="186"/>
    <cellStyle name="Code additions 6" xfId="187"/>
    <cellStyle name="Col&amp;RowHeadings" xfId="188"/>
    <cellStyle name="ColCodes" xfId="189"/>
    <cellStyle name="ColTitles" xfId="190"/>
    <cellStyle name="ColTitles 10" xfId="191"/>
    <cellStyle name="ColTitles 10 2" xfId="192"/>
    <cellStyle name="ColTitles 11" xfId="193"/>
    <cellStyle name="ColTitles 11 2" xfId="194"/>
    <cellStyle name="ColTitles 12" xfId="195"/>
    <cellStyle name="ColTitles 13" xfId="196"/>
    <cellStyle name="ColTitles 14" xfId="197"/>
    <cellStyle name="ColTitles 15" xfId="198"/>
    <cellStyle name="ColTitles 16" xfId="199"/>
    <cellStyle name="ColTitles 2" xfId="200"/>
    <cellStyle name="ColTitles 2 2" xfId="201"/>
    <cellStyle name="ColTitles 2 3" xfId="202"/>
    <cellStyle name="ColTitles 3" xfId="203"/>
    <cellStyle name="ColTitles 3 2" xfId="204"/>
    <cellStyle name="ColTitles 4" xfId="205"/>
    <cellStyle name="ColTitles 4 2" xfId="206"/>
    <cellStyle name="ColTitles 5" xfId="207"/>
    <cellStyle name="ColTitles 5 2" xfId="208"/>
    <cellStyle name="ColTitles 6" xfId="209"/>
    <cellStyle name="ColTitles 6 2" xfId="210"/>
    <cellStyle name="ColTitles 7" xfId="211"/>
    <cellStyle name="ColTitles 7 2" xfId="212"/>
    <cellStyle name="ColTitles 8" xfId="213"/>
    <cellStyle name="ColTitles 8 2" xfId="214"/>
    <cellStyle name="ColTitles 9" xfId="215"/>
    <cellStyle name="ColTitles 9 2" xfId="216"/>
    <cellStyle name="column" xfId="217"/>
    <cellStyle name="Comma  [1]" xfId="218"/>
    <cellStyle name="Comma [1]" xfId="219"/>
    <cellStyle name="Comma 10" xfId="220"/>
    <cellStyle name="Comma 2" xfId="221"/>
    <cellStyle name="Comma 2 2" xfId="222"/>
    <cellStyle name="Comma 2 3" xfId="223"/>
    <cellStyle name="Comma 2 3 2" xfId="224"/>
    <cellStyle name="Comma 2 3 2 2" xfId="225"/>
    <cellStyle name="Comma 2 3 2 3" xfId="226"/>
    <cellStyle name="Comma 2 3 3" xfId="227"/>
    <cellStyle name="Comma 2 3 3 2" xfId="228"/>
    <cellStyle name="Comma 2 3 4" xfId="229"/>
    <cellStyle name="Comma 2 3 4 2" xfId="230"/>
    <cellStyle name="Comma 2 3 5" xfId="231"/>
    <cellStyle name="Comma 2 3 6" xfId="232"/>
    <cellStyle name="Comma 2 4" xfId="233"/>
    <cellStyle name="Comma 2 4 2" xfId="234"/>
    <cellStyle name="Comma 2 4 3" xfId="235"/>
    <cellStyle name="Comma 2 4 4" xfId="236"/>
    <cellStyle name="Comma 2 5" xfId="237"/>
    <cellStyle name="Comma 2 5 2" xfId="238"/>
    <cellStyle name="Comma 2 5 3" xfId="239"/>
    <cellStyle name="Comma 2 5 4" xfId="240"/>
    <cellStyle name="Comma 2 6" xfId="241"/>
    <cellStyle name="Comma 2 7" xfId="242"/>
    <cellStyle name="Comma 2 8" xfId="243"/>
    <cellStyle name="Comma 2 9" xfId="244"/>
    <cellStyle name="Comma 3" xfId="245"/>
    <cellStyle name="Comma 3 2" xfId="246"/>
    <cellStyle name="Comma 3 2 2" xfId="247"/>
    <cellStyle name="Comma 3 3" xfId="248"/>
    <cellStyle name="Comma 3 4" xfId="249"/>
    <cellStyle name="Comma 3 5" xfId="250"/>
    <cellStyle name="Comma 3 6" xfId="251"/>
    <cellStyle name="Comma 4" xfId="252"/>
    <cellStyle name="Comma 4 2" xfId="253"/>
    <cellStyle name="Comma 4 3" xfId="254"/>
    <cellStyle name="Comma 4 4" xfId="255"/>
    <cellStyle name="Comma 4 5" xfId="256"/>
    <cellStyle name="Comma 4 6" xfId="257"/>
    <cellStyle name="Comma 5" xfId="258"/>
    <cellStyle name="Comma 5 2" xfId="259"/>
    <cellStyle name="Comma 5 3" xfId="260"/>
    <cellStyle name="Comma 5 4" xfId="261"/>
    <cellStyle name="Comma 5 5" xfId="262"/>
    <cellStyle name="Comma 5 6" xfId="263"/>
    <cellStyle name="Comma 6" xfId="264"/>
    <cellStyle name="Comma 6 2" xfId="265"/>
    <cellStyle name="Comma 6 2 2" xfId="266"/>
    <cellStyle name="Comma 6 2 3" xfId="267"/>
    <cellStyle name="Comma 6 2 4" xfId="268"/>
    <cellStyle name="Comma 6 2 5" xfId="269"/>
    <cellStyle name="Comma 6 2 6" xfId="270"/>
    <cellStyle name="Comma 6 3" xfId="271"/>
    <cellStyle name="Comma 6 4" xfId="272"/>
    <cellStyle name="Comma 6 5" xfId="273"/>
    <cellStyle name="Comma 6 6" xfId="274"/>
    <cellStyle name="Comma 6 7" xfId="275"/>
    <cellStyle name="Comma 7" xfId="276"/>
    <cellStyle name="Comma 7 2" xfId="277"/>
    <cellStyle name="Comma 7 2 2" xfId="278"/>
    <cellStyle name="Comma 7 2 3" xfId="279"/>
    <cellStyle name="Comma 7 2 4" xfId="280"/>
    <cellStyle name="Comma 7 2 5" xfId="281"/>
    <cellStyle name="Comma 7 2 6" xfId="282"/>
    <cellStyle name="Comma 7 3" xfId="283"/>
    <cellStyle name="Comma 7 4" xfId="284"/>
    <cellStyle name="Comma 7 5" xfId="285"/>
    <cellStyle name="Comma 7 6" xfId="286"/>
    <cellStyle name="Comma 7 7" xfId="287"/>
    <cellStyle name="Comma 8" xfId="288"/>
    <cellStyle name="Comma 8 2" xfId="289"/>
    <cellStyle name="Comma 8 3" xfId="290"/>
    <cellStyle name="Comma 9" xfId="291"/>
    <cellStyle name="Comma(0)" xfId="292"/>
    <cellStyle name="comma(1)" xfId="293"/>
    <cellStyle name="Comma(3)" xfId="294"/>
    <cellStyle name="Comma[0]" xfId="295"/>
    <cellStyle name="Comma[1]" xfId="296"/>
    <cellStyle name="Comma[2]__" xfId="297"/>
    <cellStyle name="Comma[3]" xfId="298"/>
    <cellStyle name="Comma0" xfId="299"/>
    <cellStyle name="Commentaire 2" xfId="300"/>
    <cellStyle name="Commentaire 2 2" xfId="301"/>
    <cellStyle name="Commentaire 2 3" xfId="302"/>
    <cellStyle name="Commentaire 2 4" xfId="303"/>
    <cellStyle name="Commentaire 3" xfId="304"/>
    <cellStyle name="Currency 2" xfId="305"/>
    <cellStyle name="Currency0" xfId="306"/>
    <cellStyle name="DataEntryCells" xfId="307"/>
    <cellStyle name="Date" xfId="308"/>
    <cellStyle name="Dezimal [0]_DIAGRAM" xfId="309"/>
    <cellStyle name="Dezimal_DIAGRAM" xfId="310"/>
    <cellStyle name="Didier" xfId="311"/>
    <cellStyle name="Didier - Title" xfId="312"/>
    <cellStyle name="Didier subtitles" xfId="313"/>
    <cellStyle name="données" xfId="314"/>
    <cellStyle name="donnéesbord" xfId="315"/>
    <cellStyle name="donnéesbord 2" xfId="316"/>
    <cellStyle name="Encadr" xfId="317"/>
    <cellStyle name="Entrée 2" xfId="318"/>
    <cellStyle name="Entrée 2 2" xfId="319"/>
    <cellStyle name="Entrée 2 3" xfId="320"/>
    <cellStyle name="Entrée 2 4" xfId="321"/>
    <cellStyle name="Entrée 3" xfId="322"/>
    <cellStyle name="ErrRpt_DataEntryCells" xfId="323"/>
    <cellStyle name="ErrRpt-DataEntryCells" xfId="324"/>
    <cellStyle name="ErrRpt-DataEntryCells 2" xfId="325"/>
    <cellStyle name="ErrRpt-DataEntryCells 3" xfId="326"/>
    <cellStyle name="ErrRpt-DataEntryCells 3 2" xfId="327"/>
    <cellStyle name="ErrRpt-DataEntryCells 3 3" xfId="328"/>
    <cellStyle name="ErrRpt-DataEntryCells 4" xfId="329"/>
    <cellStyle name="ErrRpt-DataEntryCells 4 2" xfId="330"/>
    <cellStyle name="ErrRpt-DataEntryCells 4 3" xfId="331"/>
    <cellStyle name="ErrRpt-GreyBackground" xfId="332"/>
    <cellStyle name="ErrRpt-GreyBackground 2" xfId="333"/>
    <cellStyle name="ErrRpt-GreyBackground 3" xfId="334"/>
    <cellStyle name="Euro" xfId="335"/>
    <cellStyle name="Euro 2" xfId="336"/>
    <cellStyle name="Euro 3" xfId="337"/>
    <cellStyle name="Euro 3 2" xfId="338"/>
    <cellStyle name="Euro 4" xfId="339"/>
    <cellStyle name="Explanatory Text" xfId="340"/>
    <cellStyle name="Explanatory Text 2" xfId="341"/>
    <cellStyle name="Fixed" xfId="342"/>
    <cellStyle name="formula" xfId="343"/>
    <cellStyle name="formula 2" xfId="344"/>
    <cellStyle name="formula 3" xfId="345"/>
    <cellStyle name="formula 3 2" xfId="346"/>
    <cellStyle name="formula 3 3" xfId="347"/>
    <cellStyle name="formula 4" xfId="348"/>
    <cellStyle name="formula 4 2" xfId="349"/>
    <cellStyle name="formula 4 3" xfId="350"/>
    <cellStyle name="gap" xfId="351"/>
    <cellStyle name="gap 2" xfId="352"/>
    <cellStyle name="gap 2 2" xfId="353"/>
    <cellStyle name="gap 2 2 2" xfId="354"/>
    <cellStyle name="gap 2 2 2 2" xfId="355"/>
    <cellStyle name="gap 2 2 2 2 2" xfId="356"/>
    <cellStyle name="gap 2 2 2 2 2 2" xfId="357"/>
    <cellStyle name="gap 2 2 2 2 3" xfId="358"/>
    <cellStyle name="gap 2 2 2 3" xfId="359"/>
    <cellStyle name="gap 2 2 2 3 2" xfId="360"/>
    <cellStyle name="gap 2 2 2 4" xfId="361"/>
    <cellStyle name="gap 2 2 3" xfId="362"/>
    <cellStyle name="gap 2 2 3 2" xfId="363"/>
    <cellStyle name="gap 2 2 3 2 2" xfId="364"/>
    <cellStyle name="gap 2 2 3 3" xfId="365"/>
    <cellStyle name="gap 2 2 4" xfId="366"/>
    <cellStyle name="gap 2 2 4 2" xfId="367"/>
    <cellStyle name="gap 2 2 5" xfId="368"/>
    <cellStyle name="gap 2 3" xfId="369"/>
    <cellStyle name="gap 3" xfId="370"/>
    <cellStyle name="gap 3 2" xfId="371"/>
    <cellStyle name="gap 3 2 2" xfId="372"/>
    <cellStyle name="gap 3 2 2 2" xfId="373"/>
    <cellStyle name="gap 3 2 3" xfId="374"/>
    <cellStyle name="gap 3 3" xfId="375"/>
    <cellStyle name="gap 3 3 2" xfId="376"/>
    <cellStyle name="gap 3 4" xfId="377"/>
    <cellStyle name="gap 4" xfId="378"/>
    <cellStyle name="gap 4 2" xfId="379"/>
    <cellStyle name="gap 4 2 2" xfId="380"/>
    <cellStyle name="gap 4 3" xfId="381"/>
    <cellStyle name="gap 5" xfId="382"/>
    <cellStyle name="gap 5 2" xfId="383"/>
    <cellStyle name="gap 6" xfId="384"/>
    <cellStyle name="Good" xfId="385"/>
    <cellStyle name="Good 2" xfId="386"/>
    <cellStyle name="Grey" xfId="387"/>
    <cellStyle name="GreyBackground" xfId="388"/>
    <cellStyle name="GreyBackground 2" xfId="389"/>
    <cellStyle name="GreyBackground 3" xfId="390"/>
    <cellStyle name="Header1" xfId="391"/>
    <cellStyle name="Header2" xfId="392"/>
    <cellStyle name="Heading" xfId="393"/>
    <cellStyle name="Heading 1" xfId="394"/>
    <cellStyle name="Heading 1 2" xfId="395"/>
    <cellStyle name="Heading 2" xfId="396"/>
    <cellStyle name="Heading 2 2" xfId="397"/>
    <cellStyle name="Heading 3" xfId="398"/>
    <cellStyle name="Heading 3 2" xfId="399"/>
    <cellStyle name="Heading 4" xfId="400"/>
    <cellStyle name="Heading 4 2" xfId="401"/>
    <cellStyle name="Heading1" xfId="402"/>
    <cellStyle name="Heading2" xfId="403"/>
    <cellStyle name="Hipervínculo" xfId="404"/>
    <cellStyle name="Hipervínculo visitado" xfId="405"/>
    <cellStyle name="Huomautus 2" xfId="406"/>
    <cellStyle name="Huomautus 2 2" xfId="407"/>
    <cellStyle name="Huomautus 2 3" xfId="408"/>
    <cellStyle name="Huomautus 2 4" xfId="409"/>
    <cellStyle name="Huomautus 2 5" xfId="410"/>
    <cellStyle name="Huomautus 2 6" xfId="411"/>
    <cellStyle name="Huomautus 3" xfId="412"/>
    <cellStyle name="Huomautus 3 2" xfId="413"/>
    <cellStyle name="Huomautus 3 3" xfId="414"/>
    <cellStyle name="Huomautus 3 4" xfId="415"/>
    <cellStyle name="Huomautus 3 5" xfId="416"/>
    <cellStyle name="Huomautus 3 6" xfId="417"/>
    <cellStyle name="Hyperlink 2" xfId="418"/>
    <cellStyle name="Hyperlink 2 2" xfId="419"/>
    <cellStyle name="Hyperlink 3" xfId="420"/>
    <cellStyle name="Hyperlink 3 2" xfId="421"/>
    <cellStyle name="Input" xfId="422"/>
    <cellStyle name="Input [yellow]" xfId="423"/>
    <cellStyle name="Input 2" xfId="424"/>
    <cellStyle name="Insatisfaisant 2" xfId="425"/>
    <cellStyle name="Insatisfaisant 3" xfId="426"/>
    <cellStyle name="ISC" xfId="427"/>
    <cellStyle name="ISC 2" xfId="428"/>
    <cellStyle name="ISC 3" xfId="429"/>
    <cellStyle name="ISC 4" xfId="430"/>
    <cellStyle name="ISC 5" xfId="431"/>
    <cellStyle name="ISC 6" xfId="432"/>
    <cellStyle name="ISC 7" xfId="433"/>
    <cellStyle name="ISC 8" xfId="434"/>
    <cellStyle name="ISC 9" xfId="435"/>
    <cellStyle name="isced" xfId="436"/>
    <cellStyle name="isced 2" xfId="437"/>
    <cellStyle name="isced 3" xfId="438"/>
    <cellStyle name="isced 3 2" xfId="439"/>
    <cellStyle name="isced 3 3" xfId="440"/>
    <cellStyle name="isced 4" xfId="441"/>
    <cellStyle name="isced 4 2" xfId="442"/>
    <cellStyle name="isced 4 3" xfId="443"/>
    <cellStyle name="ISCED Titles" xfId="444"/>
    <cellStyle name="isced_8gradk" xfId="445"/>
    <cellStyle name="level1a" xfId="446"/>
    <cellStyle name="level1a 2" xfId="447"/>
    <cellStyle name="level1a 2 2" xfId="448"/>
    <cellStyle name="level1a 2 2 2" xfId="449"/>
    <cellStyle name="level1a 2 2 2 2" xfId="450"/>
    <cellStyle name="level1a 2 2 2 3" xfId="451"/>
    <cellStyle name="level1a 2 2 2 4" xfId="452"/>
    <cellStyle name="level1a 2 2 3" xfId="453"/>
    <cellStyle name="level1a 2 2 3 2" xfId="454"/>
    <cellStyle name="level1a 2 2 3 3" xfId="455"/>
    <cellStyle name="level1a 2 2 4" xfId="456"/>
    <cellStyle name="level1a 2 2 4 2" xfId="457"/>
    <cellStyle name="level1a 2 2 4 3" xfId="458"/>
    <cellStyle name="level1a 2 2 5" xfId="459"/>
    <cellStyle name="level1a 2 2 5 2" xfId="460"/>
    <cellStyle name="level1a 2 2 5 3" xfId="461"/>
    <cellStyle name="level1a 2 2 5 4" xfId="462"/>
    <cellStyle name="level1a 2 2 6" xfId="463"/>
    <cellStyle name="level1a 2 2 7" xfId="464"/>
    <cellStyle name="level1a 2 3" xfId="465"/>
    <cellStyle name="level1a 2 3 2" xfId="466"/>
    <cellStyle name="level1a 2 3 2 2" xfId="467"/>
    <cellStyle name="level1a 2 3 2 3" xfId="468"/>
    <cellStyle name="level1a 2 3 3" xfId="469"/>
    <cellStyle name="level1a 2 3 3 2" xfId="470"/>
    <cellStyle name="level1a 2 3 3 3" xfId="471"/>
    <cellStyle name="level1a 2 3 4" xfId="472"/>
    <cellStyle name="level1a 2 3 4 2" xfId="473"/>
    <cellStyle name="level1a 2 3 4 3" xfId="474"/>
    <cellStyle name="level1a 2 3 4 4" xfId="475"/>
    <cellStyle name="level1a 2 3 5" xfId="476"/>
    <cellStyle name="level1a 2 4" xfId="477"/>
    <cellStyle name="level1a 2 4 2" xfId="478"/>
    <cellStyle name="level1a 2 4 3" xfId="479"/>
    <cellStyle name="level1a 2 5" xfId="480"/>
    <cellStyle name="level1a 2 6" xfId="481"/>
    <cellStyle name="level1a 2 7" xfId="482"/>
    <cellStyle name="level1a 2 8" xfId="483"/>
    <cellStyle name="level1a 3" xfId="484"/>
    <cellStyle name="level1a 3 2" xfId="485"/>
    <cellStyle name="level1a 3 2 2" xfId="486"/>
    <cellStyle name="level1a 3 2 3" xfId="487"/>
    <cellStyle name="level1a 3 3" xfId="488"/>
    <cellStyle name="level1a 3 3 2" xfId="489"/>
    <cellStyle name="level1a 3 3 3" xfId="490"/>
    <cellStyle name="level1a 3 4" xfId="491"/>
    <cellStyle name="level1a 3 4 2" xfId="492"/>
    <cellStyle name="level1a 3 4 3" xfId="493"/>
    <cellStyle name="level1a 3 5" xfId="494"/>
    <cellStyle name="level1a 3 5 2" xfId="495"/>
    <cellStyle name="level1a 3 5 3" xfId="496"/>
    <cellStyle name="level1a 3 5 4" xfId="497"/>
    <cellStyle name="level1a 3 6" xfId="498"/>
    <cellStyle name="level1a 4" xfId="499"/>
    <cellStyle name="level1a 4 2" xfId="500"/>
    <cellStyle name="level1a 4 2 2" xfId="501"/>
    <cellStyle name="level1a 4 2 3" xfId="502"/>
    <cellStyle name="level1a 4 3" xfId="503"/>
    <cellStyle name="level1a 4 3 2" xfId="504"/>
    <cellStyle name="level1a 4 3 3" xfId="505"/>
    <cellStyle name="level1a 4 4" xfId="506"/>
    <cellStyle name="level1a 4 4 2" xfId="507"/>
    <cellStyle name="level1a 4 4 3" xfId="508"/>
    <cellStyle name="level1a 4 4 4" xfId="509"/>
    <cellStyle name="level1a 4 5" xfId="510"/>
    <cellStyle name="level1a 5" xfId="511"/>
    <cellStyle name="level1a 5 2" xfId="512"/>
    <cellStyle name="level1a 5 3" xfId="513"/>
    <cellStyle name="level1a 6" xfId="514"/>
    <cellStyle name="level1a 7" xfId="515"/>
    <cellStyle name="level1a 8" xfId="516"/>
    <cellStyle name="level1a 9" xfId="517"/>
    <cellStyle name="level2" xfId="518"/>
    <cellStyle name="level2 2" xfId="519"/>
    <cellStyle name="level2 2 2" xfId="520"/>
    <cellStyle name="level2 2 2 2" xfId="521"/>
    <cellStyle name="level2 2 2 3" xfId="522"/>
    <cellStyle name="level2 2 3" xfId="523"/>
    <cellStyle name="level2 2 4" xfId="524"/>
    <cellStyle name="level2 2 5" xfId="525"/>
    <cellStyle name="level2 2 6" xfId="526"/>
    <cellStyle name="level2 2 7" xfId="527"/>
    <cellStyle name="level2 3" xfId="528"/>
    <cellStyle name="level2 4" xfId="529"/>
    <cellStyle name="level2 5" xfId="530"/>
    <cellStyle name="level2 6" xfId="531"/>
    <cellStyle name="level2 7" xfId="532"/>
    <cellStyle name="level2 8" xfId="533"/>
    <cellStyle name="level2 9" xfId="534"/>
    <cellStyle name="level2a" xfId="535"/>
    <cellStyle name="level2a 2" xfId="536"/>
    <cellStyle name="level2a 2 2" xfId="537"/>
    <cellStyle name="level2a 2 2 2" xfId="538"/>
    <cellStyle name="level2a 2 2 3" xfId="539"/>
    <cellStyle name="level2a 2 3" xfId="540"/>
    <cellStyle name="level2a 2 4" xfId="541"/>
    <cellStyle name="level2a 2 5" xfId="542"/>
    <cellStyle name="level2a 2 6" xfId="543"/>
    <cellStyle name="level2a 2 7" xfId="544"/>
    <cellStyle name="level2a 3" xfId="545"/>
    <cellStyle name="level2a 4" xfId="546"/>
    <cellStyle name="level2a 5" xfId="547"/>
    <cellStyle name="level2a 6" xfId="548"/>
    <cellStyle name="level2a 7" xfId="549"/>
    <cellStyle name="level2a 8" xfId="550"/>
    <cellStyle name="level2a 9" xfId="551"/>
    <cellStyle name="level3" xfId="552"/>
    <cellStyle name="level3 2" xfId="553"/>
    <cellStyle name="level3 3" xfId="554"/>
    <cellStyle name="level3 4" xfId="555"/>
    <cellStyle name="level3 5" xfId="556"/>
    <cellStyle name="level3 6" xfId="557"/>
    <cellStyle name="level3 7" xfId="558"/>
    <cellStyle name="level3 8" xfId="559"/>
    <cellStyle name="level3 9" xfId="560"/>
    <cellStyle name="Lien hypertexte" xfId="3072" builtinId="8"/>
    <cellStyle name="Lien hypertexte 2" xfId="561"/>
    <cellStyle name="Lien hypertexte 2 2" xfId="562"/>
    <cellStyle name="Lien hypertexte 3" xfId="563"/>
    <cellStyle name="Lien hypertexte 3 2" xfId="564"/>
    <cellStyle name="Lien hypertexte 4" xfId="565"/>
    <cellStyle name="Lien hypertexte 4 2" xfId="566"/>
    <cellStyle name="Lien hypertexte 4 2 2" xfId="567"/>
    <cellStyle name="Lien hypertexte 4 3" xfId="568"/>
    <cellStyle name="Lien hypertexte 5" xfId="569"/>
    <cellStyle name="Lien hypertexte 5 2" xfId="570"/>
    <cellStyle name="Lien hypertexte 6" xfId="571"/>
    <cellStyle name="Line titles-Rows" xfId="572"/>
    <cellStyle name="Line titles-Rows 2" xfId="573"/>
    <cellStyle name="Line titles-Rows 2 2" xfId="574"/>
    <cellStyle name="Line titles-Rows 2 2 2" xfId="575"/>
    <cellStyle name="Line titles-Rows 2 2 3" xfId="576"/>
    <cellStyle name="Line titles-Rows 2 3" xfId="577"/>
    <cellStyle name="Line titles-Rows 2 3 2" xfId="578"/>
    <cellStyle name="Line titles-Rows 2 3 3" xfId="579"/>
    <cellStyle name="Line titles-Rows 2 4" xfId="580"/>
    <cellStyle name="Line titles-Rows 2 4 2" xfId="581"/>
    <cellStyle name="Line titles-Rows 2 4 3" xfId="582"/>
    <cellStyle name="Line titles-Rows 2 5" xfId="583"/>
    <cellStyle name="Line titles-Rows 2 6" xfId="584"/>
    <cellStyle name="Line titles-Rows 3" xfId="585"/>
    <cellStyle name="Line titles-Rows 3 2" xfId="586"/>
    <cellStyle name="Line titles-Rows 3 3" xfId="587"/>
    <cellStyle name="Line titles-Rows 4" xfId="588"/>
    <cellStyle name="Line titles-Rows 4 2" xfId="589"/>
    <cellStyle name="Line titles-Rows 4 3" xfId="590"/>
    <cellStyle name="Line titles-Rows 5" xfId="591"/>
    <cellStyle name="Line titles-Rows 5 2" xfId="592"/>
    <cellStyle name="Line titles-Rows 5 3" xfId="593"/>
    <cellStyle name="Line titles-Rows 6" xfId="594"/>
    <cellStyle name="Line titles-Rows 7" xfId="595"/>
    <cellStyle name="Linked Cell" xfId="596"/>
    <cellStyle name="Linked Cell 2" xfId="597"/>
    <cellStyle name="Migliaia (0)_conti99" xfId="598"/>
    <cellStyle name="Milliers 2" xfId="599"/>
    <cellStyle name="Milliers 2 2" xfId="600"/>
    <cellStyle name="Milliers 2 3" xfId="601"/>
    <cellStyle name="Milliers 2 3 2" xfId="602"/>
    <cellStyle name="Milliers 3" xfId="603"/>
    <cellStyle name="Milliers 3 2" xfId="604"/>
    <cellStyle name="Milliers 4" xfId="605"/>
    <cellStyle name="Milliers 5" xfId="606"/>
    <cellStyle name="Milliers 5 2" xfId="607"/>
    <cellStyle name="Milliers 6" xfId="608"/>
    <cellStyle name="Milliers 7" xfId="609"/>
    <cellStyle name="Motif" xfId="610"/>
    <cellStyle name="Neutral" xfId="611"/>
    <cellStyle name="Neutral 2" xfId="612"/>
    <cellStyle name="Neutre 2" xfId="613"/>
    <cellStyle name="Neutre 3" xfId="614"/>
    <cellStyle name="Normaali 2" xfId="615"/>
    <cellStyle name="Normaali 2 2" xfId="616"/>
    <cellStyle name="Normaali 2 3" xfId="617"/>
    <cellStyle name="Normaali 2 4" xfId="618"/>
    <cellStyle name="Normaali 3" xfId="619"/>
    <cellStyle name="Normaali 3 2" xfId="620"/>
    <cellStyle name="Normaali 3 3" xfId="621"/>
    <cellStyle name="Normaali 3 4" xfId="622"/>
    <cellStyle name="Normal" xfId="0" builtinId="0"/>
    <cellStyle name="Normal - Style1" xfId="623"/>
    <cellStyle name="Normal 10" xfId="624"/>
    <cellStyle name="Normal 10 2" xfId="625"/>
    <cellStyle name="Normal 10 2 2" xfId="626"/>
    <cellStyle name="Normal 10 3" xfId="627"/>
    <cellStyle name="Normal 10 4" xfId="628"/>
    <cellStyle name="Normal 11" xfId="629"/>
    <cellStyle name="Normal 11 2" xfId="630"/>
    <cellStyle name="Normal 11 2 10" xfId="631"/>
    <cellStyle name="Normal 11 2 10 2" xfId="632"/>
    <cellStyle name="Normal 11 2 11" xfId="633"/>
    <cellStyle name="Normal 11 2 11 2" xfId="634"/>
    <cellStyle name="Normal 11 2 12" xfId="635"/>
    <cellStyle name="Normal 11 2 13" xfId="636"/>
    <cellStyle name="Normal 11 2 2" xfId="637"/>
    <cellStyle name="Normal 11 2 2 2" xfId="638"/>
    <cellStyle name="Normal 11 2 2 2 2" xfId="639"/>
    <cellStyle name="Normal 11 2 2 2 3" xfId="640"/>
    <cellStyle name="Normal 11 2 2 3" xfId="641"/>
    <cellStyle name="Normal 11 2 2 3 2" xfId="642"/>
    <cellStyle name="Normal 11 2 2 4" xfId="643"/>
    <cellStyle name="Normal 11 2 2 4 2" xfId="644"/>
    <cellStyle name="Normal 11 2 2 5" xfId="645"/>
    <cellStyle name="Normal 11 2 2 5 2" xfId="646"/>
    <cellStyle name="Normal 11 2 2 6" xfId="647"/>
    <cellStyle name="Normal 11 2 2 7" xfId="648"/>
    <cellStyle name="Normal 11 2 3" xfId="649"/>
    <cellStyle name="Normal 11 2 3 2" xfId="650"/>
    <cellStyle name="Normal 11 2 3 2 2" xfId="651"/>
    <cellStyle name="Normal 11 2 3 2 2 2" xfId="652"/>
    <cellStyle name="Normal 11 2 3 2 3" xfId="653"/>
    <cellStyle name="Normal 11 2 3 3" xfId="654"/>
    <cellStyle name="Normal 11 2 3 3 2" xfId="655"/>
    <cellStyle name="Normal 11 2 3 4" xfId="656"/>
    <cellStyle name="Normal 11 2 3 5" xfId="657"/>
    <cellStyle name="Normal 11 2 3 6" xfId="658"/>
    <cellStyle name="Normal 11 2 4" xfId="659"/>
    <cellStyle name="Normal 11 2 4 2" xfId="660"/>
    <cellStyle name="Normal 11 2 4 3" xfId="661"/>
    <cellStyle name="Normal 11 2 4 4" xfId="662"/>
    <cellStyle name="Normal 11 2 5" xfId="663"/>
    <cellStyle name="Normal 11 2 5 2" xfId="664"/>
    <cellStyle name="Normal 11 2 6" xfId="665"/>
    <cellStyle name="Normal 11 2 6 2" xfId="666"/>
    <cellStyle name="Normal 11 2 7" xfId="667"/>
    <cellStyle name="Normal 11 2 7 2" xfId="668"/>
    <cellStyle name="Normal 11 2 8" xfId="669"/>
    <cellStyle name="Normal 11 2 8 2" xfId="670"/>
    <cellStyle name="Normal 11 2 9" xfId="671"/>
    <cellStyle name="Normal 11 2 9 2" xfId="672"/>
    <cellStyle name="Normal 11 3" xfId="673"/>
    <cellStyle name="Normal 11 3 2" xfId="674"/>
    <cellStyle name="Normal 11 3 2 2" xfId="675"/>
    <cellStyle name="Normal 11 3 3" xfId="676"/>
    <cellStyle name="Normal 11 3 4" xfId="677"/>
    <cellStyle name="Normal 11 4" xfId="678"/>
    <cellStyle name="Normal 11 4 2" xfId="679"/>
    <cellStyle name="Normal 11 4 2 2" xfId="680"/>
    <cellStyle name="Normal 11 4 3" xfId="681"/>
    <cellStyle name="Normal 11 4 4" xfId="682"/>
    <cellStyle name="Normal 11 5" xfId="683"/>
    <cellStyle name="Normal 11 5 2" xfId="684"/>
    <cellStyle name="Normal 11 5 3" xfId="685"/>
    <cellStyle name="Normal 11 6" xfId="686"/>
    <cellStyle name="Normal 11 6 2" xfId="687"/>
    <cellStyle name="Normal 11 6 2 2" xfId="688"/>
    <cellStyle name="Normal 11 6 2 3" xfId="689"/>
    <cellStyle name="Normal 11 6 3" xfId="690"/>
    <cellStyle name="Normal 11 6 3 2" xfId="691"/>
    <cellStyle name="Normal 11 6 4" xfId="692"/>
    <cellStyle name="Normal 11 6 4 2" xfId="693"/>
    <cellStyle name="Normal 11 6 5" xfId="694"/>
    <cellStyle name="Normal 11 7" xfId="695"/>
    <cellStyle name="Normal 11 7 2" xfId="696"/>
    <cellStyle name="Normal 11 8" xfId="697"/>
    <cellStyle name="Normal 11 9" xfId="698"/>
    <cellStyle name="Normal 12" xfId="699"/>
    <cellStyle name="Normal 12 2" xfId="700"/>
    <cellStyle name="Normal 12 2 2" xfId="701"/>
    <cellStyle name="Normal 12 3" xfId="702"/>
    <cellStyle name="Normal 13" xfId="703"/>
    <cellStyle name="Normal 13 10" xfId="704"/>
    <cellStyle name="Normal 13 10 2" xfId="705"/>
    <cellStyle name="Normal 13 11" xfId="706"/>
    <cellStyle name="Normal 13 12" xfId="707"/>
    <cellStyle name="Normal 13 13" xfId="708"/>
    <cellStyle name="Normal 13 2" xfId="709"/>
    <cellStyle name="Normal 13 2 10" xfId="710"/>
    <cellStyle name="Normal 13 2 11" xfId="711"/>
    <cellStyle name="Normal 13 2 2" xfId="712"/>
    <cellStyle name="Normal 13 2 2 2" xfId="713"/>
    <cellStyle name="Normal 13 2 2 2 2" xfId="714"/>
    <cellStyle name="Normal 13 2 2 2 3" xfId="715"/>
    <cellStyle name="Normal 13 2 2 3" xfId="716"/>
    <cellStyle name="Normal 13 2 2 3 2" xfId="717"/>
    <cellStyle name="Normal 13 2 2 4" xfId="718"/>
    <cellStyle name="Normal 13 2 2 4 2" xfId="719"/>
    <cellStyle name="Normal 13 2 2 5" xfId="720"/>
    <cellStyle name="Normal 13 2 2 5 2" xfId="721"/>
    <cellStyle name="Normal 13 2 2 6" xfId="722"/>
    <cellStyle name="Normal 13 2 2 7" xfId="723"/>
    <cellStyle name="Normal 13 2 3" xfId="724"/>
    <cellStyle name="Normal 13 2 3 2" xfId="725"/>
    <cellStyle name="Normal 13 2 3 2 2" xfId="726"/>
    <cellStyle name="Normal 13 2 3 2 3" xfId="727"/>
    <cellStyle name="Normal 13 2 3 3" xfId="728"/>
    <cellStyle name="Normal 13 2 3 3 2" xfId="729"/>
    <cellStyle name="Normal 13 2 3 4" xfId="730"/>
    <cellStyle name="Normal 13 2 3 5" xfId="731"/>
    <cellStyle name="Normal 13 2 3 6" xfId="732"/>
    <cellStyle name="Normal 13 2 4" xfId="733"/>
    <cellStyle name="Normal 13 2 4 2" xfId="734"/>
    <cellStyle name="Normal 13 2 4 3" xfId="735"/>
    <cellStyle name="Normal 13 2 5" xfId="736"/>
    <cellStyle name="Normal 13 2 5 2" xfId="737"/>
    <cellStyle name="Normal 13 2 6" xfId="738"/>
    <cellStyle name="Normal 13 2 6 2" xfId="739"/>
    <cellStyle name="Normal 13 2 7" xfId="740"/>
    <cellStyle name="Normal 13 2 7 2" xfId="741"/>
    <cellStyle name="Normal 13 2 8" xfId="742"/>
    <cellStyle name="Normal 13 2 8 2" xfId="743"/>
    <cellStyle name="Normal 13 2 9" xfId="744"/>
    <cellStyle name="Normal 13 2 9 2" xfId="745"/>
    <cellStyle name="Normal 13 3" xfId="746"/>
    <cellStyle name="Normal 13 3 2" xfId="747"/>
    <cellStyle name="Normal 13 3 2 2" xfId="748"/>
    <cellStyle name="Normal 13 3 2 3" xfId="749"/>
    <cellStyle name="Normal 13 3 3" xfId="750"/>
    <cellStyle name="Normal 13 3 3 2" xfId="751"/>
    <cellStyle name="Normal 13 3 4" xfId="752"/>
    <cellStyle name="Normal 13 3 4 2" xfId="753"/>
    <cellStyle name="Normal 13 3 5" xfId="754"/>
    <cellStyle name="Normal 13 3 6" xfId="755"/>
    <cellStyle name="Normal 13 3 7" xfId="756"/>
    <cellStyle name="Normal 13 4" xfId="757"/>
    <cellStyle name="Normal 13 4 2" xfId="758"/>
    <cellStyle name="Normal 13 4 3" xfId="759"/>
    <cellStyle name="Normal 13 5" xfId="760"/>
    <cellStyle name="Normal 13 5 2" xfId="761"/>
    <cellStyle name="Normal 13 5 3" xfId="762"/>
    <cellStyle name="Normal 13 6" xfId="763"/>
    <cellStyle name="Normal 13 6 2" xfId="764"/>
    <cellStyle name="Normal 13 7" xfId="765"/>
    <cellStyle name="Normal 13 7 2" xfId="766"/>
    <cellStyle name="Normal 13 8" xfId="767"/>
    <cellStyle name="Normal 13 8 2" xfId="768"/>
    <cellStyle name="Normal 13 9" xfId="769"/>
    <cellStyle name="Normal 13 9 2" xfId="770"/>
    <cellStyle name="Normal 14" xfId="771"/>
    <cellStyle name="Normal 14 10" xfId="772"/>
    <cellStyle name="Normal 14 11" xfId="773"/>
    <cellStyle name="Normal 14 12" xfId="774"/>
    <cellStyle name="Normal 14 2" xfId="775"/>
    <cellStyle name="Normal 14 2 2" xfId="776"/>
    <cellStyle name="Normal 14 2 2 2" xfId="777"/>
    <cellStyle name="Normal 14 2 2 3" xfId="778"/>
    <cellStyle name="Normal 14 2 3" xfId="779"/>
    <cellStyle name="Normal 14 2 3 2" xfId="780"/>
    <cellStyle name="Normal 14 2 3 3" xfId="781"/>
    <cellStyle name="Normal 14 2 4" xfId="782"/>
    <cellStyle name="Normal 14 2 4 2" xfId="783"/>
    <cellStyle name="Normal 14 2 5" xfId="784"/>
    <cellStyle name="Normal 14 2 5 2" xfId="785"/>
    <cellStyle name="Normal 14 2 6" xfId="786"/>
    <cellStyle name="Normal 14 2 7" xfId="787"/>
    <cellStyle name="Normal 14 3" xfId="788"/>
    <cellStyle name="Normal 14 3 2" xfId="789"/>
    <cellStyle name="Normal 14 3 3" xfId="790"/>
    <cellStyle name="Normal 14 4" xfId="791"/>
    <cellStyle name="Normal 14 4 2" xfId="792"/>
    <cellStyle name="Normal 14 4 3" xfId="793"/>
    <cellStyle name="Normal 14 5" xfId="794"/>
    <cellStyle name="Normal 14 5 2" xfId="795"/>
    <cellStyle name="Normal 14 6" xfId="796"/>
    <cellStyle name="Normal 14 6 2" xfId="797"/>
    <cellStyle name="Normal 14 7" xfId="798"/>
    <cellStyle name="Normal 14 7 2" xfId="799"/>
    <cellStyle name="Normal 14 8" xfId="800"/>
    <cellStyle name="Normal 14 8 2" xfId="801"/>
    <cellStyle name="Normal 14 9" xfId="802"/>
    <cellStyle name="Normal 15" xfId="803"/>
    <cellStyle name="Normal 15 10" xfId="804"/>
    <cellStyle name="Normal 15 11" xfId="805"/>
    <cellStyle name="Normal 15 2" xfId="806"/>
    <cellStyle name="Normal 15 2 2" xfId="807"/>
    <cellStyle name="Normal 15 2 2 2" xfId="808"/>
    <cellStyle name="Normal 15 2 2 3" xfId="809"/>
    <cellStyle name="Normal 15 2 3" xfId="810"/>
    <cellStyle name="Normal 15 2 3 2" xfId="811"/>
    <cellStyle name="Normal 15 2 4" xfId="812"/>
    <cellStyle name="Normal 15 2 4 2" xfId="813"/>
    <cellStyle name="Normal 15 2 5" xfId="814"/>
    <cellStyle name="Normal 15 2 6" xfId="815"/>
    <cellStyle name="Normal 15 2 7" xfId="816"/>
    <cellStyle name="Normal 15 2 8" xfId="817"/>
    <cellStyle name="Normal 15 3" xfId="818"/>
    <cellStyle name="Normal 15 3 2" xfId="819"/>
    <cellStyle name="Normal 15 3 2 2" xfId="820"/>
    <cellStyle name="Normal 15 3 3" xfId="821"/>
    <cellStyle name="Normal 15 4" xfId="822"/>
    <cellStyle name="Normal 15 4 2" xfId="823"/>
    <cellStyle name="Normal 15 4 3" xfId="824"/>
    <cellStyle name="Normal 15 5" xfId="825"/>
    <cellStyle name="Normal 15 5 2" xfId="826"/>
    <cellStyle name="Normal 15 6" xfId="827"/>
    <cellStyle name="Normal 15 6 2" xfId="828"/>
    <cellStyle name="Normal 15 7" xfId="829"/>
    <cellStyle name="Normal 15 7 2" xfId="830"/>
    <cellStyle name="Normal 15 8" xfId="831"/>
    <cellStyle name="Normal 15 8 2" xfId="832"/>
    <cellStyle name="Normal 15 9" xfId="833"/>
    <cellStyle name="Normal 15 9 2" xfId="834"/>
    <cellStyle name="Normal 16" xfId="835"/>
    <cellStyle name="Normal 16 10" xfId="836"/>
    <cellStyle name="Normal 16 2" xfId="837"/>
    <cellStyle name="Normal 16 2 2" xfId="838"/>
    <cellStyle name="Normal 16 2 2 2" xfId="839"/>
    <cellStyle name="Normal 16 2 2 3" xfId="840"/>
    <cellStyle name="Normal 16 2 3" xfId="841"/>
    <cellStyle name="Normal 16 2 3 2" xfId="842"/>
    <cellStyle name="Normal 16 2 4" xfId="843"/>
    <cellStyle name="Normal 16 2 5" xfId="844"/>
    <cellStyle name="Normal 16 2 6" xfId="845"/>
    <cellStyle name="Normal 16 2 7" xfId="846"/>
    <cellStyle name="Normal 16 3" xfId="847"/>
    <cellStyle name="Normal 16 3 2" xfId="848"/>
    <cellStyle name="Normal 16 3 3" xfId="849"/>
    <cellStyle name="Normal 16 4" xfId="850"/>
    <cellStyle name="Normal 16 4 2" xfId="851"/>
    <cellStyle name="Normal 16 5" xfId="852"/>
    <cellStyle name="Normal 16 5 2" xfId="853"/>
    <cellStyle name="Normal 16 6" xfId="854"/>
    <cellStyle name="Normal 16 6 2" xfId="855"/>
    <cellStyle name="Normal 16 7" xfId="856"/>
    <cellStyle name="Normal 16 7 2" xfId="857"/>
    <cellStyle name="Normal 16 8" xfId="858"/>
    <cellStyle name="Normal 16 9" xfId="859"/>
    <cellStyle name="Normal 17" xfId="860"/>
    <cellStyle name="Normal 17 2" xfId="861"/>
    <cellStyle name="Normal 17 2 2" xfId="862"/>
    <cellStyle name="Normal 17 2 3" xfId="863"/>
    <cellStyle name="Normal 17 3" xfId="864"/>
    <cellStyle name="Normal 17 3 2" xfId="865"/>
    <cellStyle name="Normal 17 4" xfId="866"/>
    <cellStyle name="Normal 17 5" xfId="867"/>
    <cellStyle name="Normal 18" xfId="868"/>
    <cellStyle name="Normal 18 2" xfId="869"/>
    <cellStyle name="Normal 18 2 2" xfId="870"/>
    <cellStyle name="Normal 18 3" xfId="871"/>
    <cellStyle name="Normal 18 4" xfId="872"/>
    <cellStyle name="Normal 18 5" xfId="873"/>
    <cellStyle name="Normal 19" xfId="874"/>
    <cellStyle name="Normal 19 2" xfId="875"/>
    <cellStyle name="Normal 19 3" xfId="876"/>
    <cellStyle name="Normal 2" xfId="877"/>
    <cellStyle name="Normal 2 10" xfId="878"/>
    <cellStyle name="Normal 2 10 2" xfId="879"/>
    <cellStyle name="Normal 2 11" xfId="880"/>
    <cellStyle name="Normal 2 12" xfId="881"/>
    <cellStyle name="Normal 2 12 2" xfId="882"/>
    <cellStyle name="Normal 2 13" xfId="883"/>
    <cellStyle name="Normal 2 14" xfId="884"/>
    <cellStyle name="Normal 2 15" xfId="885"/>
    <cellStyle name="Normal 2 15 10" xfId="886"/>
    <cellStyle name="Normal 2 15 11" xfId="887"/>
    <cellStyle name="Normal 2 15 2" xfId="888"/>
    <cellStyle name="Normal 2 15 2 2" xfId="889"/>
    <cellStyle name="Normal 2 15 2 2 2" xfId="890"/>
    <cellStyle name="Normal 2 15 2 2 3" xfId="891"/>
    <cellStyle name="Normal 2 15 2 3" xfId="892"/>
    <cellStyle name="Normal 2 15 2 3 2" xfId="893"/>
    <cellStyle name="Normal 2 15 2 4" xfId="894"/>
    <cellStyle name="Normal 2 15 2 4 2" xfId="895"/>
    <cellStyle name="Normal 2 15 2 5" xfId="896"/>
    <cellStyle name="Normal 2 15 2 5 2" xfId="897"/>
    <cellStyle name="Normal 2 15 2 6" xfId="898"/>
    <cellStyle name="Normal 2 15 2 7" xfId="899"/>
    <cellStyle name="Normal 2 15 3" xfId="900"/>
    <cellStyle name="Normal 2 15 3 2" xfId="901"/>
    <cellStyle name="Normal 2 15 3 2 2" xfId="902"/>
    <cellStyle name="Normal 2 15 3 2 3" xfId="903"/>
    <cellStyle name="Normal 2 15 3 3" xfId="904"/>
    <cellStyle name="Normal 2 15 3 3 2" xfId="905"/>
    <cellStyle name="Normal 2 15 3 4" xfId="906"/>
    <cellStyle name="Normal 2 15 3 5" xfId="907"/>
    <cellStyle name="Normal 2 15 3 6" xfId="908"/>
    <cellStyle name="Normal 2 15 4" xfId="909"/>
    <cellStyle name="Normal 2 15 4 2" xfId="910"/>
    <cellStyle name="Normal 2 15 4 3" xfId="911"/>
    <cellStyle name="Normal 2 15 5" xfId="912"/>
    <cellStyle name="Normal 2 15 5 2" xfId="913"/>
    <cellStyle name="Normal 2 15 6" xfId="914"/>
    <cellStyle name="Normal 2 15 6 2" xfId="915"/>
    <cellStyle name="Normal 2 15 7" xfId="916"/>
    <cellStyle name="Normal 2 15 7 2" xfId="917"/>
    <cellStyle name="Normal 2 15 8" xfId="918"/>
    <cellStyle name="Normal 2 15 8 2" xfId="919"/>
    <cellStyle name="Normal 2 15 9" xfId="920"/>
    <cellStyle name="Normal 2 15 9 2" xfId="921"/>
    <cellStyle name="Normal 2 16" xfId="922"/>
    <cellStyle name="Normal 2 17" xfId="923"/>
    <cellStyle name="Normal 2 18" xfId="924"/>
    <cellStyle name="Normal 2 2" xfId="925"/>
    <cellStyle name="Normal 2 2 10" xfId="926"/>
    <cellStyle name="Normal 2 2 10 2" xfId="927"/>
    <cellStyle name="Normal 2 2 11" xfId="928"/>
    <cellStyle name="Normal 2 2 12" xfId="929"/>
    <cellStyle name="Normal 2 2 13" xfId="930"/>
    <cellStyle name="Normal 2 2 2" xfId="931"/>
    <cellStyle name="Normal 2 2 2 10" xfId="932"/>
    <cellStyle name="Normal 2 2 2 10 2" xfId="933"/>
    <cellStyle name="Normal 2 2 2 11" xfId="934"/>
    <cellStyle name="Normal 2 2 2 11 2" xfId="935"/>
    <cellStyle name="Normal 2 2 2 12" xfId="936"/>
    <cellStyle name="Normal 2 2 2 12 2" xfId="937"/>
    <cellStyle name="Normal 2 2 2 13" xfId="938"/>
    <cellStyle name="Normal 2 2 2 13 2" xfId="939"/>
    <cellStyle name="Normal 2 2 2 14" xfId="940"/>
    <cellStyle name="Normal 2 2 2 15" xfId="941"/>
    <cellStyle name="Normal 2 2 2 16" xfId="942"/>
    <cellStyle name="Normal 2 2 2 2" xfId="943"/>
    <cellStyle name="Normal 2 2 2 2 10" xfId="944"/>
    <cellStyle name="Normal 2 2 2 2 11" xfId="945"/>
    <cellStyle name="Normal 2 2 2 2 12" xfId="946"/>
    <cellStyle name="Normal 2 2 2 2 13" xfId="947"/>
    <cellStyle name="Normal 2 2 2 2 14" xfId="948"/>
    <cellStyle name="Normal 2 2 2 2 2" xfId="949"/>
    <cellStyle name="Normal 2 2 2 2 2 10" xfId="950"/>
    <cellStyle name="Normal 2 2 2 2 2 11" xfId="951"/>
    <cellStyle name="Normal 2 2 2 2 2 2" xfId="952"/>
    <cellStyle name="Normal 2 2 2 2 2 2 2" xfId="953"/>
    <cellStyle name="Normal 2 2 2 2 2 2 2 2" xfId="954"/>
    <cellStyle name="Normal 2 2 2 2 2 2 3" xfId="955"/>
    <cellStyle name="Normal 2 2 2 2 2 3" xfId="956"/>
    <cellStyle name="Normal 2 2 2 2 2 3 2" xfId="957"/>
    <cellStyle name="Normal 2 2 2 2 2 4" xfId="958"/>
    <cellStyle name="Normal 2 2 2 2 2 4 2" xfId="959"/>
    <cellStyle name="Normal 2 2 2 2 2 5" xfId="960"/>
    <cellStyle name="Normal 2 2 2 2 2 5 2" xfId="961"/>
    <cellStyle name="Normal 2 2 2 2 2 6" xfId="962"/>
    <cellStyle name="Normal 2 2 2 2 2 7" xfId="963"/>
    <cellStyle name="Normal 2 2 2 2 2 8" xfId="964"/>
    <cellStyle name="Normal 2 2 2 2 2 9" xfId="965"/>
    <cellStyle name="Normal 2 2 2 2 3" xfId="966"/>
    <cellStyle name="Normal 2 2 2 2 3 2" xfId="967"/>
    <cellStyle name="Normal 2 2 2 2 3 3" xfId="968"/>
    <cellStyle name="Normal 2 2 2 2 3 4" xfId="969"/>
    <cellStyle name="Normal 2 2 2 2 3 5" xfId="970"/>
    <cellStyle name="Normal 2 2 2 2 3 6" xfId="971"/>
    <cellStyle name="Normal 2 2 2 2 4" xfId="972"/>
    <cellStyle name="Normal 2 2 2 2 4 2" xfId="973"/>
    <cellStyle name="Normal 2 2 2 2 4 3" xfId="974"/>
    <cellStyle name="Normal 2 2 2 2 5" xfId="975"/>
    <cellStyle name="Normal 2 2 2 2 5 2" xfId="976"/>
    <cellStyle name="Normal 2 2 2 2 5 3" xfId="977"/>
    <cellStyle name="Normal 2 2 2 2 6" xfId="978"/>
    <cellStyle name="Normal 2 2 2 2 6 2" xfId="979"/>
    <cellStyle name="Normal 2 2 2 2 7" xfId="980"/>
    <cellStyle name="Normal 2 2 2 2 7 2" xfId="981"/>
    <cellStyle name="Normal 2 2 2 2 8" xfId="982"/>
    <cellStyle name="Normal 2 2 2 2 8 2" xfId="983"/>
    <cellStyle name="Normal 2 2 2 2 9" xfId="984"/>
    <cellStyle name="Normal 2 2 2 2 9 2" xfId="985"/>
    <cellStyle name="Normal 2 2 2 3" xfId="986"/>
    <cellStyle name="Normal 2 2 2 3 10" xfId="987"/>
    <cellStyle name="Normal 2 2 2 3 11" xfId="988"/>
    <cellStyle name="Normal 2 2 2 3 12" xfId="989"/>
    <cellStyle name="Normal 2 2 2 3 13" xfId="990"/>
    <cellStyle name="Normal 2 2 2 3 14" xfId="991"/>
    <cellStyle name="Normal 2 2 2 3 15" xfId="992"/>
    <cellStyle name="Normal 2 2 2 3 2" xfId="993"/>
    <cellStyle name="Normal 2 2 2 3 2 2" xfId="994"/>
    <cellStyle name="Normal 2 2 2 3 2 3" xfId="995"/>
    <cellStyle name="Normal 2 2 2 3 3" xfId="996"/>
    <cellStyle name="Normal 2 2 2 3 3 2" xfId="997"/>
    <cellStyle name="Normal 2 2 2 3 3 2 2" xfId="998"/>
    <cellStyle name="Normal 2 2 2 3 3 3" xfId="999"/>
    <cellStyle name="Normal 2 2 2 3 3 4" xfId="1000"/>
    <cellStyle name="Normal 2 2 2 3 4" xfId="1001"/>
    <cellStyle name="Normal 2 2 2 3 4 2" xfId="1002"/>
    <cellStyle name="Normal 2 2 2 3 4 3" xfId="1003"/>
    <cellStyle name="Normal 2 2 2 3 5" xfId="1004"/>
    <cellStyle name="Normal 2 2 2 3 6" xfId="1005"/>
    <cellStyle name="Normal 2 2 2 3 7" xfId="1006"/>
    <cellStyle name="Normal 2 2 2 3 8" xfId="1007"/>
    <cellStyle name="Normal 2 2 2 3 9" xfId="1008"/>
    <cellStyle name="Normal 2 2 2 4" xfId="1009"/>
    <cellStyle name="Normal 2 2 2 4 2" xfId="1010"/>
    <cellStyle name="Normal 2 2 2 4 3" xfId="1011"/>
    <cellStyle name="Normal 2 2 2 4 4" xfId="1012"/>
    <cellStyle name="Normal 2 2 2 4 5" xfId="1013"/>
    <cellStyle name="Normal 2 2 2 5" xfId="1014"/>
    <cellStyle name="Normal 2 2 2 5 2" xfId="1015"/>
    <cellStyle name="Normal 2 2 2 6" xfId="1016"/>
    <cellStyle name="Normal 2 2 2 6 2" xfId="1017"/>
    <cellStyle name="Normal 2 2 2 7" xfId="1018"/>
    <cellStyle name="Normal 2 2 2 7 2" xfId="1019"/>
    <cellStyle name="Normal 2 2 2 8" xfId="1020"/>
    <cellStyle name="Normal 2 2 2 8 2" xfId="1021"/>
    <cellStyle name="Normal 2 2 2 9" xfId="1022"/>
    <cellStyle name="Normal 2 2 2 9 2" xfId="1023"/>
    <cellStyle name="Normal 2 2 3" xfId="1024"/>
    <cellStyle name="Normal 2 2 3 2" xfId="1025"/>
    <cellStyle name="Normal 2 2 3 3" xfId="1026"/>
    <cellStyle name="Normal 2 2 4" xfId="1027"/>
    <cellStyle name="Normal 2 2 4 2" xfId="1028"/>
    <cellStyle name="Normal 2 2 4 2 2" xfId="1029"/>
    <cellStyle name="Normal 2 2 5" xfId="1030"/>
    <cellStyle name="Normal 2 2 6" xfId="1031"/>
    <cellStyle name="Normal 2 2 7" xfId="1032"/>
    <cellStyle name="Normal 2 2 8" xfId="1033"/>
    <cellStyle name="Normal 2 2 9" xfId="1034"/>
    <cellStyle name="Normal 2 3" xfId="1035"/>
    <cellStyle name="Normal 2 3 2" xfId="1036"/>
    <cellStyle name="Normal 2 3 3" xfId="1037"/>
    <cellStyle name="Normal 2 3 4" xfId="1038"/>
    <cellStyle name="Normal 2 3 5" xfId="1039"/>
    <cellStyle name="Normal 2 4" xfId="1040"/>
    <cellStyle name="Normal 2 4 2" xfId="1041"/>
    <cellStyle name="Normal 2 4 2 2" xfId="1042"/>
    <cellStyle name="Normal 2 4 3" xfId="1043"/>
    <cellStyle name="Normal 2 4 4" xfId="1044"/>
    <cellStyle name="Normal 2 4 5" xfId="1045"/>
    <cellStyle name="Normal 2 4 6" xfId="1046"/>
    <cellStyle name="Normal 2 5" xfId="1047"/>
    <cellStyle name="Normal 2 5 2" xfId="1048"/>
    <cellStyle name="Normal 2 5 3" xfId="1049"/>
    <cellStyle name="Normal 2 5 4" xfId="1050"/>
    <cellStyle name="Normal 2 5 5" xfId="1051"/>
    <cellStyle name="Normal 2 5 6" xfId="1052"/>
    <cellStyle name="Normal 2 5 7" xfId="1053"/>
    <cellStyle name="Normal 2 6" xfId="1054"/>
    <cellStyle name="Normal 2 6 2" xfId="1055"/>
    <cellStyle name="Normal 2 6 3" xfId="1056"/>
    <cellStyle name="Normal 2 7" xfId="1057"/>
    <cellStyle name="Normal 2 7 2" xfId="1058"/>
    <cellStyle name="Normal 2 7 2 2" xfId="1059"/>
    <cellStyle name="Normal 2 7 3" xfId="1060"/>
    <cellStyle name="Normal 2 8" xfId="1061"/>
    <cellStyle name="Normal 2 8 2" xfId="1062"/>
    <cellStyle name="Normal 2 8 3" xfId="1063"/>
    <cellStyle name="Normal 2 8 3 2" xfId="1064"/>
    <cellStyle name="Normal 2 8 4" xfId="1065"/>
    <cellStyle name="Normal 2 8 5" xfId="1066"/>
    <cellStyle name="Normal 2 9" xfId="1067"/>
    <cellStyle name="Normal 2 9 10" xfId="1068"/>
    <cellStyle name="Normal 2 9 10 2" xfId="1069"/>
    <cellStyle name="Normal 2 9 11" xfId="1070"/>
    <cellStyle name="Normal 2 9 2" xfId="1071"/>
    <cellStyle name="Normal 2 9 2 2" xfId="1072"/>
    <cellStyle name="Normal 2 9 2 2 2" xfId="1073"/>
    <cellStyle name="Normal 2 9 2 2 3" xfId="1074"/>
    <cellStyle name="Normal 2 9 2 3" xfId="1075"/>
    <cellStyle name="Normal 2 9 2 3 2" xfId="1076"/>
    <cellStyle name="Normal 2 9 2 4" xfId="1077"/>
    <cellStyle name="Normal 2 9 2 4 2" xfId="1078"/>
    <cellStyle name="Normal 2 9 2 5" xfId="1079"/>
    <cellStyle name="Normal 2 9 2 5 2" xfId="1080"/>
    <cellStyle name="Normal 2 9 2 6" xfId="1081"/>
    <cellStyle name="Normal 2 9 2 7" xfId="1082"/>
    <cellStyle name="Normal 2 9 3" xfId="1083"/>
    <cellStyle name="Normal 2 9 3 2" xfId="1084"/>
    <cellStyle name="Normal 2 9 3 2 2" xfId="1085"/>
    <cellStyle name="Normal 2 9 3 2 3" xfId="1086"/>
    <cellStyle name="Normal 2 9 3 3" xfId="1087"/>
    <cellStyle name="Normal 2 9 3 3 2" xfId="1088"/>
    <cellStyle name="Normal 2 9 3 4" xfId="1089"/>
    <cellStyle name="Normal 2 9 3 5" xfId="1090"/>
    <cellStyle name="Normal 2 9 3 6" xfId="1091"/>
    <cellStyle name="Normal 2 9 4" xfId="1092"/>
    <cellStyle name="Normal 2 9 4 2" xfId="1093"/>
    <cellStyle name="Normal 2 9 4 3" xfId="1094"/>
    <cellStyle name="Normal 2 9 5" xfId="1095"/>
    <cellStyle name="Normal 2 9 5 2" xfId="1096"/>
    <cellStyle name="Normal 2 9 6" xfId="1097"/>
    <cellStyle name="Normal 2 9 6 2" xfId="1098"/>
    <cellStyle name="Normal 2 9 7" xfId="1099"/>
    <cellStyle name="Normal 2 9 7 2" xfId="1100"/>
    <cellStyle name="Normal 2 9 8" xfId="1101"/>
    <cellStyle name="Normal 2 9 8 2" xfId="1102"/>
    <cellStyle name="Normal 2 9 9" xfId="1103"/>
    <cellStyle name="Normal 2 9 9 2" xfId="1104"/>
    <cellStyle name="Normal 2_Allocations 2010" xfId="1105"/>
    <cellStyle name="Normal 20" xfId="1106"/>
    <cellStyle name="Normal 20 2" xfId="1107"/>
    <cellStyle name="Normal 20 3" xfId="1108"/>
    <cellStyle name="Normal 21" xfId="1109"/>
    <cellStyle name="Normal 21 2" xfId="1110"/>
    <cellStyle name="Normal 21 3" xfId="1111"/>
    <cellStyle name="Normal 22" xfId="1112"/>
    <cellStyle name="Normal 23" xfId="1113"/>
    <cellStyle name="Normal 24" xfId="1114"/>
    <cellStyle name="Normal 25" xfId="1115"/>
    <cellStyle name="Normal 25 2" xfId="1116"/>
    <cellStyle name="Normal 26" xfId="1117"/>
    <cellStyle name="Normal 27" xfId="1118"/>
    <cellStyle name="Normal 28" xfId="1119"/>
    <cellStyle name="Normal 29" xfId="3071"/>
    <cellStyle name="Normal 3" xfId="2"/>
    <cellStyle name="Normal 3 10" xfId="1120"/>
    <cellStyle name="Normal 3 10 2" xfId="1121"/>
    <cellStyle name="Normal 3 11" xfId="1122"/>
    <cellStyle name="Normal 3 12" xfId="1123"/>
    <cellStyle name="Normal 3 13" xfId="1124"/>
    <cellStyle name="Normal 3 2" xfId="1125"/>
    <cellStyle name="Normal 3 2 10" xfId="1126"/>
    <cellStyle name="Normal 3 2 10 2" xfId="1127"/>
    <cellStyle name="Normal 3 2 11" xfId="1128"/>
    <cellStyle name="Normal 3 2 11 2" xfId="1129"/>
    <cellStyle name="Normal 3 2 12" xfId="1130"/>
    <cellStyle name="Normal 3 2 12 2" xfId="1131"/>
    <cellStyle name="Normal 3 2 13" xfId="1132"/>
    <cellStyle name="Normal 3 2 14" xfId="1133"/>
    <cellStyle name="Normal 3 2 15" xfId="1134"/>
    <cellStyle name="Normal 3 2 16" xfId="1135"/>
    <cellStyle name="Normal 3 2 2" xfId="1136"/>
    <cellStyle name="Normal 3 2 2 10" xfId="1137"/>
    <cellStyle name="Normal 3 2 2 11" xfId="1138"/>
    <cellStyle name="Normal 3 2 2 2" xfId="1139"/>
    <cellStyle name="Normal 3 2 2 2 2" xfId="1140"/>
    <cellStyle name="Normal 3 2 2 2 3" xfId="1141"/>
    <cellStyle name="Normal 3 2 2 3" xfId="1142"/>
    <cellStyle name="Normal 3 2 2 3 10" xfId="1143"/>
    <cellStyle name="Normal 3 2 2 3 10 2" xfId="1144"/>
    <cellStyle name="Normal 3 2 2 3 11" xfId="1145"/>
    <cellStyle name="Normal 3 2 2 3 11 2" xfId="1146"/>
    <cellStyle name="Normal 3 2 2 3 12" xfId="1147"/>
    <cellStyle name="Normal 3 2 2 3 13" xfId="1148"/>
    <cellStyle name="Normal 3 2 2 3 2" xfId="1149"/>
    <cellStyle name="Normal 3 2 2 3 2 2" xfId="1150"/>
    <cellStyle name="Normal 3 2 2 3 2 2 2" xfId="1151"/>
    <cellStyle name="Normal 3 2 2 3 2 2 3" xfId="1152"/>
    <cellStyle name="Normal 3 2 2 3 2 3" xfId="1153"/>
    <cellStyle name="Normal 3 2 2 3 2 3 2" xfId="1154"/>
    <cellStyle name="Normal 3 2 2 3 2 4" xfId="1155"/>
    <cellStyle name="Normal 3 2 2 3 2 4 2" xfId="1156"/>
    <cellStyle name="Normal 3 2 2 3 2 5" xfId="1157"/>
    <cellStyle name="Normal 3 2 2 3 2 5 2" xfId="1158"/>
    <cellStyle name="Normal 3 2 2 3 2 6" xfId="1159"/>
    <cellStyle name="Normal 3 2 2 3 2 7" xfId="1160"/>
    <cellStyle name="Normal 3 2 2 3 3" xfId="1161"/>
    <cellStyle name="Normal 3 2 2 3 3 2" xfId="1162"/>
    <cellStyle name="Normal 3 2 2 3 3 2 2" xfId="1163"/>
    <cellStyle name="Normal 3 2 2 3 3 2 2 2" xfId="1164"/>
    <cellStyle name="Normal 3 2 2 3 3 2 3" xfId="1165"/>
    <cellStyle name="Normal 3 2 2 3 3 3" xfId="1166"/>
    <cellStyle name="Normal 3 2 2 3 3 3 2" xfId="1167"/>
    <cellStyle name="Normal 3 2 2 3 3 4" xfId="1168"/>
    <cellStyle name="Normal 3 2 2 3 3 5" xfId="1169"/>
    <cellStyle name="Normal 3 2 2 3 3 6" xfId="1170"/>
    <cellStyle name="Normal 3 2 2 3 4" xfId="1171"/>
    <cellStyle name="Normal 3 2 2 3 4 2" xfId="1172"/>
    <cellStyle name="Normal 3 2 2 3 4 3" xfId="1173"/>
    <cellStyle name="Normal 3 2 2 3 5" xfId="1174"/>
    <cellStyle name="Normal 3 2 2 3 5 2" xfId="1175"/>
    <cellStyle name="Normal 3 2 2 3 6" xfId="1176"/>
    <cellStyle name="Normal 3 2 2 3 6 2" xfId="1177"/>
    <cellStyle name="Normal 3 2 2 3 7" xfId="1178"/>
    <cellStyle name="Normal 3 2 2 3 7 2" xfId="1179"/>
    <cellStyle name="Normal 3 2 2 3 8" xfId="1180"/>
    <cellStyle name="Normal 3 2 2 3 8 2" xfId="1181"/>
    <cellStyle name="Normal 3 2 2 3 9" xfId="1182"/>
    <cellStyle name="Normal 3 2 2 3 9 2" xfId="1183"/>
    <cellStyle name="Normal 3 2 2 4" xfId="1184"/>
    <cellStyle name="Normal 3 2 2 4 2" xfId="1185"/>
    <cellStyle name="Normal 3 2 2 4 2 2" xfId="1186"/>
    <cellStyle name="Normal 3 2 2 4 3" xfId="1187"/>
    <cellStyle name="Normal 3 2 2 5" xfId="1188"/>
    <cellStyle name="Normal 3 2 2 5 2" xfId="1189"/>
    <cellStyle name="Normal 3 2 2 5 2 2" xfId="1190"/>
    <cellStyle name="Normal 3 2 2 5 3" xfId="1191"/>
    <cellStyle name="Normal 3 2 2 6" xfId="1192"/>
    <cellStyle name="Normal 3 2 2 6 2" xfId="1193"/>
    <cellStyle name="Normal 3 2 2 6 3" xfId="1194"/>
    <cellStyle name="Normal 3 2 2 7" xfId="1195"/>
    <cellStyle name="Normal 3 2 2 7 2" xfId="1196"/>
    <cellStyle name="Normal 3 2 2 7 2 2" xfId="1197"/>
    <cellStyle name="Normal 3 2 2 7 2 3" xfId="1198"/>
    <cellStyle name="Normal 3 2 2 7 3" xfId="1199"/>
    <cellStyle name="Normal 3 2 2 7 3 2" xfId="1200"/>
    <cellStyle name="Normal 3 2 2 7 4" xfId="1201"/>
    <cellStyle name="Normal 3 2 2 7 4 2" xfId="1202"/>
    <cellStyle name="Normal 3 2 2 7 5" xfId="1203"/>
    <cellStyle name="Normal 3 2 2 8" xfId="1204"/>
    <cellStyle name="Normal 3 2 2 9" xfId="1205"/>
    <cellStyle name="Normal 3 2 3" xfId="1206"/>
    <cellStyle name="Normal 3 2 3 2" xfId="1207"/>
    <cellStyle name="Normal 3 2 3 3" xfId="1208"/>
    <cellStyle name="Normal 3 2 3 4" xfId="1209"/>
    <cellStyle name="Normal 3 2 3 5" xfId="1210"/>
    <cellStyle name="Normal 3 2 4" xfId="1211"/>
    <cellStyle name="Normal 3 2 4 10" xfId="1212"/>
    <cellStyle name="Normal 3 2 4 11" xfId="1213"/>
    <cellStyle name="Normal 3 2 4 12" xfId="1214"/>
    <cellStyle name="Normal 3 2 4 2" xfId="1215"/>
    <cellStyle name="Normal 3 2 4 2 2" xfId="1216"/>
    <cellStyle name="Normal 3 2 4 2 3" xfId="1217"/>
    <cellStyle name="Normal 3 2 4 3" xfId="1218"/>
    <cellStyle name="Normal 3 2 4 3 2" xfId="1219"/>
    <cellStyle name="Normal 3 2 4 4" xfId="1220"/>
    <cellStyle name="Normal 3 2 4 4 2" xfId="1221"/>
    <cellStyle name="Normal 3 2 4 5" xfId="1222"/>
    <cellStyle name="Normal 3 2 4 5 2" xfId="1223"/>
    <cellStyle name="Normal 3 2 4 6" xfId="1224"/>
    <cellStyle name="Normal 3 2 4 6 2" xfId="1225"/>
    <cellStyle name="Normal 3 2 4 7" xfId="1226"/>
    <cellStyle name="Normal 3 2 4 8" xfId="1227"/>
    <cellStyle name="Normal 3 2 4 9" xfId="1228"/>
    <cellStyle name="Normal 3 2 5" xfId="1229"/>
    <cellStyle name="Normal 3 2 5 2" xfId="1230"/>
    <cellStyle name="Normal 3 2 5 3" xfId="1231"/>
    <cellStyle name="Normal 3 2 6" xfId="1232"/>
    <cellStyle name="Normal 3 2 6 2" xfId="1233"/>
    <cellStyle name="Normal 3 2 7" xfId="1234"/>
    <cellStyle name="Normal 3 2 7 2" xfId="1235"/>
    <cellStyle name="Normal 3 2 8" xfId="1236"/>
    <cellStyle name="Normal 3 2 8 2" xfId="1237"/>
    <cellStyle name="Normal 3 2 9" xfId="1238"/>
    <cellStyle name="Normal 3 2 9 2" xfId="1239"/>
    <cellStyle name="Normal 3 3" xfId="1240"/>
    <cellStyle name="Normal 3 3 10" xfId="1241"/>
    <cellStyle name="Normal 3 3 2" xfId="1242"/>
    <cellStyle name="Normal 3 3 2 2" xfId="1243"/>
    <cellStyle name="Normal 3 3 3" xfId="1244"/>
    <cellStyle name="Normal 3 3 3 2" xfId="1245"/>
    <cellStyle name="Normal 3 3 3 2 2" xfId="1246"/>
    <cellStyle name="Normal 3 3 3 2 3" xfId="1247"/>
    <cellStyle name="Normal 3 3 3 3" xfId="1248"/>
    <cellStyle name="Normal 3 3 3 3 2" xfId="1249"/>
    <cellStyle name="Normal 3 3 3 4" xfId="1250"/>
    <cellStyle name="Normal 3 3 3 4 2" xfId="1251"/>
    <cellStyle name="Normal 3 3 3 5" xfId="1252"/>
    <cellStyle name="Normal 3 3 4" xfId="1253"/>
    <cellStyle name="Normal 3 3 4 2" xfId="1254"/>
    <cellStyle name="Normal 3 3 4 3" xfId="1255"/>
    <cellStyle name="Normal 3 3 5" xfId="1256"/>
    <cellStyle name="Normal 3 3 5 2" xfId="1257"/>
    <cellStyle name="Normal 3 3 5 3" xfId="1258"/>
    <cellStyle name="Normal 3 3 6" xfId="1259"/>
    <cellStyle name="Normal 3 3 7" xfId="1260"/>
    <cellStyle name="Normal 3 3 8" xfId="1261"/>
    <cellStyle name="Normal 3 3 9" xfId="1262"/>
    <cellStyle name="Normal 3 4" xfId="1263"/>
    <cellStyle name="Normal 3 4 2" xfId="1264"/>
    <cellStyle name="Normal 3 4 2 2" xfId="1265"/>
    <cellStyle name="Normal 3 4 2 3" xfId="1266"/>
    <cellStyle name="Normal 3 4 2 4" xfId="1267"/>
    <cellStyle name="Normal 3 4 2 5" xfId="1268"/>
    <cellStyle name="Normal 3 4 3" xfId="1269"/>
    <cellStyle name="Normal 3 4 3 2" xfId="1270"/>
    <cellStyle name="Normal 3 4 3 3" xfId="1271"/>
    <cellStyle name="Normal 3 4 3 4" xfId="1272"/>
    <cellStyle name="Normal 3 4 4" xfId="1273"/>
    <cellStyle name="Normal 3 4 4 2" xfId="1274"/>
    <cellStyle name="Normal 3 4 5" xfId="1275"/>
    <cellStyle name="Normal 3 4 6" xfId="1276"/>
    <cellStyle name="Normal 3 4 7" xfId="1277"/>
    <cellStyle name="Normal 3 5" xfId="1278"/>
    <cellStyle name="Normal 3 5 2" xfId="1279"/>
    <cellStyle name="Normal 3 5 2 2" xfId="1280"/>
    <cellStyle name="Normal 3 5 2 3" xfId="1281"/>
    <cellStyle name="Normal 3 5 3" xfId="1282"/>
    <cellStyle name="Normal 3 5 3 2" xfId="1283"/>
    <cellStyle name="Normal 3 5 3 3" xfId="1284"/>
    <cellStyle name="Normal 3 5 3 4" xfId="1285"/>
    <cellStyle name="Normal 3 5 4" xfId="1286"/>
    <cellStyle name="Normal 3 5 4 2" xfId="1287"/>
    <cellStyle name="Normal 3 5 5" xfId="1288"/>
    <cellStyle name="Normal 3 5 6" xfId="1289"/>
    <cellStyle name="Normal 3 6" xfId="1290"/>
    <cellStyle name="Normal 3 6 2" xfId="1291"/>
    <cellStyle name="Normal 3 7" xfId="1292"/>
    <cellStyle name="Normal 3 7 2" xfId="1293"/>
    <cellStyle name="Normal 3 7 2 2" xfId="1294"/>
    <cellStyle name="Normal 3 7 2 2 2" xfId="1295"/>
    <cellStyle name="Normal 3 7 2 3" xfId="1296"/>
    <cellStyle name="Normal 3 7 3" xfId="1297"/>
    <cellStyle name="Normal 3 7 3 2" xfId="1298"/>
    <cellStyle name="Normal 3 7 4" xfId="1299"/>
    <cellStyle name="Normal 3 7 4 2" xfId="1300"/>
    <cellStyle name="Normal 3 7 5" xfId="1301"/>
    <cellStyle name="Normal 3 7 5 2" xfId="1302"/>
    <cellStyle name="Normal 3 7 6" xfId="1303"/>
    <cellStyle name="Normal 3 7 6 2" xfId="1304"/>
    <cellStyle name="Normal 3 7 7" xfId="1305"/>
    <cellStyle name="Normal 3 8" xfId="1306"/>
    <cellStyle name="Normal 3 8 2" xfId="1307"/>
    <cellStyle name="Normal 3 8 2 2" xfId="1308"/>
    <cellStyle name="Normal 3 8 3" xfId="1309"/>
    <cellStyle name="Normal 3 9" xfId="1310"/>
    <cellStyle name="Normal 3 9 2" xfId="1311"/>
    <cellStyle name="Normal 3 9 3" xfId="1312"/>
    <cellStyle name="Normal 4" xfId="1313"/>
    <cellStyle name="Normal 4 10" xfId="1314"/>
    <cellStyle name="Normal 4 11" xfId="1315"/>
    <cellStyle name="Normal 4 2" xfId="1316"/>
    <cellStyle name="Normal 4 2 2" xfId="1317"/>
    <cellStyle name="Normal 4 2 3" xfId="1318"/>
    <cellStyle name="Normal 4 2 4" xfId="1319"/>
    <cellStyle name="Normal 4 2 5" xfId="1320"/>
    <cellStyle name="Normal 4 2 6" xfId="1321"/>
    <cellStyle name="Normal 4 2 7" xfId="1322"/>
    <cellStyle name="Normal 4 2 8" xfId="1323"/>
    <cellStyle name="Normal 4 3" xfId="1324"/>
    <cellStyle name="Normal 4 3 10" xfId="1325"/>
    <cellStyle name="Normal 4 3 10 2" xfId="1326"/>
    <cellStyle name="Normal 4 3 11" xfId="1327"/>
    <cellStyle name="Normal 4 3 2" xfId="1328"/>
    <cellStyle name="Normal 4 3 2 2" xfId="1329"/>
    <cellStyle name="Normal 4 3 2 2 2" xfId="1330"/>
    <cellStyle name="Normal 4 3 2 2 3" xfId="1331"/>
    <cellStyle name="Normal 4 3 2 3" xfId="1332"/>
    <cellStyle name="Normal 4 3 2 3 2" xfId="1333"/>
    <cellStyle name="Normal 4 3 2 4" xfId="1334"/>
    <cellStyle name="Normal 4 3 2 4 2" xfId="1335"/>
    <cellStyle name="Normal 4 3 2 5" xfId="1336"/>
    <cellStyle name="Normal 4 3 2 5 2" xfId="1337"/>
    <cellStyle name="Normal 4 3 2 6" xfId="1338"/>
    <cellStyle name="Normal 4 3 2 7" xfId="1339"/>
    <cellStyle name="Normal 4 3 3" xfId="1340"/>
    <cellStyle name="Normal 4 3 3 2" xfId="1341"/>
    <cellStyle name="Normal 4 3 3 2 2" xfId="1342"/>
    <cellStyle name="Normal 4 3 3 2 3" xfId="1343"/>
    <cellStyle name="Normal 4 3 3 3" xfId="1344"/>
    <cellStyle name="Normal 4 3 3 3 2" xfId="1345"/>
    <cellStyle name="Normal 4 3 3 4" xfId="1346"/>
    <cellStyle name="Normal 4 3 3 5" xfId="1347"/>
    <cellStyle name="Normal 4 3 3 6" xfId="1348"/>
    <cellStyle name="Normal 4 3 4" xfId="1349"/>
    <cellStyle name="Normal 4 3 4 2" xfId="1350"/>
    <cellStyle name="Normal 4 3 4 3" xfId="1351"/>
    <cellStyle name="Normal 4 3 5" xfId="1352"/>
    <cellStyle name="Normal 4 3 5 2" xfId="1353"/>
    <cellStyle name="Normal 4 3 6" xfId="1354"/>
    <cellStyle name="Normal 4 3 6 2" xfId="1355"/>
    <cellStyle name="Normal 4 3 7" xfId="1356"/>
    <cellStyle name="Normal 4 3 7 2" xfId="1357"/>
    <cellStyle name="Normal 4 3 8" xfId="1358"/>
    <cellStyle name="Normal 4 3 8 2" xfId="1359"/>
    <cellStyle name="Normal 4 3 9" xfId="1360"/>
    <cellStyle name="Normal 4 3 9 2" xfId="1361"/>
    <cellStyle name="Normal 4 4" xfId="1362"/>
    <cellStyle name="Normal 4 4 2" xfId="1363"/>
    <cellStyle name="Normal 4 4 2 2" xfId="1364"/>
    <cellStyle name="Normal 4 4 2 3" xfId="1365"/>
    <cellStyle name="Normal 4 4 3" xfId="1366"/>
    <cellStyle name="Normal 4 4 3 2" xfId="1367"/>
    <cellStyle name="Normal 4 4 4" xfId="1368"/>
    <cellStyle name="Normal 4 4 5" xfId="1369"/>
    <cellStyle name="Normal 4 5" xfId="1370"/>
    <cellStyle name="Normal 4 5 2" xfId="1371"/>
    <cellStyle name="Normal 4 5 3" xfId="1372"/>
    <cellStyle name="Normal 4 5 4" xfId="1373"/>
    <cellStyle name="Normal 4 6" xfId="1374"/>
    <cellStyle name="Normal 4 7" xfId="1375"/>
    <cellStyle name="Normal 4 7 2" xfId="1376"/>
    <cellStyle name="Normal 4 8" xfId="1377"/>
    <cellStyle name="Normal 4 8 2" xfId="1378"/>
    <cellStyle name="Normal 4 9" xfId="1379"/>
    <cellStyle name="Normal 5" xfId="1380"/>
    <cellStyle name="Normal 5 2" xfId="1381"/>
    <cellStyle name="Normal 5 2 10" xfId="1382"/>
    <cellStyle name="Normal 5 2 2" xfId="1383"/>
    <cellStyle name="Normal 5 2 2 2" xfId="1384"/>
    <cellStyle name="Normal 5 2 2 2 2" xfId="1385"/>
    <cellStyle name="Normal 5 2 2 3" xfId="1386"/>
    <cellStyle name="Normal 5 2 2 4" xfId="1387"/>
    <cellStyle name="Normal 5 2 3" xfId="1388"/>
    <cellStyle name="Normal 5 2 3 2" xfId="1389"/>
    <cellStyle name="Normal 5 2 3 2 2" xfId="1390"/>
    <cellStyle name="Normal 5 2 3 3" xfId="1391"/>
    <cellStyle name="Normal 5 2 3 4" xfId="1392"/>
    <cellStyle name="Normal 5 2 4" xfId="1393"/>
    <cellStyle name="Normal 5 2 4 2" xfId="1394"/>
    <cellStyle name="Normal 5 2 5" xfId="1395"/>
    <cellStyle name="Normal 5 2 5 2" xfId="1396"/>
    <cellStyle name="Normal 5 2 5 2 2" xfId="1397"/>
    <cellStyle name="Normal 5 2 5 2 3" xfId="1398"/>
    <cellStyle name="Normal 5 2 5 3" xfId="1399"/>
    <cellStyle name="Normal 5 2 5 3 2" xfId="1400"/>
    <cellStyle name="Normal 5 2 5 4" xfId="1401"/>
    <cellStyle name="Normal 5 2 5 4 2" xfId="1402"/>
    <cellStyle name="Normal 5 2 5 5" xfId="1403"/>
    <cellStyle name="Normal 5 2 6" xfId="1404"/>
    <cellStyle name="Normal 5 2 6 2" xfId="1405"/>
    <cellStyle name="Normal 5 2 6 3" xfId="1406"/>
    <cellStyle name="Normal 5 2 7" xfId="1407"/>
    <cellStyle name="Normal 5 2 7 2" xfId="1408"/>
    <cellStyle name="Normal 5 2 7 3" xfId="1409"/>
    <cellStyle name="Normal 5 2 8" xfId="1410"/>
    <cellStyle name="Normal 5 2 9" xfId="1411"/>
    <cellStyle name="Normal 5 3" xfId="1412"/>
    <cellStyle name="Normal 5 3 2" xfId="1413"/>
    <cellStyle name="Normal 5 3 2 2" xfId="1414"/>
    <cellStyle name="Normal 5 3 3" xfId="1415"/>
    <cellStyle name="Normal 5 3 4" xfId="1416"/>
    <cellStyle name="Normal 5 4" xfId="1417"/>
    <cellStyle name="Normal 5 4 2" xfId="1418"/>
    <cellStyle name="Normal 5 4 2 2" xfId="1419"/>
    <cellStyle name="Normal 5 4 3" xfId="1420"/>
    <cellStyle name="Normal 5 5" xfId="1421"/>
    <cellStyle name="Normal 5 5 2" xfId="1422"/>
    <cellStyle name="Normal 5 6" xfId="1423"/>
    <cellStyle name="Normal 5 7" xfId="1424"/>
    <cellStyle name="Normal 5 8" xfId="1425"/>
    <cellStyle name="Normal 5 9" xfId="1426"/>
    <cellStyle name="Normal 6" xfId="1427"/>
    <cellStyle name="Normal 6 2" xfId="1428"/>
    <cellStyle name="Normal 6 2 2" xfId="1429"/>
    <cellStyle name="Normal 6 3" xfId="1430"/>
    <cellStyle name="Normal 6 3 2" xfId="1431"/>
    <cellStyle name="Normal 6 4" xfId="1432"/>
    <cellStyle name="Normal 6 5" xfId="1433"/>
    <cellStyle name="Normal 6 6" xfId="1434"/>
    <cellStyle name="Normal 7" xfId="1435"/>
    <cellStyle name="Normal 7 2" xfId="1436"/>
    <cellStyle name="Normal 7 2 2" xfId="1437"/>
    <cellStyle name="Normal 7 2 3" xfId="1438"/>
    <cellStyle name="Normal 7 2 4" xfId="1439"/>
    <cellStyle name="Normal 7 3" xfId="1440"/>
    <cellStyle name="Normal 7 4" xfId="1441"/>
    <cellStyle name="Normal 7 5" xfId="1442"/>
    <cellStyle name="Normal 7 6" xfId="1443"/>
    <cellStyle name="Normal 7 7" xfId="1444"/>
    <cellStyle name="Normal 8" xfId="1445"/>
    <cellStyle name="Normal 8 10" xfId="1446"/>
    <cellStyle name="Normal 8 11" xfId="1447"/>
    <cellStyle name="Normal 8 12" xfId="1448"/>
    <cellStyle name="Normal 8 13" xfId="1449"/>
    <cellStyle name="Normal 8 14" xfId="1450"/>
    <cellStyle name="Normal 8 15" xfId="1451"/>
    <cellStyle name="Normal 8 16" xfId="1452"/>
    <cellStyle name="Normal 8 17" xfId="1453"/>
    <cellStyle name="Normal 8 2" xfId="1454"/>
    <cellStyle name="Normal 8 2 2" xfId="1455"/>
    <cellStyle name="Normal 8 3" xfId="1456"/>
    <cellStyle name="Normal 8 3 2" xfId="1457"/>
    <cellStyle name="Normal 8 3 3" xfId="1458"/>
    <cellStyle name="Normal 8 3 4" xfId="1459"/>
    <cellStyle name="Normal 8 3 5" xfId="1460"/>
    <cellStyle name="Normal 8 3 6" xfId="1461"/>
    <cellStyle name="Normal 8 4" xfId="1462"/>
    <cellStyle name="Normal 8 4 2" xfId="1463"/>
    <cellStyle name="Normal 8 4 3" xfId="1464"/>
    <cellStyle name="Normal 8 4 4" xfId="1465"/>
    <cellStyle name="Normal 8 4 5" xfId="1466"/>
    <cellStyle name="Normal 8 4 6" xfId="1467"/>
    <cellStyle name="Normal 8 4 7" xfId="1468"/>
    <cellStyle name="Normal 8 5" xfId="1469"/>
    <cellStyle name="Normal 8 5 2" xfId="1470"/>
    <cellStyle name="Normal 8 5 3" xfId="1471"/>
    <cellStyle name="Normal 8 5 4" xfId="1472"/>
    <cellStyle name="Normal 8 5 5" xfId="1473"/>
    <cellStyle name="Normal 8 5 6" xfId="1474"/>
    <cellStyle name="Normal 8 5 7" xfId="1475"/>
    <cellStyle name="Normal 8 6" xfId="1476"/>
    <cellStyle name="Normal 8 7" xfId="1477"/>
    <cellStyle name="Normal 8 8" xfId="1478"/>
    <cellStyle name="Normal 8 9" xfId="1479"/>
    <cellStyle name="Normal 9" xfId="1480"/>
    <cellStyle name="Normal 9 2" xfId="1481"/>
    <cellStyle name="Normal 9 2 2" xfId="1482"/>
    <cellStyle name="Normal 9 2 2 2" xfId="1483"/>
    <cellStyle name="Normal 9 2 2 3" xfId="1484"/>
    <cellStyle name="Normal 9 2 3" xfId="1485"/>
    <cellStyle name="Normal 9 3" xfId="1486"/>
    <cellStyle name="Normal 9 3 2" xfId="1487"/>
    <cellStyle name="Normal 9 3 2 2" xfId="1488"/>
    <cellStyle name="Normal 9 3 3" xfId="1489"/>
    <cellStyle name="Normal 9 4" xfId="1490"/>
    <cellStyle name="Normal 9 4 2" xfId="1491"/>
    <cellStyle name="Normal 9 5" xfId="1492"/>
    <cellStyle name="Normál_8gradk" xfId="1493"/>
    <cellStyle name="Normal-blank" xfId="1494"/>
    <cellStyle name="Normal-bottom" xfId="1495"/>
    <cellStyle name="Normal-center" xfId="1496"/>
    <cellStyle name="Normal-droit" xfId="1497"/>
    <cellStyle name="normální_SVK ANNHRS-novy" xfId="1498"/>
    <cellStyle name="Normalny 10" xfId="1499"/>
    <cellStyle name="Normalny 2" xfId="1500"/>
    <cellStyle name="Normalny 2 2" xfId="1501"/>
    <cellStyle name="Normalny 2 2 2" xfId="1502"/>
    <cellStyle name="Normalny 2 2 2 2" xfId="1503"/>
    <cellStyle name="Normalny 2 3" xfId="1504"/>
    <cellStyle name="Normalny 2 3 2" xfId="1505"/>
    <cellStyle name="Normalny 2 4" xfId="1506"/>
    <cellStyle name="Normalny 2 4 2" xfId="1507"/>
    <cellStyle name="Normalny 2 5" xfId="1508"/>
    <cellStyle name="Normalny 2 5 2" xfId="1509"/>
    <cellStyle name="Normalny 2 6" xfId="1510"/>
    <cellStyle name="Normalny 2 6 2" xfId="1511"/>
    <cellStyle name="Normalny 2 7" xfId="1512"/>
    <cellStyle name="Normalny 2 7 2" xfId="1513"/>
    <cellStyle name="Normalny 2 8" xfId="1514"/>
    <cellStyle name="Normalny 2 8 2" xfId="1515"/>
    <cellStyle name="Normalny 3" xfId="1516"/>
    <cellStyle name="Normalny 3 2" xfId="1517"/>
    <cellStyle name="Normalny 4" xfId="1518"/>
    <cellStyle name="Normalny 4 2" xfId="1519"/>
    <cellStyle name="Normalny 5" xfId="1520"/>
    <cellStyle name="Normalny 5 2" xfId="1521"/>
    <cellStyle name="Normalny 5 3" xfId="1522"/>
    <cellStyle name="Normalny 5 3 2" xfId="1523"/>
    <cellStyle name="Normalny 5 4" xfId="1524"/>
    <cellStyle name="Normalny 6" xfId="1525"/>
    <cellStyle name="Normalny 7" xfId="1526"/>
    <cellStyle name="Normalny 8" xfId="1527"/>
    <cellStyle name="Normalny 9" xfId="1528"/>
    <cellStyle name="Normal-top" xfId="1529"/>
    <cellStyle name="Note" xfId="1530"/>
    <cellStyle name="Note 10 2" xfId="1531"/>
    <cellStyle name="Note 10 2 2" xfId="1532"/>
    <cellStyle name="Note 10 2 2 2" xfId="1533"/>
    <cellStyle name="Note 10 2 2 2 2" xfId="1534"/>
    <cellStyle name="Note 10 2 2 2 2 2" xfId="1535"/>
    <cellStyle name="Note 10 2 2 2 3" xfId="1536"/>
    <cellStyle name="Note 10 2 2 3" xfId="1537"/>
    <cellStyle name="Note 10 2 2 3 2" xfId="1538"/>
    <cellStyle name="Note 10 2 2 4" xfId="1539"/>
    <cellStyle name="Note 10 2 2 5" xfId="1540"/>
    <cellStyle name="Note 10 2 3" xfId="1541"/>
    <cellStyle name="Note 10 2 3 2" xfId="1542"/>
    <cellStyle name="Note 10 2 3 2 2" xfId="1543"/>
    <cellStyle name="Note 10 2 3 3" xfId="1544"/>
    <cellStyle name="Note 10 2 4" xfId="1545"/>
    <cellStyle name="Note 10 2 4 2" xfId="1546"/>
    <cellStyle name="Note 10 2 5" xfId="1547"/>
    <cellStyle name="Note 10 3" xfId="1548"/>
    <cellStyle name="Note 10 3 2" xfId="1549"/>
    <cellStyle name="Note 10 3 2 2" xfId="1550"/>
    <cellStyle name="Note 10 3 2 2 2" xfId="1551"/>
    <cellStyle name="Note 10 3 2 2 2 2" xfId="1552"/>
    <cellStyle name="Note 10 3 2 2 3" xfId="1553"/>
    <cellStyle name="Note 10 3 2 3" xfId="1554"/>
    <cellStyle name="Note 10 3 2 3 2" xfId="1555"/>
    <cellStyle name="Note 10 3 2 4" xfId="1556"/>
    <cellStyle name="Note 10 3 2 5" xfId="1557"/>
    <cellStyle name="Note 10 3 3" xfId="1558"/>
    <cellStyle name="Note 10 3 3 2" xfId="1559"/>
    <cellStyle name="Note 10 3 3 2 2" xfId="1560"/>
    <cellStyle name="Note 10 3 3 3" xfId="1561"/>
    <cellStyle name="Note 10 3 4" xfId="1562"/>
    <cellStyle name="Note 10 3 4 2" xfId="1563"/>
    <cellStyle name="Note 10 3 5" xfId="1564"/>
    <cellStyle name="Note 10 4" xfId="1565"/>
    <cellStyle name="Note 10 4 2" xfId="1566"/>
    <cellStyle name="Note 10 4 2 2" xfId="1567"/>
    <cellStyle name="Note 10 4 2 2 2" xfId="1568"/>
    <cellStyle name="Note 10 4 2 2 2 2" xfId="1569"/>
    <cellStyle name="Note 10 4 2 2 3" xfId="1570"/>
    <cellStyle name="Note 10 4 2 3" xfId="1571"/>
    <cellStyle name="Note 10 4 2 3 2" xfId="1572"/>
    <cellStyle name="Note 10 4 2 4" xfId="1573"/>
    <cellStyle name="Note 10 4 2 5" xfId="1574"/>
    <cellStyle name="Note 10 4 3" xfId="1575"/>
    <cellStyle name="Note 10 4 3 2" xfId="1576"/>
    <cellStyle name="Note 10 4 3 2 2" xfId="1577"/>
    <cellStyle name="Note 10 4 3 3" xfId="1578"/>
    <cellStyle name="Note 10 4 4" xfId="1579"/>
    <cellStyle name="Note 10 4 4 2" xfId="1580"/>
    <cellStyle name="Note 10 4 5" xfId="1581"/>
    <cellStyle name="Note 10 5" xfId="1582"/>
    <cellStyle name="Note 10 5 2" xfId="1583"/>
    <cellStyle name="Note 10 5 2 2" xfId="1584"/>
    <cellStyle name="Note 10 5 2 2 2" xfId="1585"/>
    <cellStyle name="Note 10 5 2 2 2 2" xfId="1586"/>
    <cellStyle name="Note 10 5 2 2 3" xfId="1587"/>
    <cellStyle name="Note 10 5 2 3" xfId="1588"/>
    <cellStyle name="Note 10 5 2 3 2" xfId="1589"/>
    <cellStyle name="Note 10 5 2 4" xfId="1590"/>
    <cellStyle name="Note 10 5 2 5" xfId="1591"/>
    <cellStyle name="Note 10 5 3" xfId="1592"/>
    <cellStyle name="Note 10 5 3 2" xfId="1593"/>
    <cellStyle name="Note 10 5 3 2 2" xfId="1594"/>
    <cellStyle name="Note 10 5 3 3" xfId="1595"/>
    <cellStyle name="Note 10 5 4" xfId="1596"/>
    <cellStyle name="Note 10 5 4 2" xfId="1597"/>
    <cellStyle name="Note 10 5 5" xfId="1598"/>
    <cellStyle name="Note 10 6" xfId="1599"/>
    <cellStyle name="Note 10 6 2" xfId="1600"/>
    <cellStyle name="Note 10 6 2 2" xfId="1601"/>
    <cellStyle name="Note 10 6 2 2 2" xfId="1602"/>
    <cellStyle name="Note 10 6 2 2 2 2" xfId="1603"/>
    <cellStyle name="Note 10 6 2 2 3" xfId="1604"/>
    <cellStyle name="Note 10 6 2 3" xfId="1605"/>
    <cellStyle name="Note 10 6 2 3 2" xfId="1606"/>
    <cellStyle name="Note 10 6 2 4" xfId="1607"/>
    <cellStyle name="Note 10 6 2 5" xfId="1608"/>
    <cellStyle name="Note 10 6 3" xfId="1609"/>
    <cellStyle name="Note 10 6 3 2" xfId="1610"/>
    <cellStyle name="Note 10 6 3 2 2" xfId="1611"/>
    <cellStyle name="Note 10 6 3 3" xfId="1612"/>
    <cellStyle name="Note 10 6 4" xfId="1613"/>
    <cellStyle name="Note 10 6 4 2" xfId="1614"/>
    <cellStyle name="Note 10 6 5" xfId="1615"/>
    <cellStyle name="Note 10 7" xfId="1616"/>
    <cellStyle name="Note 10 7 2" xfId="1617"/>
    <cellStyle name="Note 10 7 2 2" xfId="1618"/>
    <cellStyle name="Note 10 7 2 2 2" xfId="1619"/>
    <cellStyle name="Note 10 7 2 2 2 2" xfId="1620"/>
    <cellStyle name="Note 10 7 2 2 3" xfId="1621"/>
    <cellStyle name="Note 10 7 2 3" xfId="1622"/>
    <cellStyle name="Note 10 7 2 3 2" xfId="1623"/>
    <cellStyle name="Note 10 7 2 4" xfId="1624"/>
    <cellStyle name="Note 10 7 2 5" xfId="1625"/>
    <cellStyle name="Note 10 7 3" xfId="1626"/>
    <cellStyle name="Note 10 7 3 2" xfId="1627"/>
    <cellStyle name="Note 10 7 3 2 2" xfId="1628"/>
    <cellStyle name="Note 10 7 3 3" xfId="1629"/>
    <cellStyle name="Note 10 7 4" xfId="1630"/>
    <cellStyle name="Note 10 7 4 2" xfId="1631"/>
    <cellStyle name="Note 10 7 5" xfId="1632"/>
    <cellStyle name="Note 11 2" xfId="1633"/>
    <cellStyle name="Note 11 2 2" xfId="1634"/>
    <cellStyle name="Note 11 2 2 2" xfId="1635"/>
    <cellStyle name="Note 11 2 2 2 2" xfId="1636"/>
    <cellStyle name="Note 11 2 2 2 2 2" xfId="1637"/>
    <cellStyle name="Note 11 2 2 2 3" xfId="1638"/>
    <cellStyle name="Note 11 2 2 3" xfId="1639"/>
    <cellStyle name="Note 11 2 2 3 2" xfId="1640"/>
    <cellStyle name="Note 11 2 2 4" xfId="1641"/>
    <cellStyle name="Note 11 2 2 5" xfId="1642"/>
    <cellStyle name="Note 11 2 3" xfId="1643"/>
    <cellStyle name="Note 11 2 3 2" xfId="1644"/>
    <cellStyle name="Note 11 2 3 2 2" xfId="1645"/>
    <cellStyle name="Note 11 2 3 3" xfId="1646"/>
    <cellStyle name="Note 11 2 4" xfId="1647"/>
    <cellStyle name="Note 11 2 4 2" xfId="1648"/>
    <cellStyle name="Note 11 2 5" xfId="1649"/>
    <cellStyle name="Note 11 3" xfId="1650"/>
    <cellStyle name="Note 11 3 2" xfId="1651"/>
    <cellStyle name="Note 11 3 2 2" xfId="1652"/>
    <cellStyle name="Note 11 3 2 2 2" xfId="1653"/>
    <cellStyle name="Note 11 3 2 2 2 2" xfId="1654"/>
    <cellStyle name="Note 11 3 2 2 3" xfId="1655"/>
    <cellStyle name="Note 11 3 2 3" xfId="1656"/>
    <cellStyle name="Note 11 3 2 3 2" xfId="1657"/>
    <cellStyle name="Note 11 3 2 4" xfId="1658"/>
    <cellStyle name="Note 11 3 2 5" xfId="1659"/>
    <cellStyle name="Note 11 3 3" xfId="1660"/>
    <cellStyle name="Note 11 3 3 2" xfId="1661"/>
    <cellStyle name="Note 11 3 3 2 2" xfId="1662"/>
    <cellStyle name="Note 11 3 3 3" xfId="1663"/>
    <cellStyle name="Note 11 3 4" xfId="1664"/>
    <cellStyle name="Note 11 3 4 2" xfId="1665"/>
    <cellStyle name="Note 11 3 5" xfId="1666"/>
    <cellStyle name="Note 11 4" xfId="1667"/>
    <cellStyle name="Note 11 4 2" xfId="1668"/>
    <cellStyle name="Note 11 4 2 2" xfId="1669"/>
    <cellStyle name="Note 11 4 2 2 2" xfId="1670"/>
    <cellStyle name="Note 11 4 2 2 2 2" xfId="1671"/>
    <cellStyle name="Note 11 4 2 2 3" xfId="1672"/>
    <cellStyle name="Note 11 4 2 3" xfId="1673"/>
    <cellStyle name="Note 11 4 2 3 2" xfId="1674"/>
    <cellStyle name="Note 11 4 2 4" xfId="1675"/>
    <cellStyle name="Note 11 4 2 5" xfId="1676"/>
    <cellStyle name="Note 11 4 3" xfId="1677"/>
    <cellStyle name="Note 11 4 3 2" xfId="1678"/>
    <cellStyle name="Note 11 4 3 2 2" xfId="1679"/>
    <cellStyle name="Note 11 4 3 3" xfId="1680"/>
    <cellStyle name="Note 11 4 4" xfId="1681"/>
    <cellStyle name="Note 11 4 4 2" xfId="1682"/>
    <cellStyle name="Note 11 4 5" xfId="1683"/>
    <cellStyle name="Note 11 5" xfId="1684"/>
    <cellStyle name="Note 11 5 2" xfId="1685"/>
    <cellStyle name="Note 11 5 2 2" xfId="1686"/>
    <cellStyle name="Note 11 5 2 2 2" xfId="1687"/>
    <cellStyle name="Note 11 5 2 2 2 2" xfId="1688"/>
    <cellStyle name="Note 11 5 2 2 3" xfId="1689"/>
    <cellStyle name="Note 11 5 2 3" xfId="1690"/>
    <cellStyle name="Note 11 5 2 3 2" xfId="1691"/>
    <cellStyle name="Note 11 5 2 4" xfId="1692"/>
    <cellStyle name="Note 11 5 2 5" xfId="1693"/>
    <cellStyle name="Note 11 5 3" xfId="1694"/>
    <cellStyle name="Note 11 5 3 2" xfId="1695"/>
    <cellStyle name="Note 11 5 3 2 2" xfId="1696"/>
    <cellStyle name="Note 11 5 3 3" xfId="1697"/>
    <cellStyle name="Note 11 5 4" xfId="1698"/>
    <cellStyle name="Note 11 5 4 2" xfId="1699"/>
    <cellStyle name="Note 11 5 5" xfId="1700"/>
    <cellStyle name="Note 11 6" xfId="1701"/>
    <cellStyle name="Note 11 6 2" xfId="1702"/>
    <cellStyle name="Note 11 6 2 2" xfId="1703"/>
    <cellStyle name="Note 11 6 2 2 2" xfId="1704"/>
    <cellStyle name="Note 11 6 2 2 2 2" xfId="1705"/>
    <cellStyle name="Note 11 6 2 2 3" xfId="1706"/>
    <cellStyle name="Note 11 6 2 3" xfId="1707"/>
    <cellStyle name="Note 11 6 2 3 2" xfId="1708"/>
    <cellStyle name="Note 11 6 2 4" xfId="1709"/>
    <cellStyle name="Note 11 6 2 5" xfId="1710"/>
    <cellStyle name="Note 11 6 3" xfId="1711"/>
    <cellStyle name="Note 11 6 3 2" xfId="1712"/>
    <cellStyle name="Note 11 6 3 2 2" xfId="1713"/>
    <cellStyle name="Note 11 6 3 3" xfId="1714"/>
    <cellStyle name="Note 11 6 4" xfId="1715"/>
    <cellStyle name="Note 11 6 4 2" xfId="1716"/>
    <cellStyle name="Note 11 6 5" xfId="1717"/>
    <cellStyle name="Note 12 2" xfId="1718"/>
    <cellStyle name="Note 12 2 2" xfId="1719"/>
    <cellStyle name="Note 12 2 2 2" xfId="1720"/>
    <cellStyle name="Note 12 2 2 2 2" xfId="1721"/>
    <cellStyle name="Note 12 2 2 2 2 2" xfId="1722"/>
    <cellStyle name="Note 12 2 2 2 3" xfId="1723"/>
    <cellStyle name="Note 12 2 2 3" xfId="1724"/>
    <cellStyle name="Note 12 2 2 3 2" xfId="1725"/>
    <cellStyle name="Note 12 2 2 4" xfId="1726"/>
    <cellStyle name="Note 12 2 2 5" xfId="1727"/>
    <cellStyle name="Note 12 2 3" xfId="1728"/>
    <cellStyle name="Note 12 2 3 2" xfId="1729"/>
    <cellStyle name="Note 12 2 3 2 2" xfId="1730"/>
    <cellStyle name="Note 12 2 3 3" xfId="1731"/>
    <cellStyle name="Note 12 2 4" xfId="1732"/>
    <cellStyle name="Note 12 2 4 2" xfId="1733"/>
    <cellStyle name="Note 12 2 5" xfId="1734"/>
    <cellStyle name="Note 12 3" xfId="1735"/>
    <cellStyle name="Note 12 3 2" xfId="1736"/>
    <cellStyle name="Note 12 3 2 2" xfId="1737"/>
    <cellStyle name="Note 12 3 2 2 2" xfId="1738"/>
    <cellStyle name="Note 12 3 2 2 2 2" xfId="1739"/>
    <cellStyle name="Note 12 3 2 2 3" xfId="1740"/>
    <cellStyle name="Note 12 3 2 3" xfId="1741"/>
    <cellStyle name="Note 12 3 2 3 2" xfId="1742"/>
    <cellStyle name="Note 12 3 2 4" xfId="1743"/>
    <cellStyle name="Note 12 3 2 5" xfId="1744"/>
    <cellStyle name="Note 12 3 3" xfId="1745"/>
    <cellStyle name="Note 12 3 3 2" xfId="1746"/>
    <cellStyle name="Note 12 3 3 2 2" xfId="1747"/>
    <cellStyle name="Note 12 3 3 3" xfId="1748"/>
    <cellStyle name="Note 12 3 4" xfId="1749"/>
    <cellStyle name="Note 12 3 4 2" xfId="1750"/>
    <cellStyle name="Note 12 3 5" xfId="1751"/>
    <cellStyle name="Note 12 4" xfId="1752"/>
    <cellStyle name="Note 12 4 2" xfId="1753"/>
    <cellStyle name="Note 12 4 2 2" xfId="1754"/>
    <cellStyle name="Note 12 4 2 2 2" xfId="1755"/>
    <cellStyle name="Note 12 4 2 2 2 2" xfId="1756"/>
    <cellStyle name="Note 12 4 2 2 3" xfId="1757"/>
    <cellStyle name="Note 12 4 2 3" xfId="1758"/>
    <cellStyle name="Note 12 4 2 3 2" xfId="1759"/>
    <cellStyle name="Note 12 4 2 4" xfId="1760"/>
    <cellStyle name="Note 12 4 2 5" xfId="1761"/>
    <cellStyle name="Note 12 4 3" xfId="1762"/>
    <cellStyle name="Note 12 4 3 2" xfId="1763"/>
    <cellStyle name="Note 12 4 3 2 2" xfId="1764"/>
    <cellStyle name="Note 12 4 3 3" xfId="1765"/>
    <cellStyle name="Note 12 4 4" xfId="1766"/>
    <cellStyle name="Note 12 4 4 2" xfId="1767"/>
    <cellStyle name="Note 12 4 5" xfId="1768"/>
    <cellStyle name="Note 12 5" xfId="1769"/>
    <cellStyle name="Note 12 5 2" xfId="1770"/>
    <cellStyle name="Note 12 5 2 2" xfId="1771"/>
    <cellStyle name="Note 12 5 2 2 2" xfId="1772"/>
    <cellStyle name="Note 12 5 2 2 2 2" xfId="1773"/>
    <cellStyle name="Note 12 5 2 2 3" xfId="1774"/>
    <cellStyle name="Note 12 5 2 3" xfId="1775"/>
    <cellStyle name="Note 12 5 2 3 2" xfId="1776"/>
    <cellStyle name="Note 12 5 2 4" xfId="1777"/>
    <cellStyle name="Note 12 5 2 5" xfId="1778"/>
    <cellStyle name="Note 12 5 3" xfId="1779"/>
    <cellStyle name="Note 12 5 3 2" xfId="1780"/>
    <cellStyle name="Note 12 5 3 2 2" xfId="1781"/>
    <cellStyle name="Note 12 5 3 3" xfId="1782"/>
    <cellStyle name="Note 12 5 4" xfId="1783"/>
    <cellStyle name="Note 12 5 4 2" xfId="1784"/>
    <cellStyle name="Note 12 5 5" xfId="1785"/>
    <cellStyle name="Note 13 2" xfId="1786"/>
    <cellStyle name="Note 13 2 2" xfId="1787"/>
    <cellStyle name="Note 13 2 2 2" xfId="1788"/>
    <cellStyle name="Note 13 2 2 2 2" xfId="1789"/>
    <cellStyle name="Note 13 2 2 2 2 2" xfId="1790"/>
    <cellStyle name="Note 13 2 2 2 3" xfId="1791"/>
    <cellStyle name="Note 13 2 2 3" xfId="1792"/>
    <cellStyle name="Note 13 2 2 3 2" xfId="1793"/>
    <cellStyle name="Note 13 2 2 4" xfId="1794"/>
    <cellStyle name="Note 13 2 2 5" xfId="1795"/>
    <cellStyle name="Note 13 2 3" xfId="1796"/>
    <cellStyle name="Note 13 2 3 2" xfId="1797"/>
    <cellStyle name="Note 13 2 3 2 2" xfId="1798"/>
    <cellStyle name="Note 13 2 3 3" xfId="1799"/>
    <cellStyle name="Note 13 2 4" xfId="1800"/>
    <cellStyle name="Note 13 2 4 2" xfId="1801"/>
    <cellStyle name="Note 13 2 5" xfId="1802"/>
    <cellStyle name="Note 14 2" xfId="1803"/>
    <cellStyle name="Note 14 2 2" xfId="1804"/>
    <cellStyle name="Note 14 2 2 2" xfId="1805"/>
    <cellStyle name="Note 14 2 2 2 2" xfId="1806"/>
    <cellStyle name="Note 14 2 2 2 2 2" xfId="1807"/>
    <cellStyle name="Note 14 2 2 2 3" xfId="1808"/>
    <cellStyle name="Note 14 2 2 3" xfId="1809"/>
    <cellStyle name="Note 14 2 2 3 2" xfId="1810"/>
    <cellStyle name="Note 14 2 2 4" xfId="1811"/>
    <cellStyle name="Note 14 2 2 5" xfId="1812"/>
    <cellStyle name="Note 14 2 3" xfId="1813"/>
    <cellStyle name="Note 14 2 3 2" xfId="1814"/>
    <cellStyle name="Note 14 2 3 2 2" xfId="1815"/>
    <cellStyle name="Note 14 2 3 3" xfId="1816"/>
    <cellStyle name="Note 14 2 4" xfId="1817"/>
    <cellStyle name="Note 14 2 4 2" xfId="1818"/>
    <cellStyle name="Note 14 2 5" xfId="1819"/>
    <cellStyle name="Note 15 2" xfId="1820"/>
    <cellStyle name="Note 15 2 2" xfId="1821"/>
    <cellStyle name="Note 15 2 2 2" xfId="1822"/>
    <cellStyle name="Note 15 2 2 2 2" xfId="1823"/>
    <cellStyle name="Note 15 2 2 2 2 2" xfId="1824"/>
    <cellStyle name="Note 15 2 2 2 3" xfId="1825"/>
    <cellStyle name="Note 15 2 2 3" xfId="1826"/>
    <cellStyle name="Note 15 2 2 3 2" xfId="1827"/>
    <cellStyle name="Note 15 2 2 4" xfId="1828"/>
    <cellStyle name="Note 15 2 2 5" xfId="1829"/>
    <cellStyle name="Note 15 2 3" xfId="1830"/>
    <cellStyle name="Note 15 2 3 2" xfId="1831"/>
    <cellStyle name="Note 15 2 3 2 2" xfId="1832"/>
    <cellStyle name="Note 15 2 3 3" xfId="1833"/>
    <cellStyle name="Note 15 2 4" xfId="1834"/>
    <cellStyle name="Note 15 2 4 2" xfId="1835"/>
    <cellStyle name="Note 15 2 5" xfId="1836"/>
    <cellStyle name="Note 2" xfId="1837"/>
    <cellStyle name="Note 2 2" xfId="1838"/>
    <cellStyle name="Note 2 2 2" xfId="1839"/>
    <cellStyle name="Note 2 2 2 2" xfId="1840"/>
    <cellStyle name="Note 2 2 2 2 2" xfId="1841"/>
    <cellStyle name="Note 2 2 2 2 2 2" xfId="1842"/>
    <cellStyle name="Note 2 2 2 2 3" xfId="1843"/>
    <cellStyle name="Note 2 2 2 3" xfId="1844"/>
    <cellStyle name="Note 2 2 2 3 2" xfId="1845"/>
    <cellStyle name="Note 2 2 2 4" xfId="1846"/>
    <cellStyle name="Note 2 2 2 5" xfId="1847"/>
    <cellStyle name="Note 2 2 3" xfId="1848"/>
    <cellStyle name="Note 2 2 3 2" xfId="1849"/>
    <cellStyle name="Note 2 2 3 2 2" xfId="1850"/>
    <cellStyle name="Note 2 2 3 3" xfId="1851"/>
    <cellStyle name="Note 2 2 4" xfId="1852"/>
    <cellStyle name="Note 2 2 4 2" xfId="1853"/>
    <cellStyle name="Note 2 2 5" xfId="1854"/>
    <cellStyle name="Note 2 3" xfId="1855"/>
    <cellStyle name="Note 2 3 2" xfId="1856"/>
    <cellStyle name="Note 2 3 2 2" xfId="1857"/>
    <cellStyle name="Note 2 3 2 2 2" xfId="1858"/>
    <cellStyle name="Note 2 3 2 2 2 2" xfId="1859"/>
    <cellStyle name="Note 2 3 2 2 3" xfId="1860"/>
    <cellStyle name="Note 2 3 2 3" xfId="1861"/>
    <cellStyle name="Note 2 3 2 3 2" xfId="1862"/>
    <cellStyle name="Note 2 3 2 4" xfId="1863"/>
    <cellStyle name="Note 2 3 2 5" xfId="1864"/>
    <cellStyle name="Note 2 3 3" xfId="1865"/>
    <cellStyle name="Note 2 3 3 2" xfId="1866"/>
    <cellStyle name="Note 2 3 3 2 2" xfId="1867"/>
    <cellStyle name="Note 2 3 3 3" xfId="1868"/>
    <cellStyle name="Note 2 3 4" xfId="1869"/>
    <cellStyle name="Note 2 3 4 2" xfId="1870"/>
    <cellStyle name="Note 2 3 5" xfId="1871"/>
    <cellStyle name="Note 2 4" xfId="1872"/>
    <cellStyle name="Note 2 4 2" xfId="1873"/>
    <cellStyle name="Note 2 4 2 2" xfId="1874"/>
    <cellStyle name="Note 2 4 2 2 2" xfId="1875"/>
    <cellStyle name="Note 2 4 2 2 2 2" xfId="1876"/>
    <cellStyle name="Note 2 4 2 2 3" xfId="1877"/>
    <cellStyle name="Note 2 4 2 3" xfId="1878"/>
    <cellStyle name="Note 2 4 2 3 2" xfId="1879"/>
    <cellStyle name="Note 2 4 2 4" xfId="1880"/>
    <cellStyle name="Note 2 4 2 5" xfId="1881"/>
    <cellStyle name="Note 2 4 3" xfId="1882"/>
    <cellStyle name="Note 2 4 3 2" xfId="1883"/>
    <cellStyle name="Note 2 4 3 2 2" xfId="1884"/>
    <cellStyle name="Note 2 4 3 3" xfId="1885"/>
    <cellStyle name="Note 2 4 4" xfId="1886"/>
    <cellStyle name="Note 2 4 4 2" xfId="1887"/>
    <cellStyle name="Note 2 4 5" xfId="1888"/>
    <cellStyle name="Note 2 5" xfId="1889"/>
    <cellStyle name="Note 2 5 2" xfId="1890"/>
    <cellStyle name="Note 2 5 2 2" xfId="1891"/>
    <cellStyle name="Note 2 5 2 2 2" xfId="1892"/>
    <cellStyle name="Note 2 5 2 2 2 2" xfId="1893"/>
    <cellStyle name="Note 2 5 2 2 3" xfId="1894"/>
    <cellStyle name="Note 2 5 2 3" xfId="1895"/>
    <cellStyle name="Note 2 5 2 3 2" xfId="1896"/>
    <cellStyle name="Note 2 5 2 4" xfId="1897"/>
    <cellStyle name="Note 2 5 2 5" xfId="1898"/>
    <cellStyle name="Note 2 5 3" xfId="1899"/>
    <cellStyle name="Note 2 5 3 2" xfId="1900"/>
    <cellStyle name="Note 2 5 3 2 2" xfId="1901"/>
    <cellStyle name="Note 2 5 3 3" xfId="1902"/>
    <cellStyle name="Note 2 5 4" xfId="1903"/>
    <cellStyle name="Note 2 5 4 2" xfId="1904"/>
    <cellStyle name="Note 2 5 5" xfId="1905"/>
    <cellStyle name="Note 2 6" xfId="1906"/>
    <cellStyle name="Note 2 6 2" xfId="1907"/>
    <cellStyle name="Note 2 6 2 2" xfId="1908"/>
    <cellStyle name="Note 2 6 2 2 2" xfId="1909"/>
    <cellStyle name="Note 2 6 2 2 2 2" xfId="1910"/>
    <cellStyle name="Note 2 6 2 2 3" xfId="1911"/>
    <cellStyle name="Note 2 6 2 3" xfId="1912"/>
    <cellStyle name="Note 2 6 2 3 2" xfId="1913"/>
    <cellStyle name="Note 2 6 2 4" xfId="1914"/>
    <cellStyle name="Note 2 6 2 5" xfId="1915"/>
    <cellStyle name="Note 2 6 3" xfId="1916"/>
    <cellStyle name="Note 2 6 3 2" xfId="1917"/>
    <cellStyle name="Note 2 6 3 2 2" xfId="1918"/>
    <cellStyle name="Note 2 6 3 3" xfId="1919"/>
    <cellStyle name="Note 2 6 4" xfId="1920"/>
    <cellStyle name="Note 2 6 4 2" xfId="1921"/>
    <cellStyle name="Note 2 6 5" xfId="1922"/>
    <cellStyle name="Note 2 7" xfId="1923"/>
    <cellStyle name="Note 2 7 2" xfId="1924"/>
    <cellStyle name="Note 2 7 2 2" xfId="1925"/>
    <cellStyle name="Note 2 7 2 2 2" xfId="1926"/>
    <cellStyle name="Note 2 7 2 2 2 2" xfId="1927"/>
    <cellStyle name="Note 2 7 2 2 3" xfId="1928"/>
    <cellStyle name="Note 2 7 2 3" xfId="1929"/>
    <cellStyle name="Note 2 7 2 3 2" xfId="1930"/>
    <cellStyle name="Note 2 7 2 4" xfId="1931"/>
    <cellStyle name="Note 2 7 2 5" xfId="1932"/>
    <cellStyle name="Note 2 7 3" xfId="1933"/>
    <cellStyle name="Note 2 7 3 2" xfId="1934"/>
    <cellStyle name="Note 2 7 3 2 2" xfId="1935"/>
    <cellStyle name="Note 2 7 3 3" xfId="1936"/>
    <cellStyle name="Note 2 7 4" xfId="1937"/>
    <cellStyle name="Note 2 7 4 2" xfId="1938"/>
    <cellStyle name="Note 2 7 5" xfId="1939"/>
    <cellStyle name="Note 2 8" xfId="1940"/>
    <cellStyle name="Note 2 8 2" xfId="1941"/>
    <cellStyle name="Note 2 8 2 2" xfId="1942"/>
    <cellStyle name="Note 2 8 2 2 2" xfId="1943"/>
    <cellStyle name="Note 2 8 2 2 2 2" xfId="1944"/>
    <cellStyle name="Note 2 8 2 2 3" xfId="1945"/>
    <cellStyle name="Note 2 8 2 3" xfId="1946"/>
    <cellStyle name="Note 2 8 2 3 2" xfId="1947"/>
    <cellStyle name="Note 2 8 2 4" xfId="1948"/>
    <cellStyle name="Note 2 8 2 5" xfId="1949"/>
    <cellStyle name="Note 2 8 3" xfId="1950"/>
    <cellStyle name="Note 2 8 3 2" xfId="1951"/>
    <cellStyle name="Note 2 8 3 2 2" xfId="1952"/>
    <cellStyle name="Note 2 8 3 3" xfId="1953"/>
    <cellStyle name="Note 2 8 4" xfId="1954"/>
    <cellStyle name="Note 2 8 4 2" xfId="1955"/>
    <cellStyle name="Note 2 8 5" xfId="1956"/>
    <cellStyle name="Note 3 2" xfId="1957"/>
    <cellStyle name="Note 3 2 2" xfId="1958"/>
    <cellStyle name="Note 3 2 2 2" xfId="1959"/>
    <cellStyle name="Note 3 2 2 2 2" xfId="1960"/>
    <cellStyle name="Note 3 2 2 2 2 2" xfId="1961"/>
    <cellStyle name="Note 3 2 2 2 3" xfId="1962"/>
    <cellStyle name="Note 3 2 2 3" xfId="1963"/>
    <cellStyle name="Note 3 2 2 3 2" xfId="1964"/>
    <cellStyle name="Note 3 2 2 4" xfId="1965"/>
    <cellStyle name="Note 3 2 2 5" xfId="1966"/>
    <cellStyle name="Note 3 2 3" xfId="1967"/>
    <cellStyle name="Note 3 2 3 2" xfId="1968"/>
    <cellStyle name="Note 3 2 3 2 2" xfId="1969"/>
    <cellStyle name="Note 3 2 3 3" xfId="1970"/>
    <cellStyle name="Note 3 2 4" xfId="1971"/>
    <cellStyle name="Note 3 2 4 2" xfId="1972"/>
    <cellStyle name="Note 3 2 5" xfId="1973"/>
    <cellStyle name="Note 3 3" xfId="1974"/>
    <cellStyle name="Note 3 3 2" xfId="1975"/>
    <cellStyle name="Note 3 3 2 2" xfId="1976"/>
    <cellStyle name="Note 3 3 2 2 2" xfId="1977"/>
    <cellStyle name="Note 3 3 2 2 2 2" xfId="1978"/>
    <cellStyle name="Note 3 3 2 2 3" xfId="1979"/>
    <cellStyle name="Note 3 3 2 3" xfId="1980"/>
    <cellStyle name="Note 3 3 2 3 2" xfId="1981"/>
    <cellStyle name="Note 3 3 2 4" xfId="1982"/>
    <cellStyle name="Note 3 3 2 5" xfId="1983"/>
    <cellStyle name="Note 3 3 3" xfId="1984"/>
    <cellStyle name="Note 3 3 3 2" xfId="1985"/>
    <cellStyle name="Note 3 3 3 2 2" xfId="1986"/>
    <cellStyle name="Note 3 3 3 3" xfId="1987"/>
    <cellStyle name="Note 3 3 4" xfId="1988"/>
    <cellStyle name="Note 3 3 4 2" xfId="1989"/>
    <cellStyle name="Note 3 3 5" xfId="1990"/>
    <cellStyle name="Note 3 4" xfId="1991"/>
    <cellStyle name="Note 3 4 2" xfId="1992"/>
    <cellStyle name="Note 3 4 2 2" xfId="1993"/>
    <cellStyle name="Note 3 4 2 2 2" xfId="1994"/>
    <cellStyle name="Note 3 4 2 2 2 2" xfId="1995"/>
    <cellStyle name="Note 3 4 2 2 3" xfId="1996"/>
    <cellStyle name="Note 3 4 2 3" xfId="1997"/>
    <cellStyle name="Note 3 4 2 3 2" xfId="1998"/>
    <cellStyle name="Note 3 4 2 4" xfId="1999"/>
    <cellStyle name="Note 3 4 2 5" xfId="2000"/>
    <cellStyle name="Note 3 4 3" xfId="2001"/>
    <cellStyle name="Note 3 4 3 2" xfId="2002"/>
    <cellStyle name="Note 3 4 3 2 2" xfId="2003"/>
    <cellStyle name="Note 3 4 3 3" xfId="2004"/>
    <cellStyle name="Note 3 4 4" xfId="2005"/>
    <cellStyle name="Note 3 4 4 2" xfId="2006"/>
    <cellStyle name="Note 3 4 5" xfId="2007"/>
    <cellStyle name="Note 3 5" xfId="2008"/>
    <cellStyle name="Note 3 5 2" xfId="2009"/>
    <cellStyle name="Note 3 5 2 2" xfId="2010"/>
    <cellStyle name="Note 3 5 2 2 2" xfId="2011"/>
    <cellStyle name="Note 3 5 2 2 2 2" xfId="2012"/>
    <cellStyle name="Note 3 5 2 2 3" xfId="2013"/>
    <cellStyle name="Note 3 5 2 3" xfId="2014"/>
    <cellStyle name="Note 3 5 2 3 2" xfId="2015"/>
    <cellStyle name="Note 3 5 2 4" xfId="2016"/>
    <cellStyle name="Note 3 5 2 5" xfId="2017"/>
    <cellStyle name="Note 3 5 3" xfId="2018"/>
    <cellStyle name="Note 3 5 3 2" xfId="2019"/>
    <cellStyle name="Note 3 5 3 2 2" xfId="2020"/>
    <cellStyle name="Note 3 5 3 3" xfId="2021"/>
    <cellStyle name="Note 3 5 4" xfId="2022"/>
    <cellStyle name="Note 3 5 4 2" xfId="2023"/>
    <cellStyle name="Note 3 5 5" xfId="2024"/>
    <cellStyle name="Note 3 6" xfId="2025"/>
    <cellStyle name="Note 3 6 2" xfId="2026"/>
    <cellStyle name="Note 3 6 2 2" xfId="2027"/>
    <cellStyle name="Note 3 6 2 2 2" xfId="2028"/>
    <cellStyle name="Note 3 6 2 2 2 2" xfId="2029"/>
    <cellStyle name="Note 3 6 2 2 3" xfId="2030"/>
    <cellStyle name="Note 3 6 2 3" xfId="2031"/>
    <cellStyle name="Note 3 6 2 3 2" xfId="2032"/>
    <cellStyle name="Note 3 6 2 4" xfId="2033"/>
    <cellStyle name="Note 3 6 2 5" xfId="2034"/>
    <cellStyle name="Note 3 6 3" xfId="2035"/>
    <cellStyle name="Note 3 6 3 2" xfId="2036"/>
    <cellStyle name="Note 3 6 3 2 2" xfId="2037"/>
    <cellStyle name="Note 3 6 3 3" xfId="2038"/>
    <cellStyle name="Note 3 6 4" xfId="2039"/>
    <cellStyle name="Note 3 6 4 2" xfId="2040"/>
    <cellStyle name="Note 3 6 5" xfId="2041"/>
    <cellStyle name="Note 3 7" xfId="2042"/>
    <cellStyle name="Note 3 7 2" xfId="2043"/>
    <cellStyle name="Note 3 7 2 2" xfId="2044"/>
    <cellStyle name="Note 3 7 2 2 2" xfId="2045"/>
    <cellStyle name="Note 3 7 2 2 2 2" xfId="2046"/>
    <cellStyle name="Note 3 7 2 2 3" xfId="2047"/>
    <cellStyle name="Note 3 7 2 3" xfId="2048"/>
    <cellStyle name="Note 3 7 2 3 2" xfId="2049"/>
    <cellStyle name="Note 3 7 2 4" xfId="2050"/>
    <cellStyle name="Note 3 7 2 5" xfId="2051"/>
    <cellStyle name="Note 3 7 3" xfId="2052"/>
    <cellStyle name="Note 3 7 3 2" xfId="2053"/>
    <cellStyle name="Note 3 7 3 2 2" xfId="2054"/>
    <cellStyle name="Note 3 7 3 3" xfId="2055"/>
    <cellStyle name="Note 3 7 4" xfId="2056"/>
    <cellStyle name="Note 3 7 4 2" xfId="2057"/>
    <cellStyle name="Note 3 7 5" xfId="2058"/>
    <cellStyle name="Note 3 8" xfId="2059"/>
    <cellStyle name="Note 3 8 2" xfId="2060"/>
    <cellStyle name="Note 3 8 2 2" xfId="2061"/>
    <cellStyle name="Note 3 8 2 2 2" xfId="2062"/>
    <cellStyle name="Note 3 8 2 2 2 2" xfId="2063"/>
    <cellStyle name="Note 3 8 2 2 3" xfId="2064"/>
    <cellStyle name="Note 3 8 2 3" xfId="2065"/>
    <cellStyle name="Note 3 8 2 3 2" xfId="2066"/>
    <cellStyle name="Note 3 8 2 4" xfId="2067"/>
    <cellStyle name="Note 3 8 2 5" xfId="2068"/>
    <cellStyle name="Note 3 8 3" xfId="2069"/>
    <cellStyle name="Note 3 8 3 2" xfId="2070"/>
    <cellStyle name="Note 3 8 3 2 2" xfId="2071"/>
    <cellStyle name="Note 3 8 3 3" xfId="2072"/>
    <cellStyle name="Note 3 8 4" xfId="2073"/>
    <cellStyle name="Note 3 8 4 2" xfId="2074"/>
    <cellStyle name="Note 3 8 5" xfId="2075"/>
    <cellStyle name="Note 4 2" xfId="2076"/>
    <cellStyle name="Note 4 2 2" xfId="2077"/>
    <cellStyle name="Note 4 2 2 2" xfId="2078"/>
    <cellStyle name="Note 4 2 2 2 2" xfId="2079"/>
    <cellStyle name="Note 4 2 2 2 2 2" xfId="2080"/>
    <cellStyle name="Note 4 2 2 2 3" xfId="2081"/>
    <cellStyle name="Note 4 2 2 3" xfId="2082"/>
    <cellStyle name="Note 4 2 2 3 2" xfId="2083"/>
    <cellStyle name="Note 4 2 2 4" xfId="2084"/>
    <cellStyle name="Note 4 2 2 5" xfId="2085"/>
    <cellStyle name="Note 4 2 3" xfId="2086"/>
    <cellStyle name="Note 4 2 3 2" xfId="2087"/>
    <cellStyle name="Note 4 2 3 2 2" xfId="2088"/>
    <cellStyle name="Note 4 2 3 3" xfId="2089"/>
    <cellStyle name="Note 4 2 4" xfId="2090"/>
    <cellStyle name="Note 4 2 4 2" xfId="2091"/>
    <cellStyle name="Note 4 2 5" xfId="2092"/>
    <cellStyle name="Note 4 3" xfId="2093"/>
    <cellStyle name="Note 4 3 2" xfId="2094"/>
    <cellStyle name="Note 4 3 2 2" xfId="2095"/>
    <cellStyle name="Note 4 3 2 2 2" xfId="2096"/>
    <cellStyle name="Note 4 3 2 2 2 2" xfId="2097"/>
    <cellStyle name="Note 4 3 2 2 3" xfId="2098"/>
    <cellStyle name="Note 4 3 2 3" xfId="2099"/>
    <cellStyle name="Note 4 3 2 3 2" xfId="2100"/>
    <cellStyle name="Note 4 3 2 4" xfId="2101"/>
    <cellStyle name="Note 4 3 2 5" xfId="2102"/>
    <cellStyle name="Note 4 3 3" xfId="2103"/>
    <cellStyle name="Note 4 3 3 2" xfId="2104"/>
    <cellStyle name="Note 4 3 3 2 2" xfId="2105"/>
    <cellStyle name="Note 4 3 3 3" xfId="2106"/>
    <cellStyle name="Note 4 3 4" xfId="2107"/>
    <cellStyle name="Note 4 3 4 2" xfId="2108"/>
    <cellStyle name="Note 4 3 5" xfId="2109"/>
    <cellStyle name="Note 4 4" xfId="2110"/>
    <cellStyle name="Note 4 4 2" xfId="2111"/>
    <cellStyle name="Note 4 4 2 2" xfId="2112"/>
    <cellStyle name="Note 4 4 2 2 2" xfId="2113"/>
    <cellStyle name="Note 4 4 2 2 2 2" xfId="2114"/>
    <cellStyle name="Note 4 4 2 2 3" xfId="2115"/>
    <cellStyle name="Note 4 4 2 3" xfId="2116"/>
    <cellStyle name="Note 4 4 2 3 2" xfId="2117"/>
    <cellStyle name="Note 4 4 2 4" xfId="2118"/>
    <cellStyle name="Note 4 4 2 5" xfId="2119"/>
    <cellStyle name="Note 4 4 3" xfId="2120"/>
    <cellStyle name="Note 4 4 3 2" xfId="2121"/>
    <cellStyle name="Note 4 4 3 2 2" xfId="2122"/>
    <cellStyle name="Note 4 4 3 3" xfId="2123"/>
    <cellStyle name="Note 4 4 4" xfId="2124"/>
    <cellStyle name="Note 4 4 4 2" xfId="2125"/>
    <cellStyle name="Note 4 4 5" xfId="2126"/>
    <cellStyle name="Note 4 5" xfId="2127"/>
    <cellStyle name="Note 4 5 2" xfId="2128"/>
    <cellStyle name="Note 4 5 2 2" xfId="2129"/>
    <cellStyle name="Note 4 5 2 2 2" xfId="2130"/>
    <cellStyle name="Note 4 5 2 2 2 2" xfId="2131"/>
    <cellStyle name="Note 4 5 2 2 3" xfId="2132"/>
    <cellStyle name="Note 4 5 2 3" xfId="2133"/>
    <cellStyle name="Note 4 5 2 3 2" xfId="2134"/>
    <cellStyle name="Note 4 5 2 4" xfId="2135"/>
    <cellStyle name="Note 4 5 2 5" xfId="2136"/>
    <cellStyle name="Note 4 5 3" xfId="2137"/>
    <cellStyle name="Note 4 5 3 2" xfId="2138"/>
    <cellStyle name="Note 4 5 3 2 2" xfId="2139"/>
    <cellStyle name="Note 4 5 3 3" xfId="2140"/>
    <cellStyle name="Note 4 5 4" xfId="2141"/>
    <cellStyle name="Note 4 5 4 2" xfId="2142"/>
    <cellStyle name="Note 4 5 5" xfId="2143"/>
    <cellStyle name="Note 4 6" xfId="2144"/>
    <cellStyle name="Note 4 6 2" xfId="2145"/>
    <cellStyle name="Note 4 6 2 2" xfId="2146"/>
    <cellStyle name="Note 4 6 2 2 2" xfId="2147"/>
    <cellStyle name="Note 4 6 2 2 2 2" xfId="2148"/>
    <cellStyle name="Note 4 6 2 2 3" xfId="2149"/>
    <cellStyle name="Note 4 6 2 3" xfId="2150"/>
    <cellStyle name="Note 4 6 2 3 2" xfId="2151"/>
    <cellStyle name="Note 4 6 2 4" xfId="2152"/>
    <cellStyle name="Note 4 6 2 5" xfId="2153"/>
    <cellStyle name="Note 4 6 3" xfId="2154"/>
    <cellStyle name="Note 4 6 3 2" xfId="2155"/>
    <cellStyle name="Note 4 6 3 2 2" xfId="2156"/>
    <cellStyle name="Note 4 6 3 3" xfId="2157"/>
    <cellStyle name="Note 4 6 4" xfId="2158"/>
    <cellStyle name="Note 4 6 4 2" xfId="2159"/>
    <cellStyle name="Note 4 6 5" xfId="2160"/>
    <cellStyle name="Note 4 7" xfId="2161"/>
    <cellStyle name="Note 4 7 2" xfId="2162"/>
    <cellStyle name="Note 4 7 2 2" xfId="2163"/>
    <cellStyle name="Note 4 7 2 2 2" xfId="2164"/>
    <cellStyle name="Note 4 7 2 2 2 2" xfId="2165"/>
    <cellStyle name="Note 4 7 2 2 3" xfId="2166"/>
    <cellStyle name="Note 4 7 2 3" xfId="2167"/>
    <cellStyle name="Note 4 7 2 3 2" xfId="2168"/>
    <cellStyle name="Note 4 7 2 4" xfId="2169"/>
    <cellStyle name="Note 4 7 2 5" xfId="2170"/>
    <cellStyle name="Note 4 7 3" xfId="2171"/>
    <cellStyle name="Note 4 7 3 2" xfId="2172"/>
    <cellStyle name="Note 4 7 3 2 2" xfId="2173"/>
    <cellStyle name="Note 4 7 3 3" xfId="2174"/>
    <cellStyle name="Note 4 7 4" xfId="2175"/>
    <cellStyle name="Note 4 7 4 2" xfId="2176"/>
    <cellStyle name="Note 4 7 5" xfId="2177"/>
    <cellStyle name="Note 4 8" xfId="2178"/>
    <cellStyle name="Note 4 8 2" xfId="2179"/>
    <cellStyle name="Note 4 8 2 2" xfId="2180"/>
    <cellStyle name="Note 4 8 2 2 2" xfId="2181"/>
    <cellStyle name="Note 4 8 2 2 2 2" xfId="2182"/>
    <cellStyle name="Note 4 8 2 2 3" xfId="2183"/>
    <cellStyle name="Note 4 8 2 3" xfId="2184"/>
    <cellStyle name="Note 4 8 2 3 2" xfId="2185"/>
    <cellStyle name="Note 4 8 2 4" xfId="2186"/>
    <cellStyle name="Note 4 8 2 5" xfId="2187"/>
    <cellStyle name="Note 4 8 3" xfId="2188"/>
    <cellStyle name="Note 4 8 3 2" xfId="2189"/>
    <cellStyle name="Note 4 8 3 2 2" xfId="2190"/>
    <cellStyle name="Note 4 8 3 3" xfId="2191"/>
    <cellStyle name="Note 4 8 4" xfId="2192"/>
    <cellStyle name="Note 4 8 4 2" xfId="2193"/>
    <cellStyle name="Note 4 8 5" xfId="2194"/>
    <cellStyle name="Note 5 2" xfId="2195"/>
    <cellStyle name="Note 5 2 2" xfId="2196"/>
    <cellStyle name="Note 5 2 2 2" xfId="2197"/>
    <cellStyle name="Note 5 2 2 2 2" xfId="2198"/>
    <cellStyle name="Note 5 2 2 2 2 2" xfId="2199"/>
    <cellStyle name="Note 5 2 2 2 3" xfId="2200"/>
    <cellStyle name="Note 5 2 2 3" xfId="2201"/>
    <cellStyle name="Note 5 2 2 3 2" xfId="2202"/>
    <cellStyle name="Note 5 2 2 4" xfId="2203"/>
    <cellStyle name="Note 5 2 2 5" xfId="2204"/>
    <cellStyle name="Note 5 2 3" xfId="2205"/>
    <cellStyle name="Note 5 2 3 2" xfId="2206"/>
    <cellStyle name="Note 5 2 3 2 2" xfId="2207"/>
    <cellStyle name="Note 5 2 3 3" xfId="2208"/>
    <cellStyle name="Note 5 2 4" xfId="2209"/>
    <cellStyle name="Note 5 2 4 2" xfId="2210"/>
    <cellStyle name="Note 5 2 5" xfId="2211"/>
    <cellStyle name="Note 5 3" xfId="2212"/>
    <cellStyle name="Note 5 3 2" xfId="2213"/>
    <cellStyle name="Note 5 3 2 2" xfId="2214"/>
    <cellStyle name="Note 5 3 2 2 2" xfId="2215"/>
    <cellStyle name="Note 5 3 2 2 2 2" xfId="2216"/>
    <cellStyle name="Note 5 3 2 2 3" xfId="2217"/>
    <cellStyle name="Note 5 3 2 3" xfId="2218"/>
    <cellStyle name="Note 5 3 2 3 2" xfId="2219"/>
    <cellStyle name="Note 5 3 2 4" xfId="2220"/>
    <cellStyle name="Note 5 3 2 5" xfId="2221"/>
    <cellStyle name="Note 5 3 3" xfId="2222"/>
    <cellStyle name="Note 5 3 3 2" xfId="2223"/>
    <cellStyle name="Note 5 3 3 2 2" xfId="2224"/>
    <cellStyle name="Note 5 3 3 3" xfId="2225"/>
    <cellStyle name="Note 5 3 4" xfId="2226"/>
    <cellStyle name="Note 5 3 4 2" xfId="2227"/>
    <cellStyle name="Note 5 3 5" xfId="2228"/>
    <cellStyle name="Note 5 4" xfId="2229"/>
    <cellStyle name="Note 5 4 2" xfId="2230"/>
    <cellStyle name="Note 5 4 2 2" xfId="2231"/>
    <cellStyle name="Note 5 4 2 2 2" xfId="2232"/>
    <cellStyle name="Note 5 4 2 2 2 2" xfId="2233"/>
    <cellStyle name="Note 5 4 2 2 3" xfId="2234"/>
    <cellStyle name="Note 5 4 2 3" xfId="2235"/>
    <cellStyle name="Note 5 4 2 3 2" xfId="2236"/>
    <cellStyle name="Note 5 4 2 4" xfId="2237"/>
    <cellStyle name="Note 5 4 2 5" xfId="2238"/>
    <cellStyle name="Note 5 4 3" xfId="2239"/>
    <cellStyle name="Note 5 4 3 2" xfId="2240"/>
    <cellStyle name="Note 5 4 3 2 2" xfId="2241"/>
    <cellStyle name="Note 5 4 3 3" xfId="2242"/>
    <cellStyle name="Note 5 4 4" xfId="2243"/>
    <cellStyle name="Note 5 4 4 2" xfId="2244"/>
    <cellStyle name="Note 5 4 5" xfId="2245"/>
    <cellStyle name="Note 5 5" xfId="2246"/>
    <cellStyle name="Note 5 5 2" xfId="2247"/>
    <cellStyle name="Note 5 5 2 2" xfId="2248"/>
    <cellStyle name="Note 5 5 2 2 2" xfId="2249"/>
    <cellStyle name="Note 5 5 2 2 2 2" xfId="2250"/>
    <cellStyle name="Note 5 5 2 2 3" xfId="2251"/>
    <cellStyle name="Note 5 5 2 3" xfId="2252"/>
    <cellStyle name="Note 5 5 2 3 2" xfId="2253"/>
    <cellStyle name="Note 5 5 2 4" xfId="2254"/>
    <cellStyle name="Note 5 5 2 5" xfId="2255"/>
    <cellStyle name="Note 5 5 3" xfId="2256"/>
    <cellStyle name="Note 5 5 3 2" xfId="2257"/>
    <cellStyle name="Note 5 5 3 2 2" xfId="2258"/>
    <cellStyle name="Note 5 5 3 3" xfId="2259"/>
    <cellStyle name="Note 5 5 4" xfId="2260"/>
    <cellStyle name="Note 5 5 4 2" xfId="2261"/>
    <cellStyle name="Note 5 5 5" xfId="2262"/>
    <cellStyle name="Note 5 6" xfId="2263"/>
    <cellStyle name="Note 5 6 2" xfId="2264"/>
    <cellStyle name="Note 5 6 2 2" xfId="2265"/>
    <cellStyle name="Note 5 6 2 2 2" xfId="2266"/>
    <cellStyle name="Note 5 6 2 2 2 2" xfId="2267"/>
    <cellStyle name="Note 5 6 2 2 3" xfId="2268"/>
    <cellStyle name="Note 5 6 2 3" xfId="2269"/>
    <cellStyle name="Note 5 6 2 3 2" xfId="2270"/>
    <cellStyle name="Note 5 6 2 4" xfId="2271"/>
    <cellStyle name="Note 5 6 2 5" xfId="2272"/>
    <cellStyle name="Note 5 6 3" xfId="2273"/>
    <cellStyle name="Note 5 6 3 2" xfId="2274"/>
    <cellStyle name="Note 5 6 3 2 2" xfId="2275"/>
    <cellStyle name="Note 5 6 3 3" xfId="2276"/>
    <cellStyle name="Note 5 6 4" xfId="2277"/>
    <cellStyle name="Note 5 6 4 2" xfId="2278"/>
    <cellStyle name="Note 5 6 5" xfId="2279"/>
    <cellStyle name="Note 5 7" xfId="2280"/>
    <cellStyle name="Note 5 7 2" xfId="2281"/>
    <cellStyle name="Note 5 7 2 2" xfId="2282"/>
    <cellStyle name="Note 5 7 2 2 2" xfId="2283"/>
    <cellStyle name="Note 5 7 2 2 2 2" xfId="2284"/>
    <cellStyle name="Note 5 7 2 2 3" xfId="2285"/>
    <cellStyle name="Note 5 7 2 3" xfId="2286"/>
    <cellStyle name="Note 5 7 2 3 2" xfId="2287"/>
    <cellStyle name="Note 5 7 2 4" xfId="2288"/>
    <cellStyle name="Note 5 7 2 5" xfId="2289"/>
    <cellStyle name="Note 5 7 3" xfId="2290"/>
    <cellStyle name="Note 5 7 3 2" xfId="2291"/>
    <cellStyle name="Note 5 7 3 2 2" xfId="2292"/>
    <cellStyle name="Note 5 7 3 3" xfId="2293"/>
    <cellStyle name="Note 5 7 4" xfId="2294"/>
    <cellStyle name="Note 5 7 4 2" xfId="2295"/>
    <cellStyle name="Note 5 7 5" xfId="2296"/>
    <cellStyle name="Note 5 8" xfId="2297"/>
    <cellStyle name="Note 5 8 2" xfId="2298"/>
    <cellStyle name="Note 5 8 2 2" xfId="2299"/>
    <cellStyle name="Note 5 8 2 2 2" xfId="2300"/>
    <cellStyle name="Note 5 8 2 2 2 2" xfId="2301"/>
    <cellStyle name="Note 5 8 2 2 3" xfId="2302"/>
    <cellStyle name="Note 5 8 2 3" xfId="2303"/>
    <cellStyle name="Note 5 8 2 3 2" xfId="2304"/>
    <cellStyle name="Note 5 8 2 4" xfId="2305"/>
    <cellStyle name="Note 5 8 2 5" xfId="2306"/>
    <cellStyle name="Note 5 8 3" xfId="2307"/>
    <cellStyle name="Note 5 8 3 2" xfId="2308"/>
    <cellStyle name="Note 5 8 3 2 2" xfId="2309"/>
    <cellStyle name="Note 5 8 3 3" xfId="2310"/>
    <cellStyle name="Note 5 8 4" xfId="2311"/>
    <cellStyle name="Note 5 8 4 2" xfId="2312"/>
    <cellStyle name="Note 5 8 5" xfId="2313"/>
    <cellStyle name="Note 6 2" xfId="2314"/>
    <cellStyle name="Note 6 2 2" xfId="2315"/>
    <cellStyle name="Note 6 2 2 2" xfId="2316"/>
    <cellStyle name="Note 6 2 2 2 2" xfId="2317"/>
    <cellStyle name="Note 6 2 2 2 2 2" xfId="2318"/>
    <cellStyle name="Note 6 2 2 2 3" xfId="2319"/>
    <cellStyle name="Note 6 2 2 3" xfId="2320"/>
    <cellStyle name="Note 6 2 2 3 2" xfId="2321"/>
    <cellStyle name="Note 6 2 2 4" xfId="2322"/>
    <cellStyle name="Note 6 2 2 5" xfId="2323"/>
    <cellStyle name="Note 6 2 3" xfId="2324"/>
    <cellStyle name="Note 6 2 3 2" xfId="2325"/>
    <cellStyle name="Note 6 2 3 2 2" xfId="2326"/>
    <cellStyle name="Note 6 2 3 3" xfId="2327"/>
    <cellStyle name="Note 6 2 4" xfId="2328"/>
    <cellStyle name="Note 6 2 4 2" xfId="2329"/>
    <cellStyle name="Note 6 2 5" xfId="2330"/>
    <cellStyle name="Note 6 3" xfId="2331"/>
    <cellStyle name="Note 6 3 2" xfId="2332"/>
    <cellStyle name="Note 6 3 2 2" xfId="2333"/>
    <cellStyle name="Note 6 3 2 2 2" xfId="2334"/>
    <cellStyle name="Note 6 3 2 2 2 2" xfId="2335"/>
    <cellStyle name="Note 6 3 2 2 3" xfId="2336"/>
    <cellStyle name="Note 6 3 2 3" xfId="2337"/>
    <cellStyle name="Note 6 3 2 3 2" xfId="2338"/>
    <cellStyle name="Note 6 3 2 4" xfId="2339"/>
    <cellStyle name="Note 6 3 2 5" xfId="2340"/>
    <cellStyle name="Note 6 3 3" xfId="2341"/>
    <cellStyle name="Note 6 3 3 2" xfId="2342"/>
    <cellStyle name="Note 6 3 3 2 2" xfId="2343"/>
    <cellStyle name="Note 6 3 3 3" xfId="2344"/>
    <cellStyle name="Note 6 3 4" xfId="2345"/>
    <cellStyle name="Note 6 3 4 2" xfId="2346"/>
    <cellStyle name="Note 6 3 5" xfId="2347"/>
    <cellStyle name="Note 6 4" xfId="2348"/>
    <cellStyle name="Note 6 4 2" xfId="2349"/>
    <cellStyle name="Note 6 4 2 2" xfId="2350"/>
    <cellStyle name="Note 6 4 2 2 2" xfId="2351"/>
    <cellStyle name="Note 6 4 2 2 2 2" xfId="2352"/>
    <cellStyle name="Note 6 4 2 2 3" xfId="2353"/>
    <cellStyle name="Note 6 4 2 3" xfId="2354"/>
    <cellStyle name="Note 6 4 2 3 2" xfId="2355"/>
    <cellStyle name="Note 6 4 2 4" xfId="2356"/>
    <cellStyle name="Note 6 4 2 5" xfId="2357"/>
    <cellStyle name="Note 6 4 3" xfId="2358"/>
    <cellStyle name="Note 6 4 3 2" xfId="2359"/>
    <cellStyle name="Note 6 4 3 2 2" xfId="2360"/>
    <cellStyle name="Note 6 4 3 3" xfId="2361"/>
    <cellStyle name="Note 6 4 4" xfId="2362"/>
    <cellStyle name="Note 6 4 4 2" xfId="2363"/>
    <cellStyle name="Note 6 4 5" xfId="2364"/>
    <cellStyle name="Note 6 5" xfId="2365"/>
    <cellStyle name="Note 6 5 2" xfId="2366"/>
    <cellStyle name="Note 6 5 2 2" xfId="2367"/>
    <cellStyle name="Note 6 5 2 2 2" xfId="2368"/>
    <cellStyle name="Note 6 5 2 2 2 2" xfId="2369"/>
    <cellStyle name="Note 6 5 2 2 3" xfId="2370"/>
    <cellStyle name="Note 6 5 2 3" xfId="2371"/>
    <cellStyle name="Note 6 5 2 3 2" xfId="2372"/>
    <cellStyle name="Note 6 5 2 4" xfId="2373"/>
    <cellStyle name="Note 6 5 2 5" xfId="2374"/>
    <cellStyle name="Note 6 5 3" xfId="2375"/>
    <cellStyle name="Note 6 5 3 2" xfId="2376"/>
    <cellStyle name="Note 6 5 3 2 2" xfId="2377"/>
    <cellStyle name="Note 6 5 3 3" xfId="2378"/>
    <cellStyle name="Note 6 5 4" xfId="2379"/>
    <cellStyle name="Note 6 5 4 2" xfId="2380"/>
    <cellStyle name="Note 6 5 5" xfId="2381"/>
    <cellStyle name="Note 6 6" xfId="2382"/>
    <cellStyle name="Note 6 6 2" xfId="2383"/>
    <cellStyle name="Note 6 6 2 2" xfId="2384"/>
    <cellStyle name="Note 6 6 2 2 2" xfId="2385"/>
    <cellStyle name="Note 6 6 2 2 2 2" xfId="2386"/>
    <cellStyle name="Note 6 6 2 2 3" xfId="2387"/>
    <cellStyle name="Note 6 6 2 3" xfId="2388"/>
    <cellStyle name="Note 6 6 2 3 2" xfId="2389"/>
    <cellStyle name="Note 6 6 2 4" xfId="2390"/>
    <cellStyle name="Note 6 6 2 5" xfId="2391"/>
    <cellStyle name="Note 6 6 3" xfId="2392"/>
    <cellStyle name="Note 6 6 3 2" xfId="2393"/>
    <cellStyle name="Note 6 6 3 2 2" xfId="2394"/>
    <cellStyle name="Note 6 6 3 3" xfId="2395"/>
    <cellStyle name="Note 6 6 4" xfId="2396"/>
    <cellStyle name="Note 6 6 4 2" xfId="2397"/>
    <cellStyle name="Note 6 6 5" xfId="2398"/>
    <cellStyle name="Note 6 7" xfId="2399"/>
    <cellStyle name="Note 6 7 2" xfId="2400"/>
    <cellStyle name="Note 6 7 2 2" xfId="2401"/>
    <cellStyle name="Note 6 7 2 2 2" xfId="2402"/>
    <cellStyle name="Note 6 7 2 2 2 2" xfId="2403"/>
    <cellStyle name="Note 6 7 2 2 3" xfId="2404"/>
    <cellStyle name="Note 6 7 2 3" xfId="2405"/>
    <cellStyle name="Note 6 7 2 3 2" xfId="2406"/>
    <cellStyle name="Note 6 7 2 4" xfId="2407"/>
    <cellStyle name="Note 6 7 2 5" xfId="2408"/>
    <cellStyle name="Note 6 7 3" xfId="2409"/>
    <cellStyle name="Note 6 7 3 2" xfId="2410"/>
    <cellStyle name="Note 6 7 3 2 2" xfId="2411"/>
    <cellStyle name="Note 6 7 3 3" xfId="2412"/>
    <cellStyle name="Note 6 7 4" xfId="2413"/>
    <cellStyle name="Note 6 7 4 2" xfId="2414"/>
    <cellStyle name="Note 6 7 5" xfId="2415"/>
    <cellStyle name="Note 6 8" xfId="2416"/>
    <cellStyle name="Note 6 8 2" xfId="2417"/>
    <cellStyle name="Note 6 8 2 2" xfId="2418"/>
    <cellStyle name="Note 6 8 2 2 2" xfId="2419"/>
    <cellStyle name="Note 6 8 2 2 2 2" xfId="2420"/>
    <cellStyle name="Note 6 8 2 2 3" xfId="2421"/>
    <cellStyle name="Note 6 8 2 3" xfId="2422"/>
    <cellStyle name="Note 6 8 2 3 2" xfId="2423"/>
    <cellStyle name="Note 6 8 2 4" xfId="2424"/>
    <cellStyle name="Note 6 8 2 5" xfId="2425"/>
    <cellStyle name="Note 6 8 3" xfId="2426"/>
    <cellStyle name="Note 6 8 3 2" xfId="2427"/>
    <cellStyle name="Note 6 8 3 2 2" xfId="2428"/>
    <cellStyle name="Note 6 8 3 3" xfId="2429"/>
    <cellStyle name="Note 6 8 4" xfId="2430"/>
    <cellStyle name="Note 6 8 4 2" xfId="2431"/>
    <cellStyle name="Note 6 8 5" xfId="2432"/>
    <cellStyle name="Note 7 2" xfId="2433"/>
    <cellStyle name="Note 7 2 2" xfId="2434"/>
    <cellStyle name="Note 7 2 2 2" xfId="2435"/>
    <cellStyle name="Note 7 2 2 2 2" xfId="2436"/>
    <cellStyle name="Note 7 2 2 2 2 2" xfId="2437"/>
    <cellStyle name="Note 7 2 2 2 3" xfId="2438"/>
    <cellStyle name="Note 7 2 2 3" xfId="2439"/>
    <cellStyle name="Note 7 2 2 3 2" xfId="2440"/>
    <cellStyle name="Note 7 2 2 4" xfId="2441"/>
    <cellStyle name="Note 7 2 2 5" xfId="2442"/>
    <cellStyle name="Note 7 2 3" xfId="2443"/>
    <cellStyle name="Note 7 2 3 2" xfId="2444"/>
    <cellStyle name="Note 7 2 3 2 2" xfId="2445"/>
    <cellStyle name="Note 7 2 3 3" xfId="2446"/>
    <cellStyle name="Note 7 2 4" xfId="2447"/>
    <cellStyle name="Note 7 2 4 2" xfId="2448"/>
    <cellStyle name="Note 7 2 5" xfId="2449"/>
    <cellStyle name="Note 7 3" xfId="2450"/>
    <cellStyle name="Note 7 3 2" xfId="2451"/>
    <cellStyle name="Note 7 3 2 2" xfId="2452"/>
    <cellStyle name="Note 7 3 2 2 2" xfId="2453"/>
    <cellStyle name="Note 7 3 2 2 2 2" xfId="2454"/>
    <cellStyle name="Note 7 3 2 2 3" xfId="2455"/>
    <cellStyle name="Note 7 3 2 3" xfId="2456"/>
    <cellStyle name="Note 7 3 2 3 2" xfId="2457"/>
    <cellStyle name="Note 7 3 2 4" xfId="2458"/>
    <cellStyle name="Note 7 3 2 5" xfId="2459"/>
    <cellStyle name="Note 7 3 3" xfId="2460"/>
    <cellStyle name="Note 7 3 3 2" xfId="2461"/>
    <cellStyle name="Note 7 3 3 2 2" xfId="2462"/>
    <cellStyle name="Note 7 3 3 3" xfId="2463"/>
    <cellStyle name="Note 7 3 4" xfId="2464"/>
    <cellStyle name="Note 7 3 4 2" xfId="2465"/>
    <cellStyle name="Note 7 3 5" xfId="2466"/>
    <cellStyle name="Note 7 4" xfId="2467"/>
    <cellStyle name="Note 7 4 2" xfId="2468"/>
    <cellStyle name="Note 7 4 2 2" xfId="2469"/>
    <cellStyle name="Note 7 4 2 2 2" xfId="2470"/>
    <cellStyle name="Note 7 4 2 2 2 2" xfId="2471"/>
    <cellStyle name="Note 7 4 2 2 3" xfId="2472"/>
    <cellStyle name="Note 7 4 2 3" xfId="2473"/>
    <cellStyle name="Note 7 4 2 3 2" xfId="2474"/>
    <cellStyle name="Note 7 4 2 4" xfId="2475"/>
    <cellStyle name="Note 7 4 2 5" xfId="2476"/>
    <cellStyle name="Note 7 4 3" xfId="2477"/>
    <cellStyle name="Note 7 4 3 2" xfId="2478"/>
    <cellStyle name="Note 7 4 3 2 2" xfId="2479"/>
    <cellStyle name="Note 7 4 3 3" xfId="2480"/>
    <cellStyle name="Note 7 4 4" xfId="2481"/>
    <cellStyle name="Note 7 4 4 2" xfId="2482"/>
    <cellStyle name="Note 7 4 5" xfId="2483"/>
    <cellStyle name="Note 7 5" xfId="2484"/>
    <cellStyle name="Note 7 5 2" xfId="2485"/>
    <cellStyle name="Note 7 5 2 2" xfId="2486"/>
    <cellStyle name="Note 7 5 2 2 2" xfId="2487"/>
    <cellStyle name="Note 7 5 2 2 2 2" xfId="2488"/>
    <cellStyle name="Note 7 5 2 2 3" xfId="2489"/>
    <cellStyle name="Note 7 5 2 3" xfId="2490"/>
    <cellStyle name="Note 7 5 2 3 2" xfId="2491"/>
    <cellStyle name="Note 7 5 2 4" xfId="2492"/>
    <cellStyle name="Note 7 5 2 5" xfId="2493"/>
    <cellStyle name="Note 7 5 3" xfId="2494"/>
    <cellStyle name="Note 7 5 3 2" xfId="2495"/>
    <cellStyle name="Note 7 5 3 2 2" xfId="2496"/>
    <cellStyle name="Note 7 5 3 3" xfId="2497"/>
    <cellStyle name="Note 7 5 4" xfId="2498"/>
    <cellStyle name="Note 7 5 4 2" xfId="2499"/>
    <cellStyle name="Note 7 5 5" xfId="2500"/>
    <cellStyle name="Note 7 6" xfId="2501"/>
    <cellStyle name="Note 7 6 2" xfId="2502"/>
    <cellStyle name="Note 7 6 2 2" xfId="2503"/>
    <cellStyle name="Note 7 6 2 2 2" xfId="2504"/>
    <cellStyle name="Note 7 6 2 2 2 2" xfId="2505"/>
    <cellStyle name="Note 7 6 2 2 3" xfId="2506"/>
    <cellStyle name="Note 7 6 2 3" xfId="2507"/>
    <cellStyle name="Note 7 6 2 3 2" xfId="2508"/>
    <cellStyle name="Note 7 6 2 4" xfId="2509"/>
    <cellStyle name="Note 7 6 2 5" xfId="2510"/>
    <cellStyle name="Note 7 6 3" xfId="2511"/>
    <cellStyle name="Note 7 6 3 2" xfId="2512"/>
    <cellStyle name="Note 7 6 3 2 2" xfId="2513"/>
    <cellStyle name="Note 7 6 3 3" xfId="2514"/>
    <cellStyle name="Note 7 6 4" xfId="2515"/>
    <cellStyle name="Note 7 6 4 2" xfId="2516"/>
    <cellStyle name="Note 7 6 5" xfId="2517"/>
    <cellStyle name="Note 7 7" xfId="2518"/>
    <cellStyle name="Note 7 7 2" xfId="2519"/>
    <cellStyle name="Note 7 7 2 2" xfId="2520"/>
    <cellStyle name="Note 7 7 2 2 2" xfId="2521"/>
    <cellStyle name="Note 7 7 2 2 2 2" xfId="2522"/>
    <cellStyle name="Note 7 7 2 2 3" xfId="2523"/>
    <cellStyle name="Note 7 7 2 3" xfId="2524"/>
    <cellStyle name="Note 7 7 2 3 2" xfId="2525"/>
    <cellStyle name="Note 7 7 2 4" xfId="2526"/>
    <cellStyle name="Note 7 7 2 5" xfId="2527"/>
    <cellStyle name="Note 7 7 3" xfId="2528"/>
    <cellStyle name="Note 7 7 3 2" xfId="2529"/>
    <cellStyle name="Note 7 7 3 2 2" xfId="2530"/>
    <cellStyle name="Note 7 7 3 3" xfId="2531"/>
    <cellStyle name="Note 7 7 4" xfId="2532"/>
    <cellStyle name="Note 7 7 4 2" xfId="2533"/>
    <cellStyle name="Note 7 7 5" xfId="2534"/>
    <cellStyle name="Note 7 8" xfId="2535"/>
    <cellStyle name="Note 7 8 2" xfId="2536"/>
    <cellStyle name="Note 7 8 2 2" xfId="2537"/>
    <cellStyle name="Note 7 8 2 2 2" xfId="2538"/>
    <cellStyle name="Note 7 8 2 2 2 2" xfId="2539"/>
    <cellStyle name="Note 7 8 2 2 3" xfId="2540"/>
    <cellStyle name="Note 7 8 2 3" xfId="2541"/>
    <cellStyle name="Note 7 8 2 3 2" xfId="2542"/>
    <cellStyle name="Note 7 8 2 4" xfId="2543"/>
    <cellStyle name="Note 7 8 2 5" xfId="2544"/>
    <cellStyle name="Note 7 8 3" xfId="2545"/>
    <cellStyle name="Note 7 8 3 2" xfId="2546"/>
    <cellStyle name="Note 7 8 3 2 2" xfId="2547"/>
    <cellStyle name="Note 7 8 3 3" xfId="2548"/>
    <cellStyle name="Note 7 8 4" xfId="2549"/>
    <cellStyle name="Note 7 8 4 2" xfId="2550"/>
    <cellStyle name="Note 7 8 5" xfId="2551"/>
    <cellStyle name="Note 8 2" xfId="2552"/>
    <cellStyle name="Note 8 2 2" xfId="2553"/>
    <cellStyle name="Note 8 2 2 2" xfId="2554"/>
    <cellStyle name="Note 8 2 2 2 2" xfId="2555"/>
    <cellStyle name="Note 8 2 2 2 2 2" xfId="2556"/>
    <cellStyle name="Note 8 2 2 2 3" xfId="2557"/>
    <cellStyle name="Note 8 2 2 3" xfId="2558"/>
    <cellStyle name="Note 8 2 2 3 2" xfId="2559"/>
    <cellStyle name="Note 8 2 2 4" xfId="2560"/>
    <cellStyle name="Note 8 2 2 5" xfId="2561"/>
    <cellStyle name="Note 8 2 3" xfId="2562"/>
    <cellStyle name="Note 8 2 3 2" xfId="2563"/>
    <cellStyle name="Note 8 2 3 2 2" xfId="2564"/>
    <cellStyle name="Note 8 2 3 3" xfId="2565"/>
    <cellStyle name="Note 8 2 4" xfId="2566"/>
    <cellStyle name="Note 8 2 4 2" xfId="2567"/>
    <cellStyle name="Note 8 2 5" xfId="2568"/>
    <cellStyle name="Note 8 3" xfId="2569"/>
    <cellStyle name="Note 8 3 2" xfId="2570"/>
    <cellStyle name="Note 8 3 2 2" xfId="2571"/>
    <cellStyle name="Note 8 3 2 2 2" xfId="2572"/>
    <cellStyle name="Note 8 3 2 2 2 2" xfId="2573"/>
    <cellStyle name="Note 8 3 2 2 3" xfId="2574"/>
    <cellStyle name="Note 8 3 2 3" xfId="2575"/>
    <cellStyle name="Note 8 3 2 3 2" xfId="2576"/>
    <cellStyle name="Note 8 3 2 4" xfId="2577"/>
    <cellStyle name="Note 8 3 2 5" xfId="2578"/>
    <cellStyle name="Note 8 3 3" xfId="2579"/>
    <cellStyle name="Note 8 3 3 2" xfId="2580"/>
    <cellStyle name="Note 8 3 3 2 2" xfId="2581"/>
    <cellStyle name="Note 8 3 3 3" xfId="2582"/>
    <cellStyle name="Note 8 3 4" xfId="2583"/>
    <cellStyle name="Note 8 3 4 2" xfId="2584"/>
    <cellStyle name="Note 8 3 5" xfId="2585"/>
    <cellStyle name="Note 8 4" xfId="2586"/>
    <cellStyle name="Note 8 4 2" xfId="2587"/>
    <cellStyle name="Note 8 4 2 2" xfId="2588"/>
    <cellStyle name="Note 8 4 2 2 2" xfId="2589"/>
    <cellStyle name="Note 8 4 2 2 2 2" xfId="2590"/>
    <cellStyle name="Note 8 4 2 2 3" xfId="2591"/>
    <cellStyle name="Note 8 4 2 3" xfId="2592"/>
    <cellStyle name="Note 8 4 2 3 2" xfId="2593"/>
    <cellStyle name="Note 8 4 2 4" xfId="2594"/>
    <cellStyle name="Note 8 4 2 5" xfId="2595"/>
    <cellStyle name="Note 8 4 3" xfId="2596"/>
    <cellStyle name="Note 8 4 3 2" xfId="2597"/>
    <cellStyle name="Note 8 4 3 2 2" xfId="2598"/>
    <cellStyle name="Note 8 4 3 3" xfId="2599"/>
    <cellStyle name="Note 8 4 4" xfId="2600"/>
    <cellStyle name="Note 8 4 4 2" xfId="2601"/>
    <cellStyle name="Note 8 4 5" xfId="2602"/>
    <cellStyle name="Note 8 5" xfId="2603"/>
    <cellStyle name="Note 8 5 2" xfId="2604"/>
    <cellStyle name="Note 8 5 2 2" xfId="2605"/>
    <cellStyle name="Note 8 5 2 2 2" xfId="2606"/>
    <cellStyle name="Note 8 5 2 2 2 2" xfId="2607"/>
    <cellStyle name="Note 8 5 2 2 3" xfId="2608"/>
    <cellStyle name="Note 8 5 2 3" xfId="2609"/>
    <cellStyle name="Note 8 5 2 3 2" xfId="2610"/>
    <cellStyle name="Note 8 5 2 4" xfId="2611"/>
    <cellStyle name="Note 8 5 2 5" xfId="2612"/>
    <cellStyle name="Note 8 5 3" xfId="2613"/>
    <cellStyle name="Note 8 5 3 2" xfId="2614"/>
    <cellStyle name="Note 8 5 3 2 2" xfId="2615"/>
    <cellStyle name="Note 8 5 3 3" xfId="2616"/>
    <cellStyle name="Note 8 5 4" xfId="2617"/>
    <cellStyle name="Note 8 5 4 2" xfId="2618"/>
    <cellStyle name="Note 8 5 5" xfId="2619"/>
    <cellStyle name="Note 8 6" xfId="2620"/>
    <cellStyle name="Note 8 6 2" xfId="2621"/>
    <cellStyle name="Note 8 6 2 2" xfId="2622"/>
    <cellStyle name="Note 8 6 2 2 2" xfId="2623"/>
    <cellStyle name="Note 8 6 2 2 2 2" xfId="2624"/>
    <cellStyle name="Note 8 6 2 2 3" xfId="2625"/>
    <cellStyle name="Note 8 6 2 3" xfId="2626"/>
    <cellStyle name="Note 8 6 2 3 2" xfId="2627"/>
    <cellStyle name="Note 8 6 2 4" xfId="2628"/>
    <cellStyle name="Note 8 6 2 5" xfId="2629"/>
    <cellStyle name="Note 8 6 3" xfId="2630"/>
    <cellStyle name="Note 8 6 3 2" xfId="2631"/>
    <cellStyle name="Note 8 6 3 2 2" xfId="2632"/>
    <cellStyle name="Note 8 6 3 3" xfId="2633"/>
    <cellStyle name="Note 8 6 4" xfId="2634"/>
    <cellStyle name="Note 8 6 4 2" xfId="2635"/>
    <cellStyle name="Note 8 6 5" xfId="2636"/>
    <cellStyle name="Note 8 7" xfId="2637"/>
    <cellStyle name="Note 8 7 2" xfId="2638"/>
    <cellStyle name="Note 8 7 2 2" xfId="2639"/>
    <cellStyle name="Note 8 7 2 2 2" xfId="2640"/>
    <cellStyle name="Note 8 7 2 2 2 2" xfId="2641"/>
    <cellStyle name="Note 8 7 2 2 3" xfId="2642"/>
    <cellStyle name="Note 8 7 2 3" xfId="2643"/>
    <cellStyle name="Note 8 7 2 3 2" xfId="2644"/>
    <cellStyle name="Note 8 7 2 4" xfId="2645"/>
    <cellStyle name="Note 8 7 2 5" xfId="2646"/>
    <cellStyle name="Note 8 7 3" xfId="2647"/>
    <cellStyle name="Note 8 7 3 2" xfId="2648"/>
    <cellStyle name="Note 8 7 3 2 2" xfId="2649"/>
    <cellStyle name="Note 8 7 3 3" xfId="2650"/>
    <cellStyle name="Note 8 7 4" xfId="2651"/>
    <cellStyle name="Note 8 7 4 2" xfId="2652"/>
    <cellStyle name="Note 8 7 5" xfId="2653"/>
    <cellStyle name="Note 8 8" xfId="2654"/>
    <cellStyle name="Note 8 8 2" xfId="2655"/>
    <cellStyle name="Note 8 8 2 2" xfId="2656"/>
    <cellStyle name="Note 8 8 2 2 2" xfId="2657"/>
    <cellStyle name="Note 8 8 2 2 2 2" xfId="2658"/>
    <cellStyle name="Note 8 8 2 2 3" xfId="2659"/>
    <cellStyle name="Note 8 8 2 3" xfId="2660"/>
    <cellStyle name="Note 8 8 2 3 2" xfId="2661"/>
    <cellStyle name="Note 8 8 2 4" xfId="2662"/>
    <cellStyle name="Note 8 8 2 5" xfId="2663"/>
    <cellStyle name="Note 8 8 3" xfId="2664"/>
    <cellStyle name="Note 8 8 3 2" xfId="2665"/>
    <cellStyle name="Note 8 8 3 2 2" xfId="2666"/>
    <cellStyle name="Note 8 8 3 3" xfId="2667"/>
    <cellStyle name="Note 8 8 4" xfId="2668"/>
    <cellStyle name="Note 8 8 4 2" xfId="2669"/>
    <cellStyle name="Note 8 8 5" xfId="2670"/>
    <cellStyle name="Note 9 2" xfId="2671"/>
    <cellStyle name="Note 9 2 2" xfId="2672"/>
    <cellStyle name="Note 9 2 2 2" xfId="2673"/>
    <cellStyle name="Note 9 2 2 2 2" xfId="2674"/>
    <cellStyle name="Note 9 2 2 2 2 2" xfId="2675"/>
    <cellStyle name="Note 9 2 2 2 3" xfId="2676"/>
    <cellStyle name="Note 9 2 2 3" xfId="2677"/>
    <cellStyle name="Note 9 2 2 3 2" xfId="2678"/>
    <cellStyle name="Note 9 2 2 4" xfId="2679"/>
    <cellStyle name="Note 9 2 2 5" xfId="2680"/>
    <cellStyle name="Note 9 2 3" xfId="2681"/>
    <cellStyle name="Note 9 2 3 2" xfId="2682"/>
    <cellStyle name="Note 9 2 3 2 2" xfId="2683"/>
    <cellStyle name="Note 9 2 3 3" xfId="2684"/>
    <cellStyle name="Note 9 2 4" xfId="2685"/>
    <cellStyle name="Note 9 2 4 2" xfId="2686"/>
    <cellStyle name="Note 9 2 5" xfId="2687"/>
    <cellStyle name="Note 9 3" xfId="2688"/>
    <cellStyle name="Note 9 3 2" xfId="2689"/>
    <cellStyle name="Note 9 3 2 2" xfId="2690"/>
    <cellStyle name="Note 9 3 2 2 2" xfId="2691"/>
    <cellStyle name="Note 9 3 2 2 2 2" xfId="2692"/>
    <cellStyle name="Note 9 3 2 2 3" xfId="2693"/>
    <cellStyle name="Note 9 3 2 3" xfId="2694"/>
    <cellStyle name="Note 9 3 2 3 2" xfId="2695"/>
    <cellStyle name="Note 9 3 2 4" xfId="2696"/>
    <cellStyle name="Note 9 3 2 5" xfId="2697"/>
    <cellStyle name="Note 9 3 3" xfId="2698"/>
    <cellStyle name="Note 9 3 3 2" xfId="2699"/>
    <cellStyle name="Note 9 3 3 2 2" xfId="2700"/>
    <cellStyle name="Note 9 3 3 3" xfId="2701"/>
    <cellStyle name="Note 9 3 4" xfId="2702"/>
    <cellStyle name="Note 9 3 4 2" xfId="2703"/>
    <cellStyle name="Note 9 3 5" xfId="2704"/>
    <cellStyle name="Note 9 4" xfId="2705"/>
    <cellStyle name="Note 9 4 2" xfId="2706"/>
    <cellStyle name="Note 9 4 2 2" xfId="2707"/>
    <cellStyle name="Note 9 4 2 2 2" xfId="2708"/>
    <cellStyle name="Note 9 4 2 2 2 2" xfId="2709"/>
    <cellStyle name="Note 9 4 2 2 3" xfId="2710"/>
    <cellStyle name="Note 9 4 2 3" xfId="2711"/>
    <cellStyle name="Note 9 4 2 3 2" xfId="2712"/>
    <cellStyle name="Note 9 4 2 4" xfId="2713"/>
    <cellStyle name="Note 9 4 2 5" xfId="2714"/>
    <cellStyle name="Note 9 4 3" xfId="2715"/>
    <cellStyle name="Note 9 4 3 2" xfId="2716"/>
    <cellStyle name="Note 9 4 3 2 2" xfId="2717"/>
    <cellStyle name="Note 9 4 3 3" xfId="2718"/>
    <cellStyle name="Note 9 4 4" xfId="2719"/>
    <cellStyle name="Note 9 4 4 2" xfId="2720"/>
    <cellStyle name="Note 9 4 5" xfId="2721"/>
    <cellStyle name="Note 9 5" xfId="2722"/>
    <cellStyle name="Note 9 5 2" xfId="2723"/>
    <cellStyle name="Note 9 5 2 2" xfId="2724"/>
    <cellStyle name="Note 9 5 2 2 2" xfId="2725"/>
    <cellStyle name="Note 9 5 2 2 2 2" xfId="2726"/>
    <cellStyle name="Note 9 5 2 2 3" xfId="2727"/>
    <cellStyle name="Note 9 5 2 3" xfId="2728"/>
    <cellStyle name="Note 9 5 2 3 2" xfId="2729"/>
    <cellStyle name="Note 9 5 2 4" xfId="2730"/>
    <cellStyle name="Note 9 5 2 5" xfId="2731"/>
    <cellStyle name="Note 9 5 3" xfId="2732"/>
    <cellStyle name="Note 9 5 3 2" xfId="2733"/>
    <cellStyle name="Note 9 5 3 2 2" xfId="2734"/>
    <cellStyle name="Note 9 5 3 3" xfId="2735"/>
    <cellStyle name="Note 9 5 4" xfId="2736"/>
    <cellStyle name="Note 9 5 4 2" xfId="2737"/>
    <cellStyle name="Note 9 5 5" xfId="2738"/>
    <cellStyle name="Note 9 6" xfId="2739"/>
    <cellStyle name="Note 9 6 2" xfId="2740"/>
    <cellStyle name="Note 9 6 2 2" xfId="2741"/>
    <cellStyle name="Note 9 6 2 2 2" xfId="2742"/>
    <cellStyle name="Note 9 6 2 2 2 2" xfId="2743"/>
    <cellStyle name="Note 9 6 2 2 3" xfId="2744"/>
    <cellStyle name="Note 9 6 2 3" xfId="2745"/>
    <cellStyle name="Note 9 6 2 3 2" xfId="2746"/>
    <cellStyle name="Note 9 6 2 4" xfId="2747"/>
    <cellStyle name="Note 9 6 2 5" xfId="2748"/>
    <cellStyle name="Note 9 6 3" xfId="2749"/>
    <cellStyle name="Note 9 6 3 2" xfId="2750"/>
    <cellStyle name="Note 9 6 3 2 2" xfId="2751"/>
    <cellStyle name="Note 9 6 3 3" xfId="2752"/>
    <cellStyle name="Note 9 6 4" xfId="2753"/>
    <cellStyle name="Note 9 6 4 2" xfId="2754"/>
    <cellStyle name="Note 9 6 5" xfId="2755"/>
    <cellStyle name="Note 9 7" xfId="2756"/>
    <cellStyle name="Note 9 7 2" xfId="2757"/>
    <cellStyle name="Note 9 7 2 2" xfId="2758"/>
    <cellStyle name="Note 9 7 2 2 2" xfId="2759"/>
    <cellStyle name="Note 9 7 2 2 2 2" xfId="2760"/>
    <cellStyle name="Note 9 7 2 2 3" xfId="2761"/>
    <cellStyle name="Note 9 7 2 3" xfId="2762"/>
    <cellStyle name="Note 9 7 2 3 2" xfId="2763"/>
    <cellStyle name="Note 9 7 2 4" xfId="2764"/>
    <cellStyle name="Note 9 7 2 5" xfId="2765"/>
    <cellStyle name="Note 9 7 3" xfId="2766"/>
    <cellStyle name="Note 9 7 3 2" xfId="2767"/>
    <cellStyle name="Note 9 7 3 2 2" xfId="2768"/>
    <cellStyle name="Note 9 7 3 3" xfId="2769"/>
    <cellStyle name="Note 9 7 4" xfId="2770"/>
    <cellStyle name="Note 9 7 4 2" xfId="2771"/>
    <cellStyle name="Note 9 7 5" xfId="2772"/>
    <cellStyle name="Note 9 8" xfId="2773"/>
    <cellStyle name="Note 9 8 2" xfId="2774"/>
    <cellStyle name="Note 9 8 2 2" xfId="2775"/>
    <cellStyle name="Note 9 8 2 2 2" xfId="2776"/>
    <cellStyle name="Note 9 8 2 2 2 2" xfId="2777"/>
    <cellStyle name="Note 9 8 2 2 3" xfId="2778"/>
    <cellStyle name="Note 9 8 2 3" xfId="2779"/>
    <cellStyle name="Note 9 8 2 3 2" xfId="2780"/>
    <cellStyle name="Note 9 8 2 4" xfId="2781"/>
    <cellStyle name="Note 9 8 2 5" xfId="2782"/>
    <cellStyle name="Note 9 8 3" xfId="2783"/>
    <cellStyle name="Note 9 8 3 2" xfId="2784"/>
    <cellStyle name="Note 9 8 3 2 2" xfId="2785"/>
    <cellStyle name="Note 9 8 3 3" xfId="2786"/>
    <cellStyle name="Note 9 8 4" xfId="2787"/>
    <cellStyle name="Note 9 8 4 2" xfId="2788"/>
    <cellStyle name="Note 9 8 5" xfId="2789"/>
    <cellStyle name="notes" xfId="2790"/>
    <cellStyle name="Output" xfId="2791"/>
    <cellStyle name="Output 2" xfId="2792"/>
    <cellStyle name="Percent [2]" xfId="2793"/>
    <cellStyle name="Percent 2" xfId="2794"/>
    <cellStyle name="Percent 2 10" xfId="2795"/>
    <cellStyle name="Percent 2 10 2" xfId="2796"/>
    <cellStyle name="Percent 2 11" xfId="2797"/>
    <cellStyle name="Percent 2 11 2" xfId="2798"/>
    <cellStyle name="Percent 2 12" xfId="2799"/>
    <cellStyle name="Percent 2 12 2" xfId="2800"/>
    <cellStyle name="Percent 2 13" xfId="2801"/>
    <cellStyle name="Percent 2 14" xfId="2802"/>
    <cellStyle name="Percent 2 15" xfId="2803"/>
    <cellStyle name="Percent 2 16" xfId="2804"/>
    <cellStyle name="Percent 2 2" xfId="2805"/>
    <cellStyle name="Percent 2 2 10" xfId="2806"/>
    <cellStyle name="Percent 2 2 11" xfId="2807"/>
    <cellStyle name="Percent 2 2 12" xfId="2808"/>
    <cellStyle name="Percent 2 2 13" xfId="2809"/>
    <cellStyle name="Percent 2 2 14" xfId="2810"/>
    <cellStyle name="Percent 2 2 2" xfId="2811"/>
    <cellStyle name="Percent 2 2 2 2" xfId="2812"/>
    <cellStyle name="Percent 2 2 2 2 2" xfId="2813"/>
    <cellStyle name="Percent 2 2 2 2 2 2" xfId="2814"/>
    <cellStyle name="Percent 2 2 2 2 3" xfId="2815"/>
    <cellStyle name="Percent 2 2 2 2 3 2" xfId="2816"/>
    <cellStyle name="Percent 2 2 2 2 4" xfId="2817"/>
    <cellStyle name="Percent 2 2 2 2 5" xfId="2818"/>
    <cellStyle name="Percent 2 2 2 2 6" xfId="2819"/>
    <cellStyle name="Percent 2 2 2 2 7" xfId="2820"/>
    <cellStyle name="Percent 2 2 2 3" xfId="2821"/>
    <cellStyle name="Percent 2 2 2 3 2" xfId="2822"/>
    <cellStyle name="Percent 2 2 2 3 3" xfId="2823"/>
    <cellStyle name="Percent 2 2 2 4" xfId="2824"/>
    <cellStyle name="Percent 2 2 2 4 2" xfId="2825"/>
    <cellStyle name="Percent 2 2 2 4 3" xfId="2826"/>
    <cellStyle name="Percent 2 2 2 5" xfId="2827"/>
    <cellStyle name="Percent 2 2 2 5 2" xfId="2828"/>
    <cellStyle name="Percent 2 2 2 6" xfId="2829"/>
    <cellStyle name="Percent 2 2 2 6 2" xfId="2830"/>
    <cellStyle name="Percent 2 2 2 7" xfId="2831"/>
    <cellStyle name="Percent 2 2 2 8" xfId="2832"/>
    <cellStyle name="Percent 2 2 3" xfId="2833"/>
    <cellStyle name="Percent 2 2 3 2" xfId="2834"/>
    <cellStyle name="Percent 2 2 3 3" xfId="2835"/>
    <cellStyle name="Percent 2 2 3 3 2" xfId="2836"/>
    <cellStyle name="Percent 2 2 3 4" xfId="2837"/>
    <cellStyle name="Percent 2 2 4" xfId="2838"/>
    <cellStyle name="Percent 2 2 4 2" xfId="2839"/>
    <cellStyle name="Percent 2 2 4 3" xfId="2840"/>
    <cellStyle name="Percent 2 2 4 4" xfId="2841"/>
    <cellStyle name="Percent 2 2 4 5" xfId="2842"/>
    <cellStyle name="Percent 2 2 5" xfId="2843"/>
    <cellStyle name="Percent 2 2 5 2" xfId="2844"/>
    <cellStyle name="Percent 2 2 5 3" xfId="2845"/>
    <cellStyle name="Percent 2 2 6" xfId="2846"/>
    <cellStyle name="Percent 2 2 6 2" xfId="2847"/>
    <cellStyle name="Percent 2 2 7" xfId="2848"/>
    <cellStyle name="Percent 2 2 7 2" xfId="2849"/>
    <cellStyle name="Percent 2 2 8" xfId="2850"/>
    <cellStyle name="Percent 2 2 8 2" xfId="2851"/>
    <cellStyle name="Percent 2 2 9" xfId="2852"/>
    <cellStyle name="Percent 2 2 9 2" xfId="2853"/>
    <cellStyle name="Percent 2 3" xfId="2854"/>
    <cellStyle name="Percent 2 3 2" xfId="2855"/>
    <cellStyle name="Percent 2 3 2 2" xfId="2856"/>
    <cellStyle name="Percent 2 3 2 2 2" xfId="2857"/>
    <cellStyle name="Percent 2 3 2 3" xfId="2858"/>
    <cellStyle name="Percent 2 3 2 3 2" xfId="2859"/>
    <cellStyle name="Percent 2 3 2 4" xfId="2860"/>
    <cellStyle name="Percent 2 3 2 5" xfId="2861"/>
    <cellStyle name="Percent 2 3 2 6" xfId="2862"/>
    <cellStyle name="Percent 2 3 2 7" xfId="2863"/>
    <cellStyle name="Percent 2 3 3" xfId="2864"/>
    <cellStyle name="Percent 2 3 3 2" xfId="2865"/>
    <cellStyle name="Percent 2 3 3 3" xfId="2866"/>
    <cellStyle name="Percent 2 3 4" xfId="2867"/>
    <cellStyle name="Percent 2 3 4 2" xfId="2868"/>
    <cellStyle name="Percent 2 3 4 3" xfId="2869"/>
    <cellStyle name="Percent 2 3 5" xfId="2870"/>
    <cellStyle name="Percent 2 3 5 2" xfId="2871"/>
    <cellStyle name="Percent 2 3 6" xfId="2872"/>
    <cellStyle name="Percent 2 3 6 2" xfId="2873"/>
    <cellStyle name="Percent 2 3 7" xfId="2874"/>
    <cellStyle name="Percent 2 3 8" xfId="2875"/>
    <cellStyle name="Percent 2 3 9" xfId="2876"/>
    <cellStyle name="Percent 2 4" xfId="2877"/>
    <cellStyle name="Percent 2 4 2" xfId="2878"/>
    <cellStyle name="Percent 2 4 3" xfId="2879"/>
    <cellStyle name="Percent 2 4 4" xfId="2880"/>
    <cellStyle name="Percent 2 5" xfId="2881"/>
    <cellStyle name="Percent 2 5 2" xfId="2882"/>
    <cellStyle name="Percent 2 5 3" xfId="2883"/>
    <cellStyle name="Percent 2 5 4" xfId="2884"/>
    <cellStyle name="Percent 2 6" xfId="2885"/>
    <cellStyle name="Percent 2 6 2" xfId="2886"/>
    <cellStyle name="Percent 2 6 3" xfId="2887"/>
    <cellStyle name="Percent 2 7" xfId="2888"/>
    <cellStyle name="Percent 2 7 2" xfId="2889"/>
    <cellStyle name="Percent 2 8" xfId="2890"/>
    <cellStyle name="Percent 2 8 2" xfId="2891"/>
    <cellStyle name="Percent 2 9" xfId="2892"/>
    <cellStyle name="Percent 2 9 2" xfId="2893"/>
    <cellStyle name="Percent 3" xfId="2894"/>
    <cellStyle name="Percent 3 2" xfId="2895"/>
    <cellStyle name="Percent 3 2 2" xfId="2896"/>
    <cellStyle name="Percent 3 2 3" xfId="2897"/>
    <cellStyle name="Percent 3 2 4" xfId="2898"/>
    <cellStyle name="Percent 3 2 5" xfId="2899"/>
    <cellStyle name="Percent 3 2 6" xfId="2900"/>
    <cellStyle name="Percent 3 2 7" xfId="2901"/>
    <cellStyle name="Percent 3 3" xfId="2902"/>
    <cellStyle name="Percent 3 4" xfId="2903"/>
    <cellStyle name="Percent 3 5" xfId="2904"/>
    <cellStyle name="Percent 3 6" xfId="2905"/>
    <cellStyle name="Percent 3 7" xfId="2906"/>
    <cellStyle name="Percent 3 8" xfId="2907"/>
    <cellStyle name="Percent 4" xfId="2908"/>
    <cellStyle name="Percent 4 2" xfId="2909"/>
    <cellStyle name="Percent 4 2 2" xfId="2910"/>
    <cellStyle name="Percent 4 2 3" xfId="2911"/>
    <cellStyle name="Percent 4 3" xfId="2912"/>
    <cellStyle name="Percent 4 3 2" xfId="2913"/>
    <cellStyle name="Percent 4 4" xfId="2914"/>
    <cellStyle name="Percent 4 5" xfId="2915"/>
    <cellStyle name="Percent 4 6" xfId="2916"/>
    <cellStyle name="Percent 4 7" xfId="2917"/>
    <cellStyle name="Percent 4 8" xfId="2918"/>
    <cellStyle name="Percent 4 9" xfId="2919"/>
    <cellStyle name="Percent 5" xfId="2920"/>
    <cellStyle name="Percent 5 2" xfId="2921"/>
    <cellStyle name="Percent 5 3" xfId="2922"/>
    <cellStyle name="Percent 5 4" xfId="2923"/>
    <cellStyle name="Percent 6" xfId="2924"/>
    <cellStyle name="Percent 7" xfId="2925"/>
    <cellStyle name="pge" xfId="2926"/>
    <cellStyle name="pge 2" xfId="2927"/>
    <cellStyle name="pge 3" xfId="2928"/>
    <cellStyle name="Pourcentage" xfId="1" builtinId="5"/>
    <cellStyle name="Pourcentage 2" xfId="2929"/>
    <cellStyle name="Pourcentage 2 2" xfId="2930"/>
    <cellStyle name="Pourcentage 2 3" xfId="2931"/>
    <cellStyle name="Pourcentage 2 3 2" xfId="2932"/>
    <cellStyle name="Pourcentage 2 4" xfId="2933"/>
    <cellStyle name="Pourcentage 2 5" xfId="2934"/>
    <cellStyle name="Pourcentage 3" xfId="2935"/>
    <cellStyle name="Pourcentage 3 2" xfId="2936"/>
    <cellStyle name="Pourcentage 3 3" xfId="2937"/>
    <cellStyle name="Pourcentage 4" xfId="2938"/>
    <cellStyle name="Pourcentage 4 2" xfId="2939"/>
    <cellStyle name="Pourcentage 5" xfId="2940"/>
    <cellStyle name="Pourcentage 5 2" xfId="2941"/>
    <cellStyle name="Pourcentage 6" xfId="2942"/>
    <cellStyle name="Pourcentage 7" xfId="2943"/>
    <cellStyle name="Pourcentage 7 2" xfId="2944"/>
    <cellStyle name="Pourcentage 7 2 2" xfId="2945"/>
    <cellStyle name="Pourcentage 8" xfId="2946"/>
    <cellStyle name="Procentowy 3" xfId="2947"/>
    <cellStyle name="Procentowy 3 2" xfId="2948"/>
    <cellStyle name="Procentowy 3 3" xfId="2949"/>
    <cellStyle name="Procentowy 8" xfId="2950"/>
    <cellStyle name="Procentowy 8 2" xfId="2951"/>
    <cellStyle name="Procentowy 8 3" xfId="2952"/>
    <cellStyle name="Prozent_SubCatperStud" xfId="2953"/>
    <cellStyle name="Result" xfId="2954"/>
    <cellStyle name="Result2" xfId="2955"/>
    <cellStyle name="row" xfId="2956"/>
    <cellStyle name="row 2" xfId="2957"/>
    <cellStyle name="row 3" xfId="2958"/>
    <cellStyle name="row 3 2" xfId="2959"/>
    <cellStyle name="row 3 3" xfId="2960"/>
    <cellStyle name="row 4" xfId="2961"/>
    <cellStyle name="row 4 2" xfId="2962"/>
    <cellStyle name="row 4 3" xfId="2963"/>
    <cellStyle name="row 5" xfId="2964"/>
    <cellStyle name="row 6" xfId="2965"/>
    <cellStyle name="row 7" xfId="2966"/>
    <cellStyle name="row 8" xfId="2967"/>
    <cellStyle name="row 9" xfId="2968"/>
    <cellStyle name="RowCodes" xfId="2969"/>
    <cellStyle name="Row-Col Headings" xfId="2970"/>
    <cellStyle name="RowTitles" xfId="2971"/>
    <cellStyle name="RowTitles 2" xfId="2972"/>
    <cellStyle name="RowTitles 3" xfId="2973"/>
    <cellStyle name="RowTitles 3 2" xfId="2974"/>
    <cellStyle name="RowTitles 3 3" xfId="2975"/>
    <cellStyle name="RowTitles 4" xfId="2976"/>
    <cellStyle name="RowTitles 4 2" xfId="2977"/>
    <cellStyle name="RowTitles 4 3" xfId="2978"/>
    <cellStyle name="RowTitles1-Detail" xfId="2979"/>
    <cellStyle name="RowTitles1-Detail 2" xfId="2980"/>
    <cellStyle name="RowTitles1-Detail 2 2" xfId="2981"/>
    <cellStyle name="RowTitles1-Detail 2 2 2" xfId="2982"/>
    <cellStyle name="RowTitles1-Detail 2 2 3" xfId="2983"/>
    <cellStyle name="RowTitles1-Detail 2 3" xfId="2984"/>
    <cellStyle name="RowTitles1-Detail 2 3 2" xfId="2985"/>
    <cellStyle name="RowTitles1-Detail 2 3 3" xfId="2986"/>
    <cellStyle name="RowTitles1-Detail 2 4" xfId="2987"/>
    <cellStyle name="RowTitles1-Detail 2 4 2" xfId="2988"/>
    <cellStyle name="RowTitles-Col2" xfId="2989"/>
    <cellStyle name="RowTitles-Col2 2" xfId="2990"/>
    <cellStyle name="RowTitles-Col2 2 2" xfId="2991"/>
    <cellStyle name="RowTitles-Col2 2 2 2" xfId="2992"/>
    <cellStyle name="RowTitles-Col2 2 2 3" xfId="2993"/>
    <cellStyle name="RowTitles-Col2 2 3" xfId="2994"/>
    <cellStyle name="RowTitles-Col2 2 3 2" xfId="2995"/>
    <cellStyle name="RowTitles-Col2 2 3 3" xfId="2996"/>
    <cellStyle name="RowTitles-Col2 2 4" xfId="2997"/>
    <cellStyle name="RowTitles-Col2 2 4 2" xfId="2998"/>
    <cellStyle name="RowTitles-Col2 2 5" xfId="2999"/>
    <cellStyle name="RowTitles-Col2 3" xfId="3000"/>
    <cellStyle name="RowTitles-Detail" xfId="3001"/>
    <cellStyle name="RowTitles-Detail 2" xfId="3002"/>
    <cellStyle name="RowTitles-Detail 2 2" xfId="3003"/>
    <cellStyle name="RowTitles-Detail 2 2 2" xfId="3004"/>
    <cellStyle name="RowTitles-Detail 2 2 3" xfId="3005"/>
    <cellStyle name="RowTitles-Detail 2 3" xfId="3006"/>
    <cellStyle name="RowTitles-Detail 2 3 2" xfId="3007"/>
    <cellStyle name="RowTitles-Detail 2 3 3" xfId="3008"/>
    <cellStyle name="RowTitles-Detail 2 4" xfId="3009"/>
    <cellStyle name="RowTitles-Detail 2 4 2" xfId="3010"/>
    <cellStyle name="Satisfaisant 2" xfId="3011"/>
    <cellStyle name="Satisfaisant 3" xfId="3012"/>
    <cellStyle name="semestre" xfId="3013"/>
    <cellStyle name="Sortie 2" xfId="3014"/>
    <cellStyle name="Sortie 2 2" xfId="3015"/>
    <cellStyle name="Sortie 2 3" xfId="3016"/>
    <cellStyle name="Sortie 2 4" xfId="3017"/>
    <cellStyle name="Sortie 3" xfId="3018"/>
    <cellStyle name="Standaard_Blad1" xfId="3019"/>
    <cellStyle name="Standard_DIAGRAM" xfId="3020"/>
    <cellStyle name="Sub-titles" xfId="3021"/>
    <cellStyle name="Sub-titles Cols" xfId="3022"/>
    <cellStyle name="Sub-titles rows" xfId="3023"/>
    <cellStyle name="tab4" xfId="3024"/>
    <cellStyle name="tab4 2" xfId="3025"/>
    <cellStyle name="Table No." xfId="3026"/>
    <cellStyle name="Table Title" xfId="3027"/>
    <cellStyle name="temp" xfId="3028"/>
    <cellStyle name="tête chapitre" xfId="3029"/>
    <cellStyle name="TEXT" xfId="3030"/>
    <cellStyle name="Texte explicatif 2" xfId="3031"/>
    <cellStyle name="Texte explicatif 3" xfId="3032"/>
    <cellStyle name="Title" xfId="3033"/>
    <cellStyle name="title1" xfId="3034"/>
    <cellStyle name="Titles" xfId="3035"/>
    <cellStyle name="Titre 2" xfId="3036"/>
    <cellStyle name="Titre 1 2" xfId="3037"/>
    <cellStyle name="Titre 1 3" xfId="3038"/>
    <cellStyle name="Titre 2 2" xfId="3039"/>
    <cellStyle name="Titre 2 3" xfId="3040"/>
    <cellStyle name="Titre 3 2" xfId="3041"/>
    <cellStyle name="Titre 3 3" xfId="3042"/>
    <cellStyle name="Titre 4 2" xfId="3043"/>
    <cellStyle name="Titre 4 3" xfId="3044"/>
    <cellStyle name="Total 2" xfId="3045"/>
    <cellStyle name="Total 2 2" xfId="3046"/>
    <cellStyle name="Total 2 3" xfId="3047"/>
    <cellStyle name="Total 2 4" xfId="3048"/>
    <cellStyle name="Total 3" xfId="3049"/>
    <cellStyle name="toto" xfId="3050"/>
    <cellStyle name="toto 2" xfId="3051"/>
    <cellStyle name="Tusental (0)_Blad2" xfId="3052"/>
    <cellStyle name="Tusental 2" xfId="3053"/>
    <cellStyle name="Tusental 3" xfId="3054"/>
    <cellStyle name="Tusental_Blad2" xfId="3055"/>
    <cellStyle name="Uwaga 2" xfId="3056"/>
    <cellStyle name="Uwaga 2 2" xfId="3057"/>
    <cellStyle name="Uwaga 2 3" xfId="3058"/>
    <cellStyle name="Valuta (0)_Blad2" xfId="3059"/>
    <cellStyle name="Valuta_Blad2" xfId="3060"/>
    <cellStyle name="Vérification 2" xfId="3061"/>
    <cellStyle name="Vérification 3" xfId="3062"/>
    <cellStyle name="Währung [0]_DIAGRAM" xfId="3063"/>
    <cellStyle name="Währung_DIAGRAM" xfId="3064"/>
    <cellStyle name="Warning Text" xfId="3065"/>
    <cellStyle name="Warning Text 2" xfId="3066"/>
    <cellStyle name="Wrapped" xfId="3067"/>
    <cellStyle name="표준_T_A8(통계청_검증결과)" xfId="3068"/>
    <cellStyle name="常规_B2.3" xfId="3069"/>
    <cellStyle name="標準_法務省担当表（eigo ） " xfId="30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96427962882613E-2"/>
          <c:y val="0.10409060711484029"/>
          <c:w val="0.93682941811639686"/>
          <c:h val="0.68188138247424968"/>
        </c:manualLayout>
      </c:layout>
      <c:lineChart>
        <c:grouping val="standard"/>
        <c:varyColors val="0"/>
        <c:ser>
          <c:idx val="1"/>
          <c:order val="0"/>
          <c:tx>
            <c:strRef>
              <c:f>'ages recrut'!$A$3</c:f>
              <c:strCache>
                <c:ptCount val="1"/>
                <c:pt idx="0">
                  <c:v>CR2</c:v>
                </c:pt>
              </c:strCache>
            </c:strRef>
          </c:tx>
          <c:marker>
            <c:symbol val="none"/>
          </c:marker>
          <c:cat>
            <c:numRef>
              <c:f>'ages recrut'!$B$2:$L$2</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'ages recrut'!$B$3:$L$3</c:f>
              <c:numCache>
                <c:formatCode>0.0</c:formatCode>
                <c:ptCount val="11"/>
                <c:pt idx="0">
                  <c:v>31.253543307086616</c:v>
                </c:pt>
                <c:pt idx="1">
                  <c:v>30.909487179487183</c:v>
                </c:pt>
                <c:pt idx="2">
                  <c:v>31.352195121951219</c:v>
                </c:pt>
                <c:pt idx="3">
                  <c:v>31.364444444444441</c:v>
                </c:pt>
                <c:pt idx="4">
                  <c:v>31.648018648018645</c:v>
                </c:pt>
                <c:pt idx="5">
                  <c:v>31.850136986301369</c:v>
                </c:pt>
                <c:pt idx="6">
                  <c:v>32.465653495440733</c:v>
                </c:pt>
                <c:pt idx="7">
                  <c:v>32.131596091205211</c:v>
                </c:pt>
                <c:pt idx="8">
                  <c:v>32.330897009966776</c:v>
                </c:pt>
                <c:pt idx="9">
                  <c:v>32.452920962199315</c:v>
                </c:pt>
                <c:pt idx="10">
                  <c:v>32.774037299711054</c:v>
                </c:pt>
              </c:numCache>
            </c:numRef>
          </c:val>
          <c:smooth val="0"/>
        </c:ser>
        <c:ser>
          <c:idx val="0"/>
          <c:order val="1"/>
          <c:tx>
            <c:strRef>
              <c:f>'ages recrut'!$A$4</c:f>
              <c:strCache>
                <c:ptCount val="1"/>
                <c:pt idx="0">
                  <c:v>MCF</c:v>
                </c:pt>
              </c:strCache>
            </c:strRef>
          </c:tx>
          <c:marker>
            <c:symbol val="none"/>
          </c:marker>
          <c:cat>
            <c:numRef>
              <c:f>'ages recrut'!$B$2:$L$2</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'ages recrut'!$B$4:$L$4</c:f>
              <c:numCache>
                <c:formatCode>0.0</c:formatCode>
                <c:ptCount val="11"/>
                <c:pt idx="1">
                  <c:v>32.666666666666664</c:v>
                </c:pt>
                <c:pt idx="2">
                  <c:v>32.75</c:v>
                </c:pt>
                <c:pt idx="3">
                  <c:v>33</c:v>
                </c:pt>
                <c:pt idx="4">
                  <c:v>33</c:v>
                </c:pt>
                <c:pt idx="5">
                  <c:v>33.083333333333336</c:v>
                </c:pt>
                <c:pt idx="6">
                  <c:v>33.416666666666664</c:v>
                </c:pt>
                <c:pt idx="7">
                  <c:v>33.583333333333336</c:v>
                </c:pt>
                <c:pt idx="8">
                  <c:v>33.833333333333336</c:v>
                </c:pt>
                <c:pt idx="9">
                  <c:v>34</c:v>
                </c:pt>
                <c:pt idx="10">
                  <c:v>34.25</c:v>
                </c:pt>
              </c:numCache>
            </c:numRef>
          </c:val>
          <c:smooth val="0"/>
        </c:ser>
        <c:dLbls>
          <c:showLegendKey val="0"/>
          <c:showVal val="0"/>
          <c:showCatName val="0"/>
          <c:showSerName val="0"/>
          <c:showPercent val="0"/>
          <c:showBubbleSize val="0"/>
        </c:dLbls>
        <c:marker val="1"/>
        <c:smooth val="0"/>
        <c:axId val="244254208"/>
        <c:axId val="244255744"/>
      </c:lineChart>
      <c:catAx>
        <c:axId val="244254208"/>
        <c:scaling>
          <c:orientation val="minMax"/>
        </c:scaling>
        <c:delete val="0"/>
        <c:axPos val="b"/>
        <c:numFmt formatCode="General" sourceLinked="1"/>
        <c:majorTickMark val="out"/>
        <c:minorTickMark val="none"/>
        <c:tickLblPos val="nextTo"/>
        <c:crossAx val="244255744"/>
        <c:crosses val="autoZero"/>
        <c:auto val="1"/>
        <c:lblAlgn val="ctr"/>
        <c:lblOffset val="100"/>
        <c:noMultiLvlLbl val="0"/>
      </c:catAx>
      <c:valAx>
        <c:axId val="244255744"/>
        <c:scaling>
          <c:orientation val="minMax"/>
          <c:max val="35"/>
          <c:min val="30"/>
        </c:scaling>
        <c:delete val="0"/>
        <c:axPos val="l"/>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fr-FR"/>
          </a:p>
        </c:txPr>
        <c:crossAx val="244254208"/>
        <c:crosses val="autoZero"/>
        <c:crossBetween val="midCat"/>
        <c:majorUnit val="1"/>
      </c:valAx>
    </c:plotArea>
    <c:legend>
      <c:legendPos val="r"/>
      <c:layout>
        <c:manualLayout>
          <c:xMode val="edge"/>
          <c:yMode val="edge"/>
          <c:x val="0.76726319910213392"/>
          <c:y val="0.54897108449679088"/>
          <c:w val="0.12791414786798688"/>
          <c:h val="0.13928221675693506"/>
        </c:manualLayout>
      </c:layout>
      <c:overlay val="0"/>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11694206684922E-2"/>
          <c:y val="0.16067220090316839"/>
          <c:w val="0.92035754331887354"/>
          <c:h val="0.65408119482516214"/>
        </c:manualLayout>
      </c:layout>
      <c:lineChart>
        <c:grouping val="standard"/>
        <c:varyColors val="0"/>
        <c:ser>
          <c:idx val="6"/>
          <c:order val="0"/>
          <c:tx>
            <c:strRef>
              <c:f>'proj dep'!$A$30</c:f>
              <c:strCache>
                <c:ptCount val="1"/>
                <c:pt idx="0">
                  <c:v>MCF et PR ( / 2)</c:v>
                </c:pt>
              </c:strCache>
            </c:strRef>
          </c:tx>
          <c:marker>
            <c:symbol val="none"/>
          </c:marker>
          <c:cat>
            <c:numRef>
              <c:f>'proj dep'!$B$25:$M$25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'proj dep'!$B$30:$M$30</c:f>
              <c:numCache>
                <c:formatCode>0</c:formatCode>
                <c:ptCount val="12"/>
                <c:pt idx="0">
                  <c:v>836.5</c:v>
                </c:pt>
                <c:pt idx="1">
                  <c:v>860.5</c:v>
                </c:pt>
                <c:pt idx="2">
                  <c:v>810</c:v>
                </c:pt>
                <c:pt idx="3">
                  <c:v>756.5</c:v>
                </c:pt>
                <c:pt idx="4">
                  <c:v>738</c:v>
                </c:pt>
                <c:pt idx="5">
                  <c:v>719</c:v>
                </c:pt>
                <c:pt idx="6">
                  <c:v>661</c:v>
                </c:pt>
                <c:pt idx="7">
                  <c:v>741.5</c:v>
                </c:pt>
                <c:pt idx="8">
                  <c:v>708.5</c:v>
                </c:pt>
                <c:pt idx="9">
                  <c:v>665.5</c:v>
                </c:pt>
                <c:pt idx="10">
                  <c:v>662</c:v>
                </c:pt>
                <c:pt idx="11">
                  <c:v>674</c:v>
                </c:pt>
              </c:numCache>
            </c:numRef>
          </c:val>
          <c:smooth val="0"/>
        </c:ser>
        <c:ser>
          <c:idx val="4"/>
          <c:order val="1"/>
          <c:tx>
            <c:strRef>
              <c:f>'proj dep'!$A$27</c:f>
              <c:strCache>
                <c:ptCount val="1"/>
                <c:pt idx="0">
                  <c:v>CR et DR</c:v>
                </c:pt>
              </c:strCache>
            </c:strRef>
          </c:tx>
          <c:marker>
            <c:symbol val="none"/>
          </c:marker>
          <c:cat>
            <c:numRef>
              <c:f>'proj dep'!$B$25:$M$25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'proj dep'!$B$27:$M$27</c:f>
              <c:numCache>
                <c:formatCode>0</c:formatCode>
                <c:ptCount val="12"/>
                <c:pt idx="0">
                  <c:v>484</c:v>
                </c:pt>
                <c:pt idx="1">
                  <c:v>524</c:v>
                </c:pt>
                <c:pt idx="2">
                  <c:v>526</c:v>
                </c:pt>
                <c:pt idx="3">
                  <c:v>477</c:v>
                </c:pt>
                <c:pt idx="4">
                  <c:v>443</c:v>
                </c:pt>
                <c:pt idx="5">
                  <c:v>376</c:v>
                </c:pt>
                <c:pt idx="6">
                  <c:v>346</c:v>
                </c:pt>
                <c:pt idx="7">
                  <c:v>264.97678343760617</c:v>
                </c:pt>
                <c:pt idx="8">
                  <c:v>316.83424955629505</c:v>
                </c:pt>
                <c:pt idx="9">
                  <c:v>379.43504676969815</c:v>
                </c:pt>
                <c:pt idx="10">
                  <c:v>335.17705491269805</c:v>
                </c:pt>
                <c:pt idx="11">
                  <c:v>405.49256690701714</c:v>
                </c:pt>
              </c:numCache>
            </c:numRef>
          </c:val>
          <c:smooth val="0"/>
        </c:ser>
        <c:ser>
          <c:idx val="5"/>
          <c:order val="2"/>
          <c:tx>
            <c:strRef>
              <c:f>'proj dep'!$A$28</c:f>
              <c:strCache>
                <c:ptCount val="1"/>
                <c:pt idx="0">
                  <c:v>IR</c:v>
                </c:pt>
              </c:strCache>
            </c:strRef>
          </c:tx>
          <c:marker>
            <c:symbol val="none"/>
          </c:marker>
          <c:cat>
            <c:numRef>
              <c:f>'proj dep'!$B$25:$M$25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'proj dep'!$B$28:$M$28</c:f>
              <c:numCache>
                <c:formatCode>0</c:formatCode>
                <c:ptCount val="12"/>
                <c:pt idx="0">
                  <c:v>182.26859504132233</c:v>
                </c:pt>
                <c:pt idx="1">
                  <c:v>157.24311377245508</c:v>
                </c:pt>
                <c:pt idx="2">
                  <c:v>160.10858995137761</c:v>
                </c:pt>
                <c:pt idx="3">
                  <c:v>164.77489768076398</c:v>
                </c:pt>
                <c:pt idx="4">
                  <c:v>149</c:v>
                </c:pt>
                <c:pt idx="5">
                  <c:v>121</c:v>
                </c:pt>
                <c:pt idx="6">
                  <c:v>77</c:v>
                </c:pt>
                <c:pt idx="7">
                  <c:v>102.4323820729129</c:v>
                </c:pt>
                <c:pt idx="8">
                  <c:v>126.27446252276829</c:v>
                </c:pt>
                <c:pt idx="9">
                  <c:v>116.55817809662946</c:v>
                </c:pt>
                <c:pt idx="10">
                  <c:v>127.31964876247162</c:v>
                </c:pt>
                <c:pt idx="11">
                  <c:v>129.33273108700706</c:v>
                </c:pt>
              </c:numCache>
            </c:numRef>
          </c:val>
          <c:smooth val="0"/>
        </c:ser>
        <c:ser>
          <c:idx val="7"/>
          <c:order val="3"/>
          <c:tx>
            <c:strRef>
              <c:f>'proj dep'!$A$31</c:f>
              <c:strCache>
                <c:ptCount val="1"/>
                <c:pt idx="0">
                  <c:v>IGR ( / 2)</c:v>
                </c:pt>
              </c:strCache>
            </c:strRef>
          </c:tx>
          <c:marker>
            <c:symbol val="none"/>
          </c:marker>
          <c:cat>
            <c:numRef>
              <c:f>'proj dep'!$B$25:$M$25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'proj dep'!$B$31:$M$31</c:f>
              <c:numCache>
                <c:formatCode>0</c:formatCode>
                <c:ptCount val="12"/>
                <c:pt idx="0">
                  <c:v>31</c:v>
                </c:pt>
                <c:pt idx="1">
                  <c:v>30</c:v>
                </c:pt>
                <c:pt idx="2">
                  <c:v>28</c:v>
                </c:pt>
                <c:pt idx="3">
                  <c:v>23</c:v>
                </c:pt>
                <c:pt idx="4">
                  <c:v>22</c:v>
                </c:pt>
                <c:pt idx="5">
                  <c:v>25</c:v>
                </c:pt>
                <c:pt idx="6">
                  <c:v>15</c:v>
                </c:pt>
                <c:pt idx="7">
                  <c:v>21.5</c:v>
                </c:pt>
                <c:pt idx="8">
                  <c:v>25.5</c:v>
                </c:pt>
                <c:pt idx="9">
                  <c:v>26.5</c:v>
                </c:pt>
                <c:pt idx="10">
                  <c:v>28.5</c:v>
                </c:pt>
                <c:pt idx="11">
                  <c:v>30.5</c:v>
                </c:pt>
              </c:numCache>
            </c:numRef>
          </c:val>
          <c:smooth val="0"/>
        </c:ser>
        <c:dLbls>
          <c:showLegendKey val="0"/>
          <c:showVal val="0"/>
          <c:showCatName val="0"/>
          <c:showSerName val="0"/>
          <c:showPercent val="0"/>
          <c:showBubbleSize val="0"/>
        </c:dLbls>
        <c:marker val="1"/>
        <c:smooth val="0"/>
        <c:axId val="239761664"/>
        <c:axId val="239763456"/>
      </c:lineChart>
      <c:catAx>
        <c:axId val="239761664"/>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239763456"/>
        <c:crosses val="autoZero"/>
        <c:auto val="1"/>
        <c:lblAlgn val="ctr"/>
        <c:lblOffset val="100"/>
        <c:noMultiLvlLbl val="0"/>
      </c:catAx>
      <c:valAx>
        <c:axId val="239763456"/>
        <c:scaling>
          <c:orientation val="minMax"/>
          <c:max val="900"/>
        </c:scaling>
        <c:delete val="0"/>
        <c:axPos val="l"/>
        <c:majorGridlines/>
        <c:numFmt formatCode="0" sourceLinked="1"/>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fr-FR"/>
          </a:p>
        </c:txPr>
        <c:crossAx val="239761664"/>
        <c:crosses val="autoZero"/>
        <c:crossBetween val="midCat"/>
      </c:valAx>
    </c:plotArea>
    <c:legend>
      <c:legendPos val="r"/>
      <c:layout>
        <c:manualLayout>
          <c:xMode val="edge"/>
          <c:yMode val="edge"/>
          <c:x val="9.7318277983766105E-2"/>
          <c:y val="0.47448940595115363"/>
          <c:w val="0.2063508410351291"/>
          <c:h val="0.18919153051762902"/>
        </c:manualLayout>
      </c:layout>
      <c:overlay val="0"/>
      <c:spPr>
        <a:solidFill>
          <a:schemeClr val="bg1"/>
        </a:solidFill>
      </c:spPr>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68941</xdr:colOff>
      <xdr:row>8</xdr:row>
      <xdr:rowOff>142876</xdr:rowOff>
    </xdr:from>
    <xdr:to>
      <xdr:col>11</xdr:col>
      <xdr:colOff>276225</xdr:colOff>
      <xdr:row>32</xdr:row>
      <xdr:rowOff>104776</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0.00314</cdr:x>
      <cdr:y>0.86555</cdr:y>
    </cdr:from>
    <cdr:to>
      <cdr:x>0.99515</cdr:x>
      <cdr:y>0.99272</cdr:y>
    </cdr:to>
    <cdr:sp macro="" textlink="">
      <cdr:nvSpPr>
        <cdr:cNvPr id="2" name="ZoneTexte 1"/>
        <cdr:cNvSpPr txBox="1"/>
      </cdr:nvSpPr>
      <cdr:spPr>
        <a:xfrm xmlns:a="http://schemas.openxmlformats.org/drawingml/2006/main">
          <a:off x="14211" y="3924299"/>
          <a:ext cx="4495451" cy="5765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i="1">
              <a:effectLst/>
              <a:latin typeface="Arial" panose="020B0604020202020204" pitchFamily="34" charset="0"/>
              <a:ea typeface="+mn-ea"/>
              <a:cs typeface="Arial" panose="020B0604020202020204" pitchFamily="34" charset="0"/>
            </a:rPr>
            <a:t>Session synchronisée</a:t>
          </a:r>
          <a:r>
            <a:rPr lang="fr-FR" sz="800" i="1" baseline="0">
              <a:effectLst/>
              <a:latin typeface="Arial" panose="020B0604020202020204" pitchFamily="34" charset="0"/>
              <a:ea typeface="+mn-ea"/>
              <a:cs typeface="Arial" panose="020B0604020202020204" pitchFamily="34" charset="0"/>
            </a:rPr>
            <a:t> </a:t>
          </a:r>
          <a:r>
            <a:rPr lang="fr-FR" sz="800" i="1">
              <a:effectLst/>
              <a:latin typeface="Arial" panose="020B0604020202020204" pitchFamily="34" charset="0"/>
              <a:ea typeface="+mn-ea"/>
              <a:cs typeface="Arial" panose="020B0604020202020204" pitchFamily="34" charset="0"/>
            </a:rPr>
            <a:t>(2009 à 2016) et première</a:t>
          </a:r>
          <a:r>
            <a:rPr lang="fr-FR" sz="800" i="1" baseline="0">
              <a:effectLst/>
              <a:latin typeface="Arial" panose="020B0604020202020204" pitchFamily="34" charset="0"/>
              <a:ea typeface="+mn-ea"/>
              <a:cs typeface="Arial" panose="020B0604020202020204" pitchFamily="34" charset="0"/>
            </a:rPr>
            <a:t> </a:t>
          </a:r>
          <a:r>
            <a:rPr lang="fr-FR" sz="800" i="1">
              <a:effectLst/>
              <a:latin typeface="Arial" panose="020B0604020202020204" pitchFamily="34" charset="0"/>
              <a:ea typeface="+mn-ea"/>
              <a:cs typeface="Arial" panose="020B0604020202020204" pitchFamily="34" charset="0"/>
            </a:rPr>
            <a:t>session (2007 et 2008) ; âge au 31/12, </a:t>
          </a:r>
          <a:endParaRPr lang="fr-FR" sz="800">
            <a:effectLst/>
            <a:latin typeface="Arial" panose="020B0604020202020204" pitchFamily="34" charset="0"/>
            <a:cs typeface="Arial" panose="020B0604020202020204" pitchFamily="34" charset="0"/>
          </a:endParaRPr>
        </a:p>
        <a:p xmlns:a="http://schemas.openxmlformats.org/drawingml/2006/main">
          <a:r>
            <a:rPr lang="fr-FR" sz="800" i="1">
              <a:effectLst/>
              <a:latin typeface="Arial" panose="020B0604020202020204" pitchFamily="34" charset="0"/>
              <a:ea typeface="+mn-ea"/>
              <a:cs typeface="Arial" panose="020B0604020202020204" pitchFamily="34" charset="0"/>
            </a:rPr>
            <a:t>non compris médecine et odontologie</a:t>
          </a:r>
          <a:endParaRPr lang="fr-FR" sz="800">
            <a:effectLst/>
            <a:latin typeface="Arial" panose="020B0604020202020204" pitchFamily="34" charset="0"/>
            <a:cs typeface="Arial" panose="020B0604020202020204" pitchFamily="34" charset="0"/>
          </a:endParaRPr>
        </a:p>
        <a:p xmlns:a="http://schemas.openxmlformats.org/drawingml/2006/main">
          <a:r>
            <a:rPr lang="fr-FR" sz="800" i="1">
              <a:effectLst/>
              <a:latin typeface="Arial" panose="020B0604020202020204" pitchFamily="34" charset="0"/>
              <a:ea typeface="+mn-ea"/>
              <a:cs typeface="Arial" panose="020B0604020202020204" pitchFamily="34" charset="0"/>
            </a:rPr>
            <a:t>CR2 : Source CNRS, INRA, INRIA, INSERM et IRD : âge lors du concours</a:t>
          </a:r>
          <a:r>
            <a:rPr lang="fr-FR" sz="800" i="1" baseline="0">
              <a:effectLst/>
              <a:latin typeface="Arial" panose="020B0604020202020204" pitchFamily="34" charset="0"/>
              <a:ea typeface="+mn-ea"/>
              <a:cs typeface="Arial" panose="020B0604020202020204" pitchFamily="34" charset="0"/>
            </a:rPr>
            <a:t> </a:t>
          </a:r>
        </a:p>
        <a:p xmlns:a="http://schemas.openxmlformats.org/drawingml/2006/main">
          <a:r>
            <a:rPr lang="fr-FR" sz="800" i="1">
              <a:effectLst/>
              <a:latin typeface="Arial" panose="020B0604020202020204" pitchFamily="34" charset="0"/>
              <a:ea typeface="+mn-ea"/>
              <a:cs typeface="Arial" panose="020B0604020202020204" pitchFamily="34" charset="0"/>
            </a:rPr>
            <a:t>MCF : Source</a:t>
          </a:r>
          <a:r>
            <a:rPr lang="fr-FR" sz="800" i="1" baseline="0">
              <a:effectLst/>
              <a:latin typeface="Arial" panose="020B0604020202020204" pitchFamily="34" charset="0"/>
              <a:ea typeface="+mn-ea"/>
              <a:cs typeface="Arial" panose="020B0604020202020204" pitchFamily="34" charset="0"/>
            </a:rPr>
            <a:t> </a:t>
          </a:r>
          <a:r>
            <a:rPr lang="fr-FR" sz="800" i="1">
              <a:effectLst/>
              <a:latin typeface="Arial" panose="020B0604020202020204" pitchFamily="34" charset="0"/>
              <a:ea typeface="+mn-ea"/>
              <a:cs typeface="Arial" panose="020B0604020202020204" pitchFamily="34" charset="0"/>
            </a:rPr>
            <a:t>GALAXIE / ANTEE - DGRH A1-1 / </a:t>
          </a:r>
        </a:p>
      </cdr:txBody>
    </cdr:sp>
  </cdr:relSizeAnchor>
  <cdr:relSizeAnchor xmlns:cdr="http://schemas.openxmlformats.org/drawingml/2006/chartDrawing">
    <cdr:from>
      <cdr:x>0.00279</cdr:x>
      <cdr:y>0.00972</cdr:y>
    </cdr:from>
    <cdr:to>
      <cdr:x>0.95454</cdr:x>
      <cdr:y>0.09344</cdr:y>
    </cdr:to>
    <cdr:sp macro="" textlink="">
      <cdr:nvSpPr>
        <cdr:cNvPr id="3" name="ZoneTexte 2"/>
        <cdr:cNvSpPr txBox="1"/>
      </cdr:nvSpPr>
      <cdr:spPr>
        <a:xfrm xmlns:a="http://schemas.openxmlformats.org/drawingml/2006/main">
          <a:off x="12665" y="44067"/>
          <a:ext cx="4312958" cy="3795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950" b="1" i="0" baseline="0">
              <a:effectLst/>
              <a:latin typeface="Arial" panose="020B0604020202020204" pitchFamily="34" charset="0"/>
              <a:ea typeface="+mn-ea"/>
              <a:cs typeface="Arial" panose="020B0604020202020204" pitchFamily="34" charset="0"/>
            </a:rPr>
            <a:t>03 : Age moyen des lauréats aux concours de MCF et de CR 2e classe</a:t>
          </a:r>
          <a:endParaRPr lang="fr-FR" sz="950">
            <a:effectLst/>
            <a:latin typeface="Arial" panose="020B0604020202020204" pitchFamily="34" charset="0"/>
            <a:cs typeface="Arial" panose="020B0604020202020204" pitchFamily="34" charset="0"/>
          </a:endParaRPr>
        </a:p>
        <a:p xmlns:a="http://schemas.openxmlformats.org/drawingml/2006/main">
          <a:endParaRPr lang="fr-FR" sz="1100"/>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361950</xdr:colOff>
      <xdr:row>0</xdr:row>
      <xdr:rowOff>140152</xdr:rowOff>
    </xdr:from>
    <xdr:to>
      <xdr:col>17</xdr:col>
      <xdr:colOff>241754</xdr:colOff>
      <xdr:row>20</xdr:row>
      <xdr:rowOff>79375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0.01073</cdr:x>
      <cdr:y>0.87878</cdr:y>
    </cdr:from>
    <cdr:to>
      <cdr:x>0.99851</cdr:x>
      <cdr:y>0.99257</cdr:y>
    </cdr:to>
    <cdr:sp macro="" textlink="">
      <cdr:nvSpPr>
        <cdr:cNvPr id="2" name="ZoneTexte 1"/>
        <cdr:cNvSpPr txBox="1"/>
      </cdr:nvSpPr>
      <cdr:spPr>
        <a:xfrm xmlns:a="http://schemas.openxmlformats.org/drawingml/2006/main">
          <a:off x="66369" y="3774624"/>
          <a:ext cx="6109769" cy="4887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effectLst/>
              <a:latin typeface="Arial" panose="020B0604020202020204" pitchFamily="34" charset="0"/>
              <a:ea typeface="+mn-ea"/>
              <a:cs typeface="Arial" panose="020B0604020202020204" pitchFamily="34" charset="0"/>
            </a:rPr>
            <a:t>une personne des universités est comptée exactement pour un mi-temps recherche  (ou soutien)</a:t>
          </a:r>
        </a:p>
        <a:p xmlns:a="http://schemas.openxmlformats.org/drawingml/2006/main">
          <a:r>
            <a:rPr lang="fr-FR" sz="800">
              <a:effectLst/>
              <a:latin typeface="Arial" panose="020B0604020202020204" pitchFamily="34" charset="0"/>
              <a:ea typeface="+mn-ea"/>
              <a:cs typeface="Arial" panose="020B0604020202020204" pitchFamily="34" charset="0"/>
            </a:rPr>
            <a:t>Retraites : yc cessations anticipées, hors liquidation des retraites d'agents partis</a:t>
          </a:r>
        </a:p>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fr-FR" sz="800" i="1">
              <a:effectLst/>
              <a:latin typeface="Arial" panose="020B0604020202020204" pitchFamily="34" charset="0"/>
              <a:ea typeface="+mn-ea"/>
              <a:cs typeface="Arial" panose="020B0604020202020204" pitchFamily="34" charset="0"/>
            </a:rPr>
            <a:t>Sources : MESRI-Sies et DGRH</a:t>
          </a:r>
        </a:p>
        <a:p xmlns:a="http://schemas.openxmlformats.org/drawingml/2006/main">
          <a:endParaRPr lang="fr-FR" sz="1100"/>
        </a:p>
      </cdr:txBody>
    </cdr:sp>
  </cdr:relSizeAnchor>
  <cdr:relSizeAnchor xmlns:cdr="http://schemas.openxmlformats.org/drawingml/2006/chartDrawing">
    <cdr:from>
      <cdr:x>0</cdr:x>
      <cdr:y>0.00222</cdr:y>
    </cdr:from>
    <cdr:to>
      <cdr:x>0.99993</cdr:x>
      <cdr:y>0.12629</cdr:y>
    </cdr:to>
    <cdr:sp macro="" textlink="">
      <cdr:nvSpPr>
        <cdr:cNvPr id="3" name="ZoneTexte 2"/>
        <cdr:cNvSpPr txBox="1"/>
      </cdr:nvSpPr>
      <cdr:spPr>
        <a:xfrm xmlns:a="http://schemas.openxmlformats.org/drawingml/2006/main">
          <a:off x="0" y="9526"/>
          <a:ext cx="6391275" cy="5329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a:r>
            <a:rPr lang="fr-FR" sz="1000" b="1" i="0" baseline="0">
              <a:effectLst/>
              <a:latin typeface="Arial" panose="020B0604020202020204" pitchFamily="34" charset="0"/>
              <a:ea typeface="+mn-ea"/>
              <a:cs typeface="Arial" panose="020B0604020202020204" pitchFamily="34" charset="0"/>
            </a:rPr>
            <a:t>Départs en retraite des titulaires des EPST (hors IFSTTAR) et des Universités et établissements </a:t>
          </a:r>
        </a:p>
        <a:p xmlns:a="http://schemas.openxmlformats.org/drawingml/2006/main">
          <a:pPr algn="ctr" rtl="0"/>
          <a:r>
            <a:rPr lang="fr-FR" sz="1000" b="1" i="0" baseline="0">
              <a:effectLst/>
              <a:latin typeface="Arial" panose="020B0604020202020204" pitchFamily="34" charset="0"/>
              <a:ea typeface="+mn-ea"/>
              <a:cs typeface="Arial" panose="020B0604020202020204" pitchFamily="34" charset="0"/>
            </a:rPr>
            <a:t>d’enseignement sous tutelle du MESRI</a:t>
          </a:r>
          <a:endParaRPr lang="fr-FR" sz="1000">
            <a:effectLst/>
            <a:latin typeface="Arial" panose="020B0604020202020204" pitchFamily="34" charset="0"/>
            <a:cs typeface="Arial" panose="020B0604020202020204" pitchFamily="34" charset="0"/>
          </a:endParaRPr>
        </a:p>
        <a:p xmlns:a="http://schemas.openxmlformats.org/drawingml/2006/main">
          <a:pPr algn="ctr" rtl="0"/>
          <a:r>
            <a:rPr lang="fr-FR" sz="1000" b="0" i="0" baseline="0">
              <a:effectLst/>
              <a:latin typeface="Arial" panose="020B0604020202020204" pitchFamily="34" charset="0"/>
              <a:ea typeface="+mn-ea"/>
              <a:cs typeface="Arial" panose="020B0604020202020204" pitchFamily="34" charset="0"/>
            </a:rPr>
            <a:t>(en nombre d'agents payés au moment de leur départ)</a:t>
          </a:r>
          <a:endParaRPr lang="fr-FR" sz="1000">
            <a:effectLst/>
            <a:latin typeface="Arial" panose="020B0604020202020204" pitchFamily="34" charset="0"/>
            <a:cs typeface="Arial" panose="020B0604020202020204" pitchFamily="34" charset="0"/>
          </a:endParaRPr>
        </a:p>
        <a:p xmlns:a="http://schemas.openxmlformats.org/drawingml/2006/main">
          <a:endParaRPr lang="fr-FR"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0.58312</cdr:x>
      <cdr:y>0.1812</cdr:y>
    </cdr:from>
    <cdr:to>
      <cdr:x>0.58312</cdr:x>
      <cdr:y>0.80641</cdr:y>
    </cdr:to>
    <cdr:cxnSp macro="">
      <cdr:nvCxnSpPr>
        <cdr:cNvPr id="4" name="Connecteur droit 3"/>
        <cdr:cNvCxnSpPr/>
      </cdr:nvCxnSpPr>
      <cdr:spPr>
        <a:xfrm xmlns:a="http://schemas.openxmlformats.org/drawingml/2006/main">
          <a:off x="3606800" y="815523"/>
          <a:ext cx="0" cy="2813860"/>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0.72514</cdr:x>
      <cdr:y>0.19471</cdr:y>
    </cdr:from>
    <cdr:to>
      <cdr:x>0.93374</cdr:x>
      <cdr:y>0.26306</cdr:y>
    </cdr:to>
    <cdr:sp macro="" textlink="">
      <cdr:nvSpPr>
        <cdr:cNvPr id="6" name="ZoneTexte 1"/>
        <cdr:cNvSpPr txBox="1"/>
      </cdr:nvSpPr>
      <cdr:spPr>
        <a:xfrm xmlns:a="http://schemas.openxmlformats.org/drawingml/2006/main">
          <a:off x="4485217" y="876300"/>
          <a:ext cx="1290303" cy="307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rgbClr val="FF0000"/>
              </a:solidFill>
            </a:rPr>
            <a:t>Prévisions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ES18%20III.1_SIES_R_Synth&#232;se_Secteur%20public_9%20V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GESUP\Gesup%20II\2015\Gesup_mars2015v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Obs%20Emploi%20Scientifique\2013\volet%20chercheur\travail\OES13_IV%20chercheurs_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nnees\Etudes\Besoins%20recrutement\Liss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Secteur"/>
      <sheetName val="Evol R&amp;D"/>
      <sheetName val="Ratio"/>
      <sheetName val="Cher sout sect"/>
      <sheetName val="Cher sout sect (2)"/>
      <sheetName val="Chercheurs Cat"/>
      <sheetName val="Soutien Cat"/>
      <sheetName val="Part Femmes"/>
      <sheetName val="Évol. Part Femmes"/>
      <sheetName val="1"/>
    </sheetNames>
    <sheetDataSet>
      <sheetData sheetId="0">
        <row r="21">
          <cell r="A21" t="str">
            <v>Les enquêtes R&amp;D : 
Les enquêtes R&amp;D constituent la principale source sur l’emploi scientifique car elles en couvrent tout le périmètre. Elles sont réalisées au sein du MESRI par le SIES, service statistique ministériel, qui forme, avec l’INSEE et les autres services statistiques ministériels, le service statistique public.</v>
          </cell>
        </row>
        <row r="22">
          <cell r="A22" t="str">
            <v>Il s’agit des enquêtes auprès des entreprises et des enquêtes auprès des administrations (universités et autres établissements de l’enseignement supérieur, organismes publics de recherche - EPST et EPIC - et autres établissements publics, services ministériels - y compris la défense -, centres hospitaliers universitaires et centres de lutte contre le cancer, institutions sans but lucratif (associations et fondations).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efreshError="1">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efreshError="1">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efreshError="1">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2"/>
  <sheetViews>
    <sheetView showGridLines="0" workbookViewId="0">
      <selection activeCell="A5" sqref="A5:B5"/>
    </sheetView>
  </sheetViews>
  <sheetFormatPr baseColWidth="10" defaultRowHeight="15"/>
  <cols>
    <col min="1" max="1" width="11.140625" customWidth="1"/>
    <col min="2" max="2" width="159.140625" customWidth="1"/>
  </cols>
  <sheetData>
    <row r="1" spans="1:2">
      <c r="A1" s="227" t="s">
        <v>132</v>
      </c>
      <c r="B1" s="227"/>
    </row>
    <row r="2" spans="1:2" ht="37.5" customHeight="1">
      <c r="A2" s="22"/>
      <c r="B2" s="22"/>
    </row>
    <row r="3" spans="1:2">
      <c r="A3" s="228" t="s">
        <v>133</v>
      </c>
      <c r="B3" s="228"/>
    </row>
    <row r="4" spans="1:2" ht="10.5" customHeight="1">
      <c r="A4" s="22"/>
      <c r="B4" s="23"/>
    </row>
    <row r="5" spans="1:2" ht="40.5" customHeight="1">
      <c r="A5" s="229" t="s">
        <v>182</v>
      </c>
      <c r="B5" s="229"/>
    </row>
    <row r="6" spans="1:2">
      <c r="A6" s="22"/>
      <c r="B6" s="22"/>
    </row>
    <row r="7" spans="1:2" ht="18">
      <c r="A7" s="230" t="s">
        <v>180</v>
      </c>
      <c r="B7" s="230"/>
    </row>
    <row r="8" spans="1:2">
      <c r="A8" s="22"/>
      <c r="B8" s="22"/>
    </row>
    <row r="9" spans="1:2">
      <c r="A9" s="231" t="s">
        <v>122</v>
      </c>
      <c r="B9" s="231"/>
    </row>
    <row r="10" spans="1:2">
      <c r="A10" s="26" t="s">
        <v>134</v>
      </c>
      <c r="B10" s="27" t="s">
        <v>123</v>
      </c>
    </row>
    <row r="11" spans="1:2" ht="12.75" customHeight="1">
      <c r="A11" s="221" t="s">
        <v>142</v>
      </c>
      <c r="B11" s="222" t="s">
        <v>143</v>
      </c>
    </row>
    <row r="12" spans="1:2" ht="12.75" customHeight="1">
      <c r="A12" s="223" t="s">
        <v>135</v>
      </c>
      <c r="B12" s="224" t="s">
        <v>136</v>
      </c>
    </row>
    <row r="13" spans="1:2" ht="12.75" customHeight="1">
      <c r="A13" s="223" t="s">
        <v>147</v>
      </c>
      <c r="B13" s="225" t="s">
        <v>148</v>
      </c>
    </row>
    <row r="14" spans="1:2" ht="12.75" customHeight="1">
      <c r="A14" s="223" t="s">
        <v>137</v>
      </c>
      <c r="B14" s="222" t="s">
        <v>138</v>
      </c>
    </row>
    <row r="15" spans="1:2" ht="12.75" customHeight="1">
      <c r="A15" s="223" t="s">
        <v>139</v>
      </c>
      <c r="B15" s="222" t="s">
        <v>77</v>
      </c>
    </row>
    <row r="16" spans="1:2" ht="12.75" customHeight="1">
      <c r="A16" s="223" t="s">
        <v>140</v>
      </c>
      <c r="B16" s="222" t="s">
        <v>98</v>
      </c>
    </row>
    <row r="17" spans="1:2" ht="12.75" customHeight="1">
      <c r="A17" s="223" t="s">
        <v>150</v>
      </c>
      <c r="B17" s="222" t="s">
        <v>115</v>
      </c>
    </row>
    <row r="18" spans="1:2" ht="12.75" customHeight="1">
      <c r="A18" s="223" t="s">
        <v>141</v>
      </c>
      <c r="B18" s="225" t="s">
        <v>181</v>
      </c>
    </row>
    <row r="19" spans="1:2" ht="12.75" customHeight="1"/>
    <row r="20" spans="1:2">
      <c r="A20" s="226" t="s">
        <v>124</v>
      </c>
      <c r="B20" s="226"/>
    </row>
    <row r="21" spans="1:2" ht="45.75" customHeight="1">
      <c r="A21" s="232" t="s">
        <v>178</v>
      </c>
      <c r="B21" s="232"/>
    </row>
    <row r="22" spans="1:2">
      <c r="A22" s="232" t="s">
        <v>179</v>
      </c>
      <c r="B22" s="232"/>
    </row>
    <row r="23" spans="1:2" ht="124.5" customHeight="1">
      <c r="A23" s="232" t="s">
        <v>176</v>
      </c>
      <c r="B23" s="232"/>
    </row>
    <row r="24" spans="1:2" ht="148.5" customHeight="1">
      <c r="A24" s="232" t="s">
        <v>177</v>
      </c>
      <c r="B24" s="232"/>
    </row>
    <row r="25" spans="1:2">
      <c r="A25" s="226" t="s">
        <v>125</v>
      </c>
      <c r="B25" s="226"/>
    </row>
    <row r="26" spans="1:2">
      <c r="A26" s="24" t="s">
        <v>126</v>
      </c>
      <c r="B26" s="22"/>
    </row>
    <row r="27" spans="1:2" ht="13.5" customHeight="1">
      <c r="A27" s="24" t="s">
        <v>127</v>
      </c>
      <c r="B27" s="22"/>
    </row>
    <row r="28" spans="1:2" ht="13.5" customHeight="1">
      <c r="A28" s="24" t="s">
        <v>128</v>
      </c>
      <c r="B28" s="22"/>
    </row>
    <row r="29" spans="1:2" ht="13.5" customHeight="1">
      <c r="A29" s="24" t="s">
        <v>129</v>
      </c>
      <c r="B29" s="22"/>
    </row>
    <row r="30" spans="1:2" ht="13.5" customHeight="1">
      <c r="A30" s="24" t="s">
        <v>130</v>
      </c>
      <c r="B30" s="22"/>
    </row>
    <row r="31" spans="1:2">
      <c r="A31" s="22"/>
      <c r="B31" s="24"/>
    </row>
    <row r="32" spans="1:2" ht="34.5">
      <c r="A32" s="22"/>
      <c r="B32" s="25" t="s">
        <v>131</v>
      </c>
    </row>
  </sheetData>
  <mergeCells count="11">
    <mergeCell ref="A25:B25"/>
    <mergeCell ref="A1:B1"/>
    <mergeCell ref="A3:B3"/>
    <mergeCell ref="A5:B5"/>
    <mergeCell ref="A7:B7"/>
    <mergeCell ref="A9:B9"/>
    <mergeCell ref="A20:B20"/>
    <mergeCell ref="A21:B21"/>
    <mergeCell ref="A23:B23"/>
    <mergeCell ref="A24:B24"/>
    <mergeCell ref="A22:B22"/>
  </mergeCells>
  <hyperlinks>
    <hyperlink ref="A11" location="'III,1 flu perm'!A1" display="III,1 flu perm"/>
    <hyperlink ref="A12" location="'par fe flux'!A1" display="par fe flux"/>
    <hyperlink ref="A13" location="'ages recrut'!A1" display="ages recrut"/>
    <hyperlink ref="A14" location="ages!A1" display="ages"/>
    <hyperlink ref="A15" location="'proj dep'!A1" display="proj dep"/>
    <hyperlink ref="A16" location="'Stock disc'!A1" display="Stock disc"/>
    <hyperlink ref="A17" location="'ser flu disc '!A1" display="ser flu disc "/>
    <hyperlink ref="A18" location="'flux disc 14-16'!A1" display="flux disc 14-16"/>
  </hyperlinks>
  <pageMargins left="0.7" right="0.7" top="0.75" bottom="0.75" header="0.3" footer="0.3"/>
  <pageSetup paperSize="9" scale="6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showGridLines="0" tabSelected="1" zoomScaleNormal="100" workbookViewId="0">
      <selection activeCell="A2" sqref="A2"/>
    </sheetView>
  </sheetViews>
  <sheetFormatPr baseColWidth="10" defaultRowHeight="15"/>
  <cols>
    <col min="1" max="1" width="30.42578125" customWidth="1"/>
    <col min="2" max="2" width="11.7109375" customWidth="1"/>
    <col min="3" max="10" width="8.28515625" customWidth="1"/>
  </cols>
  <sheetData>
    <row r="1" spans="1:10" s="3" customFormat="1">
      <c r="A1" s="33" t="s">
        <v>30</v>
      </c>
      <c r="B1" s="34"/>
      <c r="C1" s="34"/>
      <c r="D1" s="34"/>
      <c r="E1" s="34"/>
      <c r="F1" s="34"/>
    </row>
    <row r="2" spans="1:10">
      <c r="A2" s="4" t="s">
        <v>29</v>
      </c>
      <c r="G2" s="5"/>
    </row>
    <row r="3" spans="1:10">
      <c r="B3" s="4"/>
      <c r="F3" s="99"/>
      <c r="G3" s="99"/>
      <c r="H3" s="99"/>
      <c r="I3" s="99"/>
      <c r="J3" s="166" t="s">
        <v>28</v>
      </c>
    </row>
    <row r="4" spans="1:10" s="3" customFormat="1" ht="25.5" customHeight="1">
      <c r="A4" s="35"/>
      <c r="B4" s="234" t="s">
        <v>27</v>
      </c>
      <c r="C4" s="236" t="s">
        <v>26</v>
      </c>
      <c r="D4" s="237"/>
      <c r="E4" s="236" t="s">
        <v>25</v>
      </c>
      <c r="F4" s="237"/>
      <c r="G4" s="236" t="s">
        <v>24</v>
      </c>
      <c r="H4" s="237"/>
      <c r="I4" s="236" t="s">
        <v>23</v>
      </c>
      <c r="J4" s="237"/>
    </row>
    <row r="5" spans="1:10" s="3" customFormat="1" ht="27.75" customHeight="1">
      <c r="A5" s="36" t="s">
        <v>22</v>
      </c>
      <c r="B5" s="235"/>
      <c r="C5" s="37" t="s">
        <v>21</v>
      </c>
      <c r="D5" s="38" t="s">
        <v>20</v>
      </c>
      <c r="E5" s="37" t="s">
        <v>21</v>
      </c>
      <c r="F5" s="39" t="s">
        <v>20</v>
      </c>
      <c r="G5" s="37" t="s">
        <v>21</v>
      </c>
      <c r="H5" s="39" t="s">
        <v>20</v>
      </c>
      <c r="I5" s="37" t="s">
        <v>21</v>
      </c>
      <c r="J5" s="39" t="s">
        <v>20</v>
      </c>
    </row>
    <row r="6" spans="1:10" ht="22.5" customHeight="1">
      <c r="A6" s="40"/>
      <c r="B6" s="41"/>
      <c r="C6" s="41"/>
      <c r="D6" s="42" t="s">
        <v>19</v>
      </c>
      <c r="E6" s="41"/>
      <c r="F6" s="43"/>
      <c r="G6" s="12"/>
      <c r="H6" s="192"/>
      <c r="I6" s="192"/>
      <c r="J6" s="44"/>
    </row>
    <row r="7" spans="1:10" ht="27.75" customHeight="1">
      <c r="A7" s="45" t="s">
        <v>18</v>
      </c>
      <c r="B7" s="46">
        <v>13723</v>
      </c>
      <c r="C7" s="46">
        <v>500</v>
      </c>
      <c r="D7" s="47">
        <v>3.6435181811557242E-2</v>
      </c>
      <c r="E7" s="46">
        <v>260</v>
      </c>
      <c r="F7" s="48">
        <v>1.8946294542009766E-2</v>
      </c>
      <c r="G7" s="46">
        <v>391</v>
      </c>
      <c r="H7" s="47">
        <v>2.8492312176637762E-2</v>
      </c>
      <c r="I7" s="46">
        <v>109</v>
      </c>
      <c r="J7" s="49">
        <v>7.9428696349194798E-3</v>
      </c>
    </row>
    <row r="8" spans="1:10">
      <c r="A8" s="45" t="s">
        <v>17</v>
      </c>
      <c r="B8" s="50">
        <v>22295</v>
      </c>
      <c r="C8" s="50">
        <v>558</v>
      </c>
      <c r="D8" s="47">
        <v>2.5028033191298496E-2</v>
      </c>
      <c r="E8" s="50">
        <v>456</v>
      </c>
      <c r="F8" s="48">
        <v>2.045301637138372E-2</v>
      </c>
      <c r="G8" s="50">
        <v>511.99999999999994</v>
      </c>
      <c r="H8" s="47">
        <v>2.2964790311729086E-2</v>
      </c>
      <c r="I8" s="46">
        <v>46.000000000000057</v>
      </c>
      <c r="J8" s="49">
        <v>2.0632428795694102E-3</v>
      </c>
    </row>
    <row r="9" spans="1:10">
      <c r="A9" s="51" t="s">
        <v>16</v>
      </c>
      <c r="B9" s="50">
        <v>17072</v>
      </c>
      <c r="C9" s="50">
        <v>446</v>
      </c>
      <c r="D9" s="47">
        <v>2.612464854732896E-2</v>
      </c>
      <c r="E9" s="50">
        <v>361</v>
      </c>
      <c r="F9" s="48">
        <v>2.1145735707591377E-2</v>
      </c>
      <c r="G9" s="50">
        <v>397</v>
      </c>
      <c r="H9" s="47">
        <v>2.3254451733833177E-2</v>
      </c>
      <c r="I9" s="46">
        <v>49</v>
      </c>
      <c r="J9" s="49">
        <v>2.8701968134957831E-3</v>
      </c>
    </row>
    <row r="10" spans="1:10">
      <c r="A10" s="51" t="s">
        <v>15</v>
      </c>
      <c r="B10" s="50">
        <v>5223</v>
      </c>
      <c r="C10" s="50">
        <v>112</v>
      </c>
      <c r="D10" s="47">
        <v>2.1443614780777331E-2</v>
      </c>
      <c r="E10" s="50">
        <v>95</v>
      </c>
      <c r="F10" s="48">
        <v>1.8188780394409344E-2</v>
      </c>
      <c r="G10" s="50">
        <v>115</v>
      </c>
      <c r="H10" s="47">
        <v>2.2017997319548153E-2</v>
      </c>
      <c r="I10" s="46">
        <v>-3</v>
      </c>
      <c r="J10" s="49">
        <v>-5.7438253877082138E-4</v>
      </c>
    </row>
    <row r="11" spans="1:10">
      <c r="A11" s="45" t="s">
        <v>14</v>
      </c>
      <c r="B11" s="50">
        <v>29571.5</v>
      </c>
      <c r="C11" s="50">
        <v>791.82320000000004</v>
      </c>
      <c r="D11" s="47">
        <v>2.6776565273996925E-2</v>
      </c>
      <c r="E11" s="50">
        <v>699.15589999999997</v>
      </c>
      <c r="F11" s="48">
        <v>2.3642896031652098E-2</v>
      </c>
      <c r="G11" s="50">
        <v>745.5</v>
      </c>
      <c r="H11" s="47">
        <v>2.5210084033613446E-2</v>
      </c>
      <c r="I11" s="46">
        <v>46.323200000000043</v>
      </c>
      <c r="J11" s="49">
        <v>1.5664812403834785E-3</v>
      </c>
    </row>
    <row r="12" spans="1:10">
      <c r="A12" s="51" t="s">
        <v>13</v>
      </c>
      <c r="B12" s="50">
        <v>28342.5</v>
      </c>
      <c r="C12" s="50">
        <v>757.82320000000004</v>
      </c>
      <c r="D12" s="47">
        <v>2.6738050630678311E-2</v>
      </c>
      <c r="E12" s="50">
        <v>684.15589999999997</v>
      </c>
      <c r="F12" s="48">
        <v>2.4138869189379904E-2</v>
      </c>
      <c r="G12" s="50">
        <v>739.32169999999996</v>
      </c>
      <c r="H12" s="52">
        <v>2.5774014289494575E-2</v>
      </c>
      <c r="I12" s="46">
        <v>18.501500000000078</v>
      </c>
      <c r="J12" s="49">
        <v>9.6403634118373549E-4</v>
      </c>
    </row>
    <row r="13" spans="1:10">
      <c r="A13" s="51" t="s">
        <v>12</v>
      </c>
      <c r="B13" s="50">
        <v>1229</v>
      </c>
      <c r="C13" s="50">
        <v>34</v>
      </c>
      <c r="D13" s="47">
        <v>2.7664768104149716E-2</v>
      </c>
      <c r="E13" s="50">
        <v>15</v>
      </c>
      <c r="F13" s="48">
        <v>1.2205044751830757E-2</v>
      </c>
      <c r="G13" s="50">
        <v>15</v>
      </c>
      <c r="H13" s="47">
        <v>1.2205044751830757E-2</v>
      </c>
      <c r="I13" s="46">
        <v>19</v>
      </c>
      <c r="J13" s="49">
        <v>1.5459723352318959E-2</v>
      </c>
    </row>
    <row r="14" spans="1:10" s="3" customFormat="1">
      <c r="A14" s="53" t="s">
        <v>11</v>
      </c>
      <c r="B14" s="54">
        <v>65589.5</v>
      </c>
      <c r="C14" s="54">
        <v>1849.8232</v>
      </c>
      <c r="D14" s="55">
        <v>2.8203038596116756E-2</v>
      </c>
      <c r="E14" s="54">
        <v>1415.1559</v>
      </c>
      <c r="F14" s="56">
        <v>2.1575951943527547E-2</v>
      </c>
      <c r="G14" s="54">
        <v>1648.5</v>
      </c>
      <c r="H14" s="57">
        <v>2.5133596078640637E-2</v>
      </c>
      <c r="I14" s="54">
        <v>201.32320000000004</v>
      </c>
      <c r="J14" s="57">
        <v>3.0694425174761196E-3</v>
      </c>
    </row>
    <row r="15" spans="1:10">
      <c r="A15" s="51" t="s">
        <v>10</v>
      </c>
      <c r="B15" s="58">
        <v>45414.5</v>
      </c>
      <c r="C15" s="58">
        <v>1203.8232</v>
      </c>
      <c r="D15" s="59">
        <v>2.650746347532176E-2</v>
      </c>
      <c r="E15" s="58">
        <v>1045.1559</v>
      </c>
      <c r="F15" s="60">
        <v>2.3013704873993988E-2</v>
      </c>
      <c r="G15" s="58">
        <v>1127.5</v>
      </c>
      <c r="H15" s="61">
        <v>2.4826872474650166E-2</v>
      </c>
      <c r="I15" s="58">
        <v>76.323200000000043</v>
      </c>
      <c r="J15" s="62">
        <v>1.6805910006715934E-3</v>
      </c>
    </row>
    <row r="16" spans="1:10" ht="22.5" customHeight="1">
      <c r="A16" s="63"/>
      <c r="B16" s="64"/>
      <c r="C16" s="64"/>
      <c r="D16" s="65" t="s">
        <v>67</v>
      </c>
      <c r="E16" s="64"/>
      <c r="F16" s="66"/>
      <c r="G16" s="64"/>
      <c r="H16" s="66"/>
      <c r="I16" s="64"/>
      <c r="J16" s="67"/>
    </row>
    <row r="17" spans="1:16">
      <c r="A17" s="68" t="s">
        <v>6</v>
      </c>
      <c r="B17" s="69">
        <v>7783</v>
      </c>
      <c r="C17" s="69">
        <v>280</v>
      </c>
      <c r="D17" s="70">
        <v>3.5975844789926763E-2</v>
      </c>
      <c r="E17" s="69">
        <v>300</v>
      </c>
      <c r="F17" s="71">
        <v>3.8545547989207243E-2</v>
      </c>
      <c r="G17" s="69">
        <v>391</v>
      </c>
      <c r="H17" s="70">
        <v>5.0237697545933442E-2</v>
      </c>
      <c r="I17" s="69">
        <v>-111</v>
      </c>
      <c r="J17" s="71">
        <v>-1.4261852756006679E-2</v>
      </c>
    </row>
    <row r="18" spans="1:16">
      <c r="A18" s="45" t="s">
        <v>9</v>
      </c>
      <c r="B18" s="50">
        <v>20288</v>
      </c>
      <c r="C18" s="50">
        <v>493</v>
      </c>
      <c r="D18" s="72">
        <v>2.4300078864353314E-2</v>
      </c>
      <c r="E18" s="50">
        <v>500</v>
      </c>
      <c r="F18" s="47">
        <v>2.4645110410094637E-2</v>
      </c>
      <c r="G18" s="50">
        <v>602</v>
      </c>
      <c r="H18" s="72">
        <v>2.9672712933753943E-2</v>
      </c>
      <c r="I18" s="50">
        <v>-109</v>
      </c>
      <c r="J18" s="47">
        <v>-5.3726340694006287E-3</v>
      </c>
    </row>
    <row r="19" spans="1:16">
      <c r="A19" s="45" t="s">
        <v>8</v>
      </c>
      <c r="B19" s="50">
        <v>19407</v>
      </c>
      <c r="C19" s="50">
        <v>575</v>
      </c>
      <c r="D19" s="47">
        <v>2.9628484567424125E-2</v>
      </c>
      <c r="E19" s="50">
        <v>298.5</v>
      </c>
      <c r="F19" s="48">
        <v>1.5381048075436698E-2</v>
      </c>
      <c r="G19" s="50">
        <v>325.5</v>
      </c>
      <c r="H19" s="47">
        <v>1.6772298655124439E-2</v>
      </c>
      <c r="I19" s="50">
        <v>249.5</v>
      </c>
      <c r="J19" s="47">
        <v>1.2856185912299686E-2</v>
      </c>
    </row>
    <row r="20" spans="1:16" s="3" customFormat="1">
      <c r="A20" s="53" t="s">
        <v>7</v>
      </c>
      <c r="B20" s="54">
        <v>47478</v>
      </c>
      <c r="C20" s="54">
        <v>1348</v>
      </c>
      <c r="D20" s="55">
        <v>2.8392097392476515E-2</v>
      </c>
      <c r="E20" s="54">
        <v>1098.5</v>
      </c>
      <c r="F20" s="56">
        <v>2.3137031888453601E-2</v>
      </c>
      <c r="G20" s="54">
        <v>1318.5</v>
      </c>
      <c r="H20" s="55">
        <v>2.7770756982181222E-2</v>
      </c>
      <c r="I20" s="54">
        <v>29.5</v>
      </c>
      <c r="J20" s="55">
        <v>6.2134041029529227E-4</v>
      </c>
    </row>
    <row r="21" spans="1:16" s="3" customFormat="1" ht="20.25" customHeight="1">
      <c r="A21" s="82"/>
      <c r="B21" s="64"/>
      <c r="C21" s="64"/>
      <c r="D21" s="65" t="s">
        <v>183</v>
      </c>
      <c r="E21" s="64"/>
      <c r="F21" s="66"/>
      <c r="G21" s="64"/>
      <c r="H21" s="66"/>
      <c r="I21" s="64"/>
      <c r="J21" s="73"/>
    </row>
    <row r="22" spans="1:16" s="3" customFormat="1">
      <c r="A22" s="68" t="s">
        <v>6</v>
      </c>
      <c r="B22" s="50">
        <v>21506</v>
      </c>
      <c r="C22" s="50">
        <v>780</v>
      </c>
      <c r="D22" s="47">
        <v>3.6268948200502187E-2</v>
      </c>
      <c r="E22" s="50">
        <v>560</v>
      </c>
      <c r="F22" s="47">
        <v>2.6039244861899007E-2</v>
      </c>
      <c r="G22" s="50">
        <v>782</v>
      </c>
      <c r="H22" s="47">
        <v>3.6361945503580399E-2</v>
      </c>
      <c r="I22" s="50">
        <v>-2</v>
      </c>
      <c r="J22" s="47">
        <v>-9.2997303078210726E-5</v>
      </c>
    </row>
    <row r="23" spans="1:16" s="3" customFormat="1">
      <c r="A23" s="45" t="s">
        <v>5</v>
      </c>
      <c r="B23" s="50">
        <v>42583</v>
      </c>
      <c r="C23" s="50">
        <v>1051</v>
      </c>
      <c r="D23" s="47">
        <v>2.4681210811826317E-2</v>
      </c>
      <c r="E23" s="50">
        <v>956</v>
      </c>
      <c r="F23" s="47">
        <v>2.2450273583354861E-2</v>
      </c>
      <c r="G23" s="50">
        <v>1114</v>
      </c>
      <c r="H23" s="47">
        <v>2.6160674447549492E-2</v>
      </c>
      <c r="I23" s="50">
        <v>-62.999999999999943</v>
      </c>
      <c r="J23" s="47">
        <v>-1.4794636357231745E-3</v>
      </c>
    </row>
    <row r="24" spans="1:16" s="3" customFormat="1">
      <c r="A24" s="45" t="s">
        <v>4</v>
      </c>
      <c r="B24" s="50">
        <v>48978.5</v>
      </c>
      <c r="C24" s="50">
        <v>1366.8232</v>
      </c>
      <c r="D24" s="47">
        <v>2.7906595751196955E-2</v>
      </c>
      <c r="E24" s="50">
        <v>997.65589999999997</v>
      </c>
      <c r="F24" s="47">
        <v>2.0369262023132599E-2</v>
      </c>
      <c r="G24" s="50">
        <v>1071</v>
      </c>
      <c r="H24" s="47">
        <v>2.1866737446022234E-2</v>
      </c>
      <c r="I24" s="50">
        <v>295.82320000000004</v>
      </c>
      <c r="J24" s="47">
        <v>6.0398583051747201E-3</v>
      </c>
    </row>
    <row r="25" spans="1:16" s="3" customFormat="1">
      <c r="A25" s="53" t="s">
        <v>3</v>
      </c>
      <c r="B25" s="54">
        <v>113067.5</v>
      </c>
      <c r="C25" s="54">
        <v>3197.8231999999998</v>
      </c>
      <c r="D25" s="55">
        <v>2.8282425984478297E-2</v>
      </c>
      <c r="E25" s="54">
        <v>2513.6558999999997</v>
      </c>
      <c r="F25" s="56">
        <v>2.2231462621885155E-2</v>
      </c>
      <c r="G25" s="54">
        <v>2967</v>
      </c>
      <c r="H25" s="56">
        <v>2.6240962257058836E-2</v>
      </c>
      <c r="I25" s="54">
        <v>230.82320000000004</v>
      </c>
      <c r="J25" s="56">
        <v>2.0414637274194622E-3</v>
      </c>
    </row>
    <row r="26" spans="1:16" s="3" customFormat="1" ht="14.25" customHeight="1">
      <c r="A26" s="96" t="s">
        <v>2</v>
      </c>
      <c r="B26" s="74"/>
      <c r="C26" s="75"/>
      <c r="D26" s="75"/>
      <c r="E26" s="75"/>
      <c r="F26" s="75"/>
      <c r="G26" s="75"/>
      <c r="H26" s="75"/>
      <c r="I26" s="75"/>
      <c r="J26" s="75"/>
      <c r="K26" s="76"/>
      <c r="L26" s="76"/>
      <c r="M26" s="76"/>
      <c r="N26" s="76"/>
      <c r="O26" s="76"/>
      <c r="P26" s="76"/>
    </row>
    <row r="27" spans="1:16" ht="14.25" customHeight="1">
      <c r="A27" s="193" t="s">
        <v>151</v>
      </c>
      <c r="B27" s="74"/>
      <c r="C27" s="74"/>
      <c r="D27" s="78"/>
      <c r="E27" s="78"/>
      <c r="F27" s="78"/>
      <c r="G27" s="78"/>
      <c r="H27" s="79"/>
      <c r="I27" s="78"/>
      <c r="J27" s="78"/>
      <c r="K27" s="78"/>
      <c r="L27" s="78"/>
      <c r="M27" s="78"/>
      <c r="N27" s="78"/>
      <c r="O27" s="78"/>
      <c r="P27" s="78"/>
    </row>
    <row r="28" spans="1:16" ht="24" customHeight="1">
      <c r="A28" s="233" t="s">
        <v>1</v>
      </c>
      <c r="B28" s="233"/>
      <c r="C28" s="233"/>
      <c r="D28" s="233"/>
      <c r="E28" s="233"/>
      <c r="F28" s="233"/>
      <c r="G28" s="233"/>
      <c r="H28" s="233"/>
      <c r="I28" s="233"/>
      <c r="J28" s="233"/>
      <c r="K28" s="78"/>
      <c r="L28" s="78"/>
      <c r="M28" s="78"/>
      <c r="N28" s="78"/>
      <c r="O28" s="78"/>
      <c r="P28" s="78"/>
    </row>
    <row r="29" spans="1:16" s="1" customFormat="1" ht="14.25" customHeight="1">
      <c r="A29" s="96" t="s">
        <v>152</v>
      </c>
      <c r="B29" s="78"/>
      <c r="C29" s="78"/>
      <c r="D29" s="78"/>
      <c r="E29" s="78"/>
      <c r="F29" s="78"/>
      <c r="G29" s="78"/>
      <c r="H29" s="78"/>
      <c r="I29" s="78"/>
      <c r="J29" s="78"/>
      <c r="K29" s="78"/>
      <c r="L29" s="78"/>
      <c r="M29" s="78"/>
      <c r="N29" s="78"/>
      <c r="O29" s="78"/>
      <c r="P29" s="78"/>
    </row>
    <row r="30" spans="1:16" ht="14.25" customHeight="1">
      <c r="A30" s="96" t="s">
        <v>153</v>
      </c>
      <c r="B30" s="78"/>
      <c r="C30" s="78"/>
      <c r="D30" s="78"/>
      <c r="E30" s="78"/>
      <c r="F30" s="78"/>
      <c r="G30" s="78"/>
      <c r="H30" s="78"/>
      <c r="I30" s="78"/>
      <c r="J30" s="78"/>
      <c r="K30" s="78"/>
      <c r="L30" s="78"/>
      <c r="M30" s="78"/>
      <c r="N30" s="78"/>
      <c r="O30" s="78"/>
      <c r="P30" s="78"/>
    </row>
    <row r="31" spans="1:16" ht="14.25" customHeight="1">
      <c r="A31" s="97" t="s">
        <v>149</v>
      </c>
      <c r="B31" s="78"/>
      <c r="C31" s="78"/>
      <c r="D31" s="78"/>
      <c r="E31" s="78"/>
      <c r="F31" s="78"/>
      <c r="G31" s="78"/>
      <c r="H31" s="78"/>
      <c r="I31" s="78"/>
      <c r="J31" s="78"/>
      <c r="K31" s="78"/>
      <c r="L31" s="78"/>
      <c r="M31" s="78"/>
      <c r="N31" s="78"/>
      <c r="O31" s="78"/>
      <c r="P31" s="78"/>
    </row>
    <row r="37" ht="15" customHeight="1"/>
  </sheetData>
  <mergeCells count="6">
    <mergeCell ref="A28:J28"/>
    <mergeCell ref="B4:B5"/>
    <mergeCell ref="C4:D4"/>
    <mergeCell ref="E4:F4"/>
    <mergeCell ref="G4:H4"/>
    <mergeCell ref="I4:J4"/>
  </mergeCells>
  <pageMargins left="0.25" right="0.25" top="0.75" bottom="0.75" header="0.3" footer="0.3"/>
  <pageSetup paperSize="9" scale="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
  <sheetViews>
    <sheetView showGridLines="0" zoomScaleNormal="100" workbookViewId="0">
      <selection activeCell="M15" sqref="M15"/>
    </sheetView>
  </sheetViews>
  <sheetFormatPr baseColWidth="10" defaultRowHeight="15"/>
  <cols>
    <col min="1" max="1" width="28.42578125" customWidth="1"/>
    <col min="2" max="2" width="12" customWidth="1"/>
    <col min="3" max="4" width="11.140625" customWidth="1"/>
    <col min="5" max="6" width="11.85546875" customWidth="1"/>
  </cols>
  <sheetData>
    <row r="1" spans="1:6">
      <c r="A1" s="33" t="s">
        <v>43</v>
      </c>
      <c r="B1" s="34"/>
      <c r="C1" s="34"/>
      <c r="D1" s="34"/>
      <c r="E1" s="34"/>
      <c r="F1" s="34"/>
    </row>
    <row r="2" spans="1:6">
      <c r="A2" s="4" t="s">
        <v>29</v>
      </c>
    </row>
    <row r="3" spans="1:6">
      <c r="E3" s="99"/>
      <c r="F3" s="166" t="s">
        <v>42</v>
      </c>
    </row>
    <row r="4" spans="1:6" ht="22.5" customHeight="1">
      <c r="A4" s="83"/>
      <c r="B4" s="239" t="s">
        <v>41</v>
      </c>
      <c r="C4" s="240"/>
      <c r="D4" s="241"/>
      <c r="E4" s="236" t="s">
        <v>173</v>
      </c>
      <c r="F4" s="238"/>
    </row>
    <row r="5" spans="1:6" ht="27" customHeight="1">
      <c r="A5" s="84" t="s">
        <v>22</v>
      </c>
      <c r="B5" s="85" t="s">
        <v>26</v>
      </c>
      <c r="C5" s="86" t="s">
        <v>40</v>
      </c>
      <c r="D5" s="39" t="s">
        <v>39</v>
      </c>
      <c r="E5" s="39" t="s">
        <v>38</v>
      </c>
      <c r="F5" s="39" t="s">
        <v>37</v>
      </c>
    </row>
    <row r="6" spans="1:6" ht="14.25" customHeight="1">
      <c r="A6" s="87"/>
      <c r="B6" s="88"/>
      <c r="C6" s="42" t="s">
        <v>19</v>
      </c>
      <c r="D6" s="89"/>
      <c r="E6" s="89"/>
      <c r="F6" s="90"/>
    </row>
    <row r="7" spans="1:6" ht="24.75" customHeight="1">
      <c r="A7" s="45" t="s">
        <v>18</v>
      </c>
      <c r="B7" s="215">
        <v>38.200000000000003</v>
      </c>
      <c r="C7" s="215">
        <v>31.334256357939228</v>
      </c>
      <c r="D7" s="215">
        <v>22.25063938618926</v>
      </c>
      <c r="E7" s="215">
        <v>6.8657436420607727</v>
      </c>
      <c r="F7" s="215">
        <v>15.949360613810743</v>
      </c>
    </row>
    <row r="8" spans="1:6">
      <c r="A8" s="45" t="s">
        <v>36</v>
      </c>
      <c r="B8" s="215">
        <v>39.068100358422939</v>
      </c>
      <c r="C8" s="215">
        <v>36.43417806683113</v>
      </c>
      <c r="D8" s="215">
        <v>28.07017543859649</v>
      </c>
      <c r="E8" s="215">
        <v>2.6339222915918112</v>
      </c>
      <c r="F8" s="215">
        <v>10.997924919826453</v>
      </c>
    </row>
    <row r="9" spans="1:6">
      <c r="A9" s="51" t="s">
        <v>16</v>
      </c>
      <c r="B9" s="215">
        <v>38.565022421524667</v>
      </c>
      <c r="C9" s="215">
        <v>36.387066541705714</v>
      </c>
      <c r="D9" s="215">
        <v>27.204030226700255</v>
      </c>
      <c r="E9" s="215">
        <v>2.1779558798189491</v>
      </c>
      <c r="F9" s="215">
        <v>11.36099219482441</v>
      </c>
    </row>
    <row r="10" spans="1:6">
      <c r="A10" s="51" t="s">
        <v>35</v>
      </c>
      <c r="B10" s="215">
        <v>41.071428571428569</v>
      </c>
      <c r="C10" s="215">
        <v>36.588167719701318</v>
      </c>
      <c r="D10" s="215">
        <v>29.565217391304348</v>
      </c>
      <c r="E10" s="215">
        <v>4.4832608517272501</v>
      </c>
      <c r="F10" s="215">
        <v>11.50621118012422</v>
      </c>
    </row>
    <row r="11" spans="1:6">
      <c r="A11" s="45" t="s">
        <v>34</v>
      </c>
      <c r="B11" s="215">
        <v>45.40128686048768</v>
      </c>
      <c r="C11" s="215">
        <v>37.456672809969064</v>
      </c>
      <c r="D11" s="215">
        <v>28.244819273685483</v>
      </c>
      <c r="E11" s="215">
        <v>7.9446140505186165</v>
      </c>
      <c r="F11" s="215">
        <v>17.156467586802194</v>
      </c>
    </row>
    <row r="12" spans="1:6">
      <c r="A12" s="51" t="s">
        <v>33</v>
      </c>
      <c r="B12" s="220">
        <v>45.788770053475936</v>
      </c>
      <c r="C12" s="220">
        <v>37.491399841227839</v>
      </c>
      <c r="D12" s="215">
        <v>27.534039334341909</v>
      </c>
      <c r="E12" s="215">
        <v>8.2973702122480955</v>
      </c>
      <c r="F12" s="215">
        <v>18.254730719134027</v>
      </c>
    </row>
    <row r="13" spans="1:6">
      <c r="A13" s="51" t="s">
        <v>12</v>
      </c>
      <c r="B13" s="215">
        <v>36.764705882352942</v>
      </c>
      <c r="C13" s="215">
        <v>36.655817737998376</v>
      </c>
      <c r="D13" s="215">
        <v>46.666666666666664</v>
      </c>
      <c r="E13" s="215">
        <v>0.10888814435456862</v>
      </c>
      <c r="F13" s="215">
        <v>-9.9019607843137241</v>
      </c>
    </row>
    <row r="14" spans="1:6">
      <c r="A14" s="53" t="s">
        <v>11</v>
      </c>
      <c r="B14" s="216">
        <v>42.700485762204437</v>
      </c>
      <c r="C14" s="216">
        <v>36.334212545055223</v>
      </c>
      <c r="D14" s="216">
        <v>27.22846924044547</v>
      </c>
      <c r="E14" s="216">
        <v>6.3662732171492156</v>
      </c>
      <c r="F14" s="216">
        <v>15.472016521758968</v>
      </c>
    </row>
    <row r="15" spans="1:6">
      <c r="A15" s="51" t="s">
        <v>10</v>
      </c>
      <c r="B15" s="217">
        <v>44.146378517544555</v>
      </c>
      <c r="C15" s="217">
        <v>37.235787789633527</v>
      </c>
      <c r="D15" s="217">
        <v>27.46418937473139</v>
      </c>
      <c r="E15" s="217">
        <v>6.9105907279110257</v>
      </c>
      <c r="F15" s="217">
        <v>16.682189142813165</v>
      </c>
    </row>
    <row r="16" spans="1:6" ht="14.25" customHeight="1">
      <c r="A16" s="91"/>
      <c r="B16" s="92"/>
      <c r="C16" s="92" t="s">
        <v>67</v>
      </c>
      <c r="D16" s="93"/>
      <c r="E16" s="93"/>
      <c r="F16" s="94"/>
    </row>
    <row r="17" spans="1:8">
      <c r="A17" s="68" t="s">
        <v>6</v>
      </c>
      <c r="B17" s="218">
        <v>47.857142857142861</v>
      </c>
      <c r="C17" s="218">
        <v>47.847873570602594</v>
      </c>
      <c r="D17" s="218">
        <v>38.874680306905368</v>
      </c>
      <c r="E17" s="218">
        <v>9.2692865402643765E-3</v>
      </c>
      <c r="F17" s="218">
        <v>8.9824625502374911</v>
      </c>
    </row>
    <row r="18" spans="1:8">
      <c r="A18" s="45" t="s">
        <v>5</v>
      </c>
      <c r="B18" s="215">
        <v>59.837728194726168</v>
      </c>
      <c r="C18" s="215">
        <v>58.024447949526817</v>
      </c>
      <c r="D18" s="215">
        <v>57.142857142857139</v>
      </c>
      <c r="E18" s="215">
        <v>1.8132802451993557</v>
      </c>
      <c r="F18" s="215">
        <v>2.69487105186903</v>
      </c>
    </row>
    <row r="19" spans="1:8">
      <c r="A19" s="45" t="s">
        <v>4</v>
      </c>
      <c r="B19" s="215">
        <v>58.521739130434781</v>
      </c>
      <c r="C19" s="215">
        <v>56.533724944607613</v>
      </c>
      <c r="D19" s="215">
        <v>58.961474036850923</v>
      </c>
      <c r="E19" s="215">
        <v>1.9880141858271694</v>
      </c>
      <c r="F19" s="215">
        <v>-0.43973490641614488</v>
      </c>
    </row>
    <row r="20" spans="1:8">
      <c r="A20" s="53" t="s">
        <v>7</v>
      </c>
      <c r="B20" s="219">
        <v>57.306292251690074</v>
      </c>
      <c r="C20" s="219">
        <v>55.975181281303733</v>
      </c>
      <c r="D20" s="219">
        <v>53.518199268850331</v>
      </c>
      <c r="E20" s="219">
        <v>1.33111097038634</v>
      </c>
      <c r="F20" s="219">
        <v>3.7880929828397414</v>
      </c>
    </row>
    <row r="21" spans="1:8">
      <c r="A21" s="53" t="s">
        <v>32</v>
      </c>
      <c r="B21" s="219">
        <v>48.853638365499378</v>
      </c>
      <c r="C21" s="219">
        <v>44.441084630290163</v>
      </c>
      <c r="D21" s="219">
        <v>37.931866012782663</v>
      </c>
      <c r="E21" s="219">
        <v>4.4125537352092179</v>
      </c>
      <c r="F21" s="219">
        <v>10.921772352716719</v>
      </c>
    </row>
    <row r="22" spans="1:8" ht="22.5" customHeight="1">
      <c r="A22" s="242" t="s">
        <v>167</v>
      </c>
      <c r="B22" s="242"/>
      <c r="C22" s="242"/>
      <c r="D22" s="242"/>
      <c r="E22" s="242"/>
      <c r="F22" s="242"/>
      <c r="G22" s="78"/>
      <c r="H22" s="78"/>
    </row>
    <row r="23" spans="1:8" ht="12.75" customHeight="1">
      <c r="A23" s="96" t="s">
        <v>31</v>
      </c>
      <c r="B23" s="95"/>
      <c r="C23" s="95"/>
      <c r="D23" s="95"/>
      <c r="E23" s="95"/>
      <c r="F23" s="95"/>
      <c r="G23" s="78"/>
      <c r="H23" s="78"/>
    </row>
    <row r="24" spans="1:8" ht="12.75" customHeight="1">
      <c r="A24" s="97" t="s">
        <v>149</v>
      </c>
      <c r="B24" s="78"/>
      <c r="C24" s="78"/>
      <c r="D24" s="78"/>
      <c r="E24" s="78"/>
      <c r="F24" s="78"/>
      <c r="G24" s="78"/>
      <c r="H24" s="78"/>
    </row>
  </sheetData>
  <mergeCells count="3">
    <mergeCell ref="E4:F4"/>
    <mergeCell ref="B4:D4"/>
    <mergeCell ref="A22:F22"/>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7"/>
  <sheetViews>
    <sheetView showGridLines="0" topLeftCell="A10" zoomScaleNormal="100" workbookViewId="0">
      <selection activeCell="N25" sqref="N25"/>
    </sheetView>
  </sheetViews>
  <sheetFormatPr baseColWidth="10" defaultColWidth="9.140625" defaultRowHeight="15"/>
  <cols>
    <col min="2" max="12" width="5.5703125" customWidth="1"/>
    <col min="17" max="17" width="13" customWidth="1"/>
    <col min="18" max="18" width="7.28515625" customWidth="1"/>
    <col min="19" max="19" width="16.7109375" bestFit="1" customWidth="1"/>
    <col min="20" max="20" width="16.7109375" customWidth="1"/>
    <col min="21" max="21" width="15.7109375" bestFit="1" customWidth="1"/>
    <col min="22" max="22" width="32.28515625" bestFit="1" customWidth="1"/>
  </cols>
  <sheetData>
    <row r="1" spans="1:14">
      <c r="A1" s="33" t="s">
        <v>155</v>
      </c>
      <c r="B1" s="100"/>
      <c r="C1" s="100"/>
      <c r="D1" s="100"/>
      <c r="E1" s="100"/>
      <c r="F1" s="100"/>
      <c r="G1" s="100"/>
    </row>
    <row r="2" spans="1:14">
      <c r="A2" s="102"/>
      <c r="B2" s="103">
        <v>2006</v>
      </c>
      <c r="C2" s="103">
        <v>2007</v>
      </c>
      <c r="D2" s="103">
        <v>2008</v>
      </c>
      <c r="E2" s="103">
        <v>2009</v>
      </c>
      <c r="F2" s="103">
        <v>2010</v>
      </c>
      <c r="G2" s="103">
        <v>2011</v>
      </c>
      <c r="H2" s="103">
        <v>2012</v>
      </c>
      <c r="I2" s="103">
        <v>2013</v>
      </c>
      <c r="J2" s="103">
        <v>2014</v>
      </c>
      <c r="K2" s="103">
        <v>2015</v>
      </c>
      <c r="L2" s="103">
        <f>K2+1</f>
        <v>2016</v>
      </c>
    </row>
    <row r="3" spans="1:14">
      <c r="A3" s="28" t="s">
        <v>78</v>
      </c>
      <c r="B3" s="101">
        <v>31.253543307086616</v>
      </c>
      <c r="C3" s="101">
        <v>30.909487179487183</v>
      </c>
      <c r="D3" s="101">
        <v>31.352195121951219</v>
      </c>
      <c r="E3" s="101">
        <v>31.364444444444441</v>
      </c>
      <c r="F3" s="101">
        <v>31.648018648018645</v>
      </c>
      <c r="G3" s="101">
        <v>31.850136986301369</v>
      </c>
      <c r="H3" s="101">
        <v>32.465653495440733</v>
      </c>
      <c r="I3" s="101">
        <v>32.131596091205211</v>
      </c>
      <c r="J3" s="101">
        <v>32.330897009966776</v>
      </c>
      <c r="K3" s="101">
        <v>32.452920962199315</v>
      </c>
      <c r="L3" s="101">
        <v>32.774037299711054</v>
      </c>
      <c r="N3" s="11"/>
    </row>
    <row r="4" spans="1:14">
      <c r="A4" s="28" t="s">
        <v>79</v>
      </c>
      <c r="B4" s="101"/>
      <c r="C4" s="101">
        <v>32.666666666666664</v>
      </c>
      <c r="D4" s="101">
        <v>32.75</v>
      </c>
      <c r="E4" s="101">
        <v>33</v>
      </c>
      <c r="F4" s="101">
        <v>33</v>
      </c>
      <c r="G4" s="101">
        <v>33.083333333333336</v>
      </c>
      <c r="H4" s="101">
        <v>33.416666666666664</v>
      </c>
      <c r="I4" s="101">
        <v>33.583333333333336</v>
      </c>
      <c r="J4" s="101">
        <v>33.833333333333336</v>
      </c>
      <c r="K4" s="101">
        <v>34</v>
      </c>
      <c r="L4" s="101">
        <v>34.25</v>
      </c>
    </row>
    <row r="5" spans="1:14" ht="12" customHeight="1">
      <c r="A5" s="98" t="s">
        <v>157</v>
      </c>
      <c r="B5" s="194"/>
      <c r="C5" s="194"/>
      <c r="D5" s="194"/>
      <c r="E5" s="194"/>
      <c r="F5" s="194"/>
      <c r="G5" s="194"/>
      <c r="H5" s="194"/>
      <c r="I5" s="194"/>
      <c r="J5" s="194"/>
      <c r="K5" s="194"/>
      <c r="L5" s="194"/>
    </row>
    <row r="6" spans="1:14" ht="12" customHeight="1">
      <c r="A6" s="80" t="s">
        <v>156</v>
      </c>
      <c r="B6" s="80"/>
      <c r="C6" s="80"/>
      <c r="D6" s="80"/>
      <c r="E6" s="80"/>
      <c r="F6" s="10"/>
      <c r="G6" s="10"/>
      <c r="H6" s="10"/>
      <c r="I6" s="10"/>
      <c r="J6" s="10"/>
      <c r="K6" s="10"/>
      <c r="L6" s="10"/>
    </row>
    <row r="7" spans="1:14" ht="12" customHeight="1">
      <c r="A7" s="80" t="s">
        <v>154</v>
      </c>
      <c r="B7" s="80"/>
      <c r="C7" s="80"/>
      <c r="D7" s="80"/>
      <c r="E7" s="80"/>
      <c r="F7" s="80"/>
      <c r="G7" s="80"/>
      <c r="H7" s="80"/>
      <c r="I7" s="80"/>
      <c r="J7" s="80"/>
      <c r="K7" s="80"/>
      <c r="L7" s="80"/>
      <c r="M7" s="80"/>
    </row>
    <row r="8" spans="1:14" ht="12" customHeight="1">
      <c r="A8" s="98" t="s">
        <v>80</v>
      </c>
      <c r="B8" s="98"/>
      <c r="C8" s="98"/>
      <c r="D8" s="98"/>
      <c r="E8" s="98"/>
      <c r="F8" s="98"/>
      <c r="G8" s="80"/>
      <c r="H8" s="80"/>
      <c r="I8" s="80"/>
      <c r="J8" s="80"/>
      <c r="K8" s="80"/>
      <c r="L8" s="80"/>
      <c r="M8" s="80"/>
    </row>
    <row r="17" spans="15:15">
      <c r="O17" s="99"/>
    </row>
  </sheetData>
  <pageMargins left="0.19685039370078741" right="0.19685039370078741" top="0.19685039370078741" bottom="0.19685039370078741" header="0.31496062992125984" footer="0.31496062992125984"/>
  <pageSetup paperSize="9" orientation="landscape" r:id="rId1"/>
  <colBreaks count="1" manualBreakCount="1">
    <brk id="1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showGridLines="0" zoomScaleNormal="100" workbookViewId="0">
      <selection activeCell="B19" sqref="B19"/>
    </sheetView>
  </sheetViews>
  <sheetFormatPr baseColWidth="10" defaultRowHeight="15"/>
  <cols>
    <col min="1" max="1" width="23.7109375" customWidth="1"/>
    <col min="2" max="2" width="14" customWidth="1"/>
    <col min="3" max="4" width="8" customWidth="1"/>
    <col min="5" max="5" width="8.7109375" customWidth="1"/>
    <col min="6" max="6" width="8" customWidth="1"/>
  </cols>
  <sheetData>
    <row r="1" spans="1:6" ht="27" customHeight="1">
      <c r="A1" s="243" t="s">
        <v>59</v>
      </c>
      <c r="B1" s="243"/>
      <c r="C1" s="243"/>
      <c r="D1" s="243"/>
      <c r="E1" s="243"/>
      <c r="F1" s="243"/>
    </row>
    <row r="2" spans="1:6" s="1" customFormat="1">
      <c r="A2" s="4" t="s">
        <v>29</v>
      </c>
    </row>
    <row r="3" spans="1:6" s="3" customFormat="1" ht="17.25" customHeight="1">
      <c r="A3" s="244" t="s">
        <v>22</v>
      </c>
      <c r="B3" s="234" t="s">
        <v>58</v>
      </c>
      <c r="C3" s="236" t="s">
        <v>57</v>
      </c>
      <c r="D3" s="247"/>
      <c r="E3" s="247"/>
      <c r="F3" s="237"/>
    </row>
    <row r="4" spans="1:6" s="3" customFormat="1" ht="19.5" customHeight="1">
      <c r="A4" s="245"/>
      <c r="B4" s="246"/>
      <c r="C4" s="86" t="s">
        <v>56</v>
      </c>
      <c r="D4" s="86" t="s">
        <v>55</v>
      </c>
      <c r="E4" s="86" t="s">
        <v>54</v>
      </c>
      <c r="F4" s="86" t="s">
        <v>53</v>
      </c>
    </row>
    <row r="5" spans="1:6" ht="15" customHeight="1">
      <c r="A5" s="63"/>
      <c r="B5" s="104" t="s">
        <v>19</v>
      </c>
      <c r="C5" s="105"/>
      <c r="D5" s="105"/>
      <c r="E5" s="105"/>
      <c r="F5" s="106"/>
    </row>
    <row r="6" spans="1:6" ht="27" customHeight="1">
      <c r="A6" s="68" t="s">
        <v>52</v>
      </c>
      <c r="B6" s="107">
        <v>32.019689578713972</v>
      </c>
      <c r="C6" s="108">
        <v>63.4997292131252</v>
      </c>
      <c r="D6" s="109">
        <v>62.920289193302892</v>
      </c>
      <c r="E6" s="110">
        <v>63.399441517386734</v>
      </c>
      <c r="F6" s="109">
        <v>-0.57944001982230731</v>
      </c>
    </row>
    <row r="7" spans="1:6" ht="15" customHeight="1">
      <c r="A7" s="45" t="s">
        <v>36</v>
      </c>
      <c r="B7" s="111"/>
      <c r="C7" s="112">
        <v>64.811757893306563</v>
      </c>
      <c r="D7" s="107">
        <v>64.057183333333342</v>
      </c>
      <c r="E7" s="113">
        <v>64.599883399570146</v>
      </c>
      <c r="F7" s="107">
        <v>-0.75457455997322143</v>
      </c>
    </row>
    <row r="8" spans="1:6" ht="15" customHeight="1">
      <c r="A8" s="51" t="s">
        <v>51</v>
      </c>
      <c r="B8" s="101">
        <v>34.235789618121473</v>
      </c>
      <c r="C8" s="114">
        <v>64.91082220797206</v>
      </c>
      <c r="D8" s="101">
        <v>64.134917491749178</v>
      </c>
      <c r="E8" s="115">
        <v>64.692531466082059</v>
      </c>
      <c r="F8" s="101">
        <v>-0.77590471622288248</v>
      </c>
    </row>
    <row r="9" spans="1:6" ht="15" customHeight="1">
      <c r="A9" s="51" t="s">
        <v>35</v>
      </c>
      <c r="B9" s="101">
        <v>36.789200156448615</v>
      </c>
      <c r="C9" s="114">
        <v>64.432982572526726</v>
      </c>
      <c r="D9" s="101">
        <v>63.766400000000004</v>
      </c>
      <c r="E9" s="115">
        <v>64.247820746824857</v>
      </c>
      <c r="F9" s="101">
        <v>-0.66658257252672115</v>
      </c>
    </row>
    <row r="10" spans="1:6" ht="15" customHeight="1">
      <c r="A10" s="45" t="s">
        <v>50</v>
      </c>
      <c r="B10" s="111"/>
      <c r="C10" s="112">
        <v>66.976925455406644</v>
      </c>
      <c r="D10" s="107">
        <v>65.910762246968446</v>
      </c>
      <c r="E10" s="113">
        <v>66.678841363106628</v>
      </c>
      <c r="F10" s="107">
        <v>-1.0661632084381978</v>
      </c>
    </row>
    <row r="11" spans="1:6" ht="15" customHeight="1">
      <c r="A11" s="51" t="s">
        <v>49</v>
      </c>
      <c r="B11" s="101">
        <v>34.6792018419033</v>
      </c>
      <c r="C11" s="116">
        <v>67.021503131524028</v>
      </c>
      <c r="D11" s="117">
        <v>65.993782929399373</v>
      </c>
      <c r="E11" s="118">
        <v>66.738530246824055</v>
      </c>
      <c r="F11" s="117">
        <v>-1.0277202021246552</v>
      </c>
    </row>
    <row r="12" spans="1:6" ht="15" customHeight="1">
      <c r="A12" s="51" t="s">
        <v>12</v>
      </c>
      <c r="B12" s="101">
        <v>37.8427346297862</v>
      </c>
      <c r="C12" s="116">
        <v>64.307837097878163</v>
      </c>
      <c r="D12" s="117">
        <v>63.752224503764545</v>
      </c>
      <c r="E12" s="118">
        <v>64.048551220625143</v>
      </c>
      <c r="F12" s="117">
        <v>-0.55561259411361874</v>
      </c>
    </row>
    <row r="13" spans="1:6" s="3" customFormat="1" ht="15" customHeight="1">
      <c r="A13" s="53" t="s">
        <v>11</v>
      </c>
      <c r="B13" s="119"/>
      <c r="C13" s="120">
        <v>66.015968202631868</v>
      </c>
      <c r="D13" s="118">
        <v>65.235935770815558</v>
      </c>
      <c r="E13" s="118">
        <v>65.808121444702465</v>
      </c>
      <c r="F13" s="118">
        <v>-0.78003243181630921</v>
      </c>
    </row>
    <row r="14" spans="1:6" ht="15" customHeight="1">
      <c r="A14" s="45" t="s">
        <v>10</v>
      </c>
      <c r="B14" s="111"/>
      <c r="C14" s="116">
        <v>66.570947269353667</v>
      </c>
      <c r="D14" s="117">
        <v>65.590029361221582</v>
      </c>
      <c r="E14" s="118">
        <v>66.29966776325432</v>
      </c>
      <c r="F14" s="117">
        <v>-0.9809179081320849</v>
      </c>
    </row>
    <row r="15" spans="1:6" ht="15" customHeight="1">
      <c r="A15" s="63"/>
      <c r="B15" s="121" t="s">
        <v>67</v>
      </c>
      <c r="C15" s="105"/>
      <c r="D15" s="105"/>
      <c r="E15" s="122"/>
      <c r="F15" s="106"/>
    </row>
    <row r="16" spans="1:6" ht="15" customHeight="1">
      <c r="A16" s="123" t="s">
        <v>6</v>
      </c>
      <c r="B16" s="124" t="s">
        <v>184</v>
      </c>
      <c r="C16" s="125">
        <v>59.31399034707929</v>
      </c>
      <c r="D16" s="101">
        <v>61.319094866214321</v>
      </c>
      <c r="E16" s="115">
        <v>60.029144292237447</v>
      </c>
      <c r="F16" s="101">
        <v>2.0051045191350312</v>
      </c>
    </row>
    <row r="17" spans="1:7" ht="15" customHeight="1">
      <c r="A17" s="123" t="s">
        <v>48</v>
      </c>
      <c r="B17" s="124" t="s">
        <v>184</v>
      </c>
      <c r="C17" s="114">
        <v>62.128102701510471</v>
      </c>
      <c r="D17" s="101">
        <v>62.314653709724148</v>
      </c>
      <c r="E17" s="115">
        <v>62.241152612487959</v>
      </c>
      <c r="F17" s="101">
        <v>0.18655100821367654</v>
      </c>
    </row>
    <row r="18" spans="1:7" ht="15" customHeight="1">
      <c r="A18" s="123" t="s">
        <v>4</v>
      </c>
      <c r="B18" s="126">
        <v>35.663532422700357</v>
      </c>
      <c r="C18" s="116">
        <v>62.59855485035154</v>
      </c>
      <c r="D18" s="117">
        <v>62.511677713229581</v>
      </c>
      <c r="E18" s="118">
        <v>62.386858316221776</v>
      </c>
      <c r="F18" s="117">
        <v>-8.6877137121959436E-2</v>
      </c>
    </row>
    <row r="19" spans="1:7" s="3" customFormat="1" ht="27" customHeight="1">
      <c r="A19" s="127" t="s">
        <v>7</v>
      </c>
      <c r="B19" s="119"/>
      <c r="C19" s="120">
        <v>61.454302846488183</v>
      </c>
      <c r="D19" s="118">
        <v>62.265871102084205</v>
      </c>
      <c r="E19" s="118">
        <v>61.828399433571654</v>
      </c>
      <c r="F19" s="118">
        <v>0.81156825559602197</v>
      </c>
    </row>
    <row r="20" spans="1:7" s="3" customFormat="1">
      <c r="A20" s="80" t="s">
        <v>47</v>
      </c>
      <c r="B20" s="78"/>
      <c r="C20" s="78"/>
      <c r="D20" s="78"/>
      <c r="E20" s="80"/>
      <c r="F20" s="80"/>
      <c r="G20" s="76"/>
    </row>
    <row r="21" spans="1:7">
      <c r="A21" s="80" t="s">
        <v>46</v>
      </c>
      <c r="B21" s="78"/>
      <c r="C21" s="78"/>
      <c r="D21" s="78"/>
      <c r="E21" s="80"/>
      <c r="F21" s="80"/>
      <c r="G21" s="78"/>
    </row>
    <row r="22" spans="1:7" s="1" customFormat="1">
      <c r="A22" s="80" t="s">
        <v>45</v>
      </c>
      <c r="B22" s="78"/>
      <c r="C22" s="78"/>
      <c r="D22" s="78"/>
      <c r="E22" s="78"/>
      <c r="F22" s="74"/>
      <c r="G22" s="78"/>
    </row>
    <row r="23" spans="1:7">
      <c r="A23" s="81" t="s">
        <v>44</v>
      </c>
      <c r="B23" s="128"/>
      <c r="C23" s="129"/>
      <c r="D23" s="130"/>
      <c r="E23" s="130"/>
      <c r="F23" s="131"/>
      <c r="G23" s="78"/>
    </row>
    <row r="24" spans="1:7">
      <c r="F24" s="6"/>
    </row>
  </sheetData>
  <mergeCells count="4">
    <mergeCell ref="A1:F1"/>
    <mergeCell ref="A3:A4"/>
    <mergeCell ref="B3:B4"/>
    <mergeCell ref="C3:F3"/>
  </mergeCells>
  <pageMargins left="0.25" right="0.25" top="0.75" bottom="0.75" header="0.3" footer="0.3"/>
  <pageSetup paperSize="9" scale="3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0"/>
  <sheetViews>
    <sheetView showGridLines="0" topLeftCell="A43" zoomScaleNormal="100" workbookViewId="0">
      <selection activeCell="Q43" sqref="Q43"/>
    </sheetView>
  </sheetViews>
  <sheetFormatPr baseColWidth="10" defaultRowHeight="15"/>
  <cols>
    <col min="1" max="1" width="27.140625" customWidth="1"/>
    <col min="2" max="5" width="9.42578125" customWidth="1"/>
    <col min="6" max="6" width="10.5703125" customWidth="1"/>
    <col min="7" max="11" width="8.140625" customWidth="1"/>
    <col min="12" max="12" width="8.140625" style="2" customWidth="1"/>
    <col min="13" max="13" width="8.140625" customWidth="1"/>
    <col min="14" max="14" width="11.42578125" style="7"/>
    <col min="21" max="21" width="11.42578125" customWidth="1"/>
  </cols>
  <sheetData>
    <row r="1" spans="1:8" ht="27.75" customHeight="1">
      <c r="A1" s="249" t="s">
        <v>144</v>
      </c>
      <c r="B1" s="249"/>
      <c r="C1" s="249"/>
      <c r="D1" s="249"/>
      <c r="E1" s="249"/>
      <c r="F1" s="249"/>
    </row>
    <row r="2" spans="1:8">
      <c r="A2" s="212"/>
      <c r="B2" s="12"/>
      <c r="C2" s="12"/>
      <c r="D2" s="12"/>
      <c r="E2" s="12"/>
      <c r="F2" s="213" t="s">
        <v>76</v>
      </c>
      <c r="G2" s="9"/>
      <c r="H2" s="9"/>
    </row>
    <row r="3" spans="1:8" ht="26.25" customHeight="1">
      <c r="A3" s="256" t="s">
        <v>22</v>
      </c>
      <c r="B3" s="252" t="s">
        <v>75</v>
      </c>
      <c r="C3" s="253"/>
      <c r="D3" s="252" t="s">
        <v>74</v>
      </c>
      <c r="E3" s="253"/>
      <c r="F3" s="254" t="s">
        <v>159</v>
      </c>
    </row>
    <row r="4" spans="1:8" s="8" customFormat="1" ht="36.75" customHeight="1">
      <c r="A4" s="257"/>
      <c r="B4" s="132" t="s">
        <v>72</v>
      </c>
      <c r="C4" s="132" t="s">
        <v>73</v>
      </c>
      <c r="D4" s="132" t="s">
        <v>72</v>
      </c>
      <c r="E4" s="132" t="str">
        <f>$C$4</f>
        <v>% du stock 2016</v>
      </c>
      <c r="F4" s="255"/>
    </row>
    <row r="5" spans="1:8" s="8" customFormat="1" ht="12.75">
      <c r="A5" s="63"/>
      <c r="B5" s="105"/>
      <c r="C5" s="104" t="s">
        <v>19</v>
      </c>
      <c r="D5" s="105"/>
      <c r="E5" s="105"/>
      <c r="F5" s="106"/>
    </row>
    <row r="6" spans="1:8" s="8" customFormat="1" ht="12.75">
      <c r="A6" s="68" t="s">
        <v>71</v>
      </c>
      <c r="B6" s="133">
        <f>AVERAGE(D37:H37)</f>
        <v>567.97669752642832</v>
      </c>
      <c r="C6" s="134">
        <f>(+B6/$N37)*100</f>
        <v>2.6428583943345041</v>
      </c>
      <c r="D6" s="133">
        <f>AVERAGE(I37:M37)</f>
        <v>460.76662082502082</v>
      </c>
      <c r="E6" s="134">
        <f t="shared" ref="E6:E13" si="0">(+D6/$N37)*100</f>
        <v>2.1439980495324593</v>
      </c>
      <c r="F6" s="134">
        <v>0.25592108324414881</v>
      </c>
    </row>
    <row r="7" spans="1:8" s="1" customFormat="1">
      <c r="A7" s="51" t="s">
        <v>16</v>
      </c>
      <c r="B7" s="46">
        <f>AVERAGE(D38:H38)</f>
        <v>433.6</v>
      </c>
      <c r="C7" s="134">
        <f>(+B7/$N38)*100</f>
        <v>2.6048299891865914</v>
      </c>
      <c r="D7" s="46">
        <f>AVERAGE(I38:M38)</f>
        <v>340.38314031666289</v>
      </c>
      <c r="E7" s="135">
        <f t="shared" si="0"/>
        <v>2.0448344366013629</v>
      </c>
      <c r="F7" s="135">
        <v>0.21026072329688822</v>
      </c>
      <c r="G7"/>
      <c r="H7"/>
    </row>
    <row r="8" spans="1:8">
      <c r="A8" s="51" t="s">
        <v>35</v>
      </c>
      <c r="B8" s="46">
        <f>AVERAGE(D39:H39)</f>
        <v>134.37669752642833</v>
      </c>
      <c r="C8" s="134">
        <f>(+B8/$N39)*100</f>
        <v>2.7735128488426901</v>
      </c>
      <c r="D8" s="46">
        <f>AVERAGE(I39:M39)</f>
        <v>120.38348050835786</v>
      </c>
      <c r="E8" s="135">
        <f t="shared" si="0"/>
        <v>2.484695160131225</v>
      </c>
      <c r="F8" s="135">
        <v>0.41279669762641896</v>
      </c>
      <c r="G8" s="3"/>
      <c r="H8" s="3"/>
    </row>
    <row r="9" spans="1:8" s="3" customFormat="1" ht="24">
      <c r="A9" s="45" t="s">
        <v>69</v>
      </c>
      <c r="B9" s="46">
        <f>(AVERAGE(D40:H40))/2</f>
        <v>759.5</v>
      </c>
      <c r="C9" s="135">
        <f>(+B9/N40)*100</f>
        <v>2.568351284175642</v>
      </c>
      <c r="D9" s="46">
        <f>(AVERAGE(I40:M40))/2</f>
        <v>716.8</v>
      </c>
      <c r="E9" s="135">
        <f t="shared" si="0"/>
        <v>2.4239554976920341</v>
      </c>
      <c r="F9" s="135">
        <v>0.15671880019613482</v>
      </c>
    </row>
    <row r="10" spans="1:8" s="3" customFormat="1">
      <c r="A10" s="51" t="s">
        <v>33</v>
      </c>
      <c r="B10" s="46">
        <f>(AVERAGE(D41:H41))/2</f>
        <v>736.9</v>
      </c>
      <c r="C10" s="135">
        <f>(+B10/N41)*100</f>
        <v>2.5999823586486723</v>
      </c>
      <c r="D10" s="46">
        <f>(AVERAGE(I41:M41))/2</f>
        <v>690.3</v>
      </c>
      <c r="E10" s="135">
        <f t="shared" si="0"/>
        <v>2.4355649642762636</v>
      </c>
      <c r="F10" s="135">
        <v>0.16351451001146708</v>
      </c>
      <c r="G10"/>
      <c r="H10"/>
    </row>
    <row r="11" spans="1:8">
      <c r="A11" s="51" t="s">
        <v>12</v>
      </c>
      <c r="B11" s="46">
        <f>(AVERAGE(D42:H42))/2</f>
        <v>22.6</v>
      </c>
      <c r="C11" s="135">
        <f>(+B11/N42)*100</f>
        <v>1.8388934092758342</v>
      </c>
      <c r="D11" s="46">
        <f>(AVERAGE(I42:M42))/2</f>
        <v>26.5</v>
      </c>
      <c r="E11" s="135">
        <f t="shared" si="0"/>
        <v>2.1562245728234339</v>
      </c>
      <c r="F11" s="135">
        <v>0</v>
      </c>
    </row>
    <row r="12" spans="1:8">
      <c r="A12" s="53" t="s">
        <v>11</v>
      </c>
      <c r="B12" s="54">
        <f>B6+B9</f>
        <v>1327.4766975264283</v>
      </c>
      <c r="C12" s="136">
        <f>(+B12/N43)*100</f>
        <v>2.5997095667592234</v>
      </c>
      <c r="D12" s="54">
        <f>D6+D9</f>
        <v>1177.5666208250209</v>
      </c>
      <c r="E12" s="136">
        <f t="shared" si="0"/>
        <v>2.3061280211995516</v>
      </c>
      <c r="F12" s="136">
        <v>0.19847069767441866</v>
      </c>
    </row>
    <row r="13" spans="1:8">
      <c r="A13" s="51" t="s">
        <v>64</v>
      </c>
      <c r="B13" s="58">
        <f>B10+B7</f>
        <v>1170.5</v>
      </c>
      <c r="C13" s="137">
        <f>(+B13/N44)*100</f>
        <v>2.6017760094246305</v>
      </c>
      <c r="D13" s="58">
        <f>D10+D7</f>
        <v>1030.683140316663</v>
      </c>
      <c r="E13" s="137">
        <f t="shared" si="0"/>
        <v>2.290992454330913</v>
      </c>
      <c r="F13" s="137">
        <v>0.18081087388999428</v>
      </c>
    </row>
    <row r="14" spans="1:8">
      <c r="A14" s="63"/>
      <c r="B14" s="105"/>
      <c r="C14" s="104" t="s">
        <v>67</v>
      </c>
      <c r="D14" s="105"/>
      <c r="E14" s="105"/>
      <c r="F14" s="144"/>
    </row>
    <row r="15" spans="1:8" ht="15" customHeight="1">
      <c r="A15" s="68" t="s">
        <v>66</v>
      </c>
      <c r="B15" s="133">
        <f>AVERAGE(D46:H46)</f>
        <v>503.02330247357168</v>
      </c>
      <c r="C15" s="134">
        <f>(+B15/N46)*100</f>
        <v>2.563045462516925</v>
      </c>
      <c r="D15" s="133">
        <f>AVERAGE(I46:M46)</f>
        <v>480.00517083392953</v>
      </c>
      <c r="E15" s="134">
        <f>(+D15/$N46)*100</f>
        <v>2.4457615960151302</v>
      </c>
      <c r="F15" s="134">
        <v>0.50952817690818308</v>
      </c>
    </row>
    <row r="16" spans="1:8" ht="15" customHeight="1">
      <c r="A16" s="45" t="s">
        <v>65</v>
      </c>
      <c r="B16" s="46">
        <f>(AVERAGE(D47:H47))/2</f>
        <v>304.89999999999998</v>
      </c>
      <c r="C16" s="135">
        <f>(+B16/N47)*100</f>
        <v>1.5710825990621939</v>
      </c>
      <c r="D16" s="46">
        <f>(AVERAGE(I47:M47))/2</f>
        <v>372.35614715411219</v>
      </c>
      <c r="E16" s="135">
        <f>(+D16/$N47)*100</f>
        <v>1.9186692799201945</v>
      </c>
      <c r="F16" s="135">
        <v>0.13912505796877406</v>
      </c>
    </row>
    <row r="17" spans="1:14" ht="24">
      <c r="A17" s="53" t="s">
        <v>7</v>
      </c>
      <c r="B17" s="54">
        <f>B16+B15</f>
        <v>807.92330247357165</v>
      </c>
      <c r="C17" s="136">
        <f>(+B17/N48)*100</f>
        <v>2.0698468026376955</v>
      </c>
      <c r="D17" s="54">
        <f>D16+D15</f>
        <v>852.36131798804172</v>
      </c>
      <c r="E17" s="136">
        <f>(+D17/$N48)*100</f>
        <v>2.1836940998335814</v>
      </c>
      <c r="F17" s="136">
        <v>0.32536571618886578</v>
      </c>
      <c r="G17" s="3"/>
      <c r="H17" s="3"/>
    </row>
    <row r="18" spans="1:14" s="3" customFormat="1" ht="12.75" customHeight="1">
      <c r="A18" s="77" t="s">
        <v>158</v>
      </c>
      <c r="B18" s="138"/>
      <c r="C18" s="139"/>
      <c r="D18" s="139"/>
      <c r="E18" s="139"/>
      <c r="F18" s="140"/>
      <c r="G18" s="78"/>
      <c r="H18" s="78"/>
    </row>
    <row r="19" spans="1:14" ht="21" customHeight="1">
      <c r="A19" s="248" t="s">
        <v>1</v>
      </c>
      <c r="B19" s="248"/>
      <c r="C19" s="248"/>
      <c r="D19" s="248"/>
      <c r="E19" s="248"/>
      <c r="F19" s="248"/>
      <c r="G19" s="143"/>
      <c r="H19" s="143"/>
    </row>
    <row r="20" spans="1:14" ht="12.75" customHeight="1">
      <c r="A20" s="77" t="s">
        <v>62</v>
      </c>
      <c r="B20" s="78"/>
      <c r="C20" s="78"/>
      <c r="D20" s="78"/>
      <c r="E20" s="78"/>
      <c r="F20" s="78"/>
      <c r="G20" s="76"/>
      <c r="H20" s="76"/>
    </row>
    <row r="21" spans="1:14" ht="12.75" customHeight="1">
      <c r="A21" s="80" t="s">
        <v>0</v>
      </c>
      <c r="B21" s="138"/>
      <c r="C21" s="139"/>
      <c r="D21" s="139"/>
      <c r="E21" s="139"/>
      <c r="F21" s="140"/>
      <c r="G21" s="78"/>
      <c r="H21" s="78"/>
    </row>
    <row r="22" spans="1:14" ht="12.75" customHeight="1">
      <c r="A22" s="81" t="s">
        <v>60</v>
      </c>
      <c r="B22" s="78"/>
      <c r="C22" s="78"/>
      <c r="D22" s="78"/>
      <c r="E22" s="78"/>
      <c r="F22" s="78"/>
      <c r="G22" s="78"/>
      <c r="H22" s="78"/>
    </row>
    <row r="23" spans="1:14" s="3" customFormat="1" ht="15.75" customHeight="1">
      <c r="A23" s="207" t="s">
        <v>168</v>
      </c>
      <c r="B23" s="208"/>
      <c r="C23" s="208"/>
      <c r="D23" s="208"/>
      <c r="E23" s="208"/>
      <c r="F23" s="208"/>
      <c r="G23" s="208"/>
      <c r="H23" s="208"/>
      <c r="I23" s="208"/>
      <c r="J23" s="208"/>
      <c r="K23" s="208"/>
      <c r="L23" s="208"/>
      <c r="M23" s="208"/>
    </row>
    <row r="24" spans="1:14" s="3" customFormat="1" ht="15.75" customHeight="1">
      <c r="A24" s="206"/>
      <c r="B24" s="205"/>
      <c r="C24" s="205"/>
      <c r="D24" s="205"/>
      <c r="E24" s="205"/>
      <c r="F24" s="205"/>
      <c r="G24" s="205"/>
      <c r="H24" s="258" t="s">
        <v>169</v>
      </c>
      <c r="I24" s="258"/>
      <c r="J24" s="258"/>
      <c r="K24" s="258"/>
      <c r="L24" s="258"/>
      <c r="M24" s="258"/>
    </row>
    <row r="25" spans="1:14">
      <c r="A25" s="200"/>
      <c r="B25" s="200">
        <v>2010</v>
      </c>
      <c r="C25" s="200">
        <v>2011</v>
      </c>
      <c r="D25" s="200">
        <f t="shared" ref="D25:M25" si="1">D35</f>
        <v>2012</v>
      </c>
      <c r="E25" s="200">
        <f t="shared" si="1"/>
        <v>2013</v>
      </c>
      <c r="F25" s="200">
        <f t="shared" si="1"/>
        <v>2014</v>
      </c>
      <c r="G25" s="200">
        <f t="shared" si="1"/>
        <v>2015</v>
      </c>
      <c r="H25" s="200">
        <f t="shared" si="1"/>
        <v>2016</v>
      </c>
      <c r="I25" s="200">
        <f t="shared" si="1"/>
        <v>2017</v>
      </c>
      <c r="J25" s="200">
        <f t="shared" si="1"/>
        <v>2018</v>
      </c>
      <c r="K25" s="200">
        <f t="shared" si="1"/>
        <v>2019</v>
      </c>
      <c r="L25" s="200">
        <f t="shared" si="1"/>
        <v>2020</v>
      </c>
      <c r="M25" s="200">
        <f t="shared" si="1"/>
        <v>2021</v>
      </c>
      <c r="N25"/>
    </row>
    <row r="26" spans="1:14">
      <c r="A26" s="28" t="str">
        <f t="shared" ref="A26:M26" si="2">A37</f>
        <v>7 EPST :</v>
      </c>
      <c r="B26" s="173">
        <v>666.26859504132233</v>
      </c>
      <c r="C26" s="173">
        <v>681.2431137724551</v>
      </c>
      <c r="D26" s="173">
        <f t="shared" si="2"/>
        <v>686.10858995137755</v>
      </c>
      <c r="E26" s="173">
        <f t="shared" si="2"/>
        <v>641.77489768076396</v>
      </c>
      <c r="F26" s="173">
        <f t="shared" si="2"/>
        <v>592</v>
      </c>
      <c r="G26" s="173">
        <f t="shared" si="2"/>
        <v>497</v>
      </c>
      <c r="H26" s="173">
        <f t="shared" si="2"/>
        <v>423</v>
      </c>
      <c r="I26" s="173">
        <f t="shared" si="2"/>
        <v>367.40916551051907</v>
      </c>
      <c r="J26" s="173">
        <f t="shared" si="2"/>
        <v>443.10871207906337</v>
      </c>
      <c r="K26" s="173">
        <f t="shared" si="2"/>
        <v>495.99322486632764</v>
      </c>
      <c r="L26" s="173">
        <f t="shared" si="2"/>
        <v>462.49670367516967</v>
      </c>
      <c r="M26" s="173">
        <f t="shared" si="2"/>
        <v>534.82529799402414</v>
      </c>
      <c r="N26"/>
    </row>
    <row r="27" spans="1:14">
      <c r="A27" s="51" t="s">
        <v>16</v>
      </c>
      <c r="B27" s="173">
        <v>484</v>
      </c>
      <c r="C27" s="173">
        <v>524</v>
      </c>
      <c r="D27" s="173">
        <f t="shared" ref="D27:M27" si="3">D38</f>
        <v>526</v>
      </c>
      <c r="E27" s="173">
        <f t="shared" si="3"/>
        <v>477</v>
      </c>
      <c r="F27" s="173">
        <f t="shared" si="3"/>
        <v>443</v>
      </c>
      <c r="G27" s="173">
        <f t="shared" si="3"/>
        <v>376</v>
      </c>
      <c r="H27" s="173">
        <f t="shared" si="3"/>
        <v>346</v>
      </c>
      <c r="I27" s="173">
        <f t="shared" si="3"/>
        <v>264.97678343760617</v>
      </c>
      <c r="J27" s="173">
        <f t="shared" si="3"/>
        <v>316.83424955629505</v>
      </c>
      <c r="K27" s="173">
        <f t="shared" si="3"/>
        <v>379.43504676969815</v>
      </c>
      <c r="L27" s="173">
        <f t="shared" si="3"/>
        <v>335.17705491269805</v>
      </c>
      <c r="M27" s="173">
        <f t="shared" si="3"/>
        <v>405.49256690701714</v>
      </c>
      <c r="N27"/>
    </row>
    <row r="28" spans="1:14">
      <c r="A28" s="51" t="s">
        <v>35</v>
      </c>
      <c r="B28" s="173">
        <v>182.26859504132233</v>
      </c>
      <c r="C28" s="173">
        <v>157.24311377245508</v>
      </c>
      <c r="D28" s="173">
        <f t="shared" ref="D28:M28" si="4">D39</f>
        <v>160.10858995137761</v>
      </c>
      <c r="E28" s="173">
        <f t="shared" si="4"/>
        <v>164.77489768076398</v>
      </c>
      <c r="F28" s="173">
        <f t="shared" si="4"/>
        <v>149</v>
      </c>
      <c r="G28" s="173">
        <f t="shared" si="4"/>
        <v>121</v>
      </c>
      <c r="H28" s="173">
        <f t="shared" si="4"/>
        <v>77</v>
      </c>
      <c r="I28" s="173">
        <f t="shared" si="4"/>
        <v>102.4323820729129</v>
      </c>
      <c r="J28" s="173">
        <f t="shared" si="4"/>
        <v>126.27446252276829</v>
      </c>
      <c r="K28" s="173">
        <f t="shared" si="4"/>
        <v>116.55817809662946</v>
      </c>
      <c r="L28" s="173">
        <f t="shared" si="4"/>
        <v>127.31964876247162</v>
      </c>
      <c r="M28" s="173">
        <f t="shared" si="4"/>
        <v>129.33273108700706</v>
      </c>
      <c r="N28" s="8"/>
    </row>
    <row r="29" spans="1:14">
      <c r="A29" s="28" t="str">
        <f t="shared" ref="A29:M29" si="5">A40</f>
        <v>Universités, étbts \ tutelle MESRI </v>
      </c>
      <c r="B29" s="173">
        <v>1735</v>
      </c>
      <c r="C29" s="173">
        <v>1781</v>
      </c>
      <c r="D29" s="173">
        <f t="shared" si="5"/>
        <v>1676</v>
      </c>
      <c r="E29" s="173">
        <f t="shared" si="5"/>
        <v>1559</v>
      </c>
      <c r="F29" s="173">
        <f t="shared" si="5"/>
        <v>1520</v>
      </c>
      <c r="G29" s="173">
        <f t="shared" si="5"/>
        <v>1488</v>
      </c>
      <c r="H29" s="173">
        <f t="shared" si="5"/>
        <v>1352</v>
      </c>
      <c r="I29" s="173">
        <f t="shared" si="5"/>
        <v>1526</v>
      </c>
      <c r="J29" s="173">
        <f t="shared" si="5"/>
        <v>1468</v>
      </c>
      <c r="K29" s="173">
        <f t="shared" si="5"/>
        <v>1384</v>
      </c>
      <c r="L29" s="173">
        <f t="shared" si="5"/>
        <v>1381</v>
      </c>
      <c r="M29" s="173">
        <f t="shared" si="5"/>
        <v>1409</v>
      </c>
      <c r="N29" s="8"/>
    </row>
    <row r="30" spans="1:14">
      <c r="A30" s="51" t="s">
        <v>174</v>
      </c>
      <c r="B30" s="173">
        <v>836.5</v>
      </c>
      <c r="C30" s="173">
        <v>860.5</v>
      </c>
      <c r="D30" s="177">
        <f t="shared" ref="D30:M30" si="6">(D41)/2</f>
        <v>810</v>
      </c>
      <c r="E30" s="177">
        <f t="shared" si="6"/>
        <v>756.5</v>
      </c>
      <c r="F30" s="177">
        <f t="shared" si="6"/>
        <v>738</v>
      </c>
      <c r="G30" s="177">
        <f t="shared" si="6"/>
        <v>719</v>
      </c>
      <c r="H30" s="177">
        <f t="shared" si="6"/>
        <v>661</v>
      </c>
      <c r="I30" s="177">
        <f t="shared" si="6"/>
        <v>741.5</v>
      </c>
      <c r="J30" s="177">
        <f t="shared" si="6"/>
        <v>708.5</v>
      </c>
      <c r="K30" s="177">
        <f t="shared" si="6"/>
        <v>665.5</v>
      </c>
      <c r="L30" s="177">
        <f t="shared" si="6"/>
        <v>662</v>
      </c>
      <c r="M30" s="177">
        <f t="shared" si="6"/>
        <v>674</v>
      </c>
      <c r="N30" s="8"/>
    </row>
    <row r="31" spans="1:14">
      <c r="A31" s="51" t="s">
        <v>175</v>
      </c>
      <c r="B31" s="173">
        <v>31</v>
      </c>
      <c r="C31" s="173">
        <v>30</v>
      </c>
      <c r="D31" s="177">
        <f t="shared" ref="D31:M31" si="7">(D42)/2</f>
        <v>28</v>
      </c>
      <c r="E31" s="177">
        <f t="shared" si="7"/>
        <v>23</v>
      </c>
      <c r="F31" s="177">
        <f t="shared" si="7"/>
        <v>22</v>
      </c>
      <c r="G31" s="177">
        <f t="shared" si="7"/>
        <v>25</v>
      </c>
      <c r="H31" s="177">
        <f t="shared" si="7"/>
        <v>15</v>
      </c>
      <c r="I31" s="177">
        <f t="shared" si="7"/>
        <v>21.5</v>
      </c>
      <c r="J31" s="177">
        <f t="shared" si="7"/>
        <v>25.5</v>
      </c>
      <c r="K31" s="177">
        <f t="shared" si="7"/>
        <v>26.5</v>
      </c>
      <c r="L31" s="177">
        <f t="shared" si="7"/>
        <v>28.5</v>
      </c>
      <c r="M31" s="177">
        <f t="shared" si="7"/>
        <v>30.5</v>
      </c>
      <c r="N31" s="1"/>
    </row>
    <row r="32" spans="1:14">
      <c r="A32" s="80" t="s">
        <v>171</v>
      </c>
      <c r="B32" s="209"/>
      <c r="C32" s="209"/>
      <c r="D32" s="210"/>
      <c r="E32" s="210"/>
      <c r="F32" s="210"/>
      <c r="G32" s="210"/>
      <c r="H32" s="210"/>
      <c r="I32" s="210"/>
      <c r="J32" s="210"/>
      <c r="K32" s="210"/>
      <c r="L32" s="210"/>
      <c r="M32" s="210"/>
      <c r="N32" s="1"/>
    </row>
    <row r="33" spans="1:22">
      <c r="A33" s="211" t="s">
        <v>170</v>
      </c>
      <c r="B33" s="209"/>
      <c r="C33" s="209"/>
      <c r="D33" s="210"/>
      <c r="E33" s="210"/>
      <c r="F33" s="210"/>
      <c r="G33" s="210"/>
      <c r="H33" s="210"/>
      <c r="I33" s="210"/>
      <c r="J33" s="210"/>
      <c r="K33" s="210"/>
      <c r="L33" s="210"/>
      <c r="M33" s="210"/>
      <c r="N33" s="1"/>
    </row>
    <row r="34" spans="1:22">
      <c r="A34" s="204" t="s">
        <v>172</v>
      </c>
      <c r="I34" s="4"/>
      <c r="L34"/>
      <c r="N34"/>
    </row>
    <row r="35" spans="1:22" ht="19.5" customHeight="1">
      <c r="A35" s="200"/>
      <c r="B35" s="200">
        <v>2010</v>
      </c>
      <c r="C35" s="200">
        <v>2011</v>
      </c>
      <c r="D35" s="200">
        <v>2012</v>
      </c>
      <c r="E35" s="200">
        <v>2013</v>
      </c>
      <c r="F35" s="200">
        <v>2014</v>
      </c>
      <c r="G35" s="200">
        <v>2015</v>
      </c>
      <c r="H35" s="200">
        <v>2016</v>
      </c>
      <c r="I35" s="200">
        <v>2017</v>
      </c>
      <c r="J35" s="200">
        <v>2018</v>
      </c>
      <c r="K35" s="200">
        <v>2019</v>
      </c>
      <c r="L35" s="200">
        <v>2020</v>
      </c>
      <c r="M35" s="200">
        <v>2021</v>
      </c>
      <c r="N35" s="250" t="s">
        <v>70</v>
      </c>
    </row>
    <row r="36" spans="1:22">
      <c r="A36" s="214" t="s">
        <v>19</v>
      </c>
      <c r="B36" s="201"/>
      <c r="C36" s="201"/>
      <c r="D36" s="196"/>
      <c r="E36" s="196"/>
      <c r="F36" s="196"/>
      <c r="G36" s="196"/>
      <c r="H36" s="196"/>
      <c r="I36" s="196"/>
      <c r="J36" s="196"/>
      <c r="K36" s="196"/>
      <c r="L36" s="196"/>
      <c r="M36" s="196"/>
      <c r="N36" s="251"/>
    </row>
    <row r="37" spans="1:22">
      <c r="A37" s="196" t="s">
        <v>68</v>
      </c>
      <c r="B37" s="197">
        <v>666.26859504132233</v>
      </c>
      <c r="C37" s="197">
        <v>681.2431137724551</v>
      </c>
      <c r="D37" s="197">
        <v>686.10858995137755</v>
      </c>
      <c r="E37" s="197">
        <v>641.77489768076396</v>
      </c>
      <c r="F37" s="197">
        <v>592</v>
      </c>
      <c r="G37" s="197">
        <v>497</v>
      </c>
      <c r="H37" s="197">
        <v>423</v>
      </c>
      <c r="I37" s="197">
        <v>367.40916551051907</v>
      </c>
      <c r="J37" s="197">
        <v>443.10871207906337</v>
      </c>
      <c r="K37" s="197">
        <v>495.99322486632764</v>
      </c>
      <c r="L37" s="197">
        <v>462.49670367516967</v>
      </c>
      <c r="M37" s="197">
        <v>534.82529799402414</v>
      </c>
      <c r="N37" s="197">
        <v>21491</v>
      </c>
    </row>
    <row r="38" spans="1:22">
      <c r="A38" s="51" t="s">
        <v>16</v>
      </c>
      <c r="B38" s="197">
        <v>484</v>
      </c>
      <c r="C38" s="197">
        <v>524</v>
      </c>
      <c r="D38" s="197">
        <v>526</v>
      </c>
      <c r="E38" s="197">
        <v>477</v>
      </c>
      <c r="F38" s="197">
        <v>443</v>
      </c>
      <c r="G38" s="197">
        <v>376</v>
      </c>
      <c r="H38" s="202">
        <v>346</v>
      </c>
      <c r="I38" s="202">
        <v>264.97678343760617</v>
      </c>
      <c r="J38" s="202">
        <v>316.83424955629505</v>
      </c>
      <c r="K38" s="202">
        <v>379.43504676969815</v>
      </c>
      <c r="L38" s="202">
        <v>335.17705491269805</v>
      </c>
      <c r="M38" s="202">
        <v>405.49256690701714</v>
      </c>
      <c r="N38" s="197">
        <v>16646</v>
      </c>
    </row>
    <row r="39" spans="1:22">
      <c r="A39" s="51" t="s">
        <v>35</v>
      </c>
      <c r="B39" s="197">
        <v>182.26859504132233</v>
      </c>
      <c r="C39" s="197">
        <v>157.24311377245508</v>
      </c>
      <c r="D39" s="197">
        <v>160.10858995137761</v>
      </c>
      <c r="E39" s="197">
        <v>164.77489768076398</v>
      </c>
      <c r="F39" s="197">
        <v>149</v>
      </c>
      <c r="G39" s="197">
        <v>121</v>
      </c>
      <c r="H39" s="202">
        <v>77</v>
      </c>
      <c r="I39" s="202">
        <v>102.4323820729129</v>
      </c>
      <c r="J39" s="202">
        <v>126.27446252276829</v>
      </c>
      <c r="K39" s="202">
        <v>116.55817809662946</v>
      </c>
      <c r="L39" s="202">
        <v>127.31964876247162</v>
      </c>
      <c r="M39" s="202">
        <v>129.33273108700706</v>
      </c>
      <c r="N39" s="197">
        <v>4845</v>
      </c>
    </row>
    <row r="40" spans="1:22">
      <c r="A40" s="196" t="s">
        <v>61</v>
      </c>
      <c r="B40" s="197">
        <v>1735</v>
      </c>
      <c r="C40" s="197">
        <v>1781</v>
      </c>
      <c r="D40" s="197">
        <v>1676</v>
      </c>
      <c r="E40" s="197">
        <v>1559</v>
      </c>
      <c r="F40" s="197">
        <v>1520</v>
      </c>
      <c r="G40" s="197">
        <v>1488</v>
      </c>
      <c r="H40" s="197">
        <v>1352</v>
      </c>
      <c r="I40" s="197">
        <v>1526</v>
      </c>
      <c r="J40" s="197">
        <v>1468</v>
      </c>
      <c r="K40" s="197">
        <v>1384</v>
      </c>
      <c r="L40" s="197">
        <v>1381</v>
      </c>
      <c r="M40" s="197">
        <v>1409</v>
      </c>
      <c r="N40" s="202">
        <v>29571.5</v>
      </c>
    </row>
    <row r="41" spans="1:22">
      <c r="A41" s="51" t="s">
        <v>174</v>
      </c>
      <c r="B41" s="197">
        <v>1673</v>
      </c>
      <c r="C41" s="197">
        <v>1721</v>
      </c>
      <c r="D41" s="197">
        <v>1620</v>
      </c>
      <c r="E41" s="197">
        <v>1513</v>
      </c>
      <c r="F41" s="197">
        <v>1476</v>
      </c>
      <c r="G41" s="197">
        <v>1438</v>
      </c>
      <c r="H41" s="197">
        <v>1322</v>
      </c>
      <c r="I41" s="197">
        <v>1483</v>
      </c>
      <c r="J41" s="197">
        <v>1417</v>
      </c>
      <c r="K41" s="197">
        <v>1331</v>
      </c>
      <c r="L41" s="197">
        <v>1324</v>
      </c>
      <c r="M41" s="197">
        <v>1348</v>
      </c>
      <c r="N41" s="202">
        <v>28342.5</v>
      </c>
    </row>
    <row r="42" spans="1:22">
      <c r="A42" s="51" t="s">
        <v>175</v>
      </c>
      <c r="B42" s="197">
        <v>62</v>
      </c>
      <c r="C42" s="197">
        <v>60</v>
      </c>
      <c r="D42" s="197">
        <v>56</v>
      </c>
      <c r="E42" s="197">
        <v>46</v>
      </c>
      <c r="F42" s="197">
        <v>44</v>
      </c>
      <c r="G42" s="197">
        <v>50</v>
      </c>
      <c r="H42" s="197">
        <v>30</v>
      </c>
      <c r="I42" s="197">
        <v>43</v>
      </c>
      <c r="J42" s="197">
        <v>51</v>
      </c>
      <c r="K42" s="197">
        <v>53</v>
      </c>
      <c r="L42" s="197">
        <v>57</v>
      </c>
      <c r="M42" s="197">
        <v>61</v>
      </c>
      <c r="N42" s="202">
        <v>1229</v>
      </c>
    </row>
    <row r="43" spans="1:22">
      <c r="A43" s="195" t="s">
        <v>11</v>
      </c>
      <c r="B43" s="198">
        <v>2401.2685950413224</v>
      </c>
      <c r="C43" s="198">
        <v>2462.2431137724552</v>
      </c>
      <c r="D43" s="198">
        <v>2362.1085899513773</v>
      </c>
      <c r="E43" s="198">
        <v>2200.7748976807638</v>
      </c>
      <c r="F43" s="198">
        <v>2112</v>
      </c>
      <c r="G43" s="198">
        <v>1985</v>
      </c>
      <c r="H43" s="198">
        <v>1775</v>
      </c>
      <c r="I43" s="198">
        <v>1893.409165510519</v>
      </c>
      <c r="J43" s="198">
        <v>1911.1087120790635</v>
      </c>
      <c r="K43" s="198">
        <v>1879.9932248663276</v>
      </c>
      <c r="L43" s="198">
        <v>1843.4967036751696</v>
      </c>
      <c r="M43" s="198">
        <v>1943.8252979940241</v>
      </c>
      <c r="N43" s="198">
        <v>51062.5</v>
      </c>
    </row>
    <row r="44" spans="1:22">
      <c r="A44" s="196" t="s">
        <v>64</v>
      </c>
      <c r="B44" s="197">
        <v>2157</v>
      </c>
      <c r="C44" s="197">
        <v>2245</v>
      </c>
      <c r="D44" s="197">
        <v>2146</v>
      </c>
      <c r="E44" s="197">
        <v>1990</v>
      </c>
      <c r="F44" s="197">
        <v>1919</v>
      </c>
      <c r="G44" s="197">
        <v>1814</v>
      </c>
      <c r="H44" s="197">
        <v>1668</v>
      </c>
      <c r="I44" s="197">
        <v>1747.9767834376062</v>
      </c>
      <c r="J44" s="197">
        <v>1733.8342495562952</v>
      </c>
      <c r="K44" s="197">
        <v>1710.4350467696981</v>
      </c>
      <c r="L44" s="197">
        <v>1659.1770549126982</v>
      </c>
      <c r="M44" s="197">
        <v>1753.4925669070171</v>
      </c>
      <c r="N44" s="197">
        <v>44988.5</v>
      </c>
    </row>
    <row r="45" spans="1:22">
      <c r="A45" s="214" t="s">
        <v>63</v>
      </c>
      <c r="B45" s="203">
        <v>0</v>
      </c>
      <c r="C45" s="203">
        <v>0</v>
      </c>
      <c r="D45" s="197"/>
      <c r="E45" s="197"/>
      <c r="F45" s="197"/>
      <c r="G45" s="197"/>
      <c r="H45" s="197"/>
      <c r="I45" s="197"/>
      <c r="J45" s="197"/>
      <c r="K45" s="197"/>
      <c r="L45" s="197"/>
      <c r="M45" s="197"/>
      <c r="N45" s="197"/>
    </row>
    <row r="46" spans="1:22">
      <c r="A46" s="196" t="s">
        <v>48</v>
      </c>
      <c r="B46" s="197">
        <v>600.73140495867767</v>
      </c>
      <c r="C46" s="197">
        <v>673.7568862275449</v>
      </c>
      <c r="D46" s="197">
        <v>502.89141004862239</v>
      </c>
      <c r="E46" s="197">
        <v>567.22510231923604</v>
      </c>
      <c r="F46" s="197">
        <v>487</v>
      </c>
      <c r="G46" s="197">
        <v>471</v>
      </c>
      <c r="H46" s="202">
        <v>487</v>
      </c>
      <c r="I46" s="202">
        <v>437.35810645417331</v>
      </c>
      <c r="J46" s="202">
        <v>470.3040392385397</v>
      </c>
      <c r="K46" s="202">
        <v>484.83961344169632</v>
      </c>
      <c r="L46" s="202">
        <v>490.43168166817605</v>
      </c>
      <c r="M46" s="202">
        <v>517.09241336706236</v>
      </c>
      <c r="N46" s="197">
        <v>19626</v>
      </c>
    </row>
    <row r="47" spans="1:22">
      <c r="A47" s="196" t="s">
        <v>61</v>
      </c>
      <c r="B47" s="197">
        <v>840</v>
      </c>
      <c r="C47" s="197">
        <v>711</v>
      </c>
      <c r="D47" s="199">
        <v>607</v>
      </c>
      <c r="E47" s="199">
        <v>641</v>
      </c>
      <c r="F47" s="199">
        <v>562</v>
      </c>
      <c r="G47" s="199">
        <v>642</v>
      </c>
      <c r="H47" s="199">
        <v>597</v>
      </c>
      <c r="I47" s="197">
        <v>582</v>
      </c>
      <c r="J47" s="197">
        <v>652.50529988068376</v>
      </c>
      <c r="K47" s="197">
        <v>751.02990039910264</v>
      </c>
      <c r="L47" s="197">
        <v>828.34727973160818</v>
      </c>
      <c r="M47" s="197">
        <v>909.67899152972768</v>
      </c>
      <c r="N47" s="199">
        <v>19407</v>
      </c>
      <c r="O47" s="78"/>
      <c r="P47" s="78"/>
      <c r="Q47" s="78"/>
      <c r="R47" s="78"/>
      <c r="S47" s="78"/>
      <c r="T47" s="78"/>
      <c r="U47" s="78"/>
      <c r="V47" s="78"/>
    </row>
    <row r="48" spans="1:22" ht="15" customHeight="1">
      <c r="A48" s="195" t="s">
        <v>7</v>
      </c>
      <c r="B48" s="198">
        <v>1440.7314049586776</v>
      </c>
      <c r="C48" s="198">
        <v>1384.7568862275448</v>
      </c>
      <c r="D48" s="198">
        <v>1109.8914100486224</v>
      </c>
      <c r="E48" s="198">
        <v>1208.2251023192362</v>
      </c>
      <c r="F48" s="198">
        <v>1049</v>
      </c>
      <c r="G48" s="198">
        <v>1113</v>
      </c>
      <c r="H48" s="198">
        <v>1084</v>
      </c>
      <c r="I48" s="198">
        <v>1019.3581064541734</v>
      </c>
      <c r="J48" s="198">
        <v>1122.8093391192235</v>
      </c>
      <c r="K48" s="198">
        <v>1235.8695138407988</v>
      </c>
      <c r="L48" s="198">
        <v>1318.7789613997843</v>
      </c>
      <c r="M48" s="198">
        <v>1426.77140489679</v>
      </c>
      <c r="N48" s="198">
        <v>39033</v>
      </c>
      <c r="O48" s="78"/>
      <c r="P48" s="78"/>
      <c r="Q48" s="78"/>
      <c r="R48" s="78"/>
      <c r="S48" s="78"/>
      <c r="T48" s="78"/>
      <c r="U48" s="78"/>
      <c r="V48" s="78"/>
    </row>
    <row r="49" spans="1:22">
      <c r="A49" s="141"/>
      <c r="B49" s="141"/>
      <c r="C49" s="141"/>
      <c r="D49" s="79"/>
      <c r="E49" s="78"/>
      <c r="G49" s="7"/>
      <c r="L49"/>
      <c r="N49"/>
      <c r="O49" s="78"/>
      <c r="P49" s="78"/>
      <c r="Q49" s="78"/>
      <c r="R49" s="78"/>
      <c r="S49" s="78"/>
      <c r="T49" s="78"/>
      <c r="U49" s="78"/>
      <c r="V49" s="78"/>
    </row>
    <row r="50" spans="1:22">
      <c r="L50" s="79"/>
      <c r="M50" s="78"/>
      <c r="N50" s="142"/>
      <c r="O50" s="78"/>
      <c r="P50" s="78"/>
      <c r="Q50" s="78"/>
      <c r="R50" s="78"/>
      <c r="S50" s="78"/>
      <c r="T50" s="78"/>
      <c r="U50" s="78"/>
      <c r="V50" s="78"/>
    </row>
  </sheetData>
  <mergeCells count="8">
    <mergeCell ref="A19:F19"/>
    <mergeCell ref="A1:F1"/>
    <mergeCell ref="N35:N36"/>
    <mergeCell ref="D3:E3"/>
    <mergeCell ref="B3:C3"/>
    <mergeCell ref="F3:F4"/>
    <mergeCell ref="A3:A4"/>
    <mergeCell ref="H24:M24"/>
  </mergeCells>
  <pageMargins left="0.25" right="0.25" top="0.75" bottom="0.75" header="0.3" footer="0.3"/>
  <pageSetup paperSize="9" scale="6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Normal="100" workbookViewId="0">
      <selection activeCell="E3" sqref="E3:H3"/>
    </sheetView>
  </sheetViews>
  <sheetFormatPr baseColWidth="10" defaultRowHeight="15"/>
  <cols>
    <col min="1" max="3" width="5.85546875" customWidth="1"/>
    <col min="4" max="4" width="4.85546875" customWidth="1"/>
    <col min="5" max="12" width="10.140625" customWidth="1"/>
  </cols>
  <sheetData>
    <row r="1" spans="1:12">
      <c r="A1" s="268" t="s">
        <v>145</v>
      </c>
      <c r="B1" s="268"/>
      <c r="C1" s="268"/>
      <c r="D1" s="268"/>
      <c r="E1" s="268"/>
      <c r="F1" s="268"/>
      <c r="G1" s="268"/>
      <c r="H1" s="268"/>
      <c r="I1" s="268"/>
      <c r="J1" s="268"/>
      <c r="K1" s="268"/>
      <c r="L1" s="268"/>
    </row>
    <row r="2" spans="1:12" ht="18.75" customHeight="1">
      <c r="A2" s="269" t="s">
        <v>99</v>
      </c>
      <c r="B2" s="269"/>
      <c r="C2" s="269"/>
      <c r="D2" s="269"/>
      <c r="E2" s="269"/>
      <c r="F2" s="269"/>
      <c r="G2" s="269"/>
      <c r="H2" s="269"/>
      <c r="I2" s="269"/>
      <c r="J2" s="269"/>
      <c r="K2" s="269"/>
      <c r="L2" s="269"/>
    </row>
    <row r="3" spans="1:12">
      <c r="A3" s="145"/>
      <c r="B3" s="146"/>
      <c r="C3" s="146"/>
      <c r="D3" s="147"/>
      <c r="E3" s="270" t="s">
        <v>21</v>
      </c>
      <c r="F3" s="271"/>
      <c r="G3" s="271"/>
      <c r="H3" s="271"/>
      <c r="I3" s="270" t="s">
        <v>100</v>
      </c>
      <c r="J3" s="271"/>
      <c r="K3" s="271"/>
      <c r="L3" s="271"/>
    </row>
    <row r="4" spans="1:12" ht="24">
      <c r="A4" s="272" t="s">
        <v>101</v>
      </c>
      <c r="B4" s="273"/>
      <c r="C4" s="273"/>
      <c r="D4" s="274"/>
      <c r="E4" s="148" t="s">
        <v>102</v>
      </c>
      <c r="F4" s="149" t="s">
        <v>81</v>
      </c>
      <c r="G4" s="149" t="s">
        <v>103</v>
      </c>
      <c r="H4" s="149" t="s">
        <v>54</v>
      </c>
      <c r="I4" s="149" t="str">
        <f t="shared" ref="I4:K4" si="0">E4</f>
        <v>EPST ***</v>
      </c>
      <c r="J4" s="149" t="str">
        <f t="shared" si="0"/>
        <v>8 EPIC-ISBL</v>
      </c>
      <c r="K4" s="149" t="str">
        <f t="shared" si="0"/>
        <v>EPSCP ****</v>
      </c>
      <c r="L4" s="149" t="s">
        <v>54</v>
      </c>
    </row>
    <row r="5" spans="1:12">
      <c r="A5" s="266" t="s">
        <v>82</v>
      </c>
      <c r="B5" s="267"/>
      <c r="C5" s="267"/>
      <c r="D5" s="267"/>
      <c r="E5" s="150">
        <v>2916</v>
      </c>
      <c r="F5" s="150">
        <v>358</v>
      </c>
      <c r="G5" s="150">
        <v>3368.2049999999999</v>
      </c>
      <c r="H5" s="151">
        <v>6642.2049999999999</v>
      </c>
      <c r="I5" s="152">
        <f t="shared" ref="I5:L15" si="1">(E5/E$18)*100</f>
        <v>11.114922813036021</v>
      </c>
      <c r="J5" s="152">
        <f t="shared" si="1"/>
        <v>2.8246804481615908</v>
      </c>
      <c r="K5" s="152">
        <f t="shared" si="1"/>
        <v>11.598584382515194</v>
      </c>
      <c r="L5" s="152">
        <f t="shared" si="1"/>
        <v>9.7753096394548358</v>
      </c>
    </row>
    <row r="6" spans="1:12">
      <c r="A6" s="259" t="s">
        <v>83</v>
      </c>
      <c r="B6" s="260"/>
      <c r="C6" s="260"/>
      <c r="D6" s="260"/>
      <c r="E6" s="150">
        <v>3218</v>
      </c>
      <c r="F6" s="150">
        <v>1472</v>
      </c>
      <c r="G6" s="150">
        <v>1314.825</v>
      </c>
      <c r="H6" s="151">
        <v>6004.8249999999998</v>
      </c>
      <c r="I6" s="152">
        <f t="shared" si="1"/>
        <v>12.266056794358683</v>
      </c>
      <c r="J6" s="152">
        <f t="shared" si="1"/>
        <v>11.614328546630897</v>
      </c>
      <c r="K6" s="152">
        <f t="shared" si="1"/>
        <v>4.5276664308557644</v>
      </c>
      <c r="L6" s="152">
        <f t="shared" si="1"/>
        <v>8.8372797445636468</v>
      </c>
    </row>
    <row r="7" spans="1:12">
      <c r="A7" s="259" t="s">
        <v>84</v>
      </c>
      <c r="B7" s="260"/>
      <c r="C7" s="260"/>
      <c r="D7" s="260"/>
      <c r="E7" s="150">
        <v>2490</v>
      </c>
      <c r="F7" s="150">
        <v>540</v>
      </c>
      <c r="G7" s="150">
        <v>1600.37</v>
      </c>
      <c r="H7" s="151">
        <v>4630.37</v>
      </c>
      <c r="I7" s="152">
        <f t="shared" si="1"/>
        <v>9.4911377930245866</v>
      </c>
      <c r="J7" s="152">
        <f t="shared" si="1"/>
        <v>4.2606911787912258</v>
      </c>
      <c r="K7" s="152">
        <f t="shared" si="1"/>
        <v>5.5109550898017901</v>
      </c>
      <c r="L7" s="152">
        <f t="shared" si="1"/>
        <v>6.8144991753856576</v>
      </c>
    </row>
    <row r="8" spans="1:12">
      <c r="A8" s="259" t="s">
        <v>85</v>
      </c>
      <c r="B8" s="260"/>
      <c r="C8" s="260"/>
      <c r="D8" s="260"/>
      <c r="E8" s="150">
        <v>803</v>
      </c>
      <c r="F8" s="150">
        <v>4061</v>
      </c>
      <c r="G8" s="150">
        <v>1771.31</v>
      </c>
      <c r="H8" s="151">
        <v>6635.3099999999995</v>
      </c>
      <c r="I8" s="152">
        <f t="shared" si="1"/>
        <v>3.0607966457023061</v>
      </c>
      <c r="J8" s="152">
        <f t="shared" si="1"/>
        <v>32.041975698279948</v>
      </c>
      <c r="K8" s="152">
        <f t="shared" si="1"/>
        <v>6.0995956310833179</v>
      </c>
      <c r="L8" s="152">
        <f t="shared" si="1"/>
        <v>9.7651622923067052</v>
      </c>
    </row>
    <row r="9" spans="1:12">
      <c r="A9" s="259" t="s">
        <v>86</v>
      </c>
      <c r="B9" s="260"/>
      <c r="C9" s="260"/>
      <c r="D9" s="260"/>
      <c r="E9" s="150">
        <v>1254</v>
      </c>
      <c r="F9" s="150">
        <v>2713</v>
      </c>
      <c r="G9" s="150">
        <v>1814.855</v>
      </c>
      <c r="H9" s="151">
        <v>5781.8549999999996</v>
      </c>
      <c r="I9" s="152">
        <f t="shared" si="1"/>
        <v>4.7798742138364787</v>
      </c>
      <c r="J9" s="152">
        <f t="shared" si="1"/>
        <v>21.406028089001104</v>
      </c>
      <c r="K9" s="152">
        <f t="shared" si="1"/>
        <v>6.2495450423978385</v>
      </c>
      <c r="L9" s="152">
        <f t="shared" si="1"/>
        <v>8.5091355830526361</v>
      </c>
    </row>
    <row r="10" spans="1:12" ht="24.75" customHeight="1">
      <c r="A10" s="259" t="s">
        <v>87</v>
      </c>
      <c r="B10" s="260"/>
      <c r="C10" s="260"/>
      <c r="D10" s="260"/>
      <c r="E10" s="150">
        <v>2792</v>
      </c>
      <c r="F10" s="150">
        <v>371</v>
      </c>
      <c r="G10" s="150">
        <v>569.16499999999996</v>
      </c>
      <c r="H10" s="151">
        <v>3732.165</v>
      </c>
      <c r="I10" s="152">
        <f t="shared" si="1"/>
        <v>10.642271774347247</v>
      </c>
      <c r="J10" s="152">
        <f t="shared" si="1"/>
        <v>2.9272526432065646</v>
      </c>
      <c r="K10" s="152">
        <f t="shared" si="1"/>
        <v>1.9599484829677112</v>
      </c>
      <c r="L10" s="152">
        <f t="shared" si="1"/>
        <v>5.4926140491803483</v>
      </c>
    </row>
    <row r="11" spans="1:12">
      <c r="A11" s="259" t="s">
        <v>88</v>
      </c>
      <c r="B11" s="260"/>
      <c r="C11" s="260"/>
      <c r="D11" s="260"/>
      <c r="E11" s="150">
        <v>97</v>
      </c>
      <c r="F11" s="150">
        <v>175</v>
      </c>
      <c r="G11" s="150"/>
      <c r="H11" s="151">
        <v>272</v>
      </c>
      <c r="I11" s="152">
        <f t="shared" si="1"/>
        <v>0.3697350867162188</v>
      </c>
      <c r="J11" s="152">
        <f t="shared" si="1"/>
        <v>1.3807795486823418</v>
      </c>
      <c r="K11" s="152"/>
      <c r="L11" s="152">
        <f t="shared" si="1"/>
        <v>0.40030143934607787</v>
      </c>
    </row>
    <row r="12" spans="1:12">
      <c r="A12" s="259" t="s">
        <v>89</v>
      </c>
      <c r="B12" s="260"/>
      <c r="C12" s="260"/>
      <c r="D12" s="260"/>
      <c r="E12" s="150">
        <v>9296</v>
      </c>
      <c r="F12" s="150">
        <v>2000</v>
      </c>
      <c r="G12" s="150">
        <v>2692.085</v>
      </c>
      <c r="H12" s="151">
        <v>13988.084999999999</v>
      </c>
      <c r="I12" s="152">
        <f t="shared" si="1"/>
        <v>35.433581093958452</v>
      </c>
      <c r="J12" s="152">
        <f t="shared" si="1"/>
        <v>15.780337699226763</v>
      </c>
      <c r="K12" s="152">
        <f t="shared" si="1"/>
        <v>9.2703309440498476</v>
      </c>
      <c r="L12" s="152">
        <f t="shared" si="1"/>
        <v>20.586215291159125</v>
      </c>
    </row>
    <row r="13" spans="1:12">
      <c r="A13" s="259" t="s">
        <v>90</v>
      </c>
      <c r="B13" s="260"/>
      <c r="C13" s="260"/>
      <c r="D13" s="260"/>
      <c r="E13" s="150">
        <v>426</v>
      </c>
      <c r="F13" s="150">
        <v>176</v>
      </c>
      <c r="G13" s="150">
        <v>3931.8689000000004</v>
      </c>
      <c r="H13" s="151">
        <v>4533.8689000000004</v>
      </c>
      <c r="I13" s="152">
        <f t="shared" si="1"/>
        <v>1.623785020011435</v>
      </c>
      <c r="J13" s="152">
        <f t="shared" si="1"/>
        <v>1.3886697175319551</v>
      </c>
      <c r="K13" s="152">
        <f t="shared" si="1"/>
        <v>13.539589549221976</v>
      </c>
      <c r="L13" s="152">
        <f t="shared" si="1"/>
        <v>6.672478847339776</v>
      </c>
    </row>
    <row r="14" spans="1:12">
      <c r="A14" s="259" t="s">
        <v>91</v>
      </c>
      <c r="B14" s="260"/>
      <c r="C14" s="260"/>
      <c r="D14" s="260"/>
      <c r="E14" s="150">
        <v>1377</v>
      </c>
      <c r="F14" s="150">
        <v>194</v>
      </c>
      <c r="G14" s="150">
        <v>6091.375</v>
      </c>
      <c r="H14" s="151">
        <v>7662.375</v>
      </c>
      <c r="I14" s="152">
        <f t="shared" si="1"/>
        <v>5.2487135506003435</v>
      </c>
      <c r="J14" s="152">
        <f t="shared" si="1"/>
        <v>1.5306927568249962</v>
      </c>
      <c r="K14" s="152">
        <f t="shared" si="1"/>
        <v>20.975958097278369</v>
      </c>
      <c r="L14" s="152">
        <f t="shared" si="1"/>
        <v>11.27669022540222</v>
      </c>
    </row>
    <row r="15" spans="1:12">
      <c r="A15" s="259" t="s">
        <v>92</v>
      </c>
      <c r="B15" s="260"/>
      <c r="C15" s="260"/>
      <c r="D15" s="260"/>
      <c r="E15" s="150">
        <v>1566</v>
      </c>
      <c r="F15" s="150">
        <v>4</v>
      </c>
      <c r="G15" s="150">
        <v>5467.9750000000004</v>
      </c>
      <c r="H15" s="151">
        <v>7037.9750000000004</v>
      </c>
      <c r="I15" s="152">
        <f t="shared" si="1"/>
        <v>5.9691252144082334</v>
      </c>
      <c r="J15" s="152"/>
      <c r="K15" s="152">
        <f t="shared" si="1"/>
        <v>18.82924864697473</v>
      </c>
      <c r="L15" s="152">
        <f t="shared" si="1"/>
        <v>10.357762950668063</v>
      </c>
    </row>
    <row r="16" spans="1:12">
      <c r="A16" s="259" t="s">
        <v>94</v>
      </c>
      <c r="B16" s="260"/>
      <c r="C16" s="260"/>
      <c r="D16" s="260"/>
      <c r="E16" s="150"/>
      <c r="F16" s="150">
        <v>610</v>
      </c>
      <c r="G16" s="150"/>
      <c r="H16" s="151">
        <v>610</v>
      </c>
      <c r="I16" s="152"/>
      <c r="J16" s="152">
        <f>(F16/F$18)*100</f>
        <v>4.8130029982641629</v>
      </c>
      <c r="K16" s="152"/>
      <c r="L16" s="152">
        <f>(H16/H$18)*100</f>
        <v>0.8977348455923071</v>
      </c>
    </row>
    <row r="17" spans="1:12">
      <c r="A17" s="259" t="s">
        <v>93</v>
      </c>
      <c r="B17" s="260"/>
      <c r="C17" s="260"/>
      <c r="D17" s="260"/>
      <c r="E17" s="150"/>
      <c r="F17" s="150"/>
      <c r="G17" s="150">
        <v>417.76</v>
      </c>
      <c r="H17" s="151">
        <v>417.76</v>
      </c>
      <c r="I17" s="152"/>
      <c r="J17" s="152"/>
      <c r="K17" s="152">
        <f>(G17/G$18)*100</f>
        <v>1.4385777028534628</v>
      </c>
      <c r="L17" s="152">
        <f>(H17/H$18)*100</f>
        <v>0.6148159165485938</v>
      </c>
    </row>
    <row r="18" spans="1:12">
      <c r="A18" s="261" t="s">
        <v>105</v>
      </c>
      <c r="B18" s="262"/>
      <c r="C18" s="262"/>
      <c r="D18" s="263"/>
      <c r="E18" s="153">
        <v>26235</v>
      </c>
      <c r="F18" s="153">
        <v>12674</v>
      </c>
      <c r="G18" s="153">
        <v>29039.793900000001</v>
      </c>
      <c r="H18" s="154">
        <v>67948.793900000004</v>
      </c>
      <c r="I18" s="153">
        <f>(SUM(I5:I17))</f>
        <v>100.00000000000001</v>
      </c>
      <c r="J18" s="153">
        <f t="shared" ref="J18:L18" si="2">(SUM(J5:J17))</f>
        <v>99.968439324601547</v>
      </c>
      <c r="K18" s="153">
        <f t="shared" si="2"/>
        <v>100</v>
      </c>
      <c r="L18" s="153">
        <f t="shared" si="2"/>
        <v>99.999999999999986</v>
      </c>
    </row>
    <row r="19" spans="1:12" ht="24" customHeight="1">
      <c r="A19" s="259" t="s">
        <v>96</v>
      </c>
      <c r="B19" s="260"/>
      <c r="C19" s="260"/>
      <c r="D19" s="260"/>
      <c r="E19" s="150">
        <v>1176</v>
      </c>
      <c r="F19" s="150">
        <v>2694</v>
      </c>
      <c r="G19" s="150"/>
      <c r="H19" s="155">
        <v>3870</v>
      </c>
      <c r="I19" s="156"/>
      <c r="J19" s="157"/>
      <c r="K19" s="157"/>
      <c r="L19" s="158"/>
    </row>
    <row r="20" spans="1:12">
      <c r="A20" s="259" t="s">
        <v>95</v>
      </c>
      <c r="B20" s="260"/>
      <c r="C20" s="260"/>
      <c r="D20" s="260"/>
      <c r="E20" s="150"/>
      <c r="F20" s="150"/>
      <c r="G20" s="150">
        <v>761.36999999999989</v>
      </c>
      <c r="H20" s="155">
        <v>761.36999999999989</v>
      </c>
      <c r="I20" s="159"/>
      <c r="J20" s="160"/>
      <c r="K20" s="160"/>
      <c r="L20" s="161"/>
    </row>
    <row r="21" spans="1:12" s="3" customFormat="1">
      <c r="A21" s="264" t="s">
        <v>97</v>
      </c>
      <c r="B21" s="265"/>
      <c r="C21" s="265"/>
      <c r="D21" s="265"/>
      <c r="E21" s="151">
        <v>27411</v>
      </c>
      <c r="F21" s="151">
        <v>15368</v>
      </c>
      <c r="G21" s="151">
        <v>29801.1639</v>
      </c>
      <c r="H21" s="155">
        <v>72580.1639</v>
      </c>
      <c r="I21" s="162"/>
      <c r="J21" s="163"/>
      <c r="K21" s="163"/>
      <c r="L21" s="164"/>
    </row>
    <row r="22" spans="1:12">
      <c r="A22" s="131" t="s">
        <v>106</v>
      </c>
      <c r="B22" s="74"/>
      <c r="C22" s="74"/>
      <c r="D22" s="74"/>
      <c r="E22" s="74"/>
      <c r="F22" s="74"/>
      <c r="G22" s="74"/>
      <c r="H22" s="74"/>
      <c r="I22" s="74"/>
      <c r="J22" s="74"/>
      <c r="K22" s="165"/>
      <c r="L22" s="15"/>
    </row>
    <row r="23" spans="1:12">
      <c r="A23" s="74" t="s">
        <v>107</v>
      </c>
      <c r="B23" s="74"/>
      <c r="C23" s="74"/>
      <c r="D23" s="78"/>
      <c r="E23" s="74"/>
      <c r="F23" s="74"/>
      <c r="G23" s="74"/>
      <c r="H23" s="74"/>
      <c r="I23" s="74"/>
      <c r="J23" s="74"/>
      <c r="K23" s="165"/>
      <c r="L23" s="15"/>
    </row>
    <row r="24" spans="1:12">
      <c r="A24" s="74" t="s">
        <v>108</v>
      </c>
      <c r="B24" s="74"/>
      <c r="C24" s="74"/>
      <c r="D24" s="74"/>
      <c r="E24" s="74"/>
      <c r="F24" s="74"/>
      <c r="G24" s="74"/>
      <c r="H24" s="74"/>
      <c r="I24" s="74"/>
      <c r="J24" s="74"/>
      <c r="K24" s="165"/>
      <c r="L24" s="15"/>
    </row>
    <row r="25" spans="1:12">
      <c r="A25" s="80" t="s">
        <v>109</v>
      </c>
      <c r="B25" s="74"/>
      <c r="C25" s="74"/>
      <c r="D25" s="74"/>
      <c r="E25" s="74"/>
      <c r="F25" s="74"/>
      <c r="G25" s="74"/>
      <c r="H25" s="74"/>
      <c r="I25" s="74"/>
      <c r="J25" s="74"/>
      <c r="K25" s="165"/>
      <c r="L25" s="15"/>
    </row>
    <row r="26" spans="1:12">
      <c r="A26" s="81" t="s">
        <v>110</v>
      </c>
      <c r="B26" s="74"/>
      <c r="C26" s="74"/>
      <c r="D26" s="74"/>
      <c r="E26" s="74"/>
      <c r="F26" s="74"/>
      <c r="G26" s="74"/>
      <c r="H26" s="74"/>
      <c r="I26" s="74"/>
      <c r="J26" s="74"/>
      <c r="K26" s="165"/>
      <c r="L26" s="15"/>
    </row>
  </sheetData>
  <mergeCells count="22">
    <mergeCell ref="A1:L1"/>
    <mergeCell ref="A2:L2"/>
    <mergeCell ref="E3:H3"/>
    <mergeCell ref="I3:L3"/>
    <mergeCell ref="A4:D4"/>
    <mergeCell ref="A16:D16"/>
    <mergeCell ref="A5:D5"/>
    <mergeCell ref="A6:D6"/>
    <mergeCell ref="A7:D7"/>
    <mergeCell ref="A8:D8"/>
    <mergeCell ref="A9:D9"/>
    <mergeCell ref="A10:D10"/>
    <mergeCell ref="A11:D11"/>
    <mergeCell ref="A12:D12"/>
    <mergeCell ref="A13:D13"/>
    <mergeCell ref="A14:D14"/>
    <mergeCell ref="A15:D15"/>
    <mergeCell ref="A17:D17"/>
    <mergeCell ref="A18:D18"/>
    <mergeCell ref="A19:D19"/>
    <mergeCell ref="A20:D20"/>
    <mergeCell ref="A21:D21"/>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
  <sheetViews>
    <sheetView showGridLines="0" zoomScaleNormal="100" workbookViewId="0">
      <selection activeCell="N8" sqref="N8"/>
    </sheetView>
  </sheetViews>
  <sheetFormatPr baseColWidth="10" defaultRowHeight="15"/>
  <cols>
    <col min="1" max="3" width="5.85546875" customWidth="1"/>
    <col min="4" max="4" width="4.85546875" customWidth="1"/>
    <col min="5" max="7" width="7.28515625" customWidth="1"/>
    <col min="8" max="8" width="8.7109375" customWidth="1"/>
    <col min="9" max="11" width="7.28515625" customWidth="1"/>
    <col min="12" max="12" width="8.7109375" customWidth="1"/>
  </cols>
  <sheetData>
    <row r="1" spans="1:12" s="167" customFormat="1" ht="25.5" customHeight="1">
      <c r="A1" s="278" t="s">
        <v>146</v>
      </c>
      <c r="B1" s="278"/>
      <c r="C1" s="278"/>
      <c r="D1" s="278"/>
      <c r="E1" s="278"/>
      <c r="F1" s="278"/>
      <c r="G1" s="278"/>
      <c r="H1" s="278"/>
      <c r="I1" s="278"/>
      <c r="J1" s="278"/>
      <c r="K1" s="278"/>
      <c r="L1" s="278"/>
    </row>
    <row r="2" spans="1:12" ht="12" customHeight="1">
      <c r="A2" s="18" t="s">
        <v>161</v>
      </c>
      <c r="F2" s="19"/>
      <c r="G2" s="19"/>
      <c r="H2" s="19"/>
      <c r="I2" s="14"/>
      <c r="J2" s="14"/>
      <c r="K2" s="14"/>
      <c r="L2" s="14"/>
    </row>
    <row r="3" spans="1:12" ht="12.75" customHeight="1">
      <c r="A3" s="18"/>
      <c r="F3" s="277" t="s">
        <v>160</v>
      </c>
      <c r="G3" s="277"/>
      <c r="H3" s="277"/>
      <c r="I3" s="277"/>
      <c r="J3" s="277"/>
      <c r="K3" s="277"/>
      <c r="L3" s="277"/>
    </row>
    <row r="4" spans="1:12" ht="24.75" customHeight="1">
      <c r="A4" s="281"/>
      <c r="B4" s="282"/>
      <c r="C4" s="282"/>
      <c r="D4" s="283"/>
      <c r="E4" s="279" t="s">
        <v>112</v>
      </c>
      <c r="F4" s="280"/>
      <c r="G4" s="280"/>
      <c r="H4" s="280"/>
      <c r="I4" s="279" t="s">
        <v>163</v>
      </c>
      <c r="J4" s="271"/>
      <c r="K4" s="271"/>
      <c r="L4" s="271"/>
    </row>
    <row r="5" spans="1:12" ht="24">
      <c r="A5" s="272" t="s">
        <v>101</v>
      </c>
      <c r="B5" s="273"/>
      <c r="C5" s="273"/>
      <c r="D5" s="274"/>
      <c r="E5" s="149" t="s">
        <v>116</v>
      </c>
      <c r="F5" s="149" t="s">
        <v>117</v>
      </c>
      <c r="G5" s="149" t="s">
        <v>103</v>
      </c>
      <c r="H5" s="149" t="s">
        <v>54</v>
      </c>
      <c r="I5" s="149" t="s">
        <v>116</v>
      </c>
      <c r="J5" s="149" t="s">
        <v>117</v>
      </c>
      <c r="K5" s="149" t="s">
        <v>103</v>
      </c>
      <c r="L5" s="149" t="s">
        <v>54</v>
      </c>
    </row>
    <row r="6" spans="1:12" ht="15" customHeight="1">
      <c r="A6" s="259" t="s">
        <v>104</v>
      </c>
      <c r="B6" s="260"/>
      <c r="C6" s="260"/>
      <c r="D6" s="260"/>
      <c r="E6" s="171">
        <v>95</v>
      </c>
      <c r="F6" s="171">
        <v>34</v>
      </c>
      <c r="G6" s="171">
        <v>1.5</v>
      </c>
      <c r="H6" s="172">
        <v>130.5</v>
      </c>
      <c r="I6" s="174">
        <v>3.2578875171467763</v>
      </c>
      <c r="J6" s="174">
        <v>9.4972067039106136</v>
      </c>
      <c r="K6" s="174">
        <v>4.4534106445421232E-2</v>
      </c>
      <c r="L6" s="174">
        <v>1.9647090085295471</v>
      </c>
    </row>
    <row r="7" spans="1:12" ht="15" customHeight="1">
      <c r="A7" s="259" t="s">
        <v>83</v>
      </c>
      <c r="B7" s="260"/>
      <c r="C7" s="260"/>
      <c r="D7" s="260"/>
      <c r="E7" s="171">
        <v>31</v>
      </c>
      <c r="F7" s="171">
        <v>19</v>
      </c>
      <c r="G7" s="171">
        <v>5</v>
      </c>
      <c r="H7" s="172">
        <v>55</v>
      </c>
      <c r="I7" s="174">
        <v>0.96333126165320071</v>
      </c>
      <c r="J7" s="174">
        <v>1.2907608695652173</v>
      </c>
      <c r="K7" s="174">
        <v>0.38027874431958625</v>
      </c>
      <c r="L7" s="174">
        <v>0.91593010620625914</v>
      </c>
    </row>
    <row r="8" spans="1:12">
      <c r="A8" s="259" t="s">
        <v>84</v>
      </c>
      <c r="B8" s="260"/>
      <c r="C8" s="260"/>
      <c r="D8" s="260"/>
      <c r="E8" s="171">
        <v>-15</v>
      </c>
      <c r="F8" s="171">
        <v>27</v>
      </c>
      <c r="G8" s="171">
        <v>-30.5</v>
      </c>
      <c r="H8" s="172">
        <v>-18.5</v>
      </c>
      <c r="I8" s="174">
        <v>-0.60240963855421692</v>
      </c>
      <c r="J8" s="174">
        <v>5</v>
      </c>
      <c r="K8" s="174">
        <v>-1.9058092816036294</v>
      </c>
      <c r="L8" s="174">
        <v>-0.3995361061858988</v>
      </c>
    </row>
    <row r="9" spans="1:12" ht="15" customHeight="1">
      <c r="A9" s="259" t="s">
        <v>85</v>
      </c>
      <c r="B9" s="260"/>
      <c r="C9" s="260"/>
      <c r="D9" s="260"/>
      <c r="E9" s="171">
        <v>-9</v>
      </c>
      <c r="F9" s="171">
        <v>213</v>
      </c>
      <c r="G9" s="171">
        <v>24</v>
      </c>
      <c r="H9" s="172">
        <v>228</v>
      </c>
      <c r="I9" s="174">
        <v>-1.1207970112079702</v>
      </c>
      <c r="J9" s="174">
        <v>5.2450135434622016</v>
      </c>
      <c r="K9" s="174">
        <v>1.3549294025325889</v>
      </c>
      <c r="L9" s="174">
        <v>3.4361619879101357</v>
      </c>
    </row>
    <row r="10" spans="1:12" ht="15" customHeight="1">
      <c r="A10" s="259" t="s">
        <v>86</v>
      </c>
      <c r="B10" s="260"/>
      <c r="C10" s="260"/>
      <c r="D10" s="260"/>
      <c r="E10" s="171">
        <v>-16</v>
      </c>
      <c r="F10" s="171">
        <v>20</v>
      </c>
      <c r="G10" s="171">
        <v>32.5</v>
      </c>
      <c r="H10" s="172">
        <v>36.5</v>
      </c>
      <c r="I10" s="174">
        <v>-1.2759170653907497</v>
      </c>
      <c r="J10" s="174">
        <v>0.73719130114264653</v>
      </c>
      <c r="K10" s="174">
        <v>1.7907766736185535</v>
      </c>
      <c r="L10" s="174">
        <v>0.63128528819902963</v>
      </c>
    </row>
    <row r="11" spans="1:12" ht="28.5" customHeight="1">
      <c r="A11" s="259" t="s">
        <v>87</v>
      </c>
      <c r="B11" s="260"/>
      <c r="C11" s="260"/>
      <c r="D11" s="260"/>
      <c r="E11" s="171">
        <v>-37</v>
      </c>
      <c r="F11" s="171">
        <v>13</v>
      </c>
      <c r="G11" s="171">
        <v>0</v>
      </c>
      <c r="H11" s="172">
        <v>-24</v>
      </c>
      <c r="I11" s="175">
        <v>-1.325214899713467</v>
      </c>
      <c r="J11" s="175">
        <v>3.5040431266846364</v>
      </c>
      <c r="K11" s="175">
        <v>0</v>
      </c>
      <c r="L11" s="175">
        <v>-0.643058385682305</v>
      </c>
    </row>
    <row r="12" spans="1:12" ht="15" customHeight="1">
      <c r="A12" s="259" t="s">
        <v>88</v>
      </c>
      <c r="B12" s="260"/>
      <c r="C12" s="260"/>
      <c r="D12" s="260"/>
      <c r="E12" s="171">
        <v>4</v>
      </c>
      <c r="F12" s="171">
        <v>2</v>
      </c>
      <c r="G12" s="171">
        <v>0</v>
      </c>
      <c r="H12" s="172">
        <v>6</v>
      </c>
      <c r="I12" s="174">
        <v>4.1237113402061851</v>
      </c>
      <c r="J12" s="174">
        <v>1.1428571428571428</v>
      </c>
      <c r="K12" s="174">
        <v>0</v>
      </c>
      <c r="L12" s="174">
        <v>2.2058823529411766</v>
      </c>
    </row>
    <row r="13" spans="1:12" ht="15" customHeight="1">
      <c r="A13" s="259" t="s">
        <v>89</v>
      </c>
      <c r="B13" s="260"/>
      <c r="C13" s="260"/>
      <c r="D13" s="260"/>
      <c r="E13" s="171">
        <v>40</v>
      </c>
      <c r="F13" s="171">
        <v>1</v>
      </c>
      <c r="G13" s="171">
        <v>11</v>
      </c>
      <c r="H13" s="172">
        <v>52</v>
      </c>
      <c r="I13" s="174">
        <v>0.43029259896729771</v>
      </c>
      <c r="J13" s="174">
        <v>0.05</v>
      </c>
      <c r="K13" s="174">
        <v>0.40860522606084132</v>
      </c>
      <c r="L13" s="174">
        <v>0.37174495293673154</v>
      </c>
    </row>
    <row r="14" spans="1:12" ht="15" customHeight="1">
      <c r="A14" s="259" t="s">
        <v>90</v>
      </c>
      <c r="B14" s="260"/>
      <c r="C14" s="260"/>
      <c r="D14" s="260"/>
      <c r="E14" s="171">
        <v>-2</v>
      </c>
      <c r="F14" s="171">
        <v>3</v>
      </c>
      <c r="G14" s="171">
        <v>-72.992699999999971</v>
      </c>
      <c r="H14" s="172">
        <v>-71.992699999999971</v>
      </c>
      <c r="I14" s="174">
        <v>-0.46948356807511737</v>
      </c>
      <c r="J14" s="174">
        <v>1.7045454545454544</v>
      </c>
      <c r="K14" s="174">
        <v>-1.8564377871296767</v>
      </c>
      <c r="L14" s="174">
        <v>-1.5878866722414484</v>
      </c>
    </row>
    <row r="15" spans="1:12" ht="15" customHeight="1">
      <c r="A15" s="259" t="s">
        <v>91</v>
      </c>
      <c r="B15" s="260"/>
      <c r="C15" s="260"/>
      <c r="D15" s="260"/>
      <c r="E15" s="171">
        <v>-6</v>
      </c>
      <c r="F15" s="171">
        <v>2</v>
      </c>
      <c r="G15" s="171">
        <v>64.5</v>
      </c>
      <c r="H15" s="172">
        <v>60.5</v>
      </c>
      <c r="I15" s="174">
        <v>-0.4357298474945534</v>
      </c>
      <c r="J15" s="174">
        <v>1.0309278350515463</v>
      </c>
      <c r="K15" s="174">
        <v>1.0588742279042087</v>
      </c>
      <c r="L15" s="174">
        <v>0.78957242369369807</v>
      </c>
    </row>
    <row r="16" spans="1:12" ht="15" customHeight="1">
      <c r="A16" s="259" t="s">
        <v>92</v>
      </c>
      <c r="B16" s="260"/>
      <c r="C16" s="260"/>
      <c r="D16" s="260"/>
      <c r="E16" s="171">
        <v>-42</v>
      </c>
      <c r="F16" s="171">
        <v>-1</v>
      </c>
      <c r="G16" s="171">
        <v>-24.5</v>
      </c>
      <c r="H16" s="172">
        <v>-67.5</v>
      </c>
      <c r="I16" s="174">
        <v>-2.6819923371647509</v>
      </c>
      <c r="J16" s="174">
        <v>-25</v>
      </c>
      <c r="K16" s="174">
        <v>-0.44806349699843173</v>
      </c>
      <c r="L16" s="174">
        <v>-0.95908269068872787</v>
      </c>
    </row>
    <row r="17" spans="1:12" ht="15" customHeight="1">
      <c r="A17" s="259" t="s">
        <v>94</v>
      </c>
      <c r="B17" s="260"/>
      <c r="C17" s="260"/>
      <c r="D17" s="260"/>
      <c r="E17" s="171">
        <v>0</v>
      </c>
      <c r="F17" s="171">
        <v>58</v>
      </c>
      <c r="G17" s="171">
        <v>0</v>
      </c>
      <c r="H17" s="172">
        <v>58</v>
      </c>
      <c r="I17" s="174">
        <v>0</v>
      </c>
      <c r="J17" s="174">
        <v>9.5081967213114744</v>
      </c>
      <c r="K17" s="174">
        <v>0</v>
      </c>
      <c r="L17" s="174">
        <v>9.5081967213114744</v>
      </c>
    </row>
    <row r="18" spans="1:12">
      <c r="A18" s="259" t="s">
        <v>93</v>
      </c>
      <c r="B18" s="260"/>
      <c r="C18" s="260"/>
      <c r="D18" s="260"/>
      <c r="E18" s="171">
        <v>0</v>
      </c>
      <c r="F18" s="171">
        <v>0</v>
      </c>
      <c r="G18" s="171">
        <v>22.5</v>
      </c>
      <c r="H18" s="172">
        <v>22.5</v>
      </c>
      <c r="I18" s="174">
        <v>0</v>
      </c>
      <c r="J18" s="174">
        <v>0</v>
      </c>
      <c r="K18" s="174">
        <v>5.3858674837227118</v>
      </c>
      <c r="L18" s="174">
        <v>5.3858674837227118</v>
      </c>
    </row>
    <row r="19" spans="1:12" ht="24.75" customHeight="1">
      <c r="A19" s="259" t="s">
        <v>96</v>
      </c>
      <c r="B19" s="260"/>
      <c r="C19" s="260"/>
      <c r="D19" s="260"/>
      <c r="E19" s="171">
        <v>-127</v>
      </c>
      <c r="F19" s="171">
        <v>-9</v>
      </c>
      <c r="G19" s="171">
        <v>0</v>
      </c>
      <c r="H19" s="172">
        <v>-136</v>
      </c>
      <c r="I19" s="174">
        <v>-10.799319727891156</v>
      </c>
      <c r="J19" s="174">
        <v>-0.33407572383073497</v>
      </c>
      <c r="K19" s="174">
        <v>0</v>
      </c>
      <c r="L19" s="174">
        <v>-3.5142118863049099</v>
      </c>
    </row>
    <row r="20" spans="1:12" ht="15" customHeight="1">
      <c r="A20" s="259" t="s">
        <v>95</v>
      </c>
      <c r="B20" s="260"/>
      <c r="C20" s="260"/>
      <c r="D20" s="260"/>
      <c r="E20" s="171">
        <v>0</v>
      </c>
      <c r="F20" s="171">
        <v>0</v>
      </c>
      <c r="G20" s="171">
        <v>-26</v>
      </c>
      <c r="H20" s="172">
        <v>-26</v>
      </c>
      <c r="I20" s="174">
        <v>0</v>
      </c>
      <c r="J20" s="174">
        <v>0</v>
      </c>
      <c r="K20" s="174">
        <v>0</v>
      </c>
      <c r="L20" s="174">
        <v>0</v>
      </c>
    </row>
    <row r="21" spans="1:12" ht="15" customHeight="1">
      <c r="A21" s="275" t="s">
        <v>97</v>
      </c>
      <c r="B21" s="276"/>
      <c r="C21" s="276"/>
      <c r="D21" s="276"/>
      <c r="E21" s="176">
        <v>-84</v>
      </c>
      <c r="F21" s="176">
        <v>382</v>
      </c>
      <c r="G21" s="172">
        <v>7.0073000000002139</v>
      </c>
      <c r="H21" s="172">
        <v>305.00730000000021</v>
      </c>
      <c r="I21" s="178">
        <v>-0.30644631717193827</v>
      </c>
      <c r="J21" s="178">
        <v>2.4856845393024467</v>
      </c>
      <c r="K21" s="178">
        <v>2.3513511161891949E-2</v>
      </c>
      <c r="L21" s="178">
        <v>0.42023506645732478</v>
      </c>
    </row>
    <row r="22" spans="1:12" ht="11.25" customHeight="1">
      <c r="A22" s="131" t="s">
        <v>106</v>
      </c>
      <c r="B22" s="78"/>
      <c r="C22" s="78"/>
      <c r="D22" s="78"/>
      <c r="E22" s="78"/>
      <c r="F22" s="78"/>
      <c r="G22" s="179"/>
      <c r="H22" s="78"/>
      <c r="I22" s="74"/>
      <c r="J22" s="78"/>
    </row>
    <row r="23" spans="1:12" ht="11.25" customHeight="1">
      <c r="A23" s="80" t="s">
        <v>118</v>
      </c>
      <c r="B23" s="78"/>
      <c r="C23" s="78"/>
      <c r="D23" s="78"/>
      <c r="E23" s="78"/>
      <c r="F23" s="78"/>
      <c r="G23" s="179"/>
      <c r="H23" s="78"/>
      <c r="I23" s="74"/>
      <c r="J23" s="78"/>
    </row>
    <row r="24" spans="1:12" ht="11.25" customHeight="1">
      <c r="A24" s="80" t="s">
        <v>120</v>
      </c>
      <c r="B24" s="78"/>
      <c r="C24" s="78"/>
      <c r="D24" s="78"/>
      <c r="E24" s="78"/>
      <c r="F24" s="78"/>
      <c r="G24" s="78"/>
      <c r="H24" s="78"/>
      <c r="I24" s="74"/>
      <c r="J24" s="78"/>
      <c r="L24" s="21"/>
    </row>
    <row r="25" spans="1:12" ht="11.25" customHeight="1">
      <c r="A25" s="80" t="s">
        <v>109</v>
      </c>
      <c r="B25" s="78"/>
      <c r="C25" s="78"/>
      <c r="D25" s="78"/>
      <c r="E25" s="78"/>
      <c r="F25" s="78"/>
      <c r="G25" s="78"/>
      <c r="H25" s="78"/>
      <c r="I25" s="74"/>
      <c r="J25" s="78"/>
      <c r="L25" s="21"/>
    </row>
    <row r="26" spans="1:12" ht="11.25" customHeight="1">
      <c r="A26" s="81" t="s">
        <v>110</v>
      </c>
      <c r="B26" s="78"/>
      <c r="C26" s="78"/>
      <c r="D26" s="78"/>
      <c r="E26" s="78"/>
      <c r="F26" s="78"/>
      <c r="G26" s="78"/>
      <c r="H26" s="78"/>
      <c r="I26" s="74"/>
      <c r="J26" s="78"/>
      <c r="L26" s="21"/>
    </row>
  </sheetData>
  <mergeCells count="22">
    <mergeCell ref="F3:L3"/>
    <mergeCell ref="A1:L1"/>
    <mergeCell ref="A12:D12"/>
    <mergeCell ref="E4:H4"/>
    <mergeCell ref="I4:L4"/>
    <mergeCell ref="A5:D5"/>
    <mergeCell ref="A6:D6"/>
    <mergeCell ref="A7:D7"/>
    <mergeCell ref="A8:D8"/>
    <mergeCell ref="A9:D9"/>
    <mergeCell ref="A10:D10"/>
    <mergeCell ref="A11:D11"/>
    <mergeCell ref="A4:D4"/>
    <mergeCell ref="A19:D19"/>
    <mergeCell ref="A20:D20"/>
    <mergeCell ref="A21:D21"/>
    <mergeCell ref="A13:D13"/>
    <mergeCell ref="A14:D14"/>
    <mergeCell ref="A15:D15"/>
    <mergeCell ref="A16:D16"/>
    <mergeCell ref="A17:D17"/>
    <mergeCell ref="A18:D18"/>
  </mergeCells>
  <pageMargins left="0.25" right="0.25"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5"/>
  <sheetViews>
    <sheetView showGridLines="0" zoomScaleNormal="100" workbookViewId="0">
      <selection activeCell="X18" sqref="X18"/>
    </sheetView>
  </sheetViews>
  <sheetFormatPr baseColWidth="10" defaultRowHeight="15"/>
  <cols>
    <col min="1" max="2" width="10.140625" customWidth="1"/>
    <col min="3" max="3" width="7.7109375" customWidth="1"/>
    <col min="4" max="4" width="1.85546875" customWidth="1"/>
    <col min="5" max="7" width="6.42578125" customWidth="1"/>
    <col min="8" max="8" width="9.28515625" customWidth="1"/>
    <col min="9" max="11" width="6.42578125" customWidth="1"/>
    <col min="12" max="12" width="9.28515625" customWidth="1"/>
    <col min="13" max="15" width="6.42578125" customWidth="1"/>
    <col min="16" max="16" width="9.28515625" customWidth="1"/>
  </cols>
  <sheetData>
    <row r="1" spans="1:16">
      <c r="A1" s="29" t="s">
        <v>181</v>
      </c>
      <c r="B1" s="29"/>
      <c r="C1" s="29"/>
      <c r="D1" s="29"/>
      <c r="E1" s="30"/>
      <c r="F1" s="30"/>
      <c r="G1" s="30"/>
      <c r="H1" s="30"/>
      <c r="I1" s="30"/>
      <c r="J1" s="31"/>
      <c r="K1" s="30"/>
      <c r="L1" s="30"/>
      <c r="M1" s="32"/>
      <c r="N1" s="32"/>
      <c r="O1" s="32"/>
      <c r="P1" s="14"/>
    </row>
    <row r="2" spans="1:16" ht="18.75" customHeight="1">
      <c r="A2" s="18" t="s">
        <v>111</v>
      </c>
      <c r="B2" s="19"/>
      <c r="C2" s="19"/>
      <c r="D2" s="19"/>
      <c r="E2" s="17"/>
      <c r="F2" s="17"/>
      <c r="G2" s="17"/>
      <c r="H2" s="17"/>
      <c r="I2" s="17"/>
      <c r="J2" s="17"/>
      <c r="K2" s="20"/>
      <c r="L2" s="17"/>
      <c r="M2" s="14"/>
      <c r="N2" s="14"/>
      <c r="O2" s="14"/>
      <c r="P2" s="14"/>
    </row>
    <row r="3" spans="1:16" ht="28.5" customHeight="1">
      <c r="A3" s="168"/>
      <c r="B3" s="169"/>
      <c r="C3" s="169"/>
      <c r="D3" s="170"/>
      <c r="E3" s="279" t="s">
        <v>112</v>
      </c>
      <c r="F3" s="280"/>
      <c r="G3" s="280"/>
      <c r="H3" s="280"/>
      <c r="I3" s="279" t="s">
        <v>113</v>
      </c>
      <c r="J3" s="280"/>
      <c r="K3" s="280"/>
      <c r="L3" s="280"/>
      <c r="M3" s="279" t="s">
        <v>162</v>
      </c>
      <c r="N3" s="280"/>
      <c r="O3" s="280"/>
      <c r="P3" s="280"/>
    </row>
    <row r="4" spans="1:16" ht="30.75" customHeight="1">
      <c r="A4" s="272" t="s">
        <v>101</v>
      </c>
      <c r="B4" s="273"/>
      <c r="C4" s="273"/>
      <c r="D4" s="274"/>
      <c r="E4" s="149" t="s">
        <v>116</v>
      </c>
      <c r="F4" s="149" t="s">
        <v>81</v>
      </c>
      <c r="G4" s="149" t="s">
        <v>119</v>
      </c>
      <c r="H4" s="149" t="s">
        <v>54</v>
      </c>
      <c r="I4" s="149" t="s">
        <v>116</v>
      </c>
      <c r="J4" s="149" t="s">
        <v>81</v>
      </c>
      <c r="K4" s="149" t="s">
        <v>119</v>
      </c>
      <c r="L4" s="149" t="s">
        <v>54</v>
      </c>
      <c r="M4" s="149" t="s">
        <v>116</v>
      </c>
      <c r="N4" s="149" t="s">
        <v>81</v>
      </c>
      <c r="O4" s="149" t="s">
        <v>119</v>
      </c>
      <c r="P4" s="149" t="s">
        <v>54</v>
      </c>
    </row>
    <row r="5" spans="1:16" ht="15.75" customHeight="1">
      <c r="A5" s="259" t="s">
        <v>104</v>
      </c>
      <c r="B5" s="260"/>
      <c r="C5" s="260"/>
      <c r="D5" s="260"/>
      <c r="E5" s="171">
        <f t="shared" ref="E5:H20" si="0">I5-M5</f>
        <v>48</v>
      </c>
      <c r="F5" s="171">
        <f t="shared" si="0"/>
        <v>10</v>
      </c>
      <c r="G5" s="171">
        <f t="shared" si="0"/>
        <v>5</v>
      </c>
      <c r="H5" s="172">
        <f t="shared" si="0"/>
        <v>63</v>
      </c>
      <c r="I5" s="180">
        <v>87</v>
      </c>
      <c r="J5" s="171">
        <v>17</v>
      </c>
      <c r="K5" s="171">
        <v>83</v>
      </c>
      <c r="L5" s="172">
        <v>187</v>
      </c>
      <c r="M5" s="171">
        <v>39</v>
      </c>
      <c r="N5" s="171">
        <v>7</v>
      </c>
      <c r="O5" s="171">
        <v>78</v>
      </c>
      <c r="P5" s="172">
        <v>124</v>
      </c>
    </row>
    <row r="6" spans="1:16" ht="15" customHeight="1">
      <c r="A6" s="259" t="s">
        <v>83</v>
      </c>
      <c r="B6" s="260"/>
      <c r="C6" s="260"/>
      <c r="D6" s="260"/>
      <c r="E6" s="171">
        <f t="shared" si="0"/>
        <v>26</v>
      </c>
      <c r="F6" s="171">
        <f t="shared" si="0"/>
        <v>0</v>
      </c>
      <c r="G6" s="171">
        <f t="shared" si="0"/>
        <v>2.5</v>
      </c>
      <c r="H6" s="172">
        <f t="shared" si="0"/>
        <v>28.5</v>
      </c>
      <c r="I6" s="181">
        <v>60</v>
      </c>
      <c r="J6" s="171">
        <v>29</v>
      </c>
      <c r="K6" s="171">
        <v>22</v>
      </c>
      <c r="L6" s="172">
        <v>111</v>
      </c>
      <c r="M6" s="171">
        <v>34</v>
      </c>
      <c r="N6" s="171">
        <v>29</v>
      </c>
      <c r="O6" s="171">
        <v>19.5</v>
      </c>
      <c r="P6" s="172">
        <v>82.5</v>
      </c>
    </row>
    <row r="7" spans="1:16">
      <c r="A7" s="259" t="s">
        <v>84</v>
      </c>
      <c r="B7" s="260"/>
      <c r="C7" s="260"/>
      <c r="D7" s="260"/>
      <c r="E7" s="171">
        <f t="shared" si="0"/>
        <v>2</v>
      </c>
      <c r="F7" s="171">
        <f t="shared" si="0"/>
        <v>5</v>
      </c>
      <c r="G7" s="171">
        <f t="shared" si="0"/>
        <v>-12</v>
      </c>
      <c r="H7" s="172">
        <f t="shared" si="0"/>
        <v>-5</v>
      </c>
      <c r="I7" s="180">
        <v>44</v>
      </c>
      <c r="J7" s="171">
        <v>14</v>
      </c>
      <c r="K7" s="171">
        <v>17</v>
      </c>
      <c r="L7" s="172">
        <v>75</v>
      </c>
      <c r="M7" s="171">
        <v>42</v>
      </c>
      <c r="N7" s="171">
        <v>9</v>
      </c>
      <c r="O7" s="171">
        <v>29</v>
      </c>
      <c r="P7" s="172">
        <v>80</v>
      </c>
    </row>
    <row r="8" spans="1:16" ht="15" customHeight="1">
      <c r="A8" s="259" t="s">
        <v>85</v>
      </c>
      <c r="B8" s="260"/>
      <c r="C8" s="260"/>
      <c r="D8" s="260"/>
      <c r="E8" s="171">
        <f t="shared" si="0"/>
        <v>-10</v>
      </c>
      <c r="F8" s="171">
        <f t="shared" si="0"/>
        <v>50</v>
      </c>
      <c r="G8" s="171">
        <f t="shared" si="0"/>
        <v>9</v>
      </c>
      <c r="H8" s="172">
        <f t="shared" si="0"/>
        <v>49</v>
      </c>
      <c r="I8" s="180">
        <v>11</v>
      </c>
      <c r="J8" s="171">
        <v>110</v>
      </c>
      <c r="K8" s="171">
        <v>25.5</v>
      </c>
      <c r="L8" s="172">
        <v>146.5</v>
      </c>
      <c r="M8" s="171">
        <v>21</v>
      </c>
      <c r="N8" s="171">
        <v>60</v>
      </c>
      <c r="O8" s="171">
        <v>16.5</v>
      </c>
      <c r="P8" s="172">
        <v>97.5</v>
      </c>
    </row>
    <row r="9" spans="1:16" ht="15" customHeight="1">
      <c r="A9" s="259" t="s">
        <v>86</v>
      </c>
      <c r="B9" s="260"/>
      <c r="C9" s="260"/>
      <c r="D9" s="260"/>
      <c r="E9" s="171">
        <f t="shared" si="0"/>
        <v>-2</v>
      </c>
      <c r="F9" s="171">
        <f t="shared" si="0"/>
        <v>3</v>
      </c>
      <c r="G9" s="171">
        <f t="shared" si="0"/>
        <v>11.5</v>
      </c>
      <c r="H9" s="172">
        <f t="shared" si="0"/>
        <v>12.5</v>
      </c>
      <c r="I9" s="180">
        <v>18</v>
      </c>
      <c r="J9" s="171">
        <v>77</v>
      </c>
      <c r="K9" s="171">
        <v>42.5</v>
      </c>
      <c r="L9" s="172">
        <v>137.5</v>
      </c>
      <c r="M9" s="171">
        <v>20</v>
      </c>
      <c r="N9" s="171">
        <v>74</v>
      </c>
      <c r="O9" s="171">
        <v>31</v>
      </c>
      <c r="P9" s="172">
        <v>125</v>
      </c>
    </row>
    <row r="10" spans="1:16" ht="15" customHeight="1">
      <c r="A10" s="259" t="s">
        <v>114</v>
      </c>
      <c r="B10" s="260"/>
      <c r="C10" s="260"/>
      <c r="D10" s="260"/>
      <c r="E10" s="171">
        <f t="shared" si="0"/>
        <v>-1</v>
      </c>
      <c r="F10" s="171">
        <f t="shared" si="0"/>
        <v>5</v>
      </c>
      <c r="G10" s="171">
        <f t="shared" si="0"/>
        <v>0.5</v>
      </c>
      <c r="H10" s="172">
        <f t="shared" si="0"/>
        <v>4.5</v>
      </c>
      <c r="I10" s="180">
        <v>47</v>
      </c>
      <c r="J10" s="171">
        <v>16</v>
      </c>
      <c r="K10" s="171">
        <v>14.5</v>
      </c>
      <c r="L10" s="172">
        <v>77.5</v>
      </c>
      <c r="M10" s="171">
        <v>48</v>
      </c>
      <c r="N10" s="171">
        <v>11</v>
      </c>
      <c r="O10" s="171">
        <v>14</v>
      </c>
      <c r="P10" s="172">
        <v>73</v>
      </c>
    </row>
    <row r="11" spans="1:16" ht="15" customHeight="1">
      <c r="A11" s="259" t="s">
        <v>88</v>
      </c>
      <c r="B11" s="260"/>
      <c r="C11" s="260"/>
      <c r="D11" s="260"/>
      <c r="E11" s="171">
        <f t="shared" si="0"/>
        <v>0</v>
      </c>
      <c r="F11" s="171">
        <f t="shared" si="0"/>
        <v>1</v>
      </c>
      <c r="G11" s="171">
        <f t="shared" si="0"/>
        <v>0</v>
      </c>
      <c r="H11" s="172">
        <f t="shared" si="0"/>
        <v>1</v>
      </c>
      <c r="I11" s="180">
        <v>0</v>
      </c>
      <c r="J11" s="171">
        <v>7</v>
      </c>
      <c r="K11" s="171">
        <v>0</v>
      </c>
      <c r="L11" s="172">
        <v>7</v>
      </c>
      <c r="M11" s="171">
        <v>0</v>
      </c>
      <c r="N11" s="171">
        <v>6</v>
      </c>
      <c r="O11" s="171">
        <v>0</v>
      </c>
      <c r="P11" s="172">
        <v>6</v>
      </c>
    </row>
    <row r="12" spans="1:16" ht="15" customHeight="1">
      <c r="A12" s="259" t="s">
        <v>89</v>
      </c>
      <c r="B12" s="260"/>
      <c r="C12" s="260"/>
      <c r="D12" s="260"/>
      <c r="E12" s="171">
        <f t="shared" si="0"/>
        <v>11</v>
      </c>
      <c r="F12" s="171">
        <f t="shared" si="0"/>
        <v>2</v>
      </c>
      <c r="G12" s="171">
        <f t="shared" si="0"/>
        <v>5</v>
      </c>
      <c r="H12" s="172">
        <f t="shared" si="0"/>
        <v>18</v>
      </c>
      <c r="I12" s="180">
        <v>180</v>
      </c>
      <c r="J12" s="171">
        <v>59</v>
      </c>
      <c r="K12" s="171">
        <v>53.5</v>
      </c>
      <c r="L12" s="172">
        <v>292.5</v>
      </c>
      <c r="M12" s="171">
        <v>169</v>
      </c>
      <c r="N12" s="171">
        <v>57</v>
      </c>
      <c r="O12" s="171">
        <v>48.5</v>
      </c>
      <c r="P12" s="172">
        <v>274.5</v>
      </c>
    </row>
    <row r="13" spans="1:16" ht="15" customHeight="1">
      <c r="A13" s="259" t="s">
        <v>90</v>
      </c>
      <c r="B13" s="260"/>
      <c r="C13" s="260"/>
      <c r="D13" s="260"/>
      <c r="E13" s="171">
        <f t="shared" si="0"/>
        <v>1</v>
      </c>
      <c r="F13" s="171">
        <f t="shared" si="0"/>
        <v>0</v>
      </c>
      <c r="G13" s="171">
        <f t="shared" si="0"/>
        <v>-14.998499999999993</v>
      </c>
      <c r="H13" s="172">
        <f t="shared" si="0"/>
        <v>-13.998499999999993</v>
      </c>
      <c r="I13" s="180">
        <v>9</v>
      </c>
      <c r="J13" s="171">
        <v>3</v>
      </c>
      <c r="K13" s="171">
        <v>101.3232</v>
      </c>
      <c r="L13" s="172">
        <v>113.3232</v>
      </c>
      <c r="M13" s="171">
        <v>8</v>
      </c>
      <c r="N13" s="171">
        <v>3</v>
      </c>
      <c r="O13" s="171">
        <v>116.32169999999999</v>
      </c>
      <c r="P13" s="172">
        <v>127.32169999999999</v>
      </c>
    </row>
    <row r="14" spans="1:16" ht="15" customHeight="1">
      <c r="A14" s="259" t="s">
        <v>91</v>
      </c>
      <c r="B14" s="260"/>
      <c r="C14" s="260"/>
      <c r="D14" s="260"/>
      <c r="E14" s="171">
        <f t="shared" si="0"/>
        <v>-3</v>
      </c>
      <c r="F14" s="171">
        <f t="shared" si="0"/>
        <v>-4</v>
      </c>
      <c r="G14" s="171">
        <f t="shared" si="0"/>
        <v>17</v>
      </c>
      <c r="H14" s="172">
        <f t="shared" si="0"/>
        <v>10</v>
      </c>
      <c r="I14" s="180">
        <v>37</v>
      </c>
      <c r="J14" s="171">
        <v>3</v>
      </c>
      <c r="K14" s="171">
        <v>156</v>
      </c>
      <c r="L14" s="172">
        <v>196</v>
      </c>
      <c r="M14" s="171">
        <v>40</v>
      </c>
      <c r="N14" s="171">
        <v>7</v>
      </c>
      <c r="O14" s="171">
        <v>139</v>
      </c>
      <c r="P14" s="172">
        <v>186</v>
      </c>
    </row>
    <row r="15" spans="1:16" ht="15" customHeight="1">
      <c r="A15" s="259" t="s">
        <v>92</v>
      </c>
      <c r="B15" s="260"/>
      <c r="C15" s="260"/>
      <c r="D15" s="260"/>
      <c r="E15" s="171">
        <f t="shared" si="0"/>
        <v>4</v>
      </c>
      <c r="F15" s="171">
        <f t="shared" si="0"/>
        <v>-1</v>
      </c>
      <c r="G15" s="171">
        <f t="shared" si="0"/>
        <v>-6</v>
      </c>
      <c r="H15" s="172">
        <f t="shared" si="0"/>
        <v>-3</v>
      </c>
      <c r="I15" s="180">
        <v>48</v>
      </c>
      <c r="J15" s="171">
        <v>0</v>
      </c>
      <c r="K15" s="171">
        <v>206</v>
      </c>
      <c r="L15" s="172">
        <v>254</v>
      </c>
      <c r="M15" s="171">
        <v>44</v>
      </c>
      <c r="N15" s="171">
        <v>1</v>
      </c>
      <c r="O15" s="171">
        <v>212</v>
      </c>
      <c r="P15" s="172">
        <v>257</v>
      </c>
    </row>
    <row r="16" spans="1:16" ht="15.75" customHeight="1">
      <c r="A16" s="259" t="s">
        <v>94</v>
      </c>
      <c r="B16" s="260"/>
      <c r="C16" s="260"/>
      <c r="D16" s="260"/>
      <c r="E16" s="171">
        <f t="shared" si="0"/>
        <v>0</v>
      </c>
      <c r="F16" s="171">
        <f t="shared" si="0"/>
        <v>23</v>
      </c>
      <c r="G16" s="171">
        <f t="shared" si="0"/>
        <v>0</v>
      </c>
      <c r="H16" s="172">
        <f t="shared" si="0"/>
        <v>23</v>
      </c>
      <c r="I16" s="180">
        <v>0</v>
      </c>
      <c r="J16" s="180">
        <v>39</v>
      </c>
      <c r="K16" s="171">
        <v>0</v>
      </c>
      <c r="L16" s="172">
        <v>39</v>
      </c>
      <c r="M16" s="171">
        <v>0</v>
      </c>
      <c r="N16" s="171">
        <v>16</v>
      </c>
      <c r="O16" s="171">
        <v>0</v>
      </c>
      <c r="P16" s="172">
        <v>16</v>
      </c>
    </row>
    <row r="17" spans="1:16">
      <c r="A17" s="259" t="s">
        <v>93</v>
      </c>
      <c r="B17" s="260"/>
      <c r="C17" s="260"/>
      <c r="D17" s="260"/>
      <c r="E17" s="171">
        <f t="shared" si="0"/>
        <v>0</v>
      </c>
      <c r="F17" s="171">
        <f t="shared" si="0"/>
        <v>0</v>
      </c>
      <c r="G17" s="171">
        <f t="shared" si="0"/>
        <v>7</v>
      </c>
      <c r="H17" s="172">
        <f t="shared" si="0"/>
        <v>7</v>
      </c>
      <c r="I17" s="180">
        <v>0</v>
      </c>
      <c r="J17" s="171">
        <v>0</v>
      </c>
      <c r="K17" s="171">
        <v>17</v>
      </c>
      <c r="L17" s="172">
        <v>17</v>
      </c>
      <c r="M17" s="171">
        <v>0</v>
      </c>
      <c r="N17" s="171">
        <v>0</v>
      </c>
      <c r="O17" s="171">
        <v>10</v>
      </c>
      <c r="P17" s="172">
        <v>10</v>
      </c>
    </row>
    <row r="18" spans="1:16">
      <c r="A18" s="259" t="s">
        <v>96</v>
      </c>
      <c r="B18" s="260"/>
      <c r="C18" s="260"/>
      <c r="D18" s="260"/>
      <c r="E18" s="171">
        <f t="shared" si="0"/>
        <v>-30</v>
      </c>
      <c r="F18" s="171">
        <f t="shared" si="0"/>
        <v>-32</v>
      </c>
      <c r="G18" s="171">
        <f t="shared" si="0"/>
        <v>0</v>
      </c>
      <c r="H18" s="172">
        <f t="shared" si="0"/>
        <v>-62</v>
      </c>
      <c r="I18" s="180">
        <v>17</v>
      </c>
      <c r="J18" s="171">
        <v>77</v>
      </c>
      <c r="K18" s="171">
        <v>0</v>
      </c>
      <c r="L18" s="172">
        <v>94</v>
      </c>
      <c r="M18" s="171">
        <v>47</v>
      </c>
      <c r="N18" s="171">
        <v>109</v>
      </c>
      <c r="O18" s="171">
        <v>0</v>
      </c>
      <c r="P18" s="172">
        <v>156</v>
      </c>
    </row>
    <row r="19" spans="1:16" ht="15" customHeight="1">
      <c r="A19" s="259" t="s">
        <v>95</v>
      </c>
      <c r="B19" s="260"/>
      <c r="C19" s="260"/>
      <c r="D19" s="260"/>
      <c r="E19" s="171">
        <f t="shared" si="0"/>
        <v>0</v>
      </c>
      <c r="F19" s="171">
        <f t="shared" si="0"/>
        <v>0</v>
      </c>
      <c r="G19" s="171">
        <f t="shared" si="0"/>
        <v>-6</v>
      </c>
      <c r="H19" s="172">
        <f t="shared" si="0"/>
        <v>-6</v>
      </c>
      <c r="I19" s="180">
        <v>0</v>
      </c>
      <c r="J19" s="171">
        <v>0</v>
      </c>
      <c r="K19" s="171">
        <v>19.5</v>
      </c>
      <c r="L19" s="172">
        <v>19.5</v>
      </c>
      <c r="M19" s="171">
        <v>0</v>
      </c>
      <c r="N19" s="171">
        <v>0</v>
      </c>
      <c r="O19" s="171">
        <v>25.5</v>
      </c>
      <c r="P19" s="172">
        <v>25.5</v>
      </c>
    </row>
    <row r="20" spans="1:16" s="3" customFormat="1">
      <c r="A20" s="275" t="s">
        <v>164</v>
      </c>
      <c r="B20" s="276"/>
      <c r="C20" s="276"/>
      <c r="D20" s="276"/>
      <c r="E20" s="176">
        <f t="shared" si="0"/>
        <v>46</v>
      </c>
      <c r="F20" s="176">
        <f t="shared" si="0"/>
        <v>62</v>
      </c>
      <c r="G20" s="172">
        <f t="shared" si="0"/>
        <v>18.501500000000078</v>
      </c>
      <c r="H20" s="172">
        <f t="shared" si="0"/>
        <v>126.50150000000008</v>
      </c>
      <c r="I20" s="182">
        <v>558</v>
      </c>
      <c r="J20" s="182">
        <v>451</v>
      </c>
      <c r="K20" s="172">
        <v>757.82320000000004</v>
      </c>
      <c r="L20" s="172">
        <v>1766.8232</v>
      </c>
      <c r="M20" s="176">
        <v>512</v>
      </c>
      <c r="N20" s="176">
        <v>389</v>
      </c>
      <c r="O20" s="172">
        <v>739.32169999999996</v>
      </c>
      <c r="P20" s="172">
        <v>1640.3217</v>
      </c>
    </row>
    <row r="21" spans="1:16" ht="13.5" customHeight="1">
      <c r="A21" s="131" t="s">
        <v>106</v>
      </c>
      <c r="B21" s="78"/>
      <c r="C21" s="78"/>
      <c r="D21" s="78"/>
      <c r="E21" s="78"/>
      <c r="F21" s="78"/>
      <c r="G21" s="78"/>
      <c r="H21" s="131"/>
      <c r="I21" s="78"/>
      <c r="J21" s="78"/>
      <c r="K21" s="78"/>
    </row>
    <row r="22" spans="1:16" ht="13.5" customHeight="1">
      <c r="A22" s="80" t="s">
        <v>118</v>
      </c>
      <c r="B22" s="183"/>
      <c r="C22" s="184"/>
      <c r="D22" s="184"/>
      <c r="E22" s="184"/>
      <c r="F22" s="184"/>
      <c r="G22" s="185"/>
      <c r="H22" s="80"/>
      <c r="I22" s="184"/>
      <c r="J22" s="78"/>
      <c r="K22" s="78"/>
    </row>
    <row r="23" spans="1:16" ht="13.5" customHeight="1">
      <c r="A23" s="80" t="s">
        <v>121</v>
      </c>
      <c r="B23" s="186"/>
      <c r="C23" s="186"/>
      <c r="D23" s="187"/>
      <c r="E23" s="80"/>
      <c r="F23" s="80"/>
      <c r="G23" s="187"/>
      <c r="H23" s="80"/>
      <c r="I23" s="80"/>
      <c r="J23" s="80"/>
      <c r="K23" s="77"/>
      <c r="L23" s="16"/>
      <c r="N23" s="14"/>
      <c r="P23" s="14"/>
    </row>
    <row r="24" spans="1:16" s="12" customFormat="1" ht="13.5" customHeight="1">
      <c r="A24" s="81" t="s">
        <v>110</v>
      </c>
      <c r="B24" s="74"/>
      <c r="C24" s="74"/>
      <c r="D24" s="74"/>
      <c r="E24" s="74"/>
      <c r="F24" s="74"/>
      <c r="G24" s="74"/>
      <c r="H24" s="80"/>
      <c r="I24" s="74"/>
      <c r="J24" s="74"/>
      <c r="K24" s="165"/>
      <c r="L24" s="15"/>
      <c r="M24" s="13"/>
    </row>
    <row r="26" spans="1:16" ht="24.75" customHeight="1">
      <c r="A26" s="286" t="s">
        <v>101</v>
      </c>
      <c r="B26" s="287"/>
      <c r="C26" s="287"/>
      <c r="D26" s="288"/>
      <c r="E26" s="279" t="s">
        <v>112</v>
      </c>
      <c r="F26" s="280"/>
      <c r="G26" s="280"/>
      <c r="H26" s="280"/>
      <c r="I26" s="279" t="s">
        <v>113</v>
      </c>
      <c r="J26" s="280"/>
      <c r="K26" s="280"/>
      <c r="L26" s="280"/>
      <c r="M26" s="279" t="s">
        <v>162</v>
      </c>
      <c r="N26" s="280"/>
      <c r="O26" s="280"/>
      <c r="P26" s="280"/>
    </row>
    <row r="27" spans="1:16" ht="25.5" customHeight="1">
      <c r="A27" s="289"/>
      <c r="B27" s="290"/>
      <c r="C27" s="290"/>
      <c r="D27" s="291"/>
      <c r="E27" s="149" t="s">
        <v>116</v>
      </c>
      <c r="F27" s="149" t="s">
        <v>81</v>
      </c>
      <c r="G27" s="149" t="s">
        <v>119</v>
      </c>
      <c r="H27" s="149" t="s">
        <v>54</v>
      </c>
      <c r="I27" s="149" t="s">
        <v>116</v>
      </c>
      <c r="J27" s="149" t="s">
        <v>81</v>
      </c>
      <c r="K27" s="149" t="s">
        <v>119</v>
      </c>
      <c r="L27" s="149" t="s">
        <v>54</v>
      </c>
      <c r="M27" s="149" t="s">
        <v>116</v>
      </c>
      <c r="N27" s="149" t="s">
        <v>81</v>
      </c>
      <c r="O27" s="149" t="s">
        <v>119</v>
      </c>
      <c r="P27" s="149" t="s">
        <v>54</v>
      </c>
    </row>
    <row r="28" spans="1:16">
      <c r="A28" s="190"/>
      <c r="B28" s="191"/>
      <c r="C28" s="191"/>
      <c r="D28" s="191"/>
      <c r="E28" s="292">
        <v>2015</v>
      </c>
      <c r="F28" s="292"/>
      <c r="G28" s="292"/>
      <c r="H28" s="292"/>
      <c r="I28" s="292"/>
      <c r="J28" s="292"/>
      <c r="K28" s="292"/>
      <c r="L28" s="292"/>
      <c r="M28" s="292"/>
      <c r="N28" s="292"/>
      <c r="O28" s="292"/>
      <c r="P28" s="293"/>
    </row>
    <row r="29" spans="1:16">
      <c r="A29" s="259" t="s">
        <v>104</v>
      </c>
      <c r="B29" s="260"/>
      <c r="C29" s="260"/>
      <c r="D29" s="260"/>
      <c r="E29" s="171">
        <f t="shared" ref="E29:E44" si="1">I29-M29</f>
        <v>22</v>
      </c>
      <c r="F29" s="171">
        <f t="shared" ref="F29:F44" si="2">J29-N29</f>
        <v>12</v>
      </c>
      <c r="G29" s="171">
        <f t="shared" ref="G29:G44" si="3">K29-O29</f>
        <v>-8.5</v>
      </c>
      <c r="H29" s="172">
        <f t="shared" ref="H29:H44" si="4">L29-P29</f>
        <v>25.5</v>
      </c>
      <c r="I29" s="180">
        <v>67</v>
      </c>
      <c r="J29" s="171">
        <v>17</v>
      </c>
      <c r="K29" s="171">
        <v>60</v>
      </c>
      <c r="L29" s="172">
        <v>144</v>
      </c>
      <c r="M29" s="171">
        <v>45</v>
      </c>
      <c r="N29" s="171">
        <v>5</v>
      </c>
      <c r="O29" s="171">
        <v>68.5</v>
      </c>
      <c r="P29" s="172">
        <v>118.5</v>
      </c>
    </row>
    <row r="30" spans="1:16">
      <c r="A30" s="259" t="s">
        <v>83</v>
      </c>
      <c r="B30" s="260"/>
      <c r="C30" s="260"/>
      <c r="D30" s="260"/>
      <c r="E30" s="171">
        <f t="shared" si="1"/>
        <v>8</v>
      </c>
      <c r="F30" s="171">
        <f t="shared" si="2"/>
        <v>5</v>
      </c>
      <c r="G30" s="171">
        <f t="shared" si="3"/>
        <v>0</v>
      </c>
      <c r="H30" s="172">
        <f t="shared" si="4"/>
        <v>13</v>
      </c>
      <c r="I30" s="181">
        <v>45</v>
      </c>
      <c r="J30" s="171">
        <v>34</v>
      </c>
      <c r="K30" s="171">
        <v>18</v>
      </c>
      <c r="L30" s="172">
        <v>97</v>
      </c>
      <c r="M30" s="171">
        <v>37</v>
      </c>
      <c r="N30" s="171">
        <v>29</v>
      </c>
      <c r="O30" s="171">
        <v>18</v>
      </c>
      <c r="P30" s="172">
        <v>84</v>
      </c>
    </row>
    <row r="31" spans="1:16">
      <c r="A31" s="259" t="s">
        <v>84</v>
      </c>
      <c r="B31" s="260"/>
      <c r="C31" s="260"/>
      <c r="D31" s="260"/>
      <c r="E31" s="171">
        <f t="shared" si="1"/>
        <v>2</v>
      </c>
      <c r="F31" s="171">
        <f t="shared" si="2"/>
        <v>14</v>
      </c>
      <c r="G31" s="171">
        <f t="shared" si="3"/>
        <v>-6.5</v>
      </c>
      <c r="H31" s="172">
        <f t="shared" si="4"/>
        <v>9.5</v>
      </c>
      <c r="I31" s="180">
        <v>49</v>
      </c>
      <c r="J31" s="171">
        <v>19</v>
      </c>
      <c r="K31" s="171">
        <v>19.5</v>
      </c>
      <c r="L31" s="172">
        <v>87.5</v>
      </c>
      <c r="M31" s="171">
        <v>47</v>
      </c>
      <c r="N31" s="171">
        <v>5</v>
      </c>
      <c r="O31" s="171">
        <v>26</v>
      </c>
      <c r="P31" s="172">
        <v>78</v>
      </c>
    </row>
    <row r="32" spans="1:16">
      <c r="A32" s="259" t="s">
        <v>85</v>
      </c>
      <c r="B32" s="260"/>
      <c r="C32" s="260"/>
      <c r="D32" s="260"/>
      <c r="E32" s="171">
        <f t="shared" si="1"/>
        <v>0</v>
      </c>
      <c r="F32" s="171">
        <f t="shared" si="2"/>
        <v>53</v>
      </c>
      <c r="G32" s="171">
        <f t="shared" si="3"/>
        <v>6</v>
      </c>
      <c r="H32" s="172">
        <f t="shared" si="4"/>
        <v>59</v>
      </c>
      <c r="I32" s="180">
        <v>15</v>
      </c>
      <c r="J32" s="171">
        <v>131</v>
      </c>
      <c r="K32" s="171">
        <v>22.5</v>
      </c>
      <c r="L32" s="172">
        <v>168.5</v>
      </c>
      <c r="M32" s="171">
        <v>15</v>
      </c>
      <c r="N32" s="171">
        <v>78</v>
      </c>
      <c r="O32" s="171">
        <v>16.5</v>
      </c>
      <c r="P32" s="172">
        <v>109.5</v>
      </c>
    </row>
    <row r="33" spans="1:16">
      <c r="A33" s="259" t="s">
        <v>86</v>
      </c>
      <c r="B33" s="260"/>
      <c r="C33" s="260"/>
      <c r="D33" s="260"/>
      <c r="E33" s="171">
        <f t="shared" si="1"/>
        <v>-2</v>
      </c>
      <c r="F33" s="171">
        <f t="shared" si="2"/>
        <v>8</v>
      </c>
      <c r="G33" s="171">
        <f t="shared" si="3"/>
        <v>9.5</v>
      </c>
      <c r="H33" s="172">
        <f t="shared" si="4"/>
        <v>15.5</v>
      </c>
      <c r="I33" s="180">
        <v>22</v>
      </c>
      <c r="J33" s="171">
        <v>79</v>
      </c>
      <c r="K33" s="171">
        <v>38.5</v>
      </c>
      <c r="L33" s="172">
        <v>139.5</v>
      </c>
      <c r="M33" s="171">
        <v>24</v>
      </c>
      <c r="N33" s="171">
        <v>71</v>
      </c>
      <c r="O33" s="171">
        <v>29</v>
      </c>
      <c r="P33" s="172">
        <v>124</v>
      </c>
    </row>
    <row r="34" spans="1:16">
      <c r="A34" s="259" t="s">
        <v>114</v>
      </c>
      <c r="B34" s="260"/>
      <c r="C34" s="260"/>
      <c r="D34" s="260"/>
      <c r="E34" s="171">
        <f t="shared" si="1"/>
        <v>-9</v>
      </c>
      <c r="F34" s="171">
        <f t="shared" si="2"/>
        <v>2</v>
      </c>
      <c r="G34" s="171">
        <f t="shared" si="3"/>
        <v>-1</v>
      </c>
      <c r="H34" s="172">
        <f t="shared" si="4"/>
        <v>-8</v>
      </c>
      <c r="I34" s="180">
        <v>46</v>
      </c>
      <c r="J34" s="171">
        <v>14</v>
      </c>
      <c r="K34" s="171">
        <v>11.5</v>
      </c>
      <c r="L34" s="172">
        <v>71.5</v>
      </c>
      <c r="M34" s="171">
        <v>55</v>
      </c>
      <c r="N34" s="171">
        <v>12</v>
      </c>
      <c r="O34" s="171">
        <v>12.5</v>
      </c>
      <c r="P34" s="172">
        <v>79.5</v>
      </c>
    </row>
    <row r="35" spans="1:16">
      <c r="A35" s="259" t="s">
        <v>88</v>
      </c>
      <c r="B35" s="260"/>
      <c r="C35" s="260"/>
      <c r="D35" s="260"/>
      <c r="E35" s="171">
        <f t="shared" si="1"/>
        <v>2</v>
      </c>
      <c r="F35" s="171">
        <f t="shared" si="2"/>
        <v>7</v>
      </c>
      <c r="G35" s="171">
        <f t="shared" si="3"/>
        <v>0</v>
      </c>
      <c r="H35" s="172">
        <f t="shared" si="4"/>
        <v>9</v>
      </c>
      <c r="I35" s="180">
        <v>3</v>
      </c>
      <c r="J35" s="171">
        <v>9</v>
      </c>
      <c r="K35" s="171">
        <v>0</v>
      </c>
      <c r="L35" s="172">
        <v>12</v>
      </c>
      <c r="M35" s="171">
        <v>1</v>
      </c>
      <c r="N35" s="171">
        <v>2</v>
      </c>
      <c r="O35" s="171">
        <v>0</v>
      </c>
      <c r="P35" s="172">
        <v>3</v>
      </c>
    </row>
    <row r="36" spans="1:16">
      <c r="A36" s="259" t="s">
        <v>89</v>
      </c>
      <c r="B36" s="260"/>
      <c r="C36" s="260"/>
      <c r="D36" s="260"/>
      <c r="E36" s="171">
        <f t="shared" si="1"/>
        <v>19</v>
      </c>
      <c r="F36" s="171">
        <f t="shared" si="2"/>
        <v>11</v>
      </c>
      <c r="G36" s="171">
        <f t="shared" si="3"/>
        <v>1</v>
      </c>
      <c r="H36" s="172">
        <f t="shared" si="4"/>
        <v>31</v>
      </c>
      <c r="I36" s="180">
        <v>165</v>
      </c>
      <c r="J36" s="171">
        <v>44</v>
      </c>
      <c r="K36" s="171">
        <v>47</v>
      </c>
      <c r="L36" s="172">
        <v>256</v>
      </c>
      <c r="M36" s="171">
        <v>146</v>
      </c>
      <c r="N36" s="171">
        <v>33</v>
      </c>
      <c r="O36" s="171">
        <v>46</v>
      </c>
      <c r="P36" s="172">
        <v>225</v>
      </c>
    </row>
    <row r="37" spans="1:16">
      <c r="A37" s="259" t="s">
        <v>90</v>
      </c>
      <c r="B37" s="260"/>
      <c r="C37" s="260"/>
      <c r="D37" s="260"/>
      <c r="E37" s="171">
        <f t="shared" si="1"/>
        <v>1</v>
      </c>
      <c r="F37" s="171">
        <f t="shared" si="2"/>
        <v>2</v>
      </c>
      <c r="G37" s="171">
        <f t="shared" si="3"/>
        <v>-42.995699999999985</v>
      </c>
      <c r="H37" s="172">
        <f t="shared" si="4"/>
        <v>-39.995699999999985</v>
      </c>
      <c r="I37" s="180">
        <v>9</v>
      </c>
      <c r="J37" s="171">
        <v>4</v>
      </c>
      <c r="K37" s="171">
        <v>64.660200000000003</v>
      </c>
      <c r="L37" s="172">
        <v>77.660200000000003</v>
      </c>
      <c r="M37" s="171">
        <v>8</v>
      </c>
      <c r="N37" s="171">
        <v>2</v>
      </c>
      <c r="O37" s="171">
        <v>107.65589999999999</v>
      </c>
      <c r="P37" s="172">
        <v>117.65589999999999</v>
      </c>
    </row>
    <row r="38" spans="1:16">
      <c r="A38" s="259" t="s">
        <v>91</v>
      </c>
      <c r="B38" s="260"/>
      <c r="C38" s="260"/>
      <c r="D38" s="260"/>
      <c r="E38" s="171">
        <f t="shared" si="1"/>
        <v>0</v>
      </c>
      <c r="F38" s="171">
        <f t="shared" si="2"/>
        <v>5</v>
      </c>
      <c r="G38" s="171">
        <f t="shared" si="3"/>
        <v>30.5</v>
      </c>
      <c r="H38" s="172">
        <f t="shared" si="4"/>
        <v>35.5</v>
      </c>
      <c r="I38" s="180">
        <v>49</v>
      </c>
      <c r="J38" s="171">
        <v>7</v>
      </c>
      <c r="K38" s="171">
        <v>159.5</v>
      </c>
      <c r="L38" s="172">
        <v>215.5</v>
      </c>
      <c r="M38" s="171">
        <v>49</v>
      </c>
      <c r="N38" s="171">
        <v>2</v>
      </c>
      <c r="O38" s="171">
        <v>129</v>
      </c>
      <c r="P38" s="172">
        <v>180</v>
      </c>
    </row>
    <row r="39" spans="1:16">
      <c r="A39" s="259" t="s">
        <v>92</v>
      </c>
      <c r="B39" s="260"/>
      <c r="C39" s="260"/>
      <c r="D39" s="260"/>
      <c r="E39" s="171">
        <f t="shared" si="1"/>
        <v>-15</v>
      </c>
      <c r="F39" s="171">
        <f t="shared" si="2"/>
        <v>0</v>
      </c>
      <c r="G39" s="171">
        <f t="shared" si="3"/>
        <v>-12.5</v>
      </c>
      <c r="H39" s="172">
        <f t="shared" si="4"/>
        <v>-27.5</v>
      </c>
      <c r="I39" s="180">
        <v>62</v>
      </c>
      <c r="J39" s="171">
        <v>0</v>
      </c>
      <c r="K39" s="171">
        <v>187.5</v>
      </c>
      <c r="L39" s="172">
        <v>249.5</v>
      </c>
      <c r="M39" s="171">
        <v>77</v>
      </c>
      <c r="N39" s="171">
        <v>0</v>
      </c>
      <c r="O39" s="171">
        <v>200</v>
      </c>
      <c r="P39" s="172">
        <v>277</v>
      </c>
    </row>
    <row r="40" spans="1:16">
      <c r="A40" s="259" t="s">
        <v>94</v>
      </c>
      <c r="B40" s="260"/>
      <c r="C40" s="260"/>
      <c r="D40" s="260"/>
      <c r="E40" s="171">
        <f t="shared" si="1"/>
        <v>0</v>
      </c>
      <c r="F40" s="171">
        <f t="shared" si="2"/>
        <v>13</v>
      </c>
      <c r="G40" s="171">
        <f t="shared" si="3"/>
        <v>0</v>
      </c>
      <c r="H40" s="172">
        <f t="shared" si="4"/>
        <v>13</v>
      </c>
      <c r="I40" s="180">
        <v>0</v>
      </c>
      <c r="J40" s="180">
        <v>41</v>
      </c>
      <c r="K40" s="171">
        <v>0</v>
      </c>
      <c r="L40" s="172">
        <v>41</v>
      </c>
      <c r="M40" s="171">
        <v>0</v>
      </c>
      <c r="N40" s="171">
        <v>28</v>
      </c>
      <c r="O40" s="171">
        <v>0</v>
      </c>
      <c r="P40" s="172">
        <v>28</v>
      </c>
    </row>
    <row r="41" spans="1:16">
      <c r="A41" s="259" t="s">
        <v>93</v>
      </c>
      <c r="B41" s="260"/>
      <c r="C41" s="260"/>
      <c r="D41" s="260"/>
      <c r="E41" s="171">
        <f t="shared" si="1"/>
        <v>0</v>
      </c>
      <c r="F41" s="171">
        <f t="shared" si="2"/>
        <v>0</v>
      </c>
      <c r="G41" s="171">
        <f t="shared" si="3"/>
        <v>8.5</v>
      </c>
      <c r="H41" s="172">
        <f t="shared" si="4"/>
        <v>8.5</v>
      </c>
      <c r="I41" s="180">
        <v>0</v>
      </c>
      <c r="J41" s="171">
        <v>0</v>
      </c>
      <c r="K41" s="171">
        <v>16</v>
      </c>
      <c r="L41" s="172">
        <v>16</v>
      </c>
      <c r="M41" s="171">
        <v>0</v>
      </c>
      <c r="N41" s="171">
        <v>0</v>
      </c>
      <c r="O41" s="171">
        <v>7.5</v>
      </c>
      <c r="P41" s="172">
        <v>7.5</v>
      </c>
    </row>
    <row r="42" spans="1:16">
      <c r="A42" s="259" t="s">
        <v>96</v>
      </c>
      <c r="B42" s="260"/>
      <c r="C42" s="260"/>
      <c r="D42" s="260"/>
      <c r="E42" s="171">
        <f t="shared" si="1"/>
        <v>-48</v>
      </c>
      <c r="F42" s="171">
        <f t="shared" si="2"/>
        <v>-22</v>
      </c>
      <c r="G42" s="171">
        <f t="shared" si="3"/>
        <v>0</v>
      </c>
      <c r="H42" s="172">
        <f t="shared" si="4"/>
        <v>-70</v>
      </c>
      <c r="I42" s="180">
        <v>20</v>
      </c>
      <c r="J42" s="171">
        <v>93</v>
      </c>
      <c r="K42" s="171">
        <v>0</v>
      </c>
      <c r="L42" s="172">
        <v>113</v>
      </c>
      <c r="M42" s="171">
        <v>68</v>
      </c>
      <c r="N42" s="171">
        <v>115</v>
      </c>
      <c r="O42" s="171">
        <v>0</v>
      </c>
      <c r="P42" s="172">
        <v>183</v>
      </c>
    </row>
    <row r="43" spans="1:16">
      <c r="A43" s="259" t="s">
        <v>95</v>
      </c>
      <c r="B43" s="260"/>
      <c r="C43" s="260"/>
      <c r="D43" s="260"/>
      <c r="E43" s="171">
        <f t="shared" si="1"/>
        <v>0</v>
      </c>
      <c r="F43" s="171">
        <f t="shared" si="2"/>
        <v>0</v>
      </c>
      <c r="G43" s="171">
        <f t="shared" si="3"/>
        <v>-14</v>
      </c>
      <c r="H43" s="172">
        <f t="shared" si="4"/>
        <v>-14</v>
      </c>
      <c r="I43" s="180">
        <v>0</v>
      </c>
      <c r="J43" s="188">
        <v>0</v>
      </c>
      <c r="K43" s="171">
        <v>9.5</v>
      </c>
      <c r="L43" s="172">
        <v>9.5</v>
      </c>
      <c r="M43" s="171">
        <v>0</v>
      </c>
      <c r="N43" s="188">
        <v>0</v>
      </c>
      <c r="O43" s="171">
        <v>23.5</v>
      </c>
      <c r="P43" s="172">
        <v>23.5</v>
      </c>
    </row>
    <row r="44" spans="1:16">
      <c r="A44" s="275" t="s">
        <v>165</v>
      </c>
      <c r="B44" s="276"/>
      <c r="C44" s="276"/>
      <c r="D44" s="276"/>
      <c r="E44" s="176">
        <f t="shared" si="1"/>
        <v>-20</v>
      </c>
      <c r="F44" s="176">
        <f t="shared" si="2"/>
        <v>110</v>
      </c>
      <c r="G44" s="172">
        <f t="shared" si="3"/>
        <v>-29.995699999999943</v>
      </c>
      <c r="H44" s="172">
        <f t="shared" si="4"/>
        <v>60.004300000000057</v>
      </c>
      <c r="I44" s="182">
        <v>552</v>
      </c>
      <c r="J44" s="182">
        <v>492</v>
      </c>
      <c r="K44" s="172">
        <v>654.16020000000003</v>
      </c>
      <c r="L44" s="172">
        <v>1698.1602</v>
      </c>
      <c r="M44" s="176">
        <v>572</v>
      </c>
      <c r="N44" s="176">
        <v>382</v>
      </c>
      <c r="O44" s="172">
        <v>684.15589999999997</v>
      </c>
      <c r="P44" s="172">
        <v>1638.1559</v>
      </c>
    </row>
    <row r="45" spans="1:16">
      <c r="A45" s="189"/>
      <c r="B45" s="189"/>
      <c r="C45" s="189"/>
      <c r="D45" s="189"/>
      <c r="E45" s="284">
        <v>2014</v>
      </c>
      <c r="F45" s="284"/>
      <c r="G45" s="284"/>
      <c r="H45" s="284"/>
      <c r="I45" s="284"/>
      <c r="J45" s="284"/>
      <c r="K45" s="284"/>
      <c r="L45" s="284"/>
      <c r="M45" s="284"/>
      <c r="N45" s="284"/>
      <c r="O45" s="284"/>
      <c r="P45" s="285"/>
    </row>
    <row r="46" spans="1:16">
      <c r="A46" s="259" t="s">
        <v>104</v>
      </c>
      <c r="B46" s="260"/>
      <c r="C46" s="260"/>
      <c r="D46" s="260"/>
      <c r="E46" s="171">
        <f t="shared" ref="E46:E61" si="5">I46-M46</f>
        <v>25</v>
      </c>
      <c r="F46" s="171">
        <f t="shared" ref="F46:F61" si="6">J46-N46</f>
        <v>10</v>
      </c>
      <c r="G46" s="171">
        <f t="shared" ref="G46:G61" si="7">K46-O46</f>
        <v>5</v>
      </c>
      <c r="H46" s="172">
        <f t="shared" ref="H46:H61" si="8">L46-P46</f>
        <v>40</v>
      </c>
      <c r="I46" s="173">
        <v>74</v>
      </c>
      <c r="J46" s="173">
        <v>15</v>
      </c>
      <c r="K46" s="173">
        <v>83</v>
      </c>
      <c r="L46" s="172">
        <v>172</v>
      </c>
      <c r="M46" s="173">
        <v>49</v>
      </c>
      <c r="N46" s="173">
        <v>5</v>
      </c>
      <c r="O46" s="173">
        <v>78</v>
      </c>
      <c r="P46" s="172">
        <v>132</v>
      </c>
    </row>
    <row r="47" spans="1:16">
      <c r="A47" s="259" t="s">
        <v>83</v>
      </c>
      <c r="B47" s="260"/>
      <c r="C47" s="260"/>
      <c r="D47" s="260"/>
      <c r="E47" s="171">
        <f t="shared" si="5"/>
        <v>-3</v>
      </c>
      <c r="F47" s="171">
        <f t="shared" si="6"/>
        <v>10</v>
      </c>
      <c r="G47" s="171">
        <f t="shared" si="7"/>
        <v>2.5</v>
      </c>
      <c r="H47" s="172">
        <f t="shared" si="8"/>
        <v>9.5</v>
      </c>
      <c r="I47" s="173">
        <v>62</v>
      </c>
      <c r="J47" s="173">
        <v>36</v>
      </c>
      <c r="K47" s="173">
        <v>22</v>
      </c>
      <c r="L47" s="172">
        <v>120</v>
      </c>
      <c r="M47" s="173">
        <v>65</v>
      </c>
      <c r="N47" s="173">
        <v>26</v>
      </c>
      <c r="O47" s="173">
        <v>19.5</v>
      </c>
      <c r="P47" s="172">
        <v>110.5</v>
      </c>
    </row>
    <row r="48" spans="1:16">
      <c r="A48" s="259" t="s">
        <v>84</v>
      </c>
      <c r="B48" s="260"/>
      <c r="C48" s="260"/>
      <c r="D48" s="260"/>
      <c r="E48" s="171">
        <f t="shared" si="5"/>
        <v>-19</v>
      </c>
      <c r="F48" s="171">
        <f t="shared" si="6"/>
        <v>8</v>
      </c>
      <c r="G48" s="171">
        <f t="shared" si="7"/>
        <v>-12</v>
      </c>
      <c r="H48" s="172">
        <f t="shared" si="8"/>
        <v>-23</v>
      </c>
      <c r="I48" s="173">
        <v>42</v>
      </c>
      <c r="J48" s="173">
        <v>17</v>
      </c>
      <c r="K48" s="173">
        <v>17</v>
      </c>
      <c r="L48" s="172">
        <v>76</v>
      </c>
      <c r="M48" s="173">
        <v>61</v>
      </c>
      <c r="N48" s="173">
        <v>9</v>
      </c>
      <c r="O48" s="173">
        <v>29</v>
      </c>
      <c r="P48" s="172">
        <v>99</v>
      </c>
    </row>
    <row r="49" spans="1:16">
      <c r="A49" s="259" t="s">
        <v>85</v>
      </c>
      <c r="B49" s="260"/>
      <c r="C49" s="260"/>
      <c r="D49" s="260"/>
      <c r="E49" s="171">
        <f t="shared" si="5"/>
        <v>1</v>
      </c>
      <c r="F49" s="171">
        <f t="shared" si="6"/>
        <v>102</v>
      </c>
      <c r="G49" s="171">
        <f t="shared" si="7"/>
        <v>9</v>
      </c>
      <c r="H49" s="172">
        <f t="shared" si="8"/>
        <v>112</v>
      </c>
      <c r="I49" s="173">
        <v>12</v>
      </c>
      <c r="J49" s="173">
        <v>182</v>
      </c>
      <c r="K49" s="173">
        <v>25.5</v>
      </c>
      <c r="L49" s="172">
        <v>219.5</v>
      </c>
      <c r="M49" s="173">
        <v>11</v>
      </c>
      <c r="N49" s="173">
        <v>80</v>
      </c>
      <c r="O49" s="173">
        <v>16.5</v>
      </c>
      <c r="P49" s="172">
        <v>107.5</v>
      </c>
    </row>
    <row r="50" spans="1:16">
      <c r="A50" s="259" t="s">
        <v>86</v>
      </c>
      <c r="B50" s="260"/>
      <c r="C50" s="260"/>
      <c r="D50" s="260"/>
      <c r="E50" s="171">
        <f t="shared" si="5"/>
        <v>-12</v>
      </c>
      <c r="F50" s="171">
        <f t="shared" si="6"/>
        <v>5</v>
      </c>
      <c r="G50" s="171">
        <f t="shared" si="7"/>
        <v>11.5</v>
      </c>
      <c r="H50" s="172">
        <f t="shared" si="8"/>
        <v>4.5</v>
      </c>
      <c r="I50" s="173">
        <v>19</v>
      </c>
      <c r="J50" s="173">
        <v>76</v>
      </c>
      <c r="K50" s="173">
        <v>42.5</v>
      </c>
      <c r="L50" s="172">
        <v>137.5</v>
      </c>
      <c r="M50" s="173">
        <v>31</v>
      </c>
      <c r="N50" s="173">
        <v>71</v>
      </c>
      <c r="O50" s="173">
        <v>31</v>
      </c>
      <c r="P50" s="172">
        <v>133</v>
      </c>
    </row>
    <row r="51" spans="1:16" ht="15" customHeight="1">
      <c r="A51" s="259" t="s">
        <v>114</v>
      </c>
      <c r="B51" s="260"/>
      <c r="C51" s="260"/>
      <c r="D51" s="260"/>
      <c r="E51" s="171">
        <f t="shared" si="5"/>
        <v>-27</v>
      </c>
      <c r="F51" s="171">
        <f t="shared" si="6"/>
        <v>6</v>
      </c>
      <c r="G51" s="171">
        <f t="shared" si="7"/>
        <v>0.5</v>
      </c>
      <c r="H51" s="172">
        <f t="shared" si="8"/>
        <v>-20.5</v>
      </c>
      <c r="I51" s="173">
        <v>42</v>
      </c>
      <c r="J51" s="173">
        <v>14</v>
      </c>
      <c r="K51" s="173">
        <v>14.5</v>
      </c>
      <c r="L51" s="172">
        <v>70.5</v>
      </c>
      <c r="M51" s="173">
        <v>69</v>
      </c>
      <c r="N51" s="173">
        <v>8</v>
      </c>
      <c r="O51" s="173">
        <v>14</v>
      </c>
      <c r="P51" s="172">
        <v>91</v>
      </c>
    </row>
    <row r="52" spans="1:16">
      <c r="A52" s="259" t="s">
        <v>88</v>
      </c>
      <c r="B52" s="260"/>
      <c r="C52" s="260"/>
      <c r="D52" s="260"/>
      <c r="E52" s="171">
        <f t="shared" si="5"/>
        <v>2</v>
      </c>
      <c r="F52" s="171">
        <f t="shared" si="6"/>
        <v>-6</v>
      </c>
      <c r="G52" s="171">
        <f t="shared" si="7"/>
        <v>0</v>
      </c>
      <c r="H52" s="172">
        <f t="shared" si="8"/>
        <v>-4</v>
      </c>
      <c r="I52" s="173">
        <v>7</v>
      </c>
      <c r="J52" s="173">
        <v>4</v>
      </c>
      <c r="K52" s="173">
        <v>0</v>
      </c>
      <c r="L52" s="172">
        <v>11</v>
      </c>
      <c r="M52" s="173">
        <v>5</v>
      </c>
      <c r="N52" s="173">
        <v>10</v>
      </c>
      <c r="O52" s="173">
        <v>0</v>
      </c>
      <c r="P52" s="172">
        <v>15</v>
      </c>
    </row>
    <row r="53" spans="1:16">
      <c r="A53" s="259" t="s">
        <v>89</v>
      </c>
      <c r="B53" s="260"/>
      <c r="C53" s="260"/>
      <c r="D53" s="260"/>
      <c r="E53" s="171">
        <f t="shared" si="5"/>
        <v>10</v>
      </c>
      <c r="F53" s="171">
        <f t="shared" si="6"/>
        <v>-14</v>
      </c>
      <c r="G53" s="171">
        <f t="shared" si="7"/>
        <v>5</v>
      </c>
      <c r="H53" s="172">
        <f t="shared" si="8"/>
        <v>1</v>
      </c>
      <c r="I53" s="173">
        <v>185</v>
      </c>
      <c r="J53" s="173">
        <v>30</v>
      </c>
      <c r="K53" s="173">
        <v>53.5</v>
      </c>
      <c r="L53" s="172">
        <v>268.5</v>
      </c>
      <c r="M53" s="173">
        <v>175</v>
      </c>
      <c r="N53" s="173">
        <v>44</v>
      </c>
      <c r="O53" s="173">
        <v>48.5</v>
      </c>
      <c r="P53" s="172">
        <v>267.5</v>
      </c>
    </row>
    <row r="54" spans="1:16">
      <c r="A54" s="259" t="s">
        <v>90</v>
      </c>
      <c r="B54" s="260"/>
      <c r="C54" s="260"/>
      <c r="D54" s="260"/>
      <c r="E54" s="171">
        <f t="shared" si="5"/>
        <v>-4</v>
      </c>
      <c r="F54" s="171">
        <f t="shared" si="6"/>
        <v>1</v>
      </c>
      <c r="G54" s="171">
        <f t="shared" si="7"/>
        <v>-14.998499999999993</v>
      </c>
      <c r="H54" s="172">
        <f t="shared" si="8"/>
        <v>-17.998499999999993</v>
      </c>
      <c r="I54" s="173">
        <v>12</v>
      </c>
      <c r="J54" s="173">
        <v>3</v>
      </c>
      <c r="K54" s="173">
        <v>101.3232</v>
      </c>
      <c r="L54" s="172">
        <v>116.3232</v>
      </c>
      <c r="M54" s="173">
        <v>16</v>
      </c>
      <c r="N54" s="173">
        <v>2</v>
      </c>
      <c r="O54" s="173">
        <v>116.32169999999999</v>
      </c>
      <c r="P54" s="172">
        <v>134.32169999999999</v>
      </c>
    </row>
    <row r="55" spans="1:16">
      <c r="A55" s="259" t="s">
        <v>91</v>
      </c>
      <c r="B55" s="260"/>
      <c r="C55" s="260"/>
      <c r="D55" s="260"/>
      <c r="E55" s="171">
        <f t="shared" si="5"/>
        <v>-3</v>
      </c>
      <c r="F55" s="171">
        <f t="shared" si="6"/>
        <v>1</v>
      </c>
      <c r="G55" s="171">
        <f t="shared" si="7"/>
        <v>17</v>
      </c>
      <c r="H55" s="172">
        <f t="shared" si="8"/>
        <v>15</v>
      </c>
      <c r="I55" s="173">
        <v>47</v>
      </c>
      <c r="J55" s="173">
        <v>4</v>
      </c>
      <c r="K55" s="173">
        <v>156</v>
      </c>
      <c r="L55" s="172">
        <v>207</v>
      </c>
      <c r="M55" s="173">
        <v>50</v>
      </c>
      <c r="N55" s="173">
        <v>3</v>
      </c>
      <c r="O55" s="173">
        <v>139</v>
      </c>
      <c r="P55" s="172">
        <v>192</v>
      </c>
    </row>
    <row r="56" spans="1:16">
      <c r="A56" s="259" t="s">
        <v>92</v>
      </c>
      <c r="B56" s="260"/>
      <c r="C56" s="260"/>
      <c r="D56" s="260"/>
      <c r="E56" s="171">
        <f t="shared" si="5"/>
        <v>-31</v>
      </c>
      <c r="F56" s="171">
        <f t="shared" si="6"/>
        <v>0</v>
      </c>
      <c r="G56" s="171">
        <f t="shared" si="7"/>
        <v>-6</v>
      </c>
      <c r="H56" s="172">
        <f t="shared" si="8"/>
        <v>-37</v>
      </c>
      <c r="I56" s="173">
        <v>46</v>
      </c>
      <c r="J56" s="173">
        <v>0</v>
      </c>
      <c r="K56" s="173">
        <v>206</v>
      </c>
      <c r="L56" s="172">
        <v>252</v>
      </c>
      <c r="M56" s="173">
        <v>77</v>
      </c>
      <c r="N56" s="173">
        <v>0</v>
      </c>
      <c r="O56" s="173">
        <v>212</v>
      </c>
      <c r="P56" s="172">
        <v>289</v>
      </c>
    </row>
    <row r="57" spans="1:16">
      <c r="A57" s="259" t="s">
        <v>94</v>
      </c>
      <c r="B57" s="260"/>
      <c r="C57" s="260"/>
      <c r="D57" s="260"/>
      <c r="E57" s="171">
        <f t="shared" si="5"/>
        <v>0</v>
      </c>
      <c r="F57" s="171">
        <f t="shared" si="6"/>
        <v>18</v>
      </c>
      <c r="G57" s="171">
        <f t="shared" si="7"/>
        <v>0</v>
      </c>
      <c r="H57" s="172">
        <f t="shared" si="8"/>
        <v>18</v>
      </c>
      <c r="I57" s="173">
        <v>0</v>
      </c>
      <c r="J57" s="173">
        <v>29</v>
      </c>
      <c r="K57" s="173">
        <v>0</v>
      </c>
      <c r="L57" s="172">
        <v>29</v>
      </c>
      <c r="M57" s="173">
        <v>0</v>
      </c>
      <c r="N57" s="173">
        <v>11</v>
      </c>
      <c r="O57" s="173">
        <v>0</v>
      </c>
      <c r="P57" s="172">
        <v>11</v>
      </c>
    </row>
    <row r="58" spans="1:16">
      <c r="A58" s="259" t="s">
        <v>93</v>
      </c>
      <c r="B58" s="260"/>
      <c r="C58" s="260"/>
      <c r="D58" s="260"/>
      <c r="E58" s="171">
        <f t="shared" si="5"/>
        <v>0</v>
      </c>
      <c r="F58" s="171">
        <f t="shared" si="6"/>
        <v>0</v>
      </c>
      <c r="G58" s="171">
        <f t="shared" si="7"/>
        <v>7</v>
      </c>
      <c r="H58" s="172">
        <f t="shared" si="8"/>
        <v>7</v>
      </c>
      <c r="I58" s="173">
        <v>0</v>
      </c>
      <c r="J58" s="173">
        <v>0</v>
      </c>
      <c r="K58" s="173">
        <v>17</v>
      </c>
      <c r="L58" s="172">
        <v>17</v>
      </c>
      <c r="M58" s="173">
        <v>0</v>
      </c>
      <c r="N58" s="173">
        <v>0</v>
      </c>
      <c r="O58" s="173">
        <v>10</v>
      </c>
      <c r="P58" s="172">
        <v>10</v>
      </c>
    </row>
    <row r="59" spans="1:16">
      <c r="A59" s="259" t="s">
        <v>96</v>
      </c>
      <c r="B59" s="260"/>
      <c r="C59" s="260"/>
      <c r="D59" s="260"/>
      <c r="E59" s="171">
        <f t="shared" si="5"/>
        <v>-49</v>
      </c>
      <c r="F59" s="171">
        <f t="shared" si="6"/>
        <v>20</v>
      </c>
      <c r="G59" s="171">
        <f t="shared" si="7"/>
        <v>0</v>
      </c>
      <c r="H59" s="172">
        <f t="shared" si="8"/>
        <v>-29</v>
      </c>
      <c r="I59" s="173">
        <v>21</v>
      </c>
      <c r="J59" s="173">
        <v>104</v>
      </c>
      <c r="K59" s="173">
        <v>0</v>
      </c>
      <c r="L59" s="172">
        <v>125</v>
      </c>
      <c r="M59" s="173">
        <v>70</v>
      </c>
      <c r="N59" s="173">
        <v>84</v>
      </c>
      <c r="O59" s="173">
        <v>0</v>
      </c>
      <c r="P59" s="172">
        <v>154</v>
      </c>
    </row>
    <row r="60" spans="1:16">
      <c r="A60" s="259" t="s">
        <v>95</v>
      </c>
      <c r="B60" s="260"/>
      <c r="C60" s="260"/>
      <c r="D60" s="260"/>
      <c r="E60" s="171">
        <f t="shared" si="5"/>
        <v>0</v>
      </c>
      <c r="F60" s="171">
        <f t="shared" si="6"/>
        <v>0</v>
      </c>
      <c r="G60" s="171">
        <f t="shared" si="7"/>
        <v>-6</v>
      </c>
      <c r="H60" s="172">
        <f t="shared" si="8"/>
        <v>-6</v>
      </c>
      <c r="I60" s="173">
        <v>0</v>
      </c>
      <c r="J60" s="173">
        <v>0</v>
      </c>
      <c r="K60" s="173">
        <v>19.5</v>
      </c>
      <c r="L60" s="172">
        <v>19.5</v>
      </c>
      <c r="M60" s="173">
        <v>0</v>
      </c>
      <c r="N60" s="173">
        <v>0</v>
      </c>
      <c r="O60" s="173">
        <v>25.5</v>
      </c>
      <c r="P60" s="172">
        <v>25.5</v>
      </c>
    </row>
    <row r="61" spans="1:16">
      <c r="A61" s="275" t="s">
        <v>166</v>
      </c>
      <c r="B61" s="276"/>
      <c r="C61" s="276"/>
      <c r="D61" s="276"/>
      <c r="E61" s="176">
        <f t="shared" si="5"/>
        <v>-110</v>
      </c>
      <c r="F61" s="176">
        <f t="shared" si="6"/>
        <v>161</v>
      </c>
      <c r="G61" s="172">
        <f t="shared" si="7"/>
        <v>18.501500000000078</v>
      </c>
      <c r="H61" s="172">
        <f t="shared" si="8"/>
        <v>69.501500000000078</v>
      </c>
      <c r="I61" s="177">
        <v>569</v>
      </c>
      <c r="J61" s="177">
        <v>514</v>
      </c>
      <c r="K61" s="177">
        <v>757.82320000000004</v>
      </c>
      <c r="L61" s="172">
        <v>1840.8232</v>
      </c>
      <c r="M61" s="177">
        <v>679</v>
      </c>
      <c r="N61" s="177">
        <v>353</v>
      </c>
      <c r="O61" s="177">
        <v>739.32169999999996</v>
      </c>
      <c r="P61" s="172">
        <v>1771.3217</v>
      </c>
    </row>
    <row r="62" spans="1:16">
      <c r="A62" s="131" t="s">
        <v>106</v>
      </c>
      <c r="B62" s="78"/>
      <c r="C62" s="78"/>
      <c r="D62" s="78"/>
      <c r="E62" s="78"/>
      <c r="F62" s="78"/>
      <c r="G62" s="78"/>
      <c r="H62" s="78"/>
      <c r="I62" s="78"/>
      <c r="J62" s="78"/>
      <c r="K62" s="78"/>
    </row>
    <row r="63" spans="1:16">
      <c r="A63" s="80" t="s">
        <v>118</v>
      </c>
      <c r="B63" s="78"/>
      <c r="C63" s="78"/>
      <c r="D63" s="78"/>
      <c r="E63" s="78"/>
      <c r="F63" s="78"/>
      <c r="G63" s="78"/>
      <c r="H63" s="78"/>
      <c r="I63" s="78"/>
      <c r="J63" s="78"/>
      <c r="K63" s="78"/>
    </row>
    <row r="64" spans="1:16">
      <c r="A64" s="80" t="s">
        <v>121</v>
      </c>
      <c r="B64" s="78"/>
      <c r="C64" s="78"/>
      <c r="D64" s="78"/>
      <c r="E64" s="78"/>
      <c r="F64" s="78"/>
      <c r="G64" s="78"/>
      <c r="H64" s="78"/>
      <c r="I64" s="78"/>
      <c r="J64" s="78"/>
      <c r="K64" s="78"/>
    </row>
    <row r="65" spans="1:11">
      <c r="A65" s="81" t="s">
        <v>110</v>
      </c>
      <c r="B65" s="78"/>
      <c r="C65" s="78"/>
      <c r="D65" s="78"/>
      <c r="E65" s="78"/>
      <c r="F65" s="78"/>
      <c r="G65" s="78"/>
      <c r="H65" s="78"/>
      <c r="I65" s="78"/>
      <c r="J65" s="78"/>
      <c r="K65" s="78"/>
    </row>
  </sheetData>
  <mergeCells count="58">
    <mergeCell ref="E45:P45"/>
    <mergeCell ref="A26:D27"/>
    <mergeCell ref="A35:D35"/>
    <mergeCell ref="E26:H26"/>
    <mergeCell ref="I26:L26"/>
    <mergeCell ref="M26:P26"/>
    <mergeCell ref="A29:D29"/>
    <mergeCell ref="A30:D30"/>
    <mergeCell ref="A31:D31"/>
    <mergeCell ref="A32:D32"/>
    <mergeCell ref="A33:D33"/>
    <mergeCell ref="A34:D34"/>
    <mergeCell ref="E28:P28"/>
    <mergeCell ref="A36:D36"/>
    <mergeCell ref="A37:D37"/>
    <mergeCell ref="A38:D38"/>
    <mergeCell ref="A39:D39"/>
    <mergeCell ref="A40:D40"/>
    <mergeCell ref="A41:D41"/>
    <mergeCell ref="A42:D42"/>
    <mergeCell ref="A43:D43"/>
    <mergeCell ref="A44:D44"/>
    <mergeCell ref="A56:D56"/>
    <mergeCell ref="A46:D46"/>
    <mergeCell ref="A47:D47"/>
    <mergeCell ref="A48:D48"/>
    <mergeCell ref="A49:D49"/>
    <mergeCell ref="A50:D50"/>
    <mergeCell ref="A51:D51"/>
    <mergeCell ref="A52:D52"/>
    <mergeCell ref="A53:D53"/>
    <mergeCell ref="A54:D54"/>
    <mergeCell ref="A55:D55"/>
    <mergeCell ref="A57:D57"/>
    <mergeCell ref="A58:D58"/>
    <mergeCell ref="A59:D59"/>
    <mergeCell ref="A60:D60"/>
    <mergeCell ref="A61:D61"/>
    <mergeCell ref="A11:D11"/>
    <mergeCell ref="I3:L3"/>
    <mergeCell ref="M3:P3"/>
    <mergeCell ref="A4:D4"/>
    <mergeCell ref="A5:D5"/>
    <mergeCell ref="E3:H3"/>
    <mergeCell ref="A6:D6"/>
    <mergeCell ref="A7:D7"/>
    <mergeCell ref="A8:D8"/>
    <mergeCell ref="A9:D9"/>
    <mergeCell ref="A10:D10"/>
    <mergeCell ref="A18:D18"/>
    <mergeCell ref="A19:D19"/>
    <mergeCell ref="A20:D20"/>
    <mergeCell ref="A12:D12"/>
    <mergeCell ref="A13:D13"/>
    <mergeCell ref="A14:D14"/>
    <mergeCell ref="A15:D15"/>
    <mergeCell ref="A16:D16"/>
    <mergeCell ref="A17:D17"/>
  </mergeCells>
  <pageMargins left="0.7" right="0.7" top="0.75" bottom="0.75" header="0.3" footer="0.3"/>
  <pageSetup paperSize="9" scale="1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6</vt:i4>
      </vt:variant>
    </vt:vector>
  </HeadingPairs>
  <TitlesOfParts>
    <vt:vector size="15" baseType="lpstr">
      <vt:lpstr>Sommaire </vt:lpstr>
      <vt:lpstr>III,1 flu perm</vt:lpstr>
      <vt:lpstr>par fe flux</vt:lpstr>
      <vt:lpstr>ages recrut</vt:lpstr>
      <vt:lpstr>ages</vt:lpstr>
      <vt:lpstr>proj dep</vt:lpstr>
      <vt:lpstr>Stock disc</vt:lpstr>
      <vt:lpstr>ser flu disc </vt:lpstr>
      <vt:lpstr>flux disc 14-16</vt:lpstr>
      <vt:lpstr>ages!Zone_d_impression</vt:lpstr>
      <vt:lpstr>'ages recrut'!Zone_d_impression</vt:lpstr>
      <vt:lpstr>'flux disc 14-16'!Zone_d_impression</vt:lpstr>
      <vt:lpstr>'proj dep'!Zone_d_impression</vt:lpstr>
      <vt:lpstr>'ser flu disc '!Zone_d_impression</vt:lpstr>
      <vt:lpstr>'Sommaire '!Zone_d_impression</vt:lpstr>
    </vt:vector>
  </TitlesOfParts>
  <Company>Ministere de l'Education Nationale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Administration centrale</cp:lastModifiedBy>
  <cp:lastPrinted>2018-06-28T16:53:24Z</cp:lastPrinted>
  <dcterms:created xsi:type="dcterms:W3CDTF">2018-06-20T15:10:55Z</dcterms:created>
  <dcterms:modified xsi:type="dcterms:W3CDTF">2018-07-18T12:56:14Z</dcterms:modified>
</cp:coreProperties>
</file>