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835" tabRatio="769" activeTab="7"/>
  </bookViews>
  <sheets>
    <sheet name="tab1" sheetId="1" r:id="rId1"/>
    <sheet name="Gra1" sheetId="2" r:id="rId2"/>
    <sheet name="Gra2" sheetId="3" r:id="rId3"/>
    <sheet name="tab2" sheetId="4" r:id="rId4"/>
    <sheet name="tab3" sheetId="5" r:id="rId5"/>
    <sheet name="tab4" sheetId="6" r:id="rId6"/>
    <sheet name="tab5" sheetId="7" r:id="rId7"/>
    <sheet name="Sources &amp; Def" sheetId="8" r:id="rId8"/>
  </sheets>
  <externalReferences>
    <externalReference r:id="rId11"/>
  </externalReferences>
  <definedNames>
    <definedName name="RESULTAT_MENTION_SERIE">#REF!</definedName>
    <definedName name="RESULTAT_SEXE_SERIE">#REF!</definedName>
    <definedName name="RTAUXACA2006">#REF!</definedName>
  </definedNames>
  <calcPr fullCalcOnLoad="1"/>
</workbook>
</file>

<file path=xl/sharedStrings.xml><?xml version="1.0" encoding="utf-8"?>
<sst xmlns="http://schemas.openxmlformats.org/spreadsheetml/2006/main" count="339" uniqueCount="253">
  <si>
    <t>France métropolitaine+DOM</t>
  </si>
  <si>
    <t>Présentés</t>
  </si>
  <si>
    <t>Admis</t>
  </si>
  <si>
    <t>Total</t>
  </si>
  <si>
    <t>dont filles</t>
  </si>
  <si>
    <t>%filles</t>
  </si>
  <si>
    <t>Ensemble</t>
  </si>
  <si>
    <t>Filles</t>
  </si>
  <si>
    <t>Garçons</t>
  </si>
  <si>
    <t>ES-Langues vivantes</t>
  </si>
  <si>
    <t>ES-Mathématiques</t>
  </si>
  <si>
    <t>ES-Sciences économiques et sociales</t>
  </si>
  <si>
    <t>Total sciences économiques et sociales</t>
  </si>
  <si>
    <t>Rappel 2007</t>
  </si>
  <si>
    <t>L-Arts</t>
  </si>
  <si>
    <t>L-Langues anciennes</t>
  </si>
  <si>
    <t>L-Langues vivantes</t>
  </si>
  <si>
    <t>L-Mathématiques</t>
  </si>
  <si>
    <t>Total littéraires</t>
  </si>
  <si>
    <t>S-Bio-écologie</t>
  </si>
  <si>
    <t>S-Sciences de l'ingénieur</t>
  </si>
  <si>
    <t>S-SVT-Mathématiques</t>
  </si>
  <si>
    <t>S-SVT-Physique-chimie</t>
  </si>
  <si>
    <t>Total scientifiques</t>
  </si>
  <si>
    <t>Rappel baccalauréat général 2007</t>
  </si>
  <si>
    <t>Rappel baccalauréat général 1997</t>
  </si>
  <si>
    <t>Génie civil</t>
  </si>
  <si>
    <t>Génie électronique</t>
  </si>
  <si>
    <t>Génie energétique</t>
  </si>
  <si>
    <t>Génie electrotechique</t>
  </si>
  <si>
    <t>Génie des matériaux</t>
  </si>
  <si>
    <t>Génie mécanique</t>
  </si>
  <si>
    <t>Arts appliqués</t>
  </si>
  <si>
    <t>Génie optique</t>
  </si>
  <si>
    <t>TOTAL STI</t>
  </si>
  <si>
    <t>Rappel STI 2007</t>
  </si>
  <si>
    <t>Biochimie-Génie biologique</t>
  </si>
  <si>
    <t>Chimie de laboratoire et procédés industriels</t>
  </si>
  <si>
    <t>Physique optique et physico-chimie</t>
  </si>
  <si>
    <t>TOTAL STL</t>
  </si>
  <si>
    <t>Rappel STL 2007</t>
  </si>
  <si>
    <t>Communication et gestion des ressources humaines</t>
  </si>
  <si>
    <t>Comptabilité et finances d'entreprise</t>
  </si>
  <si>
    <t>Mercatique (marketing)</t>
  </si>
  <si>
    <t>Gestion des systèmes d'information</t>
  </si>
  <si>
    <t>TOTAL STG</t>
  </si>
  <si>
    <t>Rappel STT 2007</t>
  </si>
  <si>
    <t>Technique de la musique et de la danse</t>
  </si>
  <si>
    <t>Hôtellerie</t>
  </si>
  <si>
    <t>SMS</t>
  </si>
  <si>
    <t>STAV</t>
  </si>
  <si>
    <t>Rappel baccalauréat technologique 2007</t>
  </si>
  <si>
    <t>Rappel baccalauréat technologique 1997</t>
  </si>
  <si>
    <t>Aménagement finition bâtiment</t>
  </si>
  <si>
    <t>Artsanat métiers d'art option : arts de la pierre</t>
  </si>
  <si>
    <t>Artsanat métiers d'art option : ébeniste</t>
  </si>
  <si>
    <t>Artsanat métiers d'art option : horlogerie</t>
  </si>
  <si>
    <t>Artsanat métiers d'art option : tapissier d'ameublement</t>
  </si>
  <si>
    <t>Artsanat métiers d'art option : vêtements et acc. Mode</t>
  </si>
  <si>
    <t>Artsanat métiers d'art option A : verrerie scient. et technique</t>
  </si>
  <si>
    <t>Artsanat métiers d'art option B : metiers ens. et signalétique</t>
  </si>
  <si>
    <t>Bio-industries de transformation</t>
  </si>
  <si>
    <t>Carroserie option: construction</t>
  </si>
  <si>
    <t>Carroserie option: réparation</t>
  </si>
  <si>
    <t>Construction bâtiment gros œuvre</t>
  </si>
  <si>
    <t>Construction Maintenance aeronautique cellul. mot elec</t>
  </si>
  <si>
    <t>Construction Maintenance aeronautique el ins bord ra</t>
  </si>
  <si>
    <t>Cultures marines</t>
  </si>
  <si>
    <t>Industries des procédés</t>
  </si>
  <si>
    <t>Industries pâtes, papiers, cartons</t>
  </si>
  <si>
    <t>Maintenance auto : option bateaux plais.</t>
  </si>
  <si>
    <t>Maintenance auto : option motocycles</t>
  </si>
  <si>
    <t>Maintenance auto : option véhicules indus.</t>
  </si>
  <si>
    <t>Maintenance auto : option voitures particulières</t>
  </si>
  <si>
    <t>Maintenance équipements industriels</t>
  </si>
  <si>
    <t>Maintenance matériels option A : agricoles</t>
  </si>
  <si>
    <t>Maintenance matériels option B : trav.pub. et de manutention</t>
  </si>
  <si>
    <t>Maintenance matériels option C : parcs jardins</t>
  </si>
  <si>
    <t>Métiers de l'alimentation</t>
  </si>
  <si>
    <t>Métiers mode industries connexes productique</t>
  </si>
  <si>
    <t>Métiers pressing blanchisserie</t>
  </si>
  <si>
    <t>Micro-informatique et réseaux: instal. maint.</t>
  </si>
  <si>
    <t>Microtechniques</t>
  </si>
  <si>
    <t>Mise en œuvre matériaux céramiques</t>
  </si>
  <si>
    <t>Mise en œuvre matériaux métalliques</t>
  </si>
  <si>
    <t>Mise en œuvre matériaux: ind. textiles</t>
  </si>
  <si>
    <t>MSMA: systèmes ferrovières</t>
  </si>
  <si>
    <t>Ouvrage bâtiment alu, verre et mat de synthèse</t>
  </si>
  <si>
    <t>Ouvrages du bâtiment métallerie</t>
  </si>
  <si>
    <t>Pilotage systèmes de production automatisés</t>
  </si>
  <si>
    <t>Plasturgie</t>
  </si>
  <si>
    <t>Productique mécanique option : décolletage</t>
  </si>
  <si>
    <t>Structures métalliques</t>
  </si>
  <si>
    <t>Systèmes electroniques numériques</t>
  </si>
  <si>
    <t>Technicien aérostructure</t>
  </si>
  <si>
    <t>Technicien constructeur bois</t>
  </si>
  <si>
    <t>technicien de scierie</t>
  </si>
  <si>
    <t>Technicien d'usinage</t>
  </si>
  <si>
    <t>Technicien fabrication bois et mat. associés</t>
  </si>
  <si>
    <t>Technicien froid, conditionnement air</t>
  </si>
  <si>
    <t>Technicien installation syst. energ. climati.</t>
  </si>
  <si>
    <t>Technicien maintenance syst. energ. climati.</t>
  </si>
  <si>
    <t>Technicien menuisier agenceur</t>
  </si>
  <si>
    <t>Technicien modeleur</t>
  </si>
  <si>
    <t>Technicien outilleur</t>
  </si>
  <si>
    <t>Techniques du batiment : études et economie</t>
  </si>
  <si>
    <t>Traitements de surface</t>
  </si>
  <si>
    <t>Travaux publics</t>
  </si>
  <si>
    <t>Agro-équipements</t>
  </si>
  <si>
    <t>Conduite gestion élevage canin félin</t>
  </si>
  <si>
    <t>Conduite gestion exploitation agricole : prod. animale</t>
  </si>
  <si>
    <t>Conduite gestion exploitation agricole : prod. cheval</t>
  </si>
  <si>
    <t>Conduite gestion exploitation agricole : vigne et vin</t>
  </si>
  <si>
    <t>Gestion conduite de chantiers forestiers</t>
  </si>
  <si>
    <t>Productions aquacoles</t>
  </si>
  <si>
    <t>Productions horticoles : florale et légumière</t>
  </si>
  <si>
    <t>Productions horticoles : fruitières</t>
  </si>
  <si>
    <t>Productions horticoles : pépinières</t>
  </si>
  <si>
    <t>Productions horticoles végétales</t>
  </si>
  <si>
    <t>Technicien conseil vente animalerie</t>
  </si>
  <si>
    <t>Technicien conseil vente produits agricoles jardinage</t>
  </si>
  <si>
    <t>Travaux paysagers</t>
  </si>
  <si>
    <t>Vente conseil-qualité produits alimentaires</t>
  </si>
  <si>
    <t>Vente conseil-qualité vins spiritueux</t>
  </si>
  <si>
    <t>total agricole</t>
  </si>
  <si>
    <t>Artisanat et métiers d'art: communication graphique</t>
  </si>
  <si>
    <t>Commerce</t>
  </si>
  <si>
    <t>Comptabilité</t>
  </si>
  <si>
    <t>environnement nucléaire</t>
  </si>
  <si>
    <t>Esthétique cosmétique parfumerie</t>
  </si>
  <si>
    <t>Exploitation des transports</t>
  </si>
  <si>
    <t>Hygiène environnement</t>
  </si>
  <si>
    <t>Logistique</t>
  </si>
  <si>
    <t>Photographie</t>
  </si>
  <si>
    <t>Production graphique</t>
  </si>
  <si>
    <t>Production imprimée</t>
  </si>
  <si>
    <t>Restauration</t>
  </si>
  <si>
    <t>Secrétariat</t>
  </si>
  <si>
    <t>Sécurité prévention</t>
  </si>
  <si>
    <t>Services (accueil-assistance-conseil)</t>
  </si>
  <si>
    <t>services proximité et vie locale</t>
  </si>
  <si>
    <t>Vente (prospection-négociation-suivi de clientèle)</t>
  </si>
  <si>
    <t>Services en milieu rural</t>
  </si>
  <si>
    <t>Rappel baccalauréat professionnel 2007</t>
  </si>
  <si>
    <t>Bac général</t>
  </si>
  <si>
    <t>Bac technologique</t>
  </si>
  <si>
    <t>Bac professionnel</t>
  </si>
  <si>
    <t>%génération</t>
  </si>
  <si>
    <t>Académies</t>
  </si>
  <si>
    <t>Présents</t>
  </si>
  <si>
    <t>(a)</t>
  </si>
  <si>
    <t>(b)</t>
  </si>
  <si>
    <t>AIX-MARSEILLE</t>
  </si>
  <si>
    <t>AMIENS</t>
  </si>
  <si>
    <t>BESANCON</t>
  </si>
  <si>
    <t>BORDEAUX</t>
  </si>
  <si>
    <t>CAEN</t>
  </si>
  <si>
    <t>CLERMONT-FERRAND</t>
  </si>
  <si>
    <t>CORSE</t>
  </si>
  <si>
    <t>DIJON</t>
  </si>
  <si>
    <t>GRENOBLE</t>
  </si>
  <si>
    <t>LILLE</t>
  </si>
  <si>
    <t>LIMOGES</t>
  </si>
  <si>
    <t>LYON</t>
  </si>
  <si>
    <t>MONTPELLIER</t>
  </si>
  <si>
    <t>NANCY</t>
  </si>
  <si>
    <t>NANTES</t>
  </si>
  <si>
    <t>NICE</t>
  </si>
  <si>
    <t>ORLEANS-TOURS</t>
  </si>
  <si>
    <t>POITIERS</t>
  </si>
  <si>
    <t>REIMS</t>
  </si>
  <si>
    <t>RENNES</t>
  </si>
  <si>
    <t>ROUEN</t>
  </si>
  <si>
    <t>STRASBOURG</t>
  </si>
  <si>
    <t>TOULOUSE</t>
  </si>
  <si>
    <t>PARIS</t>
  </si>
  <si>
    <t>CRETEIL</t>
  </si>
  <si>
    <t>VERSAILLES</t>
  </si>
  <si>
    <t xml:space="preserve">France métro. </t>
  </si>
  <si>
    <t>GUADELOUPE</t>
  </si>
  <si>
    <t>GUYANE</t>
  </si>
  <si>
    <t>MARTINIQUE</t>
  </si>
  <si>
    <t>LA REUNION</t>
  </si>
  <si>
    <t>DOM</t>
  </si>
  <si>
    <t>France métro. + DOM</t>
  </si>
  <si>
    <t>(a) candidats classés par académie selon le lieu de résidence.</t>
  </si>
  <si>
    <t>(b) candidats classés par académie selon le lieu de scolarisation</t>
  </si>
  <si>
    <t>Bac Général</t>
  </si>
  <si>
    <t>Bac Technologique</t>
  </si>
  <si>
    <t>1985</t>
  </si>
  <si>
    <t>1986</t>
  </si>
  <si>
    <t>1987</t>
  </si>
  <si>
    <t>1988</t>
  </si>
  <si>
    <t>1989</t>
  </si>
  <si>
    <t>1990</t>
  </si>
  <si>
    <t>1991</t>
  </si>
  <si>
    <t>1992</t>
  </si>
  <si>
    <t>1993</t>
  </si>
  <si>
    <t>1994</t>
  </si>
  <si>
    <t>1995</t>
  </si>
  <si>
    <t>1996</t>
  </si>
  <si>
    <t>1997</t>
  </si>
  <si>
    <t>1998</t>
  </si>
  <si>
    <t>1999</t>
  </si>
  <si>
    <t>2000</t>
  </si>
  <si>
    <t>Bac  Professionnel</t>
  </si>
  <si>
    <t>Total Bac</t>
  </si>
  <si>
    <t>Ensemble du baccalauréat général 2008</t>
  </si>
  <si>
    <t>% reçus</t>
  </si>
  <si>
    <t>Total baccalauréat 2008</t>
  </si>
  <si>
    <t>% génération</t>
  </si>
  <si>
    <t>Ensemble du baccalauréat technologique 2008</t>
  </si>
  <si>
    <t>Étude et définition de produits industriels</t>
  </si>
  <si>
    <t>Électrotechnique énergie équip. communicants</t>
  </si>
  <si>
    <t xml:space="preserve">Graphique 1- Répartition des bacheliers depuis 1985 selon les différentes filières du baccalauréat </t>
  </si>
  <si>
    <t>France métropolitaine + DOM</t>
  </si>
  <si>
    <t>Source : OCEAN-DEPP 2008</t>
  </si>
  <si>
    <t>Baccalauréat général</t>
  </si>
  <si>
    <t>Baccalauréat technologique</t>
  </si>
  <si>
    <t>Baccalauréat professionnel</t>
  </si>
  <si>
    <t>S-SVT-Sciences de la vie et de la Terre</t>
  </si>
  <si>
    <t>Tableau 2 : Résultats du baccalauréat général</t>
  </si>
  <si>
    <t>Tableau 3 : Résultats du baccalauréat technologique</t>
  </si>
  <si>
    <t xml:space="preserve"> </t>
  </si>
  <si>
    <t>Total production (dont agricole)</t>
  </si>
  <si>
    <t>Total service (dont agricole)</t>
  </si>
  <si>
    <t>Rappel baccalauréat professionnel 1997</t>
  </si>
  <si>
    <t>Tableau 4 : Résultats du baccalauréat professionnel</t>
  </si>
  <si>
    <t>Tableau 5 : Résultats académiques par type de baccalauréat - Session 2008 - Résultats définitifs</t>
  </si>
  <si>
    <t>sessions</t>
  </si>
  <si>
    <t xml:space="preserve">Graphique 2 - Evolution du taux de réussite au baccalauréat depuis 1995 selon les différentes filières </t>
  </si>
  <si>
    <t>Source et définitions</t>
  </si>
  <si>
    <t>Définition de l’âge</t>
  </si>
  <si>
    <t>Les âges pris en compte dans le calcul ne sont pas les mêmes pour les séries générales et technologiques que pour les séries professionnelles, compte tenu pour ces dernières d’une scolarité décalée d’un an et d’une répartition par âge assez différente, notamment aux âges élevés.</t>
  </si>
  <si>
    <t>L’âge est défini par la différence de millésime entre l’année d’observation et l’année de naissance. Pour la session 2008, un candidat âgé de 18 ans est, par définition, un candidat né en 1990. Son âge réel à la session de juin peut aller de 17 ans et demi, s’il est né en décembre 1990, à 18 ans et demi, s’il est né en janvier 1990.</t>
  </si>
  <si>
    <t>En pratique, les bacheliers se répartissent essentiellement sur les âges compris entre 17 et 24 ans (et jusque vers 30 ans pour les bacheliers professionnels). On a donc retenu :</t>
  </si>
  <si>
    <t>Source des données démographiques</t>
  </si>
  <si>
    <t>La population par âge est issue des estimations de l’INSEE. La base en vigueur en avril 2008 a été utilisée ici.</t>
  </si>
  <si>
    <t>Séries technologiques</t>
  </si>
  <si>
    <t>Proportion de bacheliers dans une génération</t>
  </si>
  <si>
    <t>Il s’agit de la proportion de bacheliers dans une génération fictive de personnes qui auraient à chaque âge les taux de candidature et de réussite observés l’année considérée. Ce nombre est obtenu en calculant, pour chaque âge, le rapport du nombre de lauréats à la population totale de cet âge, et en faisant la somme de ces taux par âge.</t>
  </si>
  <si>
    <t>Lorsque les données de population sont classées selon l’âge dans l’année de la rentrée scolaire, cet âge à la rentrée scolaire est inférieur d’une année à l’âge dans l’année de la session du baccalauréat. Par exemple, la session 2008 correspond à la rentrée 2007 ; par conséquent, le nombre de bacheliers de 18 ans à la session 2008 (nés en 1990) doit être rapporté au nombre de personnes âgées de 17 ans à la rentrée 2007 (nées en 1990).</t>
  </si>
  <si>
    <t>– au dénominateur (population), pour le baccalauréat général, la population d’âge 15 ans, 16 ans, …, 23 ans, pour le baccalauréat technologique, la population d’âge 15 ans, 16 ans, …, 23 ans et pour le baccalauréat professionnel, la population d’âge 18 ans, 19 ans, …, 30 ans en 2008.</t>
  </si>
  <si>
    <t xml:space="preserve">– au numérateur (bacheliers) : les bacheliers généraux d’âge 15 ans ou moins, 16 ans, …, 22 ans, 23 ans ou plus, les bacheliers technologiques d’âge 15 ans ou moins, 16 ans, …, 22 ans, 23 ans ou plus et les bacheliers professionnels d’âge 18 ans ou moins, 19 ans, …, 29 ans, 30 ans ou plus à la session 2008 ; </t>
  </si>
  <si>
    <t>Détermination de l’académie pour les bacheliers</t>
  </si>
  <si>
    <t>Le département de résidence des candidats n’étant pas directement connu, cette variable est estimée à partir du département de résidence des parents. Lorsque celui-ci n’est pas déclaré, on le redresse automatiquement en le remplaçant par le département de scolarisation du candidat. Il est fait de même dans le cas de parents résidant hors du territoire métropolitain. Le calcul de la proportion de bacheliers dans une génération selon le lieu de résidence (tableau 5, colonne a) se base en effet sur la répartition géographique des candidats par lieu de résidence.</t>
  </si>
  <si>
    <r>
      <t xml:space="preserve">On rapporte habituellement les candidats </t>
    </r>
    <r>
      <rPr>
        <i/>
        <sz val="9"/>
        <rFont val="Arial"/>
        <family val="2"/>
      </rPr>
      <t>scolarisés</t>
    </r>
    <r>
      <rPr>
        <sz val="9"/>
        <rFont val="Arial"/>
        <family val="0"/>
      </rPr>
      <t xml:space="preserve"> dans une académie aux jeunes résidant dans cette académie (tableau 5, colonne b). Ce mode de calcul est retenu en l’absence de données fiables sur le lieu de résidence des parents.</t>
    </r>
  </si>
  <si>
    <r>
      <t xml:space="preserve">On peut aussi procéder autrement, en rapportant les candidats </t>
    </r>
    <r>
      <rPr>
        <i/>
        <sz val="9"/>
        <rFont val="Arial"/>
        <family val="2"/>
      </rPr>
      <t>résidant</t>
    </r>
    <r>
      <rPr>
        <sz val="9"/>
        <rFont val="Arial"/>
        <family val="0"/>
      </rPr>
      <t xml:space="preserve"> dans une académie aux jeunes résidant dans cette même académie (tableau 5, colonne a). On peut ainsi éviter d’introduire un biais pour les académies qui accueillent beaucoup de candidats résidant dans une autre académie ou, inversement, ce qui est le cas notamment pour les académies d’Île-de-France.</t>
    </r>
  </si>
  <si>
    <t>SMS : sciences médico-sociales ; STI : sciences et technologies industrielles ; STL : sciences et technologies de laboratoire ; STG : sciences et technologies de la gestion ; STAV : sciences et technologies de l’agronomie et du vivant</t>
  </si>
  <si>
    <t>Tableau 1 : Résultats du baccalauréat 2008</t>
  </si>
  <si>
    <t>% d'admis sur présentés</t>
  </si>
  <si>
    <t>Ensemble du baccalauréat professionnel 2008</t>
  </si>
  <si>
    <t>% admis</t>
  </si>
</sst>
</file>

<file path=xl/styles.xml><?xml version="1.0" encoding="utf-8"?>
<styleSheet xmlns="http://schemas.openxmlformats.org/spreadsheetml/2006/main">
  <numFmts count="4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0.000"/>
    <numFmt numFmtId="175" formatCode="0.0000000"/>
    <numFmt numFmtId="176" formatCode="0.000000"/>
    <numFmt numFmtId="177" formatCode="0.00000"/>
    <numFmt numFmtId="178" formatCode="#,##0.0"/>
    <numFmt numFmtId="179" formatCode="00000"/>
    <numFmt numFmtId="180" formatCode="#,##0_);\(#,##0\)"/>
    <numFmt numFmtId="181" formatCode="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
    <numFmt numFmtId="191" formatCode="0.00000000"/>
    <numFmt numFmtId="192" formatCode="0.000000000"/>
    <numFmt numFmtId="193" formatCode="&quot;Vrai&quot;;&quot;Vrai&quot;;&quot;Faux&quot;"/>
    <numFmt numFmtId="194" formatCode="&quot;Actif&quot;;&quot;Actif&quot;;&quot;Inactif&quot;"/>
    <numFmt numFmtId="195" formatCode="0&quot; &quot;%"/>
  </numFmts>
  <fonts count="15">
    <font>
      <sz val="10"/>
      <name val="Arial"/>
      <family val="0"/>
    </font>
    <font>
      <u val="single"/>
      <sz val="10"/>
      <color indexed="12"/>
      <name val="MS Sans Serif"/>
      <family val="0"/>
    </font>
    <font>
      <u val="single"/>
      <sz val="10"/>
      <color indexed="14"/>
      <name val="MS Sans Serif"/>
      <family val="0"/>
    </font>
    <font>
      <sz val="8"/>
      <name val="Arial"/>
      <family val="0"/>
    </font>
    <font>
      <sz val="8"/>
      <name val="Univers 47 CondensedLight"/>
      <family val="2"/>
    </font>
    <font>
      <b/>
      <sz val="8"/>
      <name val="Univers 47 CondensedLight"/>
      <family val="2"/>
    </font>
    <font>
      <i/>
      <sz val="8"/>
      <name val="Univers 47 CondensedLight"/>
      <family val="2"/>
    </font>
    <font>
      <b/>
      <sz val="9"/>
      <name val="Univers 47 CondensedLight"/>
      <family val="2"/>
    </font>
    <font>
      <sz val="9"/>
      <name val="Arial"/>
      <family val="0"/>
    </font>
    <font>
      <b/>
      <sz val="9"/>
      <name val="Arial"/>
      <family val="2"/>
    </font>
    <font>
      <b/>
      <sz val="8"/>
      <name val="Arial"/>
      <family val="0"/>
    </font>
    <font>
      <b/>
      <sz val="11"/>
      <name val="Arial"/>
      <family val="2"/>
    </font>
    <font>
      <b/>
      <sz val="10"/>
      <name val="Arial"/>
      <family val="2"/>
    </font>
    <font>
      <i/>
      <sz val="9"/>
      <name val="Arial"/>
      <family val="2"/>
    </font>
    <font>
      <sz val="10"/>
      <name val="MS Sans Serif"/>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7">
    <border>
      <left/>
      <right/>
      <top/>
      <bottom/>
      <diagonal/>
    </border>
    <border>
      <left style="medium"/>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00">
    <xf numFmtId="0" fontId="0" fillId="0" borderId="0" xfId="0" applyAlignment="1">
      <alignment/>
    </xf>
    <xf numFmtId="0" fontId="0" fillId="0" borderId="0" xfId="0" applyAlignment="1">
      <alignment horizontal="center"/>
    </xf>
    <xf numFmtId="2" fontId="0" fillId="0" borderId="0" xfId="0" applyNumberFormat="1" applyAlignment="1">
      <alignment/>
    </xf>
    <xf numFmtId="174" fontId="0" fillId="0" borderId="0" xfId="0" applyNumberFormat="1" applyAlignment="1">
      <alignment/>
    </xf>
    <xf numFmtId="0" fontId="4" fillId="0" borderId="0" xfId="0" applyFont="1" applyAlignment="1">
      <alignment horizontal="center"/>
    </xf>
    <xf numFmtId="0" fontId="5" fillId="0" borderId="0" xfId="0" applyFont="1" applyAlignment="1">
      <alignment/>
    </xf>
    <xf numFmtId="0" fontId="3" fillId="0" borderId="0" xfId="0" applyFont="1" applyAlignment="1">
      <alignment/>
    </xf>
    <xf numFmtId="0" fontId="5" fillId="0" borderId="0" xfId="0" applyFont="1" applyAlignment="1">
      <alignment horizontal="center"/>
    </xf>
    <xf numFmtId="172" fontId="5" fillId="0" borderId="0" xfId="0" applyNumberFormat="1" applyFont="1" applyAlignment="1">
      <alignment horizontal="center"/>
    </xf>
    <xf numFmtId="0" fontId="4" fillId="0" borderId="0" xfId="0" applyFont="1" applyFill="1" applyAlignment="1">
      <alignment/>
    </xf>
    <xf numFmtId="3" fontId="4" fillId="0" borderId="0" xfId="0" applyNumberFormat="1" applyFont="1" applyFill="1" applyBorder="1" applyAlignment="1">
      <alignment horizontal="right"/>
    </xf>
    <xf numFmtId="0" fontId="4" fillId="0" borderId="0" xfId="0" applyFont="1" applyAlignment="1">
      <alignment/>
    </xf>
    <xf numFmtId="0" fontId="4" fillId="0" borderId="1" xfId="0" applyFont="1" applyFill="1" applyBorder="1" applyAlignment="1">
      <alignment/>
    </xf>
    <xf numFmtId="0" fontId="4" fillId="0" borderId="0" xfId="0" applyFont="1" applyFill="1" applyAlignment="1">
      <alignment horizontal="center"/>
    </xf>
    <xf numFmtId="0" fontId="5" fillId="0" borderId="0" xfId="0" applyFont="1" applyFill="1" applyAlignment="1">
      <alignment/>
    </xf>
    <xf numFmtId="0" fontId="4" fillId="0" borderId="0" xfId="0" applyFont="1" applyFill="1" applyBorder="1" applyAlignment="1">
      <alignment/>
    </xf>
    <xf numFmtId="172" fontId="4" fillId="0" borderId="0" xfId="0" applyNumberFormat="1" applyFont="1" applyFill="1" applyBorder="1" applyAlignment="1">
      <alignment horizontal="right"/>
    </xf>
    <xf numFmtId="1" fontId="4" fillId="0" borderId="0" xfId="0" applyNumberFormat="1" applyFont="1" applyFill="1" applyAlignment="1">
      <alignment/>
    </xf>
    <xf numFmtId="172" fontId="4" fillId="0" borderId="0" xfId="0" applyNumberFormat="1" applyFont="1" applyFill="1" applyBorder="1" applyAlignment="1">
      <alignment horizontal="center"/>
    </xf>
    <xf numFmtId="0" fontId="6" fillId="0" borderId="0" xfId="0" applyFont="1" applyFill="1" applyAlignment="1">
      <alignment/>
    </xf>
    <xf numFmtId="3" fontId="6" fillId="0" borderId="0" xfId="0" applyNumberFormat="1" applyFont="1" applyFill="1" applyBorder="1" applyAlignment="1">
      <alignment horizontal="right"/>
    </xf>
    <xf numFmtId="172" fontId="6" fillId="0" borderId="0" xfId="0" applyNumberFormat="1" applyFont="1" applyFill="1" applyBorder="1" applyAlignment="1">
      <alignment horizontal="center"/>
    </xf>
    <xf numFmtId="0" fontId="4" fillId="0" borderId="0" xfId="21" applyFont="1" applyAlignment="1">
      <alignment horizontal="center"/>
      <protection/>
    </xf>
    <xf numFmtId="0" fontId="4" fillId="0" borderId="0" xfId="21" applyFont="1">
      <alignment/>
      <protection/>
    </xf>
    <xf numFmtId="3" fontId="4" fillId="0" borderId="0" xfId="21" applyNumberFormat="1" applyFont="1" applyFill="1" applyBorder="1" applyAlignment="1">
      <alignment horizontal="right"/>
      <protection/>
    </xf>
    <xf numFmtId="172" fontId="4" fillId="0" borderId="0" xfId="21" applyNumberFormat="1" applyFont="1">
      <alignment/>
      <protection/>
    </xf>
    <xf numFmtId="0" fontId="4" fillId="0" borderId="0" xfId="21" applyFont="1" applyFill="1" applyBorder="1" applyAlignment="1">
      <alignment horizontal="center"/>
      <protection/>
    </xf>
    <xf numFmtId="172" fontId="4" fillId="0" borderId="0" xfId="21" applyNumberFormat="1" applyFont="1" applyFill="1" applyBorder="1" applyAlignment="1">
      <alignment horizontal="center"/>
      <protection/>
    </xf>
    <xf numFmtId="0" fontId="4" fillId="0" borderId="0" xfId="21" applyFont="1" applyFill="1" applyAlignment="1">
      <alignment horizontal="center"/>
      <protection/>
    </xf>
    <xf numFmtId="0" fontId="4" fillId="0" borderId="0" xfId="21" applyFont="1" applyFill="1">
      <alignment/>
      <protection/>
    </xf>
    <xf numFmtId="0" fontId="4" fillId="0" borderId="2" xfId="0" applyFont="1" applyFill="1" applyBorder="1" applyAlignment="1">
      <alignment/>
    </xf>
    <xf numFmtId="172" fontId="4" fillId="0" borderId="3" xfId="0" applyNumberFormat="1" applyFont="1" applyFill="1" applyBorder="1" applyAlignment="1">
      <alignment horizontal="right"/>
    </xf>
    <xf numFmtId="0" fontId="5" fillId="0" borderId="4" xfId="0" applyFont="1" applyFill="1" applyBorder="1" applyAlignment="1">
      <alignment/>
    </xf>
    <xf numFmtId="3" fontId="5" fillId="0" borderId="5" xfId="0" applyNumberFormat="1" applyFont="1" applyFill="1" applyBorder="1" applyAlignment="1">
      <alignment horizontal="right"/>
    </xf>
    <xf numFmtId="172" fontId="5" fillId="0" borderId="6" xfId="0" applyNumberFormat="1" applyFont="1" applyFill="1" applyBorder="1" applyAlignment="1">
      <alignment horizontal="right"/>
    </xf>
    <xf numFmtId="172" fontId="4" fillId="0" borderId="6" xfId="0" applyNumberFormat="1" applyFont="1" applyFill="1" applyBorder="1" applyAlignment="1">
      <alignment horizontal="center"/>
    </xf>
    <xf numFmtId="0" fontId="4" fillId="0" borderId="7" xfId="0" applyFont="1" applyFill="1" applyBorder="1" applyAlignment="1">
      <alignment/>
    </xf>
    <xf numFmtId="0" fontId="4" fillId="0" borderId="8" xfId="0" applyFont="1" applyFill="1" applyBorder="1" applyAlignment="1">
      <alignment/>
    </xf>
    <xf numFmtId="0" fontId="5" fillId="0" borderId="7" xfId="0" applyFont="1" applyFill="1" applyBorder="1" applyAlignment="1">
      <alignment/>
    </xf>
    <xf numFmtId="0" fontId="4" fillId="0" borderId="7" xfId="0" applyFont="1" applyFill="1" applyBorder="1" applyAlignment="1">
      <alignment horizontal="center"/>
    </xf>
    <xf numFmtId="172" fontId="4" fillId="0" borderId="7" xfId="0" applyNumberFormat="1" applyFont="1" applyFill="1" applyBorder="1" applyAlignment="1">
      <alignment horizontal="center"/>
    </xf>
    <xf numFmtId="172" fontId="4" fillId="0" borderId="4" xfId="0" applyNumberFormat="1" applyFont="1" applyFill="1" applyBorder="1" applyAlignment="1">
      <alignment horizontal="center"/>
    </xf>
    <xf numFmtId="172" fontId="5" fillId="0" borderId="5" xfId="0" applyNumberFormat="1" applyFont="1" applyFill="1" applyBorder="1" applyAlignment="1">
      <alignment horizontal="right"/>
    </xf>
    <xf numFmtId="172" fontId="4" fillId="0" borderId="8" xfId="0" applyNumberFormat="1" applyFont="1" applyFill="1" applyBorder="1" applyAlignment="1">
      <alignment horizontal="right"/>
    </xf>
    <xf numFmtId="172" fontId="5" fillId="0" borderId="7" xfId="0" applyNumberFormat="1" applyFont="1" applyFill="1" applyBorder="1" applyAlignment="1">
      <alignment horizontal="right"/>
    </xf>
    <xf numFmtId="0" fontId="4" fillId="0" borderId="0" xfId="0" applyFont="1" applyAlignment="1">
      <alignment/>
    </xf>
    <xf numFmtId="0" fontId="6" fillId="0" borderId="0" xfId="21" applyFont="1" applyFill="1" applyBorder="1" applyAlignment="1">
      <alignment vertical="top"/>
      <protection/>
    </xf>
    <xf numFmtId="0" fontId="7" fillId="0" borderId="0" xfId="0" applyFont="1" applyAlignment="1">
      <alignment/>
    </xf>
    <xf numFmtId="3" fontId="4" fillId="0" borderId="9" xfId="0" applyNumberFormat="1" applyFont="1" applyFill="1" applyBorder="1" applyAlignment="1">
      <alignment horizontal="right"/>
    </xf>
    <xf numFmtId="3" fontId="6" fillId="0" borderId="10" xfId="0" applyNumberFormat="1" applyFont="1" applyFill="1" applyBorder="1" applyAlignment="1">
      <alignment horizontal="right"/>
    </xf>
    <xf numFmtId="3" fontId="6" fillId="0" borderId="11" xfId="0" applyNumberFormat="1" applyFont="1" applyFill="1" applyBorder="1" applyAlignment="1">
      <alignment horizontal="right"/>
    </xf>
    <xf numFmtId="172" fontId="6" fillId="0" borderId="11" xfId="0" applyNumberFormat="1" applyFont="1" applyFill="1" applyBorder="1" applyAlignment="1">
      <alignment horizontal="right"/>
    </xf>
    <xf numFmtId="172" fontId="6" fillId="0" borderId="12" xfId="0" applyNumberFormat="1" applyFont="1" applyFill="1" applyBorder="1" applyAlignment="1">
      <alignment horizontal="right"/>
    </xf>
    <xf numFmtId="0" fontId="6" fillId="0" borderId="10" xfId="0" applyFont="1" applyFill="1" applyBorder="1" applyAlignment="1">
      <alignment/>
    </xf>
    <xf numFmtId="0" fontId="6" fillId="0" borderId="4" xfId="0" applyFont="1" applyFill="1" applyBorder="1" applyAlignment="1">
      <alignment/>
    </xf>
    <xf numFmtId="3" fontId="6" fillId="0" borderId="4" xfId="0" applyNumberFormat="1" applyFont="1" applyFill="1" applyBorder="1" applyAlignment="1">
      <alignment horizontal="right"/>
    </xf>
    <xf numFmtId="3" fontId="6" fillId="0" borderId="5" xfId="0" applyNumberFormat="1" applyFont="1" applyFill="1" applyBorder="1" applyAlignment="1">
      <alignment horizontal="right"/>
    </xf>
    <xf numFmtId="172" fontId="6" fillId="0" borderId="5" xfId="0" applyNumberFormat="1" applyFont="1" applyFill="1" applyBorder="1" applyAlignment="1">
      <alignment horizontal="right"/>
    </xf>
    <xf numFmtId="172" fontId="6" fillId="0" borderId="6" xfId="0" applyNumberFormat="1" applyFont="1" applyFill="1" applyBorder="1" applyAlignment="1">
      <alignment horizontal="right"/>
    </xf>
    <xf numFmtId="3" fontId="5" fillId="0" borderId="4" xfId="0" applyNumberFormat="1" applyFont="1" applyFill="1" applyBorder="1" applyAlignment="1">
      <alignment horizontal="right"/>
    </xf>
    <xf numFmtId="0" fontId="6" fillId="0" borderId="9" xfId="0" applyFont="1" applyFill="1" applyBorder="1" applyAlignment="1">
      <alignment/>
    </xf>
    <xf numFmtId="3" fontId="6" fillId="0" borderId="9" xfId="0" applyNumberFormat="1" applyFont="1" applyFill="1" applyBorder="1" applyAlignment="1">
      <alignment horizontal="right"/>
    </xf>
    <xf numFmtId="3" fontId="6"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172" fontId="6" fillId="0" borderId="3" xfId="0" applyNumberFormat="1" applyFont="1" applyFill="1" applyBorder="1" applyAlignment="1">
      <alignment horizontal="right"/>
    </xf>
    <xf numFmtId="0" fontId="5" fillId="0" borderId="2" xfId="0" applyFont="1" applyFill="1" applyBorder="1" applyAlignment="1">
      <alignment/>
    </xf>
    <xf numFmtId="3" fontId="5" fillId="0" borderId="2" xfId="0" applyNumberFormat="1" applyFont="1" applyFill="1" applyBorder="1" applyAlignment="1">
      <alignment horizontal="right"/>
    </xf>
    <xf numFmtId="3" fontId="5" fillId="0" borderId="13" xfId="0" applyNumberFormat="1" applyFont="1" applyFill="1" applyBorder="1" applyAlignment="1">
      <alignment horizontal="right"/>
    </xf>
    <xf numFmtId="172" fontId="5" fillId="0" borderId="13" xfId="0" applyNumberFormat="1" applyFont="1" applyFill="1" applyBorder="1" applyAlignment="1">
      <alignment horizontal="right"/>
    </xf>
    <xf numFmtId="172" fontId="5" fillId="0" borderId="14" xfId="0" applyNumberFormat="1" applyFont="1" applyFill="1" applyBorder="1" applyAlignment="1">
      <alignment horizontal="right"/>
    </xf>
    <xf numFmtId="0" fontId="4" fillId="0" borderId="10" xfId="0" applyFont="1" applyFill="1" applyBorder="1" applyAlignment="1">
      <alignment/>
    </xf>
    <xf numFmtId="0" fontId="4" fillId="0" borderId="15" xfId="0" applyFont="1" applyFill="1" applyBorder="1" applyAlignment="1">
      <alignment/>
    </xf>
    <xf numFmtId="0" fontId="6" fillId="0" borderId="16" xfId="0" applyFont="1" applyFill="1" applyBorder="1" applyAlignment="1">
      <alignment/>
    </xf>
    <xf numFmtId="0" fontId="6" fillId="0" borderId="7" xfId="0" applyFont="1" applyFill="1" applyBorder="1" applyAlignment="1">
      <alignment/>
    </xf>
    <xf numFmtId="0" fontId="7" fillId="0" borderId="0" xfId="0" applyFont="1" applyFill="1" applyAlignment="1">
      <alignment/>
    </xf>
    <xf numFmtId="0" fontId="4" fillId="0" borderId="0" xfId="0" applyFont="1" applyFill="1" applyBorder="1" applyAlignment="1">
      <alignment/>
    </xf>
    <xf numFmtId="1" fontId="4" fillId="0" borderId="7" xfId="0" applyNumberFormat="1" applyFont="1" applyFill="1" applyBorder="1" applyAlignment="1">
      <alignment horizontal="center"/>
    </xf>
    <xf numFmtId="172" fontId="4" fillId="0" borderId="3" xfId="0" applyNumberFormat="1" applyFont="1" applyFill="1" applyBorder="1" applyAlignment="1">
      <alignment horizontal="center"/>
    </xf>
    <xf numFmtId="3" fontId="6" fillId="0" borderId="9" xfId="0" applyNumberFormat="1" applyFont="1" applyFill="1" applyBorder="1" applyAlignment="1">
      <alignment horizontal="right"/>
    </xf>
    <xf numFmtId="172" fontId="6" fillId="0" borderId="3" xfId="0" applyNumberFormat="1" applyFont="1" applyFill="1" applyBorder="1" applyAlignment="1">
      <alignment horizontal="center"/>
    </xf>
    <xf numFmtId="0" fontId="6" fillId="0" borderId="1" xfId="0" applyFont="1" applyFill="1" applyBorder="1" applyAlignment="1">
      <alignment/>
    </xf>
    <xf numFmtId="172" fontId="6" fillId="0" borderId="11" xfId="0" applyNumberFormat="1" applyFont="1" applyFill="1" applyBorder="1" applyAlignment="1">
      <alignment horizontal="center"/>
    </xf>
    <xf numFmtId="172" fontId="6" fillId="0" borderId="12" xfId="0" applyNumberFormat="1" applyFont="1" applyFill="1" applyBorder="1" applyAlignment="1">
      <alignment horizontal="center"/>
    </xf>
    <xf numFmtId="49" fontId="5" fillId="0" borderId="4" xfId="0" applyNumberFormat="1" applyFont="1" applyFill="1" applyBorder="1" applyAlignment="1">
      <alignment/>
    </xf>
    <xf numFmtId="172" fontId="5" fillId="0" borderId="5" xfId="0" applyNumberFormat="1" applyFont="1" applyFill="1" applyBorder="1" applyAlignment="1">
      <alignment horizontal="center"/>
    </xf>
    <xf numFmtId="172" fontId="5" fillId="0" borderId="6" xfId="0" applyNumberFormat="1" applyFont="1" applyFill="1" applyBorder="1" applyAlignment="1">
      <alignment horizontal="center"/>
    </xf>
    <xf numFmtId="172" fontId="6" fillId="0" borderId="5" xfId="0" applyNumberFormat="1" applyFont="1" applyFill="1" applyBorder="1" applyAlignment="1">
      <alignment horizontal="center"/>
    </xf>
    <xf numFmtId="172" fontId="6" fillId="0" borderId="6" xfId="0" applyNumberFormat="1" applyFont="1" applyFill="1" applyBorder="1" applyAlignment="1">
      <alignment horizontal="center"/>
    </xf>
    <xf numFmtId="0" fontId="6" fillId="0" borderId="7" xfId="0" applyFont="1" applyFill="1" applyBorder="1" applyAlignment="1">
      <alignment/>
    </xf>
    <xf numFmtId="49" fontId="5" fillId="0" borderId="7" xfId="0" applyNumberFormat="1" applyFont="1" applyFill="1" applyBorder="1" applyAlignment="1">
      <alignment/>
    </xf>
    <xf numFmtId="3" fontId="6" fillId="0" borderId="4" xfId="0" applyNumberFormat="1" applyFont="1" applyFill="1" applyBorder="1" applyAlignment="1">
      <alignment horizontal="right"/>
    </xf>
    <xf numFmtId="3" fontId="6" fillId="0" borderId="5" xfId="0" applyNumberFormat="1" applyFont="1" applyFill="1" applyBorder="1" applyAlignment="1">
      <alignment horizontal="right"/>
    </xf>
    <xf numFmtId="172" fontId="6" fillId="0" borderId="5" xfId="0" applyNumberFormat="1" applyFont="1" applyFill="1" applyBorder="1" applyAlignment="1">
      <alignment horizontal="center"/>
    </xf>
    <xf numFmtId="172" fontId="6" fillId="0" borderId="6" xfId="0" applyNumberFormat="1" applyFont="1" applyFill="1" applyBorder="1" applyAlignment="1">
      <alignment horizontal="center"/>
    </xf>
    <xf numFmtId="49" fontId="6" fillId="0" borderId="2" xfId="0" applyNumberFormat="1" applyFont="1" applyFill="1" applyBorder="1" applyAlignment="1">
      <alignment/>
    </xf>
    <xf numFmtId="3" fontId="6" fillId="0" borderId="2" xfId="0" applyNumberFormat="1" applyFont="1" applyFill="1" applyBorder="1" applyAlignment="1">
      <alignment horizontal="right"/>
    </xf>
    <xf numFmtId="3" fontId="6" fillId="0" borderId="13" xfId="0" applyNumberFormat="1" applyFont="1" applyFill="1" applyBorder="1" applyAlignment="1">
      <alignment horizontal="right"/>
    </xf>
    <xf numFmtId="172" fontId="6" fillId="0" borderId="13" xfId="0" applyNumberFormat="1" applyFont="1" applyFill="1" applyBorder="1" applyAlignment="1">
      <alignment horizontal="center"/>
    </xf>
    <xf numFmtId="172" fontId="6" fillId="0" borderId="14" xfId="0" applyNumberFormat="1" applyFont="1" applyFill="1" applyBorder="1" applyAlignment="1">
      <alignment horizontal="center"/>
    </xf>
    <xf numFmtId="0" fontId="7" fillId="0" borderId="0" xfId="21" applyFont="1">
      <alignment/>
      <protection/>
    </xf>
    <xf numFmtId="0" fontId="4" fillId="0" borderId="7" xfId="21" applyNumberFormat="1" applyFont="1" applyFill="1" applyBorder="1" applyAlignment="1">
      <alignment horizontal="center" vertical="center" wrapText="1"/>
      <protection/>
    </xf>
    <xf numFmtId="0" fontId="4" fillId="0" borderId="9" xfId="21" applyFont="1" applyFill="1" applyBorder="1">
      <alignment/>
      <protection/>
    </xf>
    <xf numFmtId="0" fontId="4" fillId="0" borderId="6" xfId="21" applyNumberFormat="1" applyFont="1" applyFill="1" applyBorder="1" applyAlignment="1">
      <alignment horizontal="center" vertical="center" wrapText="1"/>
      <protection/>
    </xf>
    <xf numFmtId="3" fontId="4" fillId="0" borderId="9" xfId="21" applyNumberFormat="1" applyFont="1" applyFill="1" applyBorder="1" applyAlignment="1">
      <alignment horizontal="right"/>
      <protection/>
    </xf>
    <xf numFmtId="172" fontId="4" fillId="0" borderId="3" xfId="21" applyNumberFormat="1" applyFont="1" applyFill="1" applyBorder="1" applyAlignment="1">
      <alignment horizontal="right"/>
      <protection/>
    </xf>
    <xf numFmtId="0" fontId="4" fillId="0" borderId="4" xfId="21" applyNumberFormat="1" applyFont="1" applyFill="1" applyBorder="1" applyAlignment="1">
      <alignment horizontal="center" vertical="center" wrapText="1"/>
      <protection/>
    </xf>
    <xf numFmtId="172" fontId="4" fillId="0" borderId="0" xfId="21" applyNumberFormat="1" applyFont="1" applyFill="1" applyBorder="1" applyAlignment="1">
      <alignment horizontal="right"/>
      <protection/>
    </xf>
    <xf numFmtId="172" fontId="4" fillId="0" borderId="3" xfId="21" applyNumberFormat="1" applyFont="1" applyFill="1" applyBorder="1" applyAlignment="1" quotePrefix="1">
      <alignment horizontal="right"/>
      <protection/>
    </xf>
    <xf numFmtId="172" fontId="4" fillId="0" borderId="15" xfId="21" applyNumberFormat="1" applyFont="1" applyFill="1" applyBorder="1" applyAlignment="1" quotePrefix="1">
      <alignment horizontal="right"/>
      <protection/>
    </xf>
    <xf numFmtId="172" fontId="4" fillId="0" borderId="8" xfId="21" applyNumberFormat="1" applyFont="1" applyFill="1" applyBorder="1" applyAlignment="1" quotePrefix="1">
      <alignment horizontal="right"/>
      <protection/>
    </xf>
    <xf numFmtId="0" fontId="5" fillId="0" borderId="4" xfId="21" applyFont="1" applyFill="1" applyBorder="1">
      <alignment/>
      <protection/>
    </xf>
    <xf numFmtId="3" fontId="5" fillId="0" borderId="4" xfId="21" applyNumberFormat="1" applyFont="1" applyFill="1" applyBorder="1" applyAlignment="1">
      <alignment horizontal="right"/>
      <protection/>
    </xf>
    <xf numFmtId="3" fontId="5" fillId="0" borderId="5" xfId="21" applyNumberFormat="1" applyFont="1" applyFill="1" applyBorder="1" applyAlignment="1">
      <alignment horizontal="right"/>
      <protection/>
    </xf>
    <xf numFmtId="172" fontId="5" fillId="0" borderId="6" xfId="21" applyNumberFormat="1" applyFont="1" applyFill="1" applyBorder="1" applyAlignment="1">
      <alignment horizontal="right"/>
      <protection/>
    </xf>
    <xf numFmtId="172" fontId="5" fillId="0" borderId="5" xfId="21" applyNumberFormat="1" applyFont="1" applyFill="1" applyBorder="1" applyAlignment="1">
      <alignment horizontal="right"/>
      <protection/>
    </xf>
    <xf numFmtId="172" fontId="5" fillId="0" borderId="7" xfId="21" applyNumberFormat="1" applyFont="1" applyFill="1" applyBorder="1" applyAlignment="1">
      <alignment horizontal="right"/>
      <protection/>
    </xf>
    <xf numFmtId="0" fontId="5" fillId="0" borderId="10" xfId="21" applyFont="1" applyFill="1" applyBorder="1">
      <alignment/>
      <protection/>
    </xf>
    <xf numFmtId="3" fontId="5" fillId="0" borderId="10" xfId="21" applyNumberFormat="1" applyFont="1" applyFill="1" applyBorder="1" applyAlignment="1">
      <alignment horizontal="right"/>
      <protection/>
    </xf>
    <xf numFmtId="3" fontId="5" fillId="0" borderId="11" xfId="21" applyNumberFormat="1" applyFont="1" applyFill="1" applyBorder="1" applyAlignment="1">
      <alignment horizontal="right"/>
      <protection/>
    </xf>
    <xf numFmtId="172" fontId="5" fillId="0" borderId="12" xfId="21" applyNumberFormat="1" applyFont="1" applyFill="1" applyBorder="1" applyAlignment="1">
      <alignment horizontal="right"/>
      <protection/>
    </xf>
    <xf numFmtId="172" fontId="5" fillId="0" borderId="11" xfId="21" applyNumberFormat="1" applyFont="1" applyFill="1" applyBorder="1" applyAlignment="1">
      <alignment horizontal="right"/>
      <protection/>
    </xf>
    <xf numFmtId="172" fontId="5" fillId="0" borderId="16" xfId="21" applyNumberFormat="1" applyFont="1" applyFill="1" applyBorder="1" applyAlignment="1">
      <alignment horizontal="right"/>
      <protection/>
    </xf>
    <xf numFmtId="0" fontId="8" fillId="0" borderId="0" xfId="0" applyFont="1" applyAlignment="1">
      <alignment/>
    </xf>
    <xf numFmtId="0" fontId="9" fillId="0" borderId="0" xfId="0" applyFont="1" applyAlignment="1">
      <alignment/>
    </xf>
    <xf numFmtId="181" fontId="3" fillId="0" borderId="0" xfId="0" applyNumberFormat="1" applyFont="1" applyAlignment="1">
      <alignment/>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10" fillId="0" borderId="6" xfId="0" applyFont="1" applyBorder="1" applyAlignment="1">
      <alignment horizontal="center" vertical="center" wrapText="1"/>
    </xf>
    <xf numFmtId="0" fontId="10" fillId="0" borderId="8" xfId="0" applyFont="1" applyBorder="1" applyAlignment="1">
      <alignment horizontal="center"/>
    </xf>
    <xf numFmtId="0" fontId="10" fillId="0" borderId="16" xfId="0" applyFont="1" applyBorder="1" applyAlignment="1">
      <alignment horizontal="center"/>
    </xf>
    <xf numFmtId="0" fontId="10" fillId="0" borderId="15" xfId="0" applyFont="1" applyBorder="1" applyAlignment="1">
      <alignment horizontal="center"/>
    </xf>
    <xf numFmtId="181" fontId="3" fillId="0" borderId="13" xfId="0" applyNumberFormat="1" applyFont="1" applyBorder="1" applyAlignment="1">
      <alignment/>
    </xf>
    <xf numFmtId="3" fontId="3" fillId="0" borderId="13" xfId="0" applyNumberFormat="1" applyFont="1" applyBorder="1" applyAlignment="1">
      <alignment/>
    </xf>
    <xf numFmtId="181" fontId="3" fillId="0" borderId="0" xfId="0" applyNumberFormat="1" applyFont="1" applyBorder="1" applyAlignment="1">
      <alignment/>
    </xf>
    <xf numFmtId="3" fontId="3" fillId="0" borderId="0" xfId="0" applyNumberFormat="1" applyFont="1" applyBorder="1" applyAlignment="1">
      <alignment/>
    </xf>
    <xf numFmtId="0" fontId="10" fillId="0" borderId="4" xfId="0" applyFont="1" applyBorder="1" applyAlignment="1">
      <alignment horizontal="center" vertical="center" wrapText="1"/>
    </xf>
    <xf numFmtId="3" fontId="3" fillId="0" borderId="15" xfId="0" applyNumberFormat="1" applyFont="1" applyBorder="1" applyAlignment="1">
      <alignment/>
    </xf>
    <xf numFmtId="3" fontId="3" fillId="0" borderId="8" xfId="0" applyNumberFormat="1" applyFont="1" applyBorder="1" applyAlignment="1">
      <alignment/>
    </xf>
    <xf numFmtId="0" fontId="10" fillId="0" borderId="7" xfId="0" applyFont="1" applyBorder="1" applyAlignment="1">
      <alignment horizontal="center" vertical="center"/>
    </xf>
    <xf numFmtId="0" fontId="10" fillId="0" borderId="7" xfId="0" applyFont="1" applyFill="1" applyBorder="1" applyAlignment="1">
      <alignment horizontal="center" vertical="center" wrapText="1"/>
    </xf>
    <xf numFmtId="172" fontId="3" fillId="0" borderId="8" xfId="0" applyNumberFormat="1" applyFont="1" applyBorder="1" applyAlignment="1">
      <alignment/>
    </xf>
    <xf numFmtId="0" fontId="10" fillId="0" borderId="5" xfId="0" applyFont="1" applyFill="1" applyBorder="1" applyAlignment="1">
      <alignment horizontal="center" vertical="center" wrapText="1"/>
    </xf>
    <xf numFmtId="172" fontId="3" fillId="0" borderId="13" xfId="0" applyNumberFormat="1" applyFont="1" applyBorder="1" applyAlignment="1">
      <alignment/>
    </xf>
    <xf numFmtId="172" fontId="3" fillId="0" borderId="15" xfId="0" applyNumberFormat="1" applyFont="1" applyBorder="1" applyAlignment="1">
      <alignment/>
    </xf>
    <xf numFmtId="172" fontId="3" fillId="0" borderId="0" xfId="0" applyNumberFormat="1" applyFont="1" applyBorder="1" applyAlignment="1">
      <alignment/>
    </xf>
    <xf numFmtId="0" fontId="10" fillId="0" borderId="11" xfId="0" applyFont="1" applyBorder="1" applyAlignment="1">
      <alignment/>
    </xf>
    <xf numFmtId="0" fontId="10" fillId="0" borderId="16" xfId="0" applyFont="1" applyBorder="1" applyAlignment="1">
      <alignment/>
    </xf>
    <xf numFmtId="172" fontId="10" fillId="0" borderId="11" xfId="0" applyNumberFormat="1" applyFont="1" applyBorder="1" applyAlignment="1">
      <alignment/>
    </xf>
    <xf numFmtId="181" fontId="10" fillId="0" borderId="11" xfId="0" applyNumberFormat="1" applyFont="1" applyBorder="1" applyAlignment="1">
      <alignment/>
    </xf>
    <xf numFmtId="3" fontId="10" fillId="0" borderId="11" xfId="0" applyNumberFormat="1" applyFont="1" applyBorder="1" applyAlignment="1">
      <alignment/>
    </xf>
    <xf numFmtId="3" fontId="10" fillId="0" borderId="16" xfId="0" applyNumberFormat="1" applyFont="1" applyBorder="1" applyAlignment="1">
      <alignment/>
    </xf>
    <xf numFmtId="0" fontId="12" fillId="2" borderId="2" xfId="0" applyFont="1" applyFill="1" applyBorder="1" applyAlignment="1">
      <alignment/>
    </xf>
    <xf numFmtId="0" fontId="0" fillId="2" borderId="13" xfId="0" applyFill="1" applyBorder="1" applyAlignment="1">
      <alignment/>
    </xf>
    <xf numFmtId="0" fontId="0" fillId="2" borderId="14" xfId="0" applyFill="1" applyBorder="1" applyAlignment="1">
      <alignment/>
    </xf>
    <xf numFmtId="0" fontId="8" fillId="2" borderId="13" xfId="0" applyFont="1" applyFill="1" applyBorder="1" applyAlignment="1">
      <alignment/>
    </xf>
    <xf numFmtId="0" fontId="8" fillId="2" borderId="14" xfId="0" applyFont="1" applyFill="1" applyBorder="1" applyAlignment="1">
      <alignment/>
    </xf>
    <xf numFmtId="172" fontId="6" fillId="0" borderId="16" xfId="0" applyNumberFormat="1" applyFont="1" applyFill="1" applyBorder="1" applyAlignment="1">
      <alignment horizontal="right"/>
    </xf>
    <xf numFmtId="0" fontId="4" fillId="0" borderId="4" xfId="0" applyFont="1" applyFill="1" applyBorder="1" applyAlignment="1">
      <alignment horizontal="center"/>
    </xf>
    <xf numFmtId="172" fontId="4" fillId="0" borderId="5" xfId="0" applyNumberFormat="1" applyFont="1" applyFill="1" applyBorder="1" applyAlignment="1">
      <alignment horizontal="center"/>
    </xf>
    <xf numFmtId="3" fontId="4" fillId="0" borderId="8" xfId="0" applyNumberFormat="1" applyFont="1" applyFill="1" applyBorder="1" applyAlignment="1">
      <alignment horizontal="right"/>
    </xf>
    <xf numFmtId="3" fontId="5" fillId="0" borderId="7" xfId="0" applyNumberFormat="1" applyFont="1" applyFill="1" applyBorder="1" applyAlignment="1">
      <alignment horizontal="right"/>
    </xf>
    <xf numFmtId="3" fontId="6" fillId="0" borderId="16" xfId="0" applyNumberFormat="1" applyFont="1" applyFill="1" applyBorder="1" applyAlignment="1">
      <alignment horizontal="right"/>
    </xf>
    <xf numFmtId="0" fontId="4" fillId="0" borderId="7" xfId="0" applyFont="1" applyFill="1" applyBorder="1" applyAlignment="1">
      <alignment horizontal="center" vertical="center"/>
    </xf>
    <xf numFmtId="172" fontId="4" fillId="0" borderId="7" xfId="0" applyNumberFormat="1" applyFont="1" applyFill="1" applyBorder="1" applyAlignment="1">
      <alignment horizontal="center" vertical="center"/>
    </xf>
    <xf numFmtId="172" fontId="4" fillId="0" borderId="4" xfId="0" applyNumberFormat="1" applyFont="1" applyFill="1" applyBorder="1" applyAlignment="1">
      <alignment horizontal="center" vertical="center"/>
    </xf>
    <xf numFmtId="172" fontId="4" fillId="0" borderId="6" xfId="0" applyNumberFormat="1" applyFont="1" applyFill="1" applyBorder="1" applyAlignment="1">
      <alignment horizontal="center" vertical="center"/>
    </xf>
    <xf numFmtId="181" fontId="3" fillId="0" borderId="2" xfId="0" applyNumberFormat="1" applyFont="1" applyBorder="1" applyAlignment="1">
      <alignment/>
    </xf>
    <xf numFmtId="181" fontId="3" fillId="0" borderId="9" xfId="0" applyNumberFormat="1" applyFont="1" applyBorder="1" applyAlignment="1">
      <alignment/>
    </xf>
    <xf numFmtId="181" fontId="10" fillId="0" borderId="10" xfId="0" applyNumberFormat="1" applyFont="1" applyBorder="1" applyAlignment="1">
      <alignment/>
    </xf>
    <xf numFmtId="0" fontId="9"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0" fontId="5" fillId="0" borderId="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172" fontId="5" fillId="0" borderId="13" xfId="0" applyNumberFormat="1" applyFont="1" applyFill="1" applyBorder="1" applyAlignment="1">
      <alignment horizontal="center"/>
    </xf>
    <xf numFmtId="172" fontId="5" fillId="0" borderId="14" xfId="0" applyNumberFormat="1" applyFont="1" applyFill="1" applyBorder="1" applyAlignment="1">
      <alignment horizontal="center"/>
    </xf>
    <xf numFmtId="0" fontId="4" fillId="0" borderId="15" xfId="21" applyFont="1" applyFill="1" applyBorder="1" applyAlignment="1">
      <alignment horizontal="center" vertical="center"/>
      <protection/>
    </xf>
    <xf numFmtId="0" fontId="4" fillId="0" borderId="16" xfId="21" applyFont="1" applyFill="1" applyBorder="1" applyAlignment="1">
      <alignment horizontal="center" vertical="center"/>
      <protection/>
    </xf>
    <xf numFmtId="0" fontId="5" fillId="0" borderId="2" xfId="21" applyFont="1" applyFill="1" applyBorder="1" applyAlignment="1">
      <alignment horizontal="center" vertical="center"/>
      <protection/>
    </xf>
    <xf numFmtId="0" fontId="5" fillId="0" borderId="14" xfId="21" applyFont="1" applyFill="1" applyBorder="1" applyAlignment="1">
      <alignment horizontal="center" vertical="center"/>
      <protection/>
    </xf>
    <xf numFmtId="0" fontId="5" fillId="0" borderId="13" xfId="21" applyFont="1" applyFill="1" applyBorder="1" applyAlignment="1">
      <alignment horizontal="center" vertical="center"/>
      <protection/>
    </xf>
    <xf numFmtId="0" fontId="11" fillId="3" borderId="4" xfId="0" applyFont="1" applyFill="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8" fillId="2" borderId="9"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3" xfId="0" applyNumberFormat="1" applyFont="1" applyFill="1" applyBorder="1" applyAlignment="1">
      <alignment horizontal="left" vertical="center" wrapText="1"/>
    </xf>
    <xf numFmtId="0" fontId="8" fillId="2" borderId="10" xfId="0" applyNumberFormat="1" applyFont="1" applyFill="1" applyBorder="1" applyAlignment="1">
      <alignment horizontal="left" vertical="center" wrapText="1"/>
    </xf>
    <xf numFmtId="0" fontId="8" fillId="2" borderId="11" xfId="0" applyNumberFormat="1" applyFont="1" applyFill="1" applyBorder="1" applyAlignment="1">
      <alignment horizontal="left" vertical="center" wrapText="1"/>
    </xf>
    <xf numFmtId="0" fontId="8" fillId="2" borderId="12"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vd_tableau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voiretfr\Local%20Settings\Temporary%20Internet%20Files\OLK5AB\variante-tableaux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 n0-2007"/>
      <sheetName val="tableau n1-2007"/>
      <sheetName val="tableau n2-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0"/>
  <sheetViews>
    <sheetView workbookViewId="0" topLeftCell="A1">
      <selection activeCell="A1" sqref="A1"/>
    </sheetView>
  </sheetViews>
  <sheetFormatPr defaultColWidth="11.421875" defaultRowHeight="12.75"/>
  <cols>
    <col min="1" max="1" width="30.7109375" style="6" customWidth="1"/>
    <col min="2" max="4" width="11.57421875" style="6" customWidth="1"/>
    <col min="5" max="5" width="11.8515625" style="6" bestFit="1" customWidth="1"/>
    <col min="6" max="16384" width="11.57421875" style="6" customWidth="1"/>
  </cols>
  <sheetData>
    <row r="1" spans="1:5" ht="12">
      <c r="A1" s="47" t="s">
        <v>249</v>
      </c>
      <c r="B1" s="4"/>
      <c r="C1" s="4"/>
      <c r="D1" s="4"/>
      <c r="E1" s="4"/>
    </row>
    <row r="2" spans="1:5" ht="11.25">
      <c r="A2" s="45" t="s">
        <v>0</v>
      </c>
      <c r="B2" s="4"/>
      <c r="C2" s="4"/>
      <c r="D2" s="4"/>
      <c r="E2" s="4"/>
    </row>
    <row r="3" spans="1:5" ht="11.25">
      <c r="A3" s="5"/>
      <c r="B3" s="4"/>
      <c r="C3" s="7"/>
      <c r="D3" s="8"/>
      <c r="E3" s="8"/>
    </row>
    <row r="4" spans="1:5" ht="13.5" customHeight="1">
      <c r="A4" s="36"/>
      <c r="B4" s="157" t="s">
        <v>1</v>
      </c>
      <c r="C4" s="39" t="s">
        <v>2</v>
      </c>
      <c r="D4" s="158" t="s">
        <v>208</v>
      </c>
      <c r="E4" s="40" t="s">
        <v>210</v>
      </c>
    </row>
    <row r="5" spans="1:5" ht="13.5" customHeight="1">
      <c r="A5" s="37" t="s">
        <v>217</v>
      </c>
      <c r="B5" s="10">
        <f>tab2!B24</f>
        <v>318137</v>
      </c>
      <c r="C5" s="159">
        <f>tab2!E24</f>
        <v>279698</v>
      </c>
      <c r="D5" s="16">
        <f>tab2!H24</f>
        <v>87.91746951784923</v>
      </c>
      <c r="E5" s="43">
        <v>34.4</v>
      </c>
    </row>
    <row r="6" spans="1:5" ht="13.5" customHeight="1">
      <c r="A6" s="37" t="s">
        <v>218</v>
      </c>
      <c r="B6" s="10">
        <f>tab3!B31</f>
        <v>169159</v>
      </c>
      <c r="C6" s="159">
        <f>tab3!E31</f>
        <v>135886</v>
      </c>
      <c r="D6" s="16">
        <f>tab3!H31</f>
        <v>80.33034009423086</v>
      </c>
      <c r="E6" s="43">
        <v>16.6</v>
      </c>
    </row>
    <row r="7" spans="1:5" ht="13.5" customHeight="1">
      <c r="A7" s="37" t="s">
        <v>219</v>
      </c>
      <c r="B7" s="10">
        <f>tab4!B100</f>
        <v>134225</v>
      </c>
      <c r="C7" s="159">
        <f>tab4!E100</f>
        <v>103311</v>
      </c>
      <c r="D7" s="16">
        <f>tab4!H100</f>
        <v>76.9685230024213</v>
      </c>
      <c r="E7" s="43">
        <v>12.6</v>
      </c>
    </row>
    <row r="8" spans="1:5" ht="13.5" customHeight="1">
      <c r="A8" s="38" t="s">
        <v>209</v>
      </c>
      <c r="B8" s="33">
        <f>B5+B6+B7</f>
        <v>621521</v>
      </c>
      <c r="C8" s="160">
        <f>C5+C6+C7</f>
        <v>518895</v>
      </c>
      <c r="D8" s="42">
        <f>C8/B8*100</f>
        <v>83.48792719795469</v>
      </c>
      <c r="E8" s="44">
        <f>E5+E6+E7</f>
        <v>63.6</v>
      </c>
    </row>
    <row r="9" spans="1:5" ht="13.5" customHeight="1">
      <c r="A9" s="72" t="s">
        <v>13</v>
      </c>
      <c r="B9" s="50">
        <v>628526</v>
      </c>
      <c r="C9" s="161">
        <v>524313</v>
      </c>
      <c r="D9" s="51">
        <v>83.4</v>
      </c>
      <c r="E9" s="156">
        <v>64</v>
      </c>
    </row>
    <row r="10" spans="1:5" ht="11.25">
      <c r="A10" s="46" t="s">
        <v>216</v>
      </c>
      <c r="B10" s="11"/>
      <c r="C10" s="11"/>
      <c r="D10" s="11"/>
      <c r="E10" s="1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8"/>
  <dimension ref="A1:W31"/>
  <sheetViews>
    <sheetView workbookViewId="0" topLeftCell="A1">
      <selection activeCell="J28" sqref="J28"/>
    </sheetView>
  </sheetViews>
  <sheetFormatPr defaultColWidth="11.421875" defaultRowHeight="12.75"/>
  <cols>
    <col min="1" max="1" width="8.7109375" style="0" customWidth="1"/>
    <col min="2" max="4" width="12.7109375" style="0" customWidth="1"/>
    <col min="6" max="6" width="8.7109375" style="0" customWidth="1"/>
    <col min="7" max="10" width="12.7109375" style="0" customWidth="1"/>
    <col min="16" max="16" width="5.421875" style="0" customWidth="1"/>
    <col min="20" max="20" width="5.8515625" style="0" customWidth="1"/>
  </cols>
  <sheetData>
    <row r="1" ht="12.75">
      <c r="A1" s="123" t="s">
        <v>214</v>
      </c>
    </row>
    <row r="2" ht="12.75">
      <c r="A2" s="6" t="s">
        <v>215</v>
      </c>
    </row>
    <row r="3" ht="12.75">
      <c r="A3" s="122"/>
    </row>
    <row r="4" spans="1:10" ht="22.5">
      <c r="A4" s="138" t="s">
        <v>229</v>
      </c>
      <c r="B4" s="127" t="s">
        <v>187</v>
      </c>
      <c r="C4" s="125" t="s">
        <v>188</v>
      </c>
      <c r="D4" s="135" t="s">
        <v>205</v>
      </c>
      <c r="E4" s="169" t="s">
        <v>6</v>
      </c>
      <c r="F4" s="138" t="s">
        <v>229</v>
      </c>
      <c r="G4" s="127" t="s">
        <v>187</v>
      </c>
      <c r="H4" s="125" t="s">
        <v>188</v>
      </c>
      <c r="I4" s="135" t="s">
        <v>205</v>
      </c>
      <c r="J4" s="126" t="s">
        <v>6</v>
      </c>
    </row>
    <row r="5" spans="1:23" ht="12.75">
      <c r="A5" s="130" t="s">
        <v>189</v>
      </c>
      <c r="B5" s="131">
        <v>0.6706862045426337</v>
      </c>
      <c r="C5" s="131">
        <v>0.3293137954573663</v>
      </c>
      <c r="D5" s="131">
        <v>0</v>
      </c>
      <c r="E5" s="166">
        <f>SUM(B5:D5)</f>
        <v>1</v>
      </c>
      <c r="F5" s="130" t="s">
        <v>189</v>
      </c>
      <c r="G5" s="132">
        <v>172919</v>
      </c>
      <c r="H5" s="132">
        <v>84905</v>
      </c>
      <c r="I5" s="132">
        <v>0</v>
      </c>
      <c r="J5" s="136">
        <v>257824</v>
      </c>
      <c r="L5" s="1"/>
      <c r="M5" s="2"/>
      <c r="N5" s="2"/>
      <c r="O5" s="2"/>
      <c r="Q5" s="2"/>
      <c r="R5" s="2"/>
      <c r="S5" s="2"/>
      <c r="U5" s="3"/>
      <c r="V5" s="3"/>
      <c r="W5" s="3"/>
    </row>
    <row r="6" spans="1:23" ht="12.75">
      <c r="A6" s="128" t="s">
        <v>190</v>
      </c>
      <c r="B6" s="133">
        <v>0.6722806002048176</v>
      </c>
      <c r="C6" s="133">
        <v>0.32771939979518233</v>
      </c>
      <c r="D6" s="133">
        <v>0</v>
      </c>
      <c r="E6" s="167">
        <f aca="true" t="shared" si="0" ref="E6:E28">SUM(B6:D6)</f>
        <v>1</v>
      </c>
      <c r="F6" s="128" t="s">
        <v>190</v>
      </c>
      <c r="G6" s="134">
        <v>181185</v>
      </c>
      <c r="H6" s="134">
        <v>88323</v>
      </c>
      <c r="I6" s="134">
        <v>0</v>
      </c>
      <c r="J6" s="137">
        <v>269508</v>
      </c>
      <c r="L6" s="1"/>
      <c r="M6" s="2"/>
      <c r="N6" s="2"/>
      <c r="O6" s="2"/>
      <c r="Q6" s="2"/>
      <c r="R6" s="2"/>
      <c r="S6" s="2"/>
      <c r="U6" s="3"/>
      <c r="V6" s="3"/>
      <c r="W6" s="3"/>
    </row>
    <row r="7" spans="1:23" ht="12.75">
      <c r="A7" s="128" t="s">
        <v>191</v>
      </c>
      <c r="B7" s="133">
        <v>0.6633128739025717</v>
      </c>
      <c r="C7" s="133">
        <v>0.3335793644627457</v>
      </c>
      <c r="D7" s="133">
        <v>0.00310776163468262</v>
      </c>
      <c r="E7" s="167">
        <f t="shared" si="0"/>
        <v>1</v>
      </c>
      <c r="F7" s="128" t="s">
        <v>191</v>
      </c>
      <c r="G7" s="134">
        <v>187825</v>
      </c>
      <c r="H7" s="134">
        <v>94457</v>
      </c>
      <c r="I7" s="134">
        <v>880</v>
      </c>
      <c r="J7" s="137">
        <v>283162</v>
      </c>
      <c r="L7" s="1"/>
      <c r="M7" s="2"/>
      <c r="N7" s="2"/>
      <c r="O7" s="2"/>
      <c r="Q7" s="2"/>
      <c r="R7" s="2"/>
      <c r="S7" s="2"/>
      <c r="U7" s="3"/>
      <c r="V7" s="3"/>
      <c r="W7" s="3"/>
    </row>
    <row r="8" spans="1:23" ht="12.75">
      <c r="A8" s="128" t="s">
        <v>192</v>
      </c>
      <c r="B8" s="133">
        <v>0.6613104460444316</v>
      </c>
      <c r="C8" s="133">
        <v>0.31792568754576567</v>
      </c>
      <c r="D8" s="133">
        <v>0.020763866409802732</v>
      </c>
      <c r="E8" s="167">
        <f t="shared" si="0"/>
        <v>1</v>
      </c>
      <c r="F8" s="128" t="s">
        <v>192</v>
      </c>
      <c r="G8" s="134">
        <v>210427</v>
      </c>
      <c r="H8" s="134">
        <v>101163</v>
      </c>
      <c r="I8" s="134">
        <v>6607</v>
      </c>
      <c r="J8" s="137">
        <v>318197</v>
      </c>
      <c r="L8" s="1"/>
      <c r="M8" s="2"/>
      <c r="N8" s="2"/>
      <c r="O8" s="2"/>
      <c r="Q8" s="2"/>
      <c r="R8" s="2"/>
      <c r="S8" s="2"/>
      <c r="U8" s="3"/>
      <c r="V8" s="3"/>
      <c r="W8" s="3"/>
    </row>
    <row r="9" spans="1:23" ht="12.75">
      <c r="A9" s="128" t="s">
        <v>193</v>
      </c>
      <c r="B9" s="133">
        <v>0.6500742690289677</v>
      </c>
      <c r="C9" s="133">
        <v>0.3089676322581738</v>
      </c>
      <c r="D9" s="133">
        <v>0.04095809871285842</v>
      </c>
      <c r="E9" s="167">
        <f t="shared" si="0"/>
        <v>0.9999999999999999</v>
      </c>
      <c r="F9" s="128" t="s">
        <v>193</v>
      </c>
      <c r="G9" s="134">
        <v>230203</v>
      </c>
      <c r="H9" s="134">
        <v>109411</v>
      </c>
      <c r="I9" s="134">
        <v>14504</v>
      </c>
      <c r="J9" s="137">
        <v>354118</v>
      </c>
      <c r="L9" s="1"/>
      <c r="M9" s="2"/>
      <c r="N9" s="2"/>
      <c r="O9" s="2"/>
      <c r="Q9" s="2"/>
      <c r="R9" s="2"/>
      <c r="S9" s="2"/>
      <c r="U9" s="3"/>
      <c r="V9" s="3"/>
      <c r="W9" s="3"/>
    </row>
    <row r="10" spans="1:23" ht="12.75">
      <c r="A10" s="128" t="s">
        <v>194</v>
      </c>
      <c r="B10" s="133">
        <v>0.6411466133706815</v>
      </c>
      <c r="C10" s="133">
        <v>0.29597673241769196</v>
      </c>
      <c r="D10" s="133">
        <v>0.06287665421162664</v>
      </c>
      <c r="E10" s="167">
        <f t="shared" si="0"/>
        <v>1</v>
      </c>
      <c r="F10" s="128" t="s">
        <v>194</v>
      </c>
      <c r="G10" s="134">
        <v>250864</v>
      </c>
      <c r="H10" s="134">
        <v>115808</v>
      </c>
      <c r="I10" s="134">
        <v>24602</v>
      </c>
      <c r="J10" s="137">
        <v>391274</v>
      </c>
      <c r="L10" s="1"/>
      <c r="M10" s="2"/>
      <c r="N10" s="2"/>
      <c r="O10" s="2"/>
      <c r="Q10" s="2"/>
      <c r="R10" s="2"/>
      <c r="S10" s="2"/>
      <c r="U10" s="3"/>
      <c r="V10" s="3"/>
      <c r="W10" s="3"/>
    </row>
    <row r="11" spans="1:23" ht="12.75">
      <c r="A11" s="128" t="s">
        <v>195</v>
      </c>
      <c r="B11" s="133">
        <v>0.6392301729966852</v>
      </c>
      <c r="C11" s="133">
        <v>0.2780009376641796</v>
      </c>
      <c r="D11" s="133">
        <v>0.08276888933913523</v>
      </c>
      <c r="E11" s="167">
        <f t="shared" si="0"/>
        <v>1</v>
      </c>
      <c r="F11" s="128" t="s">
        <v>195</v>
      </c>
      <c r="G11" s="134">
        <v>271327</v>
      </c>
      <c r="H11" s="134">
        <v>118000</v>
      </c>
      <c r="I11" s="134">
        <v>35132</v>
      </c>
      <c r="J11" s="137">
        <v>424459</v>
      </c>
      <c r="L11" s="1"/>
      <c r="M11" s="2"/>
      <c r="N11" s="2"/>
      <c r="O11" s="2"/>
      <c r="Q11" s="2"/>
      <c r="R11" s="2"/>
      <c r="S11" s="2"/>
      <c r="U11" s="3"/>
      <c r="V11" s="3"/>
      <c r="W11" s="3"/>
    </row>
    <row r="12" spans="1:23" ht="12.75">
      <c r="A12" s="128" t="s">
        <v>196</v>
      </c>
      <c r="B12" s="133">
        <v>0.6222358267795994</v>
      </c>
      <c r="C12" s="133">
        <v>0.27435757710308145</v>
      </c>
      <c r="D12" s="133">
        <v>0.10340659611731913</v>
      </c>
      <c r="E12" s="167">
        <f t="shared" si="0"/>
        <v>1</v>
      </c>
      <c r="F12" s="128" t="s">
        <v>196</v>
      </c>
      <c r="G12" s="134">
        <v>277473</v>
      </c>
      <c r="H12" s="134">
        <v>122344</v>
      </c>
      <c r="I12" s="134">
        <v>46112</v>
      </c>
      <c r="J12" s="137">
        <v>445929</v>
      </c>
      <c r="L12" s="1"/>
      <c r="M12" s="2"/>
      <c r="N12" s="2"/>
      <c r="O12" s="2"/>
      <c r="Q12" s="2"/>
      <c r="R12" s="2"/>
      <c r="S12" s="2"/>
      <c r="U12" s="3"/>
      <c r="V12" s="3"/>
      <c r="W12" s="3"/>
    </row>
    <row r="13" spans="1:23" ht="12.75">
      <c r="A13" s="128" t="s">
        <v>197</v>
      </c>
      <c r="B13" s="133">
        <v>0.620835312218898</v>
      </c>
      <c r="C13" s="133">
        <v>0.2641806757173779</v>
      </c>
      <c r="D13" s="133">
        <v>0.11498401206372413</v>
      </c>
      <c r="E13" s="167">
        <f t="shared" si="0"/>
        <v>1</v>
      </c>
      <c r="F13" s="128" t="s">
        <v>197</v>
      </c>
      <c r="G13" s="134">
        <v>283664</v>
      </c>
      <c r="H13" s="134">
        <v>120706</v>
      </c>
      <c r="I13" s="134">
        <v>52537</v>
      </c>
      <c r="J13" s="137">
        <v>456907</v>
      </c>
      <c r="L13" s="1"/>
      <c r="M13" s="2"/>
      <c r="N13" s="2"/>
      <c r="O13" s="2"/>
      <c r="Q13" s="2"/>
      <c r="R13" s="2"/>
      <c r="S13" s="2"/>
      <c r="U13" s="3"/>
      <c r="V13" s="3"/>
      <c r="W13" s="3"/>
    </row>
    <row r="14" spans="1:23" ht="12.75">
      <c r="A14" s="128" t="s">
        <v>198</v>
      </c>
      <c r="B14" s="133">
        <v>0.5931814661820836</v>
      </c>
      <c r="C14" s="133">
        <v>0.27641179378486125</v>
      </c>
      <c r="D14" s="133">
        <v>0.1304067400330552</v>
      </c>
      <c r="E14" s="167">
        <f t="shared" si="0"/>
        <v>1</v>
      </c>
      <c r="F14" s="128" t="s">
        <v>198</v>
      </c>
      <c r="G14" s="134">
        <v>279586</v>
      </c>
      <c r="H14" s="134">
        <v>130282</v>
      </c>
      <c r="I14" s="134">
        <v>61465</v>
      </c>
      <c r="J14" s="137">
        <v>471333</v>
      </c>
      <c r="L14" s="1"/>
      <c r="M14" s="2"/>
      <c r="N14" s="2"/>
      <c r="O14" s="2"/>
      <c r="Q14" s="2"/>
      <c r="R14" s="2"/>
      <c r="S14" s="2"/>
      <c r="U14" s="3"/>
      <c r="V14" s="3"/>
      <c r="W14" s="3"/>
    </row>
    <row r="15" spans="1:23" ht="12.75">
      <c r="A15" s="128" t="s">
        <v>199</v>
      </c>
      <c r="B15" s="133">
        <v>0.5829422289194551</v>
      </c>
      <c r="C15" s="133">
        <v>0.28079706097979523</v>
      </c>
      <c r="D15" s="133">
        <v>0.13626071010074958</v>
      </c>
      <c r="E15" s="167">
        <f t="shared" si="0"/>
        <v>1</v>
      </c>
      <c r="F15" s="128" t="s">
        <v>199</v>
      </c>
      <c r="G15" s="134">
        <v>287046</v>
      </c>
      <c r="H15" s="134">
        <v>138267</v>
      </c>
      <c r="I15" s="134">
        <v>67096</v>
      </c>
      <c r="J15" s="137">
        <v>492409</v>
      </c>
      <c r="L15" s="1"/>
      <c r="M15" s="2"/>
      <c r="N15" s="2"/>
      <c r="O15" s="2"/>
      <c r="Q15" s="2"/>
      <c r="R15" s="2"/>
      <c r="S15" s="2"/>
      <c r="U15" s="3"/>
      <c r="V15" s="3"/>
      <c r="W15" s="3"/>
    </row>
    <row r="16" spans="1:23" ht="12.75">
      <c r="A16" s="128" t="s">
        <v>200</v>
      </c>
      <c r="B16" s="133">
        <v>0.5571757208133473</v>
      </c>
      <c r="C16" s="133">
        <v>0.2859933112057299</v>
      </c>
      <c r="D16" s="133">
        <v>0.15683096798092283</v>
      </c>
      <c r="E16" s="167">
        <f t="shared" si="0"/>
        <v>1</v>
      </c>
      <c r="F16" s="128" t="s">
        <v>200</v>
      </c>
      <c r="G16" s="134">
        <v>264727</v>
      </c>
      <c r="H16" s="134">
        <v>135882</v>
      </c>
      <c r="I16" s="134">
        <v>74514</v>
      </c>
      <c r="J16" s="137">
        <v>475123</v>
      </c>
      <c r="L16" s="1"/>
      <c r="M16" s="2"/>
      <c r="N16" s="2"/>
      <c r="O16" s="2"/>
      <c r="Q16" s="2"/>
      <c r="R16" s="2"/>
      <c r="S16" s="2"/>
      <c r="U16" s="3"/>
      <c r="V16" s="3"/>
      <c r="W16" s="3"/>
    </row>
    <row r="17" spans="1:23" ht="12.75">
      <c r="A17" s="128" t="s">
        <v>201</v>
      </c>
      <c r="B17" s="133">
        <v>0.5580512995072624</v>
      </c>
      <c r="C17" s="133">
        <v>0.28269938854042564</v>
      </c>
      <c r="D17" s="133">
        <v>0.15924931195231196</v>
      </c>
      <c r="E17" s="167">
        <f t="shared" si="0"/>
        <v>1</v>
      </c>
      <c r="F17" s="128" t="s">
        <v>201</v>
      </c>
      <c r="G17" s="134">
        <v>268868</v>
      </c>
      <c r="H17" s="134">
        <v>136204</v>
      </c>
      <c r="I17" s="134">
        <v>76726</v>
      </c>
      <c r="J17" s="137">
        <v>481798</v>
      </c>
      <c r="L17" s="1"/>
      <c r="M17" s="2"/>
      <c r="N17" s="2"/>
      <c r="O17" s="2"/>
      <c r="Q17" s="2"/>
      <c r="R17" s="2"/>
      <c r="S17" s="2"/>
      <c r="U17" s="3"/>
      <c r="V17" s="3"/>
      <c r="W17" s="3"/>
    </row>
    <row r="18" spans="1:23" ht="12.75">
      <c r="A18" s="128" t="s">
        <v>202</v>
      </c>
      <c r="B18" s="133">
        <v>0.5485627577185972</v>
      </c>
      <c r="C18" s="133">
        <v>0.2887844056819723</v>
      </c>
      <c r="D18" s="133">
        <v>0.16265283659943053</v>
      </c>
      <c r="E18" s="167">
        <f t="shared" si="0"/>
        <v>1</v>
      </c>
      <c r="F18" s="128" t="s">
        <v>202</v>
      </c>
      <c r="G18" s="134">
        <v>275113</v>
      </c>
      <c r="H18" s="134">
        <v>144830</v>
      </c>
      <c r="I18" s="134">
        <v>81573</v>
      </c>
      <c r="J18" s="137">
        <v>501516</v>
      </c>
      <c r="L18" s="1"/>
      <c r="M18" s="2"/>
      <c r="N18" s="2"/>
      <c r="O18" s="2"/>
      <c r="Q18" s="2"/>
      <c r="R18" s="2"/>
      <c r="S18" s="2"/>
      <c r="U18" s="3"/>
      <c r="V18" s="3"/>
      <c r="W18" s="3"/>
    </row>
    <row r="19" spans="1:23" ht="12.75">
      <c r="A19" s="128" t="s">
        <v>203</v>
      </c>
      <c r="B19" s="133">
        <v>0.5286747246289341</v>
      </c>
      <c r="C19" s="133">
        <v>0.2960248886206431</v>
      </c>
      <c r="D19" s="133">
        <v>0.1753003867504229</v>
      </c>
      <c r="E19" s="167">
        <f t="shared" si="0"/>
        <v>1</v>
      </c>
      <c r="F19" s="128" t="s">
        <v>203</v>
      </c>
      <c r="G19" s="134">
        <v>266285</v>
      </c>
      <c r="H19" s="134">
        <v>149103</v>
      </c>
      <c r="I19" s="134">
        <v>88296</v>
      </c>
      <c r="J19" s="137">
        <v>503684</v>
      </c>
      <c r="L19" s="1"/>
      <c r="M19" s="2"/>
      <c r="N19" s="2"/>
      <c r="O19" s="2"/>
      <c r="Q19" s="2"/>
      <c r="R19" s="2"/>
      <c r="S19" s="2"/>
      <c r="U19" s="3"/>
      <c r="V19" s="3"/>
      <c r="W19" s="3"/>
    </row>
    <row r="20" spans="1:23" ht="12.75">
      <c r="A20" s="128" t="s">
        <v>204</v>
      </c>
      <c r="B20" s="133">
        <v>0.5249346626657633</v>
      </c>
      <c r="C20" s="133">
        <v>0.29576614074145774</v>
      </c>
      <c r="D20" s="133">
        <v>0.17929919659277901</v>
      </c>
      <c r="E20" s="167">
        <f t="shared" si="0"/>
        <v>1</v>
      </c>
      <c r="F20" s="128" t="s">
        <v>204</v>
      </c>
      <c r="G20" s="134">
        <v>271155</v>
      </c>
      <c r="H20" s="134">
        <v>152778</v>
      </c>
      <c r="I20" s="134">
        <v>92617</v>
      </c>
      <c r="J20" s="137">
        <v>516550</v>
      </c>
      <c r="L20" s="1"/>
      <c r="M20" s="2"/>
      <c r="N20" s="2"/>
      <c r="O20" s="2"/>
      <c r="Q20" s="2"/>
      <c r="R20" s="2"/>
      <c r="S20" s="2"/>
      <c r="U20" s="3"/>
      <c r="V20" s="3"/>
      <c r="W20" s="3"/>
    </row>
    <row r="21" spans="1:23" ht="12.75">
      <c r="A21" s="128">
        <v>2001</v>
      </c>
      <c r="B21" s="133">
        <v>0.5183703638417717</v>
      </c>
      <c r="C21" s="133">
        <v>0.2963455575408431</v>
      </c>
      <c r="D21" s="133">
        <v>0.18528407861738524</v>
      </c>
      <c r="E21" s="167">
        <f t="shared" si="0"/>
        <v>1</v>
      </c>
      <c r="F21" s="128">
        <v>2001</v>
      </c>
      <c r="G21" s="134">
        <v>258785</v>
      </c>
      <c r="H21" s="134">
        <v>147944</v>
      </c>
      <c r="I21" s="134">
        <v>92499</v>
      </c>
      <c r="J21" s="137">
        <v>499228</v>
      </c>
      <c r="L21" s="1"/>
      <c r="M21" s="2"/>
      <c r="N21" s="2"/>
      <c r="O21" s="2"/>
      <c r="Q21" s="2"/>
      <c r="R21" s="2"/>
      <c r="S21" s="2"/>
      <c r="U21" s="3"/>
      <c r="V21" s="3"/>
      <c r="W21" s="3"/>
    </row>
    <row r="22" spans="1:23" ht="12.75">
      <c r="A22" s="128">
        <v>2002</v>
      </c>
      <c r="B22" s="133">
        <v>0.5229162700454072</v>
      </c>
      <c r="C22" s="133">
        <v>0.2875581767438846</v>
      </c>
      <c r="D22" s="133">
        <v>0.18952555321070816</v>
      </c>
      <c r="E22" s="167">
        <f t="shared" si="0"/>
        <v>1</v>
      </c>
      <c r="F22" s="128">
        <v>2002</v>
      </c>
      <c r="G22" s="134">
        <v>258192</v>
      </c>
      <c r="H22" s="134">
        <v>141983</v>
      </c>
      <c r="I22" s="134">
        <v>93579</v>
      </c>
      <c r="J22" s="137">
        <v>493754</v>
      </c>
      <c r="L22" s="1"/>
      <c r="M22" s="2"/>
      <c r="N22" s="2"/>
      <c r="O22" s="2"/>
      <c r="Q22" s="2"/>
      <c r="R22" s="2"/>
      <c r="S22" s="2"/>
      <c r="U22" s="3"/>
      <c r="V22" s="3"/>
      <c r="W22" s="3"/>
    </row>
    <row r="23" spans="1:23" ht="12.75">
      <c r="A23" s="128">
        <v>2003</v>
      </c>
      <c r="B23" s="133">
        <v>0.5338183424148201</v>
      </c>
      <c r="C23" s="133">
        <v>0.28408044227735435</v>
      </c>
      <c r="D23" s="133">
        <v>0.1821012153078256</v>
      </c>
      <c r="E23" s="167">
        <f t="shared" si="0"/>
        <v>1</v>
      </c>
      <c r="F23" s="128">
        <v>2003</v>
      </c>
      <c r="G23" s="134">
        <v>268335</v>
      </c>
      <c r="H23" s="134">
        <v>142799</v>
      </c>
      <c r="I23" s="134">
        <v>91537</v>
      </c>
      <c r="J23" s="137">
        <v>502671</v>
      </c>
      <c r="L23" s="1"/>
      <c r="M23" s="2"/>
      <c r="N23" s="2"/>
      <c r="O23" s="2"/>
      <c r="Q23" s="2"/>
      <c r="R23" s="2"/>
      <c r="S23" s="2"/>
      <c r="U23" s="3"/>
      <c r="V23" s="3"/>
      <c r="W23" s="3"/>
    </row>
    <row r="24" spans="1:23" ht="12.75">
      <c r="A24" s="128">
        <v>2004</v>
      </c>
      <c r="B24" s="133">
        <v>0.5239800791376723</v>
      </c>
      <c r="C24" s="133">
        <v>0.28749006766030194</v>
      </c>
      <c r="D24" s="133">
        <v>0.18852985320202578</v>
      </c>
      <c r="E24" s="167">
        <f t="shared" si="0"/>
        <v>1</v>
      </c>
      <c r="F24" s="128">
        <v>2004</v>
      </c>
      <c r="G24" s="134">
        <v>261137</v>
      </c>
      <c r="H24" s="134">
        <v>143277</v>
      </c>
      <c r="I24" s="134">
        <v>93958</v>
      </c>
      <c r="J24" s="137">
        <v>498372</v>
      </c>
      <c r="L24" s="1"/>
      <c r="M24" s="2"/>
      <c r="N24" s="2"/>
      <c r="O24" s="2"/>
      <c r="Q24" s="2"/>
      <c r="R24" s="2"/>
      <c r="S24" s="2"/>
      <c r="U24" s="3"/>
      <c r="V24" s="3"/>
      <c r="W24" s="3"/>
    </row>
    <row r="25" spans="1:23" ht="12.75">
      <c r="A25" s="128">
        <v>2005</v>
      </c>
      <c r="B25" s="133">
        <v>0.5379149164640116</v>
      </c>
      <c r="C25" s="133">
        <v>0.2779821874111739</v>
      </c>
      <c r="D25" s="133">
        <v>0.18410289612481445</v>
      </c>
      <c r="E25" s="167">
        <f t="shared" si="0"/>
        <v>0.9999999999999999</v>
      </c>
      <c r="F25" s="128">
        <v>2005</v>
      </c>
      <c r="G25" s="134">
        <v>272512</v>
      </c>
      <c r="H25" s="134">
        <v>140828</v>
      </c>
      <c r="I25" s="134">
        <v>93268</v>
      </c>
      <c r="J25" s="137">
        <v>506608</v>
      </c>
      <c r="L25" s="1"/>
      <c r="M25" s="2"/>
      <c r="N25" s="2"/>
      <c r="O25" s="2"/>
      <c r="Q25" s="2"/>
      <c r="R25" s="2"/>
      <c r="S25" s="2"/>
      <c r="U25" s="3"/>
      <c r="V25" s="3"/>
      <c r="W25" s="3"/>
    </row>
    <row r="26" spans="1:10" ht="12.75">
      <c r="A26" s="128">
        <v>2006</v>
      </c>
      <c r="B26" s="133">
        <v>0.5396130573582645</v>
      </c>
      <c r="C26" s="133">
        <v>0.2684956025775822</v>
      </c>
      <c r="D26" s="133">
        <v>0.19189134006415332</v>
      </c>
      <c r="E26" s="167">
        <f t="shared" si="0"/>
        <v>1</v>
      </c>
      <c r="F26" s="128">
        <v>2006</v>
      </c>
      <c r="G26" s="134">
        <v>282788</v>
      </c>
      <c r="H26" s="134">
        <v>140707</v>
      </c>
      <c r="I26" s="134">
        <v>100562</v>
      </c>
      <c r="J26" s="137">
        <v>524057</v>
      </c>
    </row>
    <row r="27" spans="1:10" ht="12.75">
      <c r="A27" s="128">
        <f>F27</f>
        <v>2007</v>
      </c>
      <c r="B27" s="133">
        <v>0.5373374301228465</v>
      </c>
      <c r="C27" s="133">
        <v>0.2624481941130584</v>
      </c>
      <c r="D27" s="133">
        <v>0.20021437576409512</v>
      </c>
      <c r="E27" s="167">
        <f t="shared" si="0"/>
        <v>1</v>
      </c>
      <c r="F27" s="128">
        <v>2007</v>
      </c>
      <c r="G27" s="134">
        <v>281733</v>
      </c>
      <c r="H27" s="134">
        <v>137605</v>
      </c>
      <c r="I27" s="134">
        <v>104975</v>
      </c>
      <c r="J27" s="137">
        <v>524313</v>
      </c>
    </row>
    <row r="28" spans="1:10" ht="12.75">
      <c r="A28" s="129">
        <f>F28</f>
        <v>2008</v>
      </c>
      <c r="B28" s="148">
        <v>0.5390261999055685</v>
      </c>
      <c r="C28" s="148">
        <v>0.2618757166671485</v>
      </c>
      <c r="D28" s="148">
        <v>0.19909808342728297</v>
      </c>
      <c r="E28" s="168">
        <f t="shared" si="0"/>
        <v>1</v>
      </c>
      <c r="F28" s="129">
        <v>2008</v>
      </c>
      <c r="G28" s="149">
        <v>279698</v>
      </c>
      <c r="H28" s="149">
        <v>135886</v>
      </c>
      <c r="I28" s="149">
        <v>103311</v>
      </c>
      <c r="J28" s="150">
        <v>518895</v>
      </c>
    </row>
    <row r="29" ht="12.75">
      <c r="A29" s="46" t="s">
        <v>216</v>
      </c>
    </row>
    <row r="31" ht="12.75">
      <c r="I3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10"/>
  <dimension ref="A1:F19"/>
  <sheetViews>
    <sheetView workbookViewId="0" topLeftCell="A1">
      <selection activeCell="D27" sqref="D27"/>
    </sheetView>
  </sheetViews>
  <sheetFormatPr defaultColWidth="11.421875" defaultRowHeight="12.75"/>
  <cols>
    <col min="2" max="5" width="12.7109375" style="0" customWidth="1"/>
    <col min="7" max="7" width="10.140625" style="0" bestFit="1" customWidth="1"/>
  </cols>
  <sheetData>
    <row r="1" ht="12.75">
      <c r="A1" s="123" t="s">
        <v>230</v>
      </c>
    </row>
    <row r="2" ht="12.75">
      <c r="A2" s="6" t="s">
        <v>215</v>
      </c>
    </row>
    <row r="4" spans="1:5" ht="22.5">
      <c r="A4" s="138" t="s">
        <v>229</v>
      </c>
      <c r="B4" s="141" t="s">
        <v>187</v>
      </c>
      <c r="C4" s="139" t="s">
        <v>188</v>
      </c>
      <c r="D4" s="141" t="s">
        <v>205</v>
      </c>
      <c r="E4" s="139" t="s">
        <v>206</v>
      </c>
    </row>
    <row r="5" spans="1:5" ht="12.75">
      <c r="A5" s="130" t="s">
        <v>199</v>
      </c>
      <c r="B5" s="142">
        <v>75.1</v>
      </c>
      <c r="C5" s="143">
        <v>75.5</v>
      </c>
      <c r="D5" s="142">
        <v>72.7</v>
      </c>
      <c r="E5" s="143">
        <v>74.9</v>
      </c>
    </row>
    <row r="6" spans="1:5" ht="12.75">
      <c r="A6" s="128" t="s">
        <v>200</v>
      </c>
      <c r="B6" s="144">
        <v>74.5</v>
      </c>
      <c r="C6" s="140">
        <v>77.4</v>
      </c>
      <c r="D6" s="144">
        <v>77.9</v>
      </c>
      <c r="E6" s="140">
        <v>75.8</v>
      </c>
    </row>
    <row r="7" spans="1:5" ht="12.75">
      <c r="A7" s="128" t="s">
        <v>201</v>
      </c>
      <c r="B7" s="144">
        <v>76.6</v>
      </c>
      <c r="C7" s="140">
        <v>77.7</v>
      </c>
      <c r="D7" s="144">
        <v>79.1</v>
      </c>
      <c r="E7" s="140">
        <v>77.3</v>
      </c>
    </row>
    <row r="8" spans="1:5" ht="12.75">
      <c r="A8" s="128" t="s">
        <v>202</v>
      </c>
      <c r="B8" s="144">
        <v>79.2</v>
      </c>
      <c r="C8" s="140">
        <v>79.5</v>
      </c>
      <c r="D8" s="144">
        <v>76.7</v>
      </c>
      <c r="E8" s="140">
        <v>78.9</v>
      </c>
    </row>
    <row r="9" spans="1:5" ht="12.75">
      <c r="A9" s="128" t="s">
        <v>203</v>
      </c>
      <c r="B9" s="144">
        <v>78.4</v>
      </c>
      <c r="C9" s="140">
        <v>78.5</v>
      </c>
      <c r="D9" s="144">
        <v>77.7</v>
      </c>
      <c r="E9" s="140">
        <v>78.3</v>
      </c>
    </row>
    <row r="10" spans="1:5" ht="12.75">
      <c r="A10" s="128" t="s">
        <v>204</v>
      </c>
      <c r="B10" s="144">
        <v>79.9</v>
      </c>
      <c r="C10" s="140">
        <v>79.1</v>
      </c>
      <c r="D10" s="144">
        <v>79.1</v>
      </c>
      <c r="E10" s="140">
        <v>79.5</v>
      </c>
    </row>
    <row r="11" spans="1:5" ht="12.75">
      <c r="A11" s="128">
        <v>2001</v>
      </c>
      <c r="B11" s="144">
        <v>79.4</v>
      </c>
      <c r="C11" s="140">
        <v>78.1</v>
      </c>
      <c r="D11" s="144">
        <v>77.5</v>
      </c>
      <c r="E11" s="140">
        <v>78.6</v>
      </c>
    </row>
    <row r="12" spans="1:5" ht="12.75">
      <c r="A12" s="128">
        <v>2002</v>
      </c>
      <c r="B12" s="144">
        <v>80.2965653650466</v>
      </c>
      <c r="C12" s="140">
        <v>76.8376961084082</v>
      </c>
      <c r="D12" s="144">
        <v>76.6450439825053</v>
      </c>
      <c r="E12" s="140">
        <v>78.57007598360983</v>
      </c>
    </row>
    <row r="13" spans="1:5" ht="12.75">
      <c r="A13" s="128">
        <v>2003</v>
      </c>
      <c r="B13" s="144">
        <v>83.669307690149</v>
      </c>
      <c r="C13" s="140">
        <v>76.7031385124429</v>
      </c>
      <c r="D13" s="144">
        <v>75.8761604774536</v>
      </c>
      <c r="E13" s="140">
        <v>80.10437914329424</v>
      </c>
    </row>
    <row r="14" spans="1:5" ht="12.75">
      <c r="A14" s="128">
        <v>2004</v>
      </c>
      <c r="B14" s="144">
        <v>82.4767307078855</v>
      </c>
      <c r="C14" s="140">
        <v>76.9202274154842</v>
      </c>
      <c r="D14" s="144">
        <v>76.87298015954181</v>
      </c>
      <c r="E14" s="140">
        <v>79.72536077592619</v>
      </c>
    </row>
    <row r="15" spans="1:5" ht="12.75">
      <c r="A15" s="128">
        <v>2005</v>
      </c>
      <c r="B15" s="144">
        <v>84.0653120151033</v>
      </c>
      <c r="C15" s="140">
        <v>76.2105764443579</v>
      </c>
      <c r="D15" s="144">
        <v>74.65680506527711</v>
      </c>
      <c r="E15" s="140">
        <v>79.92124742066372</v>
      </c>
    </row>
    <row r="16" spans="1:5" ht="12.75">
      <c r="A16" s="128">
        <v>2006</v>
      </c>
      <c r="B16" s="144">
        <v>86.56581178789864</v>
      </c>
      <c r="C16" s="140">
        <v>77.33278373179445</v>
      </c>
      <c r="D16" s="144">
        <v>77.33337434730116</v>
      </c>
      <c r="E16" s="140">
        <v>82.05558191278315</v>
      </c>
    </row>
    <row r="17" spans="1:5" ht="12.75">
      <c r="A17" s="128">
        <v>2007</v>
      </c>
      <c r="B17" s="144">
        <v>87.70362945276482</v>
      </c>
      <c r="C17" s="140">
        <v>79.29067388861678</v>
      </c>
      <c r="D17" s="144">
        <v>78.48715494811137</v>
      </c>
      <c r="E17" s="140">
        <v>83.41946077011929</v>
      </c>
    </row>
    <row r="18" spans="1:5" ht="12.75">
      <c r="A18" s="129">
        <v>2008</v>
      </c>
      <c r="B18" s="145">
        <v>87.9</v>
      </c>
      <c r="C18" s="146">
        <v>80.3</v>
      </c>
      <c r="D18" s="147">
        <v>77</v>
      </c>
      <c r="E18" s="146">
        <v>83.5</v>
      </c>
    </row>
    <row r="19" spans="1:6" ht="12.75">
      <c r="A19" s="46" t="s">
        <v>216</v>
      </c>
      <c r="B19" s="124"/>
      <c r="C19" s="124"/>
      <c r="D19" s="124"/>
      <c r="E19" s="124"/>
      <c r="F19" s="2"/>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3"/>
  <dimension ref="A1:J31"/>
  <sheetViews>
    <sheetView workbookViewId="0" topLeftCell="A1">
      <selection activeCell="E2" sqref="E2"/>
    </sheetView>
  </sheetViews>
  <sheetFormatPr defaultColWidth="11.421875" defaultRowHeight="12.75"/>
  <cols>
    <col min="1" max="1" width="33.7109375" style="11" customWidth="1"/>
    <col min="2" max="3" width="9.7109375" style="4" customWidth="1"/>
    <col min="4" max="4" width="8.7109375" style="4" customWidth="1"/>
    <col min="5" max="6" width="9.7109375" style="4" customWidth="1"/>
    <col min="7" max="10" width="8.7109375" style="4" customWidth="1"/>
    <col min="11" max="11" width="9.7109375" style="11" customWidth="1"/>
    <col min="12" max="16384" width="15.140625" style="11" customWidth="1"/>
  </cols>
  <sheetData>
    <row r="1" ht="12">
      <c r="A1" s="47" t="s">
        <v>221</v>
      </c>
    </row>
    <row r="2" ht="11.25">
      <c r="A2" s="45" t="s">
        <v>215</v>
      </c>
    </row>
    <row r="3" ht="11.25">
      <c r="A3" s="45"/>
    </row>
    <row r="4" spans="1:10" ht="13.5" customHeight="1">
      <c r="A4" s="30"/>
      <c r="B4" s="170" t="s">
        <v>1</v>
      </c>
      <c r="C4" s="171"/>
      <c r="D4" s="171"/>
      <c r="E4" s="170" t="s">
        <v>2</v>
      </c>
      <c r="F4" s="171"/>
      <c r="G4" s="172"/>
      <c r="H4" s="173" t="s">
        <v>250</v>
      </c>
      <c r="I4" s="173"/>
      <c r="J4" s="174"/>
    </row>
    <row r="5" spans="1:10" ht="13.5" customHeight="1">
      <c r="A5" s="70"/>
      <c r="B5" s="162" t="s">
        <v>3</v>
      </c>
      <c r="C5" s="162" t="s">
        <v>4</v>
      </c>
      <c r="D5" s="163" t="s">
        <v>5</v>
      </c>
      <c r="E5" s="162" t="s">
        <v>3</v>
      </c>
      <c r="F5" s="162" t="s">
        <v>4</v>
      </c>
      <c r="G5" s="163" t="s">
        <v>5</v>
      </c>
      <c r="H5" s="163" t="s">
        <v>6</v>
      </c>
      <c r="I5" s="163" t="s">
        <v>7</v>
      </c>
      <c r="J5" s="163" t="s">
        <v>8</v>
      </c>
    </row>
    <row r="6" spans="1:10" ht="11.25">
      <c r="A6" s="12" t="s">
        <v>9</v>
      </c>
      <c r="B6" s="48">
        <v>31203</v>
      </c>
      <c r="C6" s="10">
        <v>21209</v>
      </c>
      <c r="D6" s="16">
        <v>67.97102842675383</v>
      </c>
      <c r="E6" s="48">
        <v>27824</v>
      </c>
      <c r="F6" s="10">
        <v>19216</v>
      </c>
      <c r="G6" s="31">
        <v>69.06267970097757</v>
      </c>
      <c r="H6" s="16">
        <v>89.17091305323206</v>
      </c>
      <c r="I6" s="16">
        <v>90.60304587675043</v>
      </c>
      <c r="J6" s="31">
        <v>86.13167900740444</v>
      </c>
    </row>
    <row r="7" spans="1:10" ht="11.25">
      <c r="A7" s="12" t="s">
        <v>10</v>
      </c>
      <c r="B7" s="48">
        <v>31546</v>
      </c>
      <c r="C7" s="10">
        <v>19491</v>
      </c>
      <c r="D7" s="16">
        <v>61.78596335510049</v>
      </c>
      <c r="E7" s="48">
        <v>27908</v>
      </c>
      <c r="F7" s="10">
        <v>17428</v>
      </c>
      <c r="G7" s="31">
        <v>62.4480435717357</v>
      </c>
      <c r="H7" s="16">
        <v>88.46763456539657</v>
      </c>
      <c r="I7" s="16">
        <v>89.41562772561696</v>
      </c>
      <c r="J7" s="31">
        <v>86.93488179178765</v>
      </c>
    </row>
    <row r="8" spans="1:10" ht="11.25">
      <c r="A8" s="12" t="s">
        <v>11</v>
      </c>
      <c r="B8" s="48">
        <v>36337</v>
      </c>
      <c r="C8" s="10">
        <v>21461</v>
      </c>
      <c r="D8" s="16">
        <v>59.061012191430216</v>
      </c>
      <c r="E8" s="48">
        <v>30318</v>
      </c>
      <c r="F8" s="10">
        <v>18019</v>
      </c>
      <c r="G8" s="31">
        <v>59.433339930074546</v>
      </c>
      <c r="H8" s="16">
        <v>83.43561658915155</v>
      </c>
      <c r="I8" s="16">
        <v>83.96160477144588</v>
      </c>
      <c r="J8" s="31">
        <v>82.67679483732186</v>
      </c>
    </row>
    <row r="9" spans="1:10" s="5" customFormat="1" ht="11.25">
      <c r="A9" s="65" t="s">
        <v>12</v>
      </c>
      <c r="B9" s="66">
        <v>99086</v>
      </c>
      <c r="C9" s="67">
        <v>62161</v>
      </c>
      <c r="D9" s="68">
        <v>62.73439234604283</v>
      </c>
      <c r="E9" s="66">
        <v>86050</v>
      </c>
      <c r="F9" s="67">
        <v>54663</v>
      </c>
      <c r="G9" s="69">
        <v>63.524694944799535</v>
      </c>
      <c r="H9" s="68">
        <v>86.84375189229559</v>
      </c>
      <c r="I9" s="68">
        <v>87.9377744888274</v>
      </c>
      <c r="J9" s="69">
        <v>85.00203114421124</v>
      </c>
    </row>
    <row r="10" spans="1:10" s="9" customFormat="1" ht="11.25">
      <c r="A10" s="54" t="s">
        <v>13</v>
      </c>
      <c r="B10" s="55">
        <v>102227</v>
      </c>
      <c r="C10" s="56">
        <v>64673</v>
      </c>
      <c r="D10" s="57">
        <v>63.26410830798126</v>
      </c>
      <c r="E10" s="55">
        <v>90354</v>
      </c>
      <c r="F10" s="56">
        <v>57644</v>
      </c>
      <c r="G10" s="58">
        <v>63.797950284436766</v>
      </c>
      <c r="H10" s="57">
        <v>88.38565154019975</v>
      </c>
      <c r="I10" s="57">
        <v>89.13147681412646</v>
      </c>
      <c r="J10" s="58">
        <v>87.10124087979976</v>
      </c>
    </row>
    <row r="11" spans="1:10" ht="11.25">
      <c r="A11" s="12" t="s">
        <v>14</v>
      </c>
      <c r="B11" s="48">
        <v>12774</v>
      </c>
      <c r="C11" s="10">
        <v>10006</v>
      </c>
      <c r="D11" s="16">
        <v>78.3309848129012</v>
      </c>
      <c r="E11" s="48">
        <v>10955</v>
      </c>
      <c r="F11" s="10">
        <v>8675</v>
      </c>
      <c r="G11" s="31">
        <v>79.18758557736193</v>
      </c>
      <c r="H11" s="16">
        <v>85.76013777986535</v>
      </c>
      <c r="I11" s="16">
        <v>86.69798121127323</v>
      </c>
      <c r="J11" s="31">
        <v>82.36994219653178</v>
      </c>
    </row>
    <row r="12" spans="1:10" ht="11.25">
      <c r="A12" s="12" t="s">
        <v>15</v>
      </c>
      <c r="B12" s="48">
        <v>1264</v>
      </c>
      <c r="C12" s="10">
        <v>964</v>
      </c>
      <c r="D12" s="16">
        <v>76.26582278481013</v>
      </c>
      <c r="E12" s="48">
        <v>1157</v>
      </c>
      <c r="F12" s="10">
        <v>887</v>
      </c>
      <c r="G12" s="31">
        <v>76.6637856525497</v>
      </c>
      <c r="H12" s="16">
        <v>91.53481012658227</v>
      </c>
      <c r="I12" s="16">
        <v>92.01244813278008</v>
      </c>
      <c r="J12" s="31">
        <v>90</v>
      </c>
    </row>
    <row r="13" spans="1:10" ht="11.25">
      <c r="A13" s="12" t="s">
        <v>16</v>
      </c>
      <c r="B13" s="48">
        <v>36205</v>
      </c>
      <c r="C13" s="10">
        <v>29062</v>
      </c>
      <c r="D13" s="16">
        <v>80.27068084518713</v>
      </c>
      <c r="E13" s="48">
        <v>31123</v>
      </c>
      <c r="F13" s="10">
        <v>25117</v>
      </c>
      <c r="G13" s="31">
        <v>80.70237444976384</v>
      </c>
      <c r="H13" s="16">
        <v>85.9632647424389</v>
      </c>
      <c r="I13" s="16">
        <v>86.42557291308238</v>
      </c>
      <c r="J13" s="31">
        <v>84.08231835363293</v>
      </c>
    </row>
    <row r="14" spans="1:10" ht="11.25">
      <c r="A14" s="12" t="s">
        <v>17</v>
      </c>
      <c r="B14" s="48">
        <v>6387</v>
      </c>
      <c r="C14" s="10">
        <v>5224</v>
      </c>
      <c r="D14" s="16">
        <v>81.79113824956944</v>
      </c>
      <c r="E14" s="48">
        <v>5575</v>
      </c>
      <c r="F14" s="10">
        <v>4586</v>
      </c>
      <c r="G14" s="31">
        <v>82.26008968609865</v>
      </c>
      <c r="H14" s="16">
        <v>87.28667606074839</v>
      </c>
      <c r="I14" s="16">
        <v>87.78713629402756</v>
      </c>
      <c r="J14" s="31">
        <v>85.03869303525366</v>
      </c>
    </row>
    <row r="15" spans="1:10" s="5" customFormat="1" ht="11.25">
      <c r="A15" s="32" t="s">
        <v>18</v>
      </c>
      <c r="B15" s="59">
        <v>56630</v>
      </c>
      <c r="C15" s="33">
        <v>45256</v>
      </c>
      <c r="D15" s="42">
        <v>79.91523927247042</v>
      </c>
      <c r="E15" s="59">
        <v>48810</v>
      </c>
      <c r="F15" s="33">
        <v>39265</v>
      </c>
      <c r="G15" s="34">
        <v>80.44458102847777</v>
      </c>
      <c r="H15" s="42">
        <v>86.19106480663959</v>
      </c>
      <c r="I15" s="42">
        <v>86.76197631253314</v>
      </c>
      <c r="J15" s="34">
        <v>83.91946544751187</v>
      </c>
    </row>
    <row r="16" spans="1:10" s="9" customFormat="1" ht="11.25">
      <c r="A16" s="53" t="s">
        <v>13</v>
      </c>
      <c r="B16" s="49">
        <v>59025</v>
      </c>
      <c r="C16" s="50">
        <v>47432</v>
      </c>
      <c r="D16" s="51">
        <v>80.35916984328674</v>
      </c>
      <c r="E16" s="49">
        <v>49843</v>
      </c>
      <c r="F16" s="50">
        <v>40246</v>
      </c>
      <c r="G16" s="52">
        <v>80.74554099873603</v>
      </c>
      <c r="H16" s="51">
        <v>84.44387971198644</v>
      </c>
      <c r="I16" s="51">
        <v>84.84989036937088</v>
      </c>
      <c r="J16" s="52">
        <v>82.78271370654706</v>
      </c>
    </row>
    <row r="17" spans="1:10" ht="11.25">
      <c r="A17" s="12" t="s">
        <v>19</v>
      </c>
      <c r="B17" s="48">
        <v>1647</v>
      </c>
      <c r="C17" s="10">
        <v>869</v>
      </c>
      <c r="D17" s="16">
        <v>52.76259866423801</v>
      </c>
      <c r="E17" s="48">
        <v>1454</v>
      </c>
      <c r="F17" s="10">
        <v>772</v>
      </c>
      <c r="G17" s="31">
        <v>53.0949105914718</v>
      </c>
      <c r="H17" s="16">
        <v>88.28172434729812</v>
      </c>
      <c r="I17" s="16">
        <v>88.83774453394706</v>
      </c>
      <c r="J17" s="31">
        <v>87.66066838046272</v>
      </c>
    </row>
    <row r="18" spans="1:10" ht="11.25">
      <c r="A18" s="12" t="s">
        <v>20</v>
      </c>
      <c r="B18" s="48">
        <v>9429</v>
      </c>
      <c r="C18" s="10">
        <v>1229</v>
      </c>
      <c r="D18" s="16">
        <v>13.034256018665818</v>
      </c>
      <c r="E18" s="48">
        <v>8031</v>
      </c>
      <c r="F18" s="10">
        <v>1058</v>
      </c>
      <c r="G18" s="31">
        <v>13.173950940107085</v>
      </c>
      <c r="H18" s="16">
        <v>85.17340120903594</v>
      </c>
      <c r="I18" s="16">
        <v>86.08624898291293</v>
      </c>
      <c r="J18" s="31">
        <v>85.03658536585365</v>
      </c>
    </row>
    <row r="19" spans="1:10" ht="11.25">
      <c r="A19" s="12" t="s">
        <v>21</v>
      </c>
      <c r="B19" s="48">
        <v>36389</v>
      </c>
      <c r="C19" s="10">
        <v>13493</v>
      </c>
      <c r="D19" s="16">
        <v>37.07988677897166</v>
      </c>
      <c r="E19" s="48">
        <v>34015</v>
      </c>
      <c r="F19" s="10">
        <v>12789</v>
      </c>
      <c r="G19" s="31">
        <v>37.59811847714244</v>
      </c>
      <c r="H19" s="16">
        <v>93.47605045480776</v>
      </c>
      <c r="I19" s="16">
        <v>94.78247980434298</v>
      </c>
      <c r="J19" s="31">
        <v>92.70614954577219</v>
      </c>
    </row>
    <row r="20" spans="1:10" ht="11.25">
      <c r="A20" s="12" t="s">
        <v>22</v>
      </c>
      <c r="B20" s="48">
        <v>58536</v>
      </c>
      <c r="C20" s="10">
        <v>26081</v>
      </c>
      <c r="D20" s="16">
        <v>44.55548722153888</v>
      </c>
      <c r="E20" s="48">
        <v>52786</v>
      </c>
      <c r="F20" s="10">
        <v>24069</v>
      </c>
      <c r="G20" s="31">
        <v>45.597317470541434</v>
      </c>
      <c r="H20" s="16">
        <v>90.17698510318436</v>
      </c>
      <c r="I20" s="16">
        <v>92.28557187224416</v>
      </c>
      <c r="J20" s="31">
        <v>88.48251425050069</v>
      </c>
    </row>
    <row r="21" spans="1:10" ht="11.25">
      <c r="A21" s="12" t="s">
        <v>220</v>
      </c>
      <c r="B21" s="48">
        <v>56420</v>
      </c>
      <c r="C21" s="10">
        <v>32580</v>
      </c>
      <c r="D21" s="16">
        <v>57.74548032612549</v>
      </c>
      <c r="E21" s="48">
        <v>48552</v>
      </c>
      <c r="F21" s="10">
        <v>29013</v>
      </c>
      <c r="G21" s="31">
        <v>59.756549678695</v>
      </c>
      <c r="H21" s="16">
        <v>86.0545905707196</v>
      </c>
      <c r="I21" s="16">
        <v>89.05156537753223</v>
      </c>
      <c r="J21" s="31">
        <v>81.95889261744966</v>
      </c>
    </row>
    <row r="22" spans="1:10" s="5" customFormat="1" ht="11.25">
      <c r="A22" s="32" t="s">
        <v>23</v>
      </c>
      <c r="B22" s="59">
        <v>162421</v>
      </c>
      <c r="C22" s="33">
        <v>74252</v>
      </c>
      <c r="D22" s="42">
        <v>45.7157633557237</v>
      </c>
      <c r="E22" s="59">
        <v>144838</v>
      </c>
      <c r="F22" s="33">
        <v>67701</v>
      </c>
      <c r="G22" s="34">
        <v>46.74256755823748</v>
      </c>
      <c r="H22" s="42">
        <v>89.17442941491555</v>
      </c>
      <c r="I22" s="42">
        <v>91.17734202445725</v>
      </c>
      <c r="J22" s="34">
        <v>87.48766573285394</v>
      </c>
    </row>
    <row r="23" spans="1:10" s="9" customFormat="1" ht="11.25">
      <c r="A23" s="60" t="s">
        <v>13</v>
      </c>
      <c r="B23" s="61">
        <v>159981</v>
      </c>
      <c r="C23" s="62">
        <v>74016</v>
      </c>
      <c r="D23" s="63">
        <v>46.265494027415755</v>
      </c>
      <c r="E23" s="61">
        <v>141536</v>
      </c>
      <c r="F23" s="62">
        <v>66980</v>
      </c>
      <c r="G23" s="64">
        <v>47.32364910694099</v>
      </c>
      <c r="H23" s="63">
        <v>88.47050587257237</v>
      </c>
      <c r="I23" s="63">
        <v>90.49394725464765</v>
      </c>
      <c r="J23" s="64">
        <v>86.72831966497994</v>
      </c>
    </row>
    <row r="24" spans="1:10" s="5" customFormat="1" ht="11.25">
      <c r="A24" s="32" t="s">
        <v>207</v>
      </c>
      <c r="B24" s="59">
        <v>318137</v>
      </c>
      <c r="C24" s="33">
        <v>181669</v>
      </c>
      <c r="D24" s="42">
        <v>57.10401493696112</v>
      </c>
      <c r="E24" s="59">
        <v>279698</v>
      </c>
      <c r="F24" s="33">
        <v>161629</v>
      </c>
      <c r="G24" s="34">
        <v>57.786970232178994</v>
      </c>
      <c r="H24" s="42">
        <v>87.91746951784923</v>
      </c>
      <c r="I24" s="42">
        <v>88.9689490226731</v>
      </c>
      <c r="J24" s="34">
        <v>86.51771843948765</v>
      </c>
    </row>
    <row r="25" spans="1:10" s="9" customFormat="1" ht="11.25">
      <c r="A25" s="54" t="s">
        <v>24</v>
      </c>
      <c r="B25" s="55">
        <v>321233</v>
      </c>
      <c r="C25" s="56">
        <v>186121</v>
      </c>
      <c r="D25" s="57">
        <v>57.93956411701164</v>
      </c>
      <c r="E25" s="55">
        <v>281733</v>
      </c>
      <c r="F25" s="56">
        <v>164870</v>
      </c>
      <c r="G25" s="58">
        <v>58.51994619018717</v>
      </c>
      <c r="H25" s="57">
        <v>87.70362945276482</v>
      </c>
      <c r="I25" s="57">
        <v>88.58215891812316</v>
      </c>
      <c r="J25" s="58">
        <v>86.49342767481792</v>
      </c>
    </row>
    <row r="26" spans="1:10" s="9" customFormat="1" ht="11.25">
      <c r="A26" s="53" t="s">
        <v>25</v>
      </c>
      <c r="B26" s="49">
        <v>351103</v>
      </c>
      <c r="C26" s="50">
        <v>200299</v>
      </c>
      <c r="D26" s="51">
        <v>57.04850143690028</v>
      </c>
      <c r="E26" s="49">
        <v>268868</v>
      </c>
      <c r="F26" s="50">
        <v>156784</v>
      </c>
      <c r="G26" s="52">
        <v>58.31262924557775</v>
      </c>
      <c r="H26" s="51">
        <v>76.57809816492596</v>
      </c>
      <c r="I26" s="51">
        <v>78.27497890653473</v>
      </c>
      <c r="J26" s="52">
        <v>74.32428848041167</v>
      </c>
    </row>
    <row r="27" spans="1:10" ht="11.25">
      <c r="A27" s="46" t="s">
        <v>216</v>
      </c>
      <c r="B27" s="13"/>
      <c r="C27" s="13"/>
      <c r="D27" s="13"/>
      <c r="E27" s="13"/>
      <c r="F27" s="13"/>
      <c r="G27" s="13"/>
      <c r="H27" s="13"/>
      <c r="I27" s="13"/>
      <c r="J27" s="13"/>
    </row>
    <row r="29" spans="2:10" ht="11.25">
      <c r="B29" s="11"/>
      <c r="C29" s="11"/>
      <c r="D29" s="11"/>
      <c r="E29" s="11"/>
      <c r="F29" s="11"/>
      <c r="G29" s="11"/>
      <c r="H29" s="11"/>
      <c r="I29" s="11"/>
      <c r="J29" s="11"/>
    </row>
    <row r="30" spans="2:10" ht="11.25">
      <c r="B30" s="11"/>
      <c r="C30" s="11"/>
      <c r="D30" s="11"/>
      <c r="E30" s="11"/>
      <c r="F30" s="11"/>
      <c r="G30" s="11"/>
      <c r="H30" s="11"/>
      <c r="I30" s="11"/>
      <c r="J30" s="11"/>
    </row>
    <row r="31" spans="2:10" ht="11.25">
      <c r="B31" s="11"/>
      <c r="C31" s="11"/>
      <c r="D31" s="11"/>
      <c r="E31" s="11"/>
      <c r="F31" s="11"/>
      <c r="G31" s="11"/>
      <c r="H31" s="11"/>
      <c r="I31" s="11"/>
      <c r="J31" s="11"/>
    </row>
  </sheetData>
  <mergeCells count="3">
    <mergeCell ref="B4:D4"/>
    <mergeCell ref="E4:G4"/>
    <mergeCell ref="H4:J4"/>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2"/>
  <dimension ref="A1:J34"/>
  <sheetViews>
    <sheetView workbookViewId="0" topLeftCell="A1">
      <selection activeCell="L10" sqref="L10"/>
    </sheetView>
  </sheetViews>
  <sheetFormatPr defaultColWidth="11.421875" defaultRowHeight="12.75"/>
  <cols>
    <col min="1" max="1" width="38.7109375" style="9" customWidth="1"/>
    <col min="2" max="10" width="8.7109375" style="13" customWidth="1"/>
    <col min="11" max="11" width="8.7109375" style="9" customWidth="1"/>
    <col min="12" max="16384" width="11.421875" style="9" customWidth="1"/>
  </cols>
  <sheetData>
    <row r="1" ht="12">
      <c r="A1" s="74" t="s">
        <v>222</v>
      </c>
    </row>
    <row r="2" ht="11.25">
      <c r="A2" s="75" t="s">
        <v>215</v>
      </c>
    </row>
    <row r="3" ht="11.25">
      <c r="A3" s="75"/>
    </row>
    <row r="4" spans="1:10" ht="13.5" customHeight="1">
      <c r="A4" s="15"/>
      <c r="B4" s="170" t="s">
        <v>1</v>
      </c>
      <c r="C4" s="171"/>
      <c r="D4" s="171"/>
      <c r="E4" s="170" t="s">
        <v>2</v>
      </c>
      <c r="F4" s="171"/>
      <c r="G4" s="172"/>
      <c r="H4" s="173" t="s">
        <v>250</v>
      </c>
      <c r="I4" s="173"/>
      <c r="J4" s="174"/>
    </row>
    <row r="5" spans="1:10" ht="13.5" customHeight="1">
      <c r="A5" s="15"/>
      <c r="B5" s="162" t="s">
        <v>3</v>
      </c>
      <c r="C5" s="162" t="s">
        <v>4</v>
      </c>
      <c r="D5" s="164" t="s">
        <v>5</v>
      </c>
      <c r="E5" s="162" t="s">
        <v>3</v>
      </c>
      <c r="F5" s="162" t="s">
        <v>4</v>
      </c>
      <c r="G5" s="163" t="s">
        <v>5</v>
      </c>
      <c r="H5" s="165" t="s">
        <v>6</v>
      </c>
      <c r="I5" s="163" t="s">
        <v>7</v>
      </c>
      <c r="J5" s="163" t="s">
        <v>8</v>
      </c>
    </row>
    <row r="6" spans="1:10" ht="11.25">
      <c r="A6" s="71" t="s">
        <v>26</v>
      </c>
      <c r="B6" s="48">
        <v>3218</v>
      </c>
      <c r="C6" s="10">
        <v>316</v>
      </c>
      <c r="D6" s="16">
        <v>9.819763828464884</v>
      </c>
      <c r="E6" s="48">
        <v>2506</v>
      </c>
      <c r="F6" s="10">
        <v>237</v>
      </c>
      <c r="G6" s="31">
        <v>9.45730247406225</v>
      </c>
      <c r="H6" s="16">
        <v>77.8744561839652</v>
      </c>
      <c r="I6" s="16">
        <v>75</v>
      </c>
      <c r="J6" s="31">
        <v>78.18745692625775</v>
      </c>
    </row>
    <row r="7" spans="1:10" ht="11.25">
      <c r="A7" s="37" t="s">
        <v>27</v>
      </c>
      <c r="B7" s="48">
        <v>8095</v>
      </c>
      <c r="C7" s="10">
        <v>392</v>
      </c>
      <c r="D7" s="16">
        <v>4.84249536751081</v>
      </c>
      <c r="E7" s="48">
        <v>6199</v>
      </c>
      <c r="F7" s="10">
        <v>317</v>
      </c>
      <c r="G7" s="31">
        <v>5.113728020648492</v>
      </c>
      <c r="H7" s="16">
        <v>76.57813465101914</v>
      </c>
      <c r="I7" s="16">
        <v>80.86734693877551</v>
      </c>
      <c r="J7" s="31">
        <v>76.35985979488511</v>
      </c>
    </row>
    <row r="8" spans="1:10" ht="11.25">
      <c r="A8" s="37" t="s">
        <v>28</v>
      </c>
      <c r="B8" s="48">
        <v>758</v>
      </c>
      <c r="C8" s="10">
        <v>32</v>
      </c>
      <c r="D8" s="16">
        <v>4.221635883905013</v>
      </c>
      <c r="E8" s="48">
        <v>619</v>
      </c>
      <c r="F8" s="10">
        <v>27</v>
      </c>
      <c r="G8" s="31">
        <v>4.361873990306947</v>
      </c>
      <c r="H8" s="16">
        <v>81.66226912928761</v>
      </c>
      <c r="I8" s="16">
        <v>84.375</v>
      </c>
      <c r="J8" s="31">
        <v>81.5426997245179</v>
      </c>
    </row>
    <row r="9" spans="1:10" ht="11.25">
      <c r="A9" s="37" t="s">
        <v>29</v>
      </c>
      <c r="B9" s="48">
        <v>12433</v>
      </c>
      <c r="C9" s="10">
        <v>454</v>
      </c>
      <c r="D9" s="16">
        <v>3.6515724282152338</v>
      </c>
      <c r="E9" s="48">
        <v>9871</v>
      </c>
      <c r="F9" s="10">
        <v>371</v>
      </c>
      <c r="G9" s="31">
        <v>3.7584844493972245</v>
      </c>
      <c r="H9" s="16">
        <v>79.39354942491755</v>
      </c>
      <c r="I9" s="16">
        <v>81.71806167400881</v>
      </c>
      <c r="J9" s="31">
        <v>79.30545120627765</v>
      </c>
    </row>
    <row r="10" spans="1:10" ht="11.25">
      <c r="A10" s="37" t="s">
        <v>30</v>
      </c>
      <c r="B10" s="48">
        <v>388</v>
      </c>
      <c r="C10" s="10">
        <v>77</v>
      </c>
      <c r="D10" s="16">
        <v>19.84536082474227</v>
      </c>
      <c r="E10" s="48">
        <v>342</v>
      </c>
      <c r="F10" s="10">
        <v>70</v>
      </c>
      <c r="G10" s="31">
        <v>20.46783625730994</v>
      </c>
      <c r="H10" s="16">
        <v>88.14432989690721</v>
      </c>
      <c r="I10" s="16">
        <v>90.9090909090909</v>
      </c>
      <c r="J10" s="31">
        <v>87.45980707395499</v>
      </c>
    </row>
    <row r="11" spans="1:10" ht="11.25">
      <c r="A11" s="37" t="s">
        <v>31</v>
      </c>
      <c r="B11" s="48">
        <v>12026</v>
      </c>
      <c r="C11" s="10">
        <v>825</v>
      </c>
      <c r="D11" s="16">
        <v>6.860136371195742</v>
      </c>
      <c r="E11" s="48">
        <v>9062</v>
      </c>
      <c r="F11" s="10">
        <v>656</v>
      </c>
      <c r="G11" s="31">
        <v>7.239020083866696</v>
      </c>
      <c r="H11" s="16">
        <v>75.35340096457675</v>
      </c>
      <c r="I11" s="16">
        <v>79.51515151515152</v>
      </c>
      <c r="J11" s="31">
        <v>75.04687081510579</v>
      </c>
    </row>
    <row r="12" spans="1:10" ht="11.25">
      <c r="A12" s="37" t="s">
        <v>32</v>
      </c>
      <c r="B12" s="48">
        <v>2226</v>
      </c>
      <c r="C12" s="10">
        <v>1600</v>
      </c>
      <c r="D12" s="16">
        <v>71.87780772686433</v>
      </c>
      <c r="E12" s="48">
        <v>2002</v>
      </c>
      <c r="F12" s="10">
        <v>1459</v>
      </c>
      <c r="G12" s="31">
        <v>72.87712287712289</v>
      </c>
      <c r="H12" s="16">
        <v>89.937106918239</v>
      </c>
      <c r="I12" s="16">
        <v>91.1875</v>
      </c>
      <c r="J12" s="31">
        <v>86.74121405750799</v>
      </c>
    </row>
    <row r="13" spans="1:10" ht="11.25">
      <c r="A13" s="37" t="s">
        <v>33</v>
      </c>
      <c r="B13" s="48">
        <v>245</v>
      </c>
      <c r="C13" s="10">
        <v>105</v>
      </c>
      <c r="D13" s="16">
        <v>42.857142857142854</v>
      </c>
      <c r="E13" s="48">
        <v>189</v>
      </c>
      <c r="F13" s="10">
        <v>86</v>
      </c>
      <c r="G13" s="31">
        <v>45.5026455026455</v>
      </c>
      <c r="H13" s="16">
        <v>77.14285714285715</v>
      </c>
      <c r="I13" s="16">
        <v>81.9047619047619</v>
      </c>
      <c r="J13" s="31">
        <v>73.57142857142858</v>
      </c>
    </row>
    <row r="14" spans="1:10" ht="11.25">
      <c r="A14" s="38" t="s">
        <v>34</v>
      </c>
      <c r="B14" s="59">
        <v>39389</v>
      </c>
      <c r="C14" s="33">
        <v>3801</v>
      </c>
      <c r="D14" s="42">
        <v>9.649902256975297</v>
      </c>
      <c r="E14" s="59">
        <v>30790</v>
      </c>
      <c r="F14" s="33">
        <v>3223</v>
      </c>
      <c r="G14" s="34">
        <v>10.467684313088665</v>
      </c>
      <c r="H14" s="42">
        <v>78.16903196323847</v>
      </c>
      <c r="I14" s="42">
        <v>84.7934754012102</v>
      </c>
      <c r="J14" s="34">
        <v>77.46150387771159</v>
      </c>
    </row>
    <row r="15" spans="1:10" ht="11.25">
      <c r="A15" s="73" t="s">
        <v>35</v>
      </c>
      <c r="B15" s="55">
        <v>42153</v>
      </c>
      <c r="C15" s="56">
        <v>3702</v>
      </c>
      <c r="D15" s="57">
        <v>8.782293075225962</v>
      </c>
      <c r="E15" s="55">
        <v>34197</v>
      </c>
      <c r="F15" s="56">
        <v>3164</v>
      </c>
      <c r="G15" s="58">
        <v>9.252273591250693</v>
      </c>
      <c r="H15" s="57">
        <v>81.12589851256138</v>
      </c>
      <c r="I15" s="57">
        <v>85.46731496488384</v>
      </c>
      <c r="J15" s="58">
        <v>80.70791396842735</v>
      </c>
    </row>
    <row r="16" spans="1:10" ht="11.25">
      <c r="A16" s="37" t="s">
        <v>36</v>
      </c>
      <c r="B16" s="48">
        <v>5005</v>
      </c>
      <c r="C16" s="10">
        <v>3256</v>
      </c>
      <c r="D16" s="16">
        <v>65.05494505494505</v>
      </c>
      <c r="E16" s="48">
        <v>4316</v>
      </c>
      <c r="F16" s="10">
        <v>2848</v>
      </c>
      <c r="G16" s="31">
        <v>65.9870250231696</v>
      </c>
      <c r="H16" s="16">
        <v>86.23376623376623</v>
      </c>
      <c r="I16" s="16">
        <v>87.46928746928747</v>
      </c>
      <c r="J16" s="31">
        <v>83.93367638650658</v>
      </c>
    </row>
    <row r="17" spans="1:10" ht="11.25">
      <c r="A17" s="37" t="s">
        <v>37</v>
      </c>
      <c r="B17" s="48">
        <v>1835</v>
      </c>
      <c r="C17" s="10">
        <v>837</v>
      </c>
      <c r="D17" s="16">
        <v>45.613079019073574</v>
      </c>
      <c r="E17" s="48">
        <v>1562</v>
      </c>
      <c r="F17" s="10">
        <v>715</v>
      </c>
      <c r="G17" s="31">
        <v>45.774647887323944</v>
      </c>
      <c r="H17" s="16">
        <v>85.12261580381471</v>
      </c>
      <c r="I17" s="16">
        <v>85.42413381123059</v>
      </c>
      <c r="J17" s="31">
        <v>84.86973947895791</v>
      </c>
    </row>
    <row r="18" spans="1:10" ht="11.25">
      <c r="A18" s="37" t="s">
        <v>38</v>
      </c>
      <c r="B18" s="48">
        <v>1081</v>
      </c>
      <c r="C18" s="10">
        <v>329</v>
      </c>
      <c r="D18" s="16">
        <v>30.434782608695656</v>
      </c>
      <c r="E18" s="48">
        <v>918</v>
      </c>
      <c r="F18" s="10">
        <v>283</v>
      </c>
      <c r="G18" s="31">
        <v>30.82788671023965</v>
      </c>
      <c r="H18" s="16">
        <v>84.9213691026827</v>
      </c>
      <c r="I18" s="16">
        <v>86.01823708206688</v>
      </c>
      <c r="J18" s="31">
        <v>84.44148936170212</v>
      </c>
    </row>
    <row r="19" spans="1:10" ht="11.25">
      <c r="A19" s="38" t="s">
        <v>39</v>
      </c>
      <c r="B19" s="59">
        <v>7921</v>
      </c>
      <c r="C19" s="33">
        <v>4422</v>
      </c>
      <c r="D19" s="42">
        <v>55.8262845600303</v>
      </c>
      <c r="E19" s="59">
        <v>6796</v>
      </c>
      <c r="F19" s="33">
        <v>3846</v>
      </c>
      <c r="G19" s="34">
        <v>56.592113007651555</v>
      </c>
      <c r="H19" s="42">
        <v>85.79724782224467</v>
      </c>
      <c r="I19" s="42">
        <v>86.97421981004071</v>
      </c>
      <c r="J19" s="34">
        <v>84.30980280080023</v>
      </c>
    </row>
    <row r="20" spans="1:10" ht="11.25">
      <c r="A20" s="73" t="s">
        <v>40</v>
      </c>
      <c r="B20" s="55">
        <v>7913</v>
      </c>
      <c r="C20" s="56">
        <v>4547</v>
      </c>
      <c r="D20" s="57">
        <v>57.46240363958044</v>
      </c>
      <c r="E20" s="55">
        <v>6853</v>
      </c>
      <c r="F20" s="56">
        <v>3972</v>
      </c>
      <c r="G20" s="58">
        <v>57.960017510579306</v>
      </c>
      <c r="H20" s="57">
        <v>86.60432200176925</v>
      </c>
      <c r="I20" s="57">
        <v>87.35429953815704</v>
      </c>
      <c r="J20" s="58">
        <v>85.59120617944147</v>
      </c>
    </row>
    <row r="21" spans="1:10" ht="11.25">
      <c r="A21" s="37" t="s">
        <v>41</v>
      </c>
      <c r="B21" s="48">
        <v>21961</v>
      </c>
      <c r="C21" s="10">
        <v>17246</v>
      </c>
      <c r="D21" s="16">
        <v>78.53012157916307</v>
      </c>
      <c r="E21" s="48">
        <v>17667</v>
      </c>
      <c r="F21" s="10">
        <v>14029</v>
      </c>
      <c r="G21" s="31">
        <v>79.40793569932643</v>
      </c>
      <c r="H21" s="16">
        <v>80.44715632257183</v>
      </c>
      <c r="I21" s="16">
        <v>81.34639916502377</v>
      </c>
      <c r="J21" s="31">
        <v>77.15800636267232</v>
      </c>
    </row>
    <row r="22" spans="1:10" ht="11.25">
      <c r="A22" s="37" t="s">
        <v>42</v>
      </c>
      <c r="B22" s="48">
        <v>24654</v>
      </c>
      <c r="C22" s="10">
        <v>12119</v>
      </c>
      <c r="D22" s="16">
        <v>49.15632351748195</v>
      </c>
      <c r="E22" s="48">
        <v>19432</v>
      </c>
      <c r="F22" s="10">
        <v>9803</v>
      </c>
      <c r="G22" s="31">
        <v>50.44771510909839</v>
      </c>
      <c r="H22" s="16">
        <v>78.81885292447473</v>
      </c>
      <c r="I22" s="16">
        <v>80.88951233600132</v>
      </c>
      <c r="J22" s="31">
        <v>76.81691264459513</v>
      </c>
    </row>
    <row r="23" spans="1:10" ht="11.25">
      <c r="A23" s="37" t="s">
        <v>43</v>
      </c>
      <c r="B23" s="48">
        <v>36083</v>
      </c>
      <c r="C23" s="10">
        <v>19698</v>
      </c>
      <c r="D23" s="16">
        <v>54.590804533991076</v>
      </c>
      <c r="E23" s="48">
        <v>29219</v>
      </c>
      <c r="F23" s="10">
        <v>16291</v>
      </c>
      <c r="G23" s="31">
        <v>55.754817071083885</v>
      </c>
      <c r="H23" s="16">
        <v>80.97719147520993</v>
      </c>
      <c r="I23" s="16">
        <v>82.70382779977663</v>
      </c>
      <c r="J23" s="31">
        <v>78.9014342386329</v>
      </c>
    </row>
    <row r="24" spans="1:10" ht="11.25">
      <c r="A24" s="37" t="s">
        <v>44</v>
      </c>
      <c r="B24" s="48">
        <v>3796</v>
      </c>
      <c r="C24" s="10">
        <v>1026</v>
      </c>
      <c r="D24" s="16">
        <v>27.02845100105374</v>
      </c>
      <c r="E24" s="48">
        <v>3081</v>
      </c>
      <c r="F24" s="10">
        <v>833</v>
      </c>
      <c r="G24" s="31">
        <v>27.036676403765007</v>
      </c>
      <c r="H24" s="16">
        <v>81.16438356164383</v>
      </c>
      <c r="I24" s="16">
        <v>81.18908382066277</v>
      </c>
      <c r="J24" s="31">
        <v>81.15523465703971</v>
      </c>
    </row>
    <row r="25" spans="1:10" ht="11.25">
      <c r="A25" s="38" t="s">
        <v>45</v>
      </c>
      <c r="B25" s="59">
        <v>86494</v>
      </c>
      <c r="C25" s="33">
        <v>50089</v>
      </c>
      <c r="D25" s="42">
        <v>57.91037528614702</v>
      </c>
      <c r="E25" s="59">
        <v>69399</v>
      </c>
      <c r="F25" s="33">
        <v>40956</v>
      </c>
      <c r="G25" s="34">
        <v>59.01525958587299</v>
      </c>
      <c r="H25" s="42">
        <v>80.23562328022753</v>
      </c>
      <c r="I25" s="42">
        <v>81.76645570883827</v>
      </c>
      <c r="J25" s="34">
        <v>78.12937783271529</v>
      </c>
    </row>
    <row r="26" spans="1:10" ht="11.25">
      <c r="A26" s="73" t="s">
        <v>46</v>
      </c>
      <c r="B26" s="55">
        <v>87194</v>
      </c>
      <c r="C26" s="56">
        <v>50866</v>
      </c>
      <c r="D26" s="57">
        <v>58.336582792393976</v>
      </c>
      <c r="E26" s="55">
        <v>68519</v>
      </c>
      <c r="F26" s="56">
        <v>40356</v>
      </c>
      <c r="G26" s="58">
        <v>58.897532071396256</v>
      </c>
      <c r="H26" s="57">
        <v>78.58224189737825</v>
      </c>
      <c r="I26" s="57">
        <v>79.33786812409075</v>
      </c>
      <c r="J26" s="58">
        <v>77.52422373926447</v>
      </c>
    </row>
    <row r="27" spans="1:10" ht="11.25">
      <c r="A27" s="37" t="s">
        <v>47</v>
      </c>
      <c r="B27" s="48">
        <v>346</v>
      </c>
      <c r="C27" s="10">
        <v>181</v>
      </c>
      <c r="D27" s="16">
        <v>52.312138728323696</v>
      </c>
      <c r="E27" s="48">
        <v>319</v>
      </c>
      <c r="F27" s="10">
        <v>172</v>
      </c>
      <c r="G27" s="31">
        <v>53.91849529780565</v>
      </c>
      <c r="H27" s="16">
        <v>92.1965317919075</v>
      </c>
      <c r="I27" s="16">
        <v>95.02762430939227</v>
      </c>
      <c r="J27" s="31">
        <v>89.0909090909091</v>
      </c>
    </row>
    <row r="28" spans="1:10" ht="11.25">
      <c r="A28" s="37" t="s">
        <v>48</v>
      </c>
      <c r="B28" s="48">
        <v>2666</v>
      </c>
      <c r="C28" s="10">
        <v>1215</v>
      </c>
      <c r="D28" s="16">
        <v>45.573893473368344</v>
      </c>
      <c r="E28" s="48">
        <v>2251</v>
      </c>
      <c r="F28" s="10">
        <v>1029</v>
      </c>
      <c r="G28" s="31">
        <v>45.713016437139046</v>
      </c>
      <c r="H28" s="16">
        <v>84.43360840210052</v>
      </c>
      <c r="I28" s="16">
        <v>84.69135802469135</v>
      </c>
      <c r="J28" s="31">
        <v>84.21778084079945</v>
      </c>
    </row>
    <row r="29" spans="1:10" ht="11.25">
      <c r="A29" s="37" t="s">
        <v>49</v>
      </c>
      <c r="B29" s="48">
        <v>26299</v>
      </c>
      <c r="C29" s="10">
        <v>24735</v>
      </c>
      <c r="D29" s="16">
        <v>94.05300581771169</v>
      </c>
      <c r="E29" s="48">
        <v>21731</v>
      </c>
      <c r="F29" s="10">
        <v>20499</v>
      </c>
      <c r="G29" s="31">
        <v>94.33067967419815</v>
      </c>
      <c r="H29" s="16">
        <v>82.63051827065668</v>
      </c>
      <c r="I29" s="16">
        <v>82.87446937537902</v>
      </c>
      <c r="J29" s="31">
        <v>78.77237851662404</v>
      </c>
    </row>
    <row r="30" spans="1:10" ht="11.25">
      <c r="A30" s="37" t="s">
        <v>50</v>
      </c>
      <c r="B30" s="48">
        <v>6044</v>
      </c>
      <c r="C30" s="10">
        <v>2347</v>
      </c>
      <c r="D30" s="16">
        <v>38.83189940436797</v>
      </c>
      <c r="E30" s="48">
        <v>4600</v>
      </c>
      <c r="F30" s="10">
        <v>1761</v>
      </c>
      <c r="G30" s="31">
        <v>38.28260869565218</v>
      </c>
      <c r="H30" s="16">
        <v>76.10853739245532</v>
      </c>
      <c r="I30" s="16">
        <v>75.03195568811249</v>
      </c>
      <c r="J30" s="31">
        <v>76.79199350824993</v>
      </c>
    </row>
    <row r="31" spans="1:10" ht="11.25">
      <c r="A31" s="38" t="s">
        <v>211</v>
      </c>
      <c r="B31" s="59">
        <v>169159</v>
      </c>
      <c r="C31" s="33">
        <v>86790</v>
      </c>
      <c r="D31" s="42">
        <v>51.30675872995229</v>
      </c>
      <c r="E31" s="59">
        <v>135886</v>
      </c>
      <c r="F31" s="33">
        <v>71486</v>
      </c>
      <c r="G31" s="34">
        <v>52.607332617046644</v>
      </c>
      <c r="H31" s="42">
        <v>80.33034009423086</v>
      </c>
      <c r="I31" s="42">
        <v>82.3666321004724</v>
      </c>
      <c r="J31" s="34">
        <v>78.18475397297527</v>
      </c>
    </row>
    <row r="32" spans="1:10" ht="11.25">
      <c r="A32" s="73" t="s">
        <v>51</v>
      </c>
      <c r="B32" s="55">
        <v>173545</v>
      </c>
      <c r="C32" s="56">
        <v>87368</v>
      </c>
      <c r="D32" s="57">
        <v>50.34313866720447</v>
      </c>
      <c r="E32" s="55">
        <v>137605</v>
      </c>
      <c r="F32" s="56">
        <v>69443</v>
      </c>
      <c r="G32" s="58">
        <v>50.46546273754588</v>
      </c>
      <c r="H32" s="57">
        <v>79.29067388861678</v>
      </c>
      <c r="I32" s="57">
        <v>79.48333485944511</v>
      </c>
      <c r="J32" s="58">
        <v>79.09535026747277</v>
      </c>
    </row>
    <row r="33" spans="1:10" ht="11.25">
      <c r="A33" s="72" t="s">
        <v>52</v>
      </c>
      <c r="B33" s="49">
        <v>175398</v>
      </c>
      <c r="C33" s="50">
        <v>87046</v>
      </c>
      <c r="D33" s="51">
        <v>49.6</v>
      </c>
      <c r="E33" s="49">
        <v>136204</v>
      </c>
      <c r="F33" s="50">
        <v>70394</v>
      </c>
      <c r="G33" s="52">
        <v>51.7</v>
      </c>
      <c r="H33" s="51">
        <v>77.7</v>
      </c>
      <c r="I33" s="51">
        <v>80.9</v>
      </c>
      <c r="J33" s="52">
        <v>74.5</v>
      </c>
    </row>
    <row r="34" ht="11.25">
      <c r="A34" s="46" t="s">
        <v>216</v>
      </c>
    </row>
  </sheetData>
  <mergeCells count="3">
    <mergeCell ref="B4:D4"/>
    <mergeCell ref="E4:G4"/>
    <mergeCell ref="H4:J4"/>
  </mergeCells>
  <printOptions/>
  <pageMargins left="0.75" right="0.75" top="1" bottom="1" header="0.4921259845" footer="0.492125984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Feuil4"/>
  <dimension ref="A1:J103"/>
  <sheetViews>
    <sheetView workbookViewId="0" topLeftCell="A1">
      <selection activeCell="A2" sqref="A2"/>
    </sheetView>
  </sheetViews>
  <sheetFormatPr defaultColWidth="11.421875" defaultRowHeight="12.75"/>
  <cols>
    <col min="1" max="1" width="42.7109375" style="9" customWidth="1"/>
    <col min="2" max="5" width="8.7109375" style="9" customWidth="1"/>
    <col min="6" max="6" width="8.7109375" style="17" customWidth="1"/>
    <col min="7" max="11" width="8.7109375" style="9" customWidth="1"/>
    <col min="12" max="16384" width="9.140625" style="9" customWidth="1"/>
  </cols>
  <sheetData>
    <row r="1" ht="12" customHeight="1">
      <c r="A1" s="74" t="s">
        <v>227</v>
      </c>
    </row>
    <row r="2" ht="12" customHeight="1">
      <c r="A2" s="75" t="s">
        <v>215</v>
      </c>
    </row>
    <row r="3" ht="12" customHeight="1">
      <c r="A3" s="14"/>
    </row>
    <row r="4" spans="1:10" ht="12" customHeight="1">
      <c r="A4" s="30"/>
      <c r="B4" s="175" t="s">
        <v>1</v>
      </c>
      <c r="C4" s="176"/>
      <c r="D4" s="176"/>
      <c r="E4" s="175" t="s">
        <v>2</v>
      </c>
      <c r="F4" s="176"/>
      <c r="G4" s="177"/>
      <c r="H4" s="178" t="s">
        <v>250</v>
      </c>
      <c r="I4" s="178"/>
      <c r="J4" s="179"/>
    </row>
    <row r="5" spans="1:10" ht="12" customHeight="1">
      <c r="A5" s="70"/>
      <c r="B5" s="39" t="s">
        <v>3</v>
      </c>
      <c r="C5" s="39" t="s">
        <v>4</v>
      </c>
      <c r="D5" s="41" t="s">
        <v>5</v>
      </c>
      <c r="E5" s="39" t="s">
        <v>3</v>
      </c>
      <c r="F5" s="76" t="s">
        <v>4</v>
      </c>
      <c r="G5" s="40" t="s">
        <v>5</v>
      </c>
      <c r="H5" s="35" t="s">
        <v>6</v>
      </c>
      <c r="I5" s="40" t="s">
        <v>7</v>
      </c>
      <c r="J5" s="40" t="s">
        <v>8</v>
      </c>
    </row>
    <row r="6" spans="1:10" ht="12" customHeight="1">
      <c r="A6" s="12" t="s">
        <v>53</v>
      </c>
      <c r="B6" s="48">
        <v>316</v>
      </c>
      <c r="C6" s="10">
        <v>69</v>
      </c>
      <c r="D6" s="18">
        <v>21.835443037974684</v>
      </c>
      <c r="E6" s="48">
        <v>238</v>
      </c>
      <c r="F6" s="10">
        <v>62</v>
      </c>
      <c r="G6" s="77">
        <v>26.05042016806723</v>
      </c>
      <c r="H6" s="18">
        <v>75.31645569620254</v>
      </c>
      <c r="I6" s="18">
        <v>89.85507246376811</v>
      </c>
      <c r="J6" s="77">
        <v>71.25506072874494</v>
      </c>
    </row>
    <row r="7" spans="1:10" ht="12" customHeight="1">
      <c r="A7" s="12" t="s">
        <v>54</v>
      </c>
      <c r="B7" s="48">
        <v>40</v>
      </c>
      <c r="C7" s="10">
        <v>10</v>
      </c>
      <c r="D7" s="18">
        <v>25</v>
      </c>
      <c r="E7" s="48">
        <v>29</v>
      </c>
      <c r="F7" s="10">
        <v>7</v>
      </c>
      <c r="G7" s="77">
        <v>24.137931034482758</v>
      </c>
      <c r="H7" s="18">
        <v>72.5</v>
      </c>
      <c r="I7" s="18">
        <v>70</v>
      </c>
      <c r="J7" s="77">
        <v>73.33333333333333</v>
      </c>
    </row>
    <row r="8" spans="1:10" ht="12" customHeight="1">
      <c r="A8" s="12" t="s">
        <v>55</v>
      </c>
      <c r="B8" s="48">
        <v>466</v>
      </c>
      <c r="C8" s="10">
        <v>70</v>
      </c>
      <c r="D8" s="18">
        <v>15.021459227467812</v>
      </c>
      <c r="E8" s="48">
        <v>333</v>
      </c>
      <c r="F8" s="10">
        <v>57</v>
      </c>
      <c r="G8" s="77">
        <v>17.117117117117118</v>
      </c>
      <c r="H8" s="18">
        <v>71.45922746781116</v>
      </c>
      <c r="I8" s="18">
        <v>81.42857142857143</v>
      </c>
      <c r="J8" s="77">
        <v>69.6969696969697</v>
      </c>
    </row>
    <row r="9" spans="1:10" ht="12" customHeight="1">
      <c r="A9" s="12" t="s">
        <v>56</v>
      </c>
      <c r="B9" s="48">
        <v>76</v>
      </c>
      <c r="C9" s="10">
        <v>21</v>
      </c>
      <c r="D9" s="18">
        <v>27.631578947368425</v>
      </c>
      <c r="E9" s="48">
        <v>61</v>
      </c>
      <c r="F9" s="10">
        <v>17</v>
      </c>
      <c r="G9" s="77">
        <v>27.86885245901639</v>
      </c>
      <c r="H9" s="18">
        <v>80.26315789473685</v>
      </c>
      <c r="I9" s="18">
        <v>80.95238095238095</v>
      </c>
      <c r="J9" s="77">
        <v>80</v>
      </c>
    </row>
    <row r="10" spans="1:10" ht="12" customHeight="1">
      <c r="A10" s="12" t="s">
        <v>57</v>
      </c>
      <c r="B10" s="48">
        <v>220</v>
      </c>
      <c r="C10" s="10">
        <v>197</v>
      </c>
      <c r="D10" s="18">
        <v>89.54545454545455</v>
      </c>
      <c r="E10" s="48">
        <v>172</v>
      </c>
      <c r="F10" s="10">
        <v>159</v>
      </c>
      <c r="G10" s="77">
        <v>92.44186046511628</v>
      </c>
      <c r="H10" s="18">
        <v>78.18181818181819</v>
      </c>
      <c r="I10" s="18">
        <v>80.71065989847716</v>
      </c>
      <c r="J10" s="77">
        <v>56.52173913043478</v>
      </c>
    </row>
    <row r="11" spans="1:10" ht="12" customHeight="1">
      <c r="A11" s="12" t="s">
        <v>58</v>
      </c>
      <c r="B11" s="48">
        <v>1226</v>
      </c>
      <c r="C11" s="10">
        <v>1170</v>
      </c>
      <c r="D11" s="18">
        <v>95.43230016313214</v>
      </c>
      <c r="E11" s="48">
        <v>984</v>
      </c>
      <c r="F11" s="10">
        <v>944</v>
      </c>
      <c r="G11" s="77">
        <v>95.9349593495935</v>
      </c>
      <c r="H11" s="18">
        <v>80.2610114192496</v>
      </c>
      <c r="I11" s="18">
        <v>80.68376068376068</v>
      </c>
      <c r="J11" s="77">
        <v>71.42857142857143</v>
      </c>
    </row>
    <row r="12" spans="1:10" ht="12" customHeight="1">
      <c r="A12" s="12" t="s">
        <v>59</v>
      </c>
      <c r="B12" s="48">
        <v>5</v>
      </c>
      <c r="C12" s="10">
        <v>2</v>
      </c>
      <c r="D12" s="18">
        <v>40</v>
      </c>
      <c r="E12" s="48">
        <v>5</v>
      </c>
      <c r="F12" s="10">
        <v>2</v>
      </c>
      <c r="G12" s="77">
        <v>40</v>
      </c>
      <c r="H12" s="18">
        <v>100</v>
      </c>
      <c r="I12" s="18">
        <v>100</v>
      </c>
      <c r="J12" s="77">
        <v>100</v>
      </c>
    </row>
    <row r="13" spans="1:10" ht="12" customHeight="1">
      <c r="A13" s="12" t="s">
        <v>60</v>
      </c>
      <c r="B13" s="48">
        <v>22</v>
      </c>
      <c r="C13" s="10">
        <v>4</v>
      </c>
      <c r="D13" s="18">
        <v>18.181818181818183</v>
      </c>
      <c r="E13" s="48">
        <v>15</v>
      </c>
      <c r="F13" s="10">
        <v>2</v>
      </c>
      <c r="G13" s="77">
        <v>13.333333333333334</v>
      </c>
      <c r="H13" s="18">
        <v>68.18181818181817</v>
      </c>
      <c r="I13" s="18">
        <v>50</v>
      </c>
      <c r="J13" s="77">
        <v>72.22222222222221</v>
      </c>
    </row>
    <row r="14" spans="1:10" ht="12" customHeight="1">
      <c r="A14" s="12" t="s">
        <v>61</v>
      </c>
      <c r="B14" s="48">
        <v>659</v>
      </c>
      <c r="C14" s="10">
        <v>373</v>
      </c>
      <c r="D14" s="18">
        <v>56.600910470409715</v>
      </c>
      <c r="E14" s="48">
        <v>433</v>
      </c>
      <c r="F14" s="10">
        <v>235</v>
      </c>
      <c r="G14" s="77">
        <v>54.27251732101617</v>
      </c>
      <c r="H14" s="18">
        <v>65.70561456752657</v>
      </c>
      <c r="I14" s="18">
        <v>63.00268096514745</v>
      </c>
      <c r="J14" s="77">
        <v>69.23076923076923</v>
      </c>
    </row>
    <row r="15" spans="1:10" ht="12" customHeight="1">
      <c r="A15" s="12" t="s">
        <v>62</v>
      </c>
      <c r="B15" s="48">
        <v>54</v>
      </c>
      <c r="C15" s="10">
        <v>1</v>
      </c>
      <c r="D15" s="18">
        <v>1.8518518518518516</v>
      </c>
      <c r="E15" s="48">
        <v>39</v>
      </c>
      <c r="F15" s="10">
        <v>1</v>
      </c>
      <c r="G15" s="77">
        <v>2.564102564102564</v>
      </c>
      <c r="H15" s="18">
        <v>72.22222222222221</v>
      </c>
      <c r="I15" s="18">
        <v>100</v>
      </c>
      <c r="J15" s="77">
        <v>71.69811320754717</v>
      </c>
    </row>
    <row r="16" spans="1:10" ht="12" customHeight="1">
      <c r="A16" s="12" t="s">
        <v>63</v>
      </c>
      <c r="B16" s="48">
        <v>959</v>
      </c>
      <c r="C16" s="10">
        <v>15</v>
      </c>
      <c r="D16" s="18">
        <v>1.5641293013555788</v>
      </c>
      <c r="E16" s="48">
        <v>621</v>
      </c>
      <c r="F16" s="10">
        <v>9</v>
      </c>
      <c r="G16" s="77">
        <v>1.4492753623188406</v>
      </c>
      <c r="H16" s="18">
        <v>64.75495307612096</v>
      </c>
      <c r="I16" s="18">
        <v>60</v>
      </c>
      <c r="J16" s="77">
        <v>64.83050847457628</v>
      </c>
    </row>
    <row r="17" spans="1:10" ht="12" customHeight="1">
      <c r="A17" s="12" t="s">
        <v>64</v>
      </c>
      <c r="B17" s="48">
        <v>653</v>
      </c>
      <c r="C17" s="10">
        <v>7</v>
      </c>
      <c r="D17" s="18">
        <v>1.0719754977029097</v>
      </c>
      <c r="E17" s="48">
        <v>521</v>
      </c>
      <c r="F17" s="10">
        <v>4</v>
      </c>
      <c r="G17" s="77">
        <v>0.7677543186180422</v>
      </c>
      <c r="H17" s="18">
        <v>79.78560490045942</v>
      </c>
      <c r="I17" s="18">
        <v>57.14285714285714</v>
      </c>
      <c r="J17" s="77">
        <v>80.03095975232199</v>
      </c>
    </row>
    <row r="18" spans="1:10" ht="12" customHeight="1">
      <c r="A18" s="12" t="s">
        <v>65</v>
      </c>
      <c r="B18" s="48">
        <v>445</v>
      </c>
      <c r="C18" s="10">
        <v>27</v>
      </c>
      <c r="D18" s="18">
        <v>6.067415730337078</v>
      </c>
      <c r="E18" s="48">
        <v>394</v>
      </c>
      <c r="F18" s="10">
        <v>23</v>
      </c>
      <c r="G18" s="77">
        <v>5.83756345177665</v>
      </c>
      <c r="H18" s="18">
        <v>88.53932584269663</v>
      </c>
      <c r="I18" s="18">
        <v>85.18518518518519</v>
      </c>
      <c r="J18" s="77">
        <v>88.75598086124403</v>
      </c>
    </row>
    <row r="19" spans="1:10" ht="12" customHeight="1">
      <c r="A19" s="12" t="s">
        <v>66</v>
      </c>
      <c r="B19" s="48">
        <v>93</v>
      </c>
      <c r="C19" s="10">
        <v>10</v>
      </c>
      <c r="D19" s="18">
        <v>10.75268817204301</v>
      </c>
      <c r="E19" s="48">
        <v>87</v>
      </c>
      <c r="F19" s="10">
        <v>10</v>
      </c>
      <c r="G19" s="77">
        <v>11.494252873563218</v>
      </c>
      <c r="H19" s="18">
        <v>93.54838709677419</v>
      </c>
      <c r="I19" s="18">
        <v>100</v>
      </c>
      <c r="J19" s="77">
        <v>92.7710843373494</v>
      </c>
    </row>
    <row r="20" spans="1:10" ht="12" customHeight="1">
      <c r="A20" s="12" t="s">
        <v>67</v>
      </c>
      <c r="B20" s="48">
        <v>90</v>
      </c>
      <c r="C20" s="10">
        <v>12</v>
      </c>
      <c r="D20" s="18">
        <v>13.333333333333334</v>
      </c>
      <c r="E20" s="48">
        <v>54</v>
      </c>
      <c r="F20" s="10">
        <v>9</v>
      </c>
      <c r="G20" s="77">
        <v>16.666666666666664</v>
      </c>
      <c r="H20" s="18">
        <v>60</v>
      </c>
      <c r="I20" s="18">
        <v>75</v>
      </c>
      <c r="J20" s="77">
        <v>57.692307692307686</v>
      </c>
    </row>
    <row r="21" spans="1:10" ht="12" customHeight="1">
      <c r="A21" s="12" t="s">
        <v>213</v>
      </c>
      <c r="B21" s="48">
        <v>10001</v>
      </c>
      <c r="C21" s="10">
        <v>173</v>
      </c>
      <c r="D21" s="18">
        <v>1.7298270172982702</v>
      </c>
      <c r="E21" s="48">
        <v>7241</v>
      </c>
      <c r="F21" s="10">
        <v>133</v>
      </c>
      <c r="G21" s="77">
        <v>1.8367628780555174</v>
      </c>
      <c r="H21" s="18">
        <v>72.4027597240276</v>
      </c>
      <c r="I21" s="18">
        <v>76.878612716763</v>
      </c>
      <c r="J21" s="77">
        <v>72.32397232397231</v>
      </c>
    </row>
    <row r="22" spans="1:10" ht="12" customHeight="1">
      <c r="A22" s="12" t="s">
        <v>212</v>
      </c>
      <c r="B22" s="48">
        <v>873</v>
      </c>
      <c r="C22" s="10">
        <v>44</v>
      </c>
      <c r="D22" s="18">
        <v>5.040091638029782</v>
      </c>
      <c r="E22" s="48">
        <v>617</v>
      </c>
      <c r="F22" s="10">
        <v>30</v>
      </c>
      <c r="G22" s="77">
        <v>4.862236628849271</v>
      </c>
      <c r="H22" s="18">
        <v>70.67583046964491</v>
      </c>
      <c r="I22" s="18">
        <v>68.18181818181817</v>
      </c>
      <c r="J22" s="77">
        <v>70.80820265379975</v>
      </c>
    </row>
    <row r="23" spans="1:10" ht="12" customHeight="1">
      <c r="A23" s="12" t="s">
        <v>68</v>
      </c>
      <c r="B23" s="48">
        <v>573</v>
      </c>
      <c r="C23" s="10">
        <v>105</v>
      </c>
      <c r="D23" s="18">
        <v>18.32460732984293</v>
      </c>
      <c r="E23" s="48">
        <v>439</v>
      </c>
      <c r="F23" s="10">
        <v>74</v>
      </c>
      <c r="G23" s="77">
        <v>16.856492027334852</v>
      </c>
      <c r="H23" s="18">
        <v>76.61431064572426</v>
      </c>
      <c r="I23" s="18">
        <v>70.47619047619048</v>
      </c>
      <c r="J23" s="77">
        <v>77.99145299145299</v>
      </c>
    </row>
    <row r="24" spans="1:10" ht="12" customHeight="1">
      <c r="A24" s="12" t="s">
        <v>69</v>
      </c>
      <c r="B24" s="48">
        <v>41</v>
      </c>
      <c r="C24" s="10">
        <v>2</v>
      </c>
      <c r="D24" s="18">
        <v>4.878048780487805</v>
      </c>
      <c r="E24" s="48">
        <v>38</v>
      </c>
      <c r="F24" s="10">
        <v>2</v>
      </c>
      <c r="G24" s="77">
        <v>5.263157894736842</v>
      </c>
      <c r="H24" s="18">
        <v>92.6829268292683</v>
      </c>
      <c r="I24" s="18">
        <v>100</v>
      </c>
      <c r="J24" s="77">
        <v>92.3076923076923</v>
      </c>
    </row>
    <row r="25" spans="1:10" ht="12" customHeight="1">
      <c r="A25" s="12" t="s">
        <v>70</v>
      </c>
      <c r="B25" s="48">
        <v>259</v>
      </c>
      <c r="C25" s="10">
        <v>3</v>
      </c>
      <c r="D25" s="18">
        <v>1.1583011583011582</v>
      </c>
      <c r="E25" s="48">
        <v>200</v>
      </c>
      <c r="F25" s="10">
        <v>3</v>
      </c>
      <c r="G25" s="77">
        <v>1.5</v>
      </c>
      <c r="H25" s="18">
        <v>77.22007722007721</v>
      </c>
      <c r="I25" s="18">
        <v>100</v>
      </c>
      <c r="J25" s="77">
        <v>76.953125</v>
      </c>
    </row>
    <row r="26" spans="1:10" ht="12" customHeight="1">
      <c r="A26" s="12" t="s">
        <v>71</v>
      </c>
      <c r="B26" s="48">
        <v>452</v>
      </c>
      <c r="C26" s="10">
        <v>11</v>
      </c>
      <c r="D26" s="18">
        <v>2.433628318584071</v>
      </c>
      <c r="E26" s="48">
        <v>417</v>
      </c>
      <c r="F26" s="10">
        <v>10</v>
      </c>
      <c r="G26" s="77">
        <v>2.3980815347721824</v>
      </c>
      <c r="H26" s="18">
        <v>92.2566371681416</v>
      </c>
      <c r="I26" s="18">
        <v>90.9090909090909</v>
      </c>
      <c r="J26" s="77">
        <v>92.29024943310658</v>
      </c>
    </row>
    <row r="27" spans="1:10" ht="12" customHeight="1">
      <c r="A27" s="12" t="s">
        <v>72</v>
      </c>
      <c r="B27" s="48">
        <v>680</v>
      </c>
      <c r="C27" s="10">
        <v>7</v>
      </c>
      <c r="D27" s="18">
        <v>1.0294117647058822</v>
      </c>
      <c r="E27" s="48">
        <v>581</v>
      </c>
      <c r="F27" s="10">
        <v>4</v>
      </c>
      <c r="G27" s="77">
        <v>0.6884681583476765</v>
      </c>
      <c r="H27" s="18">
        <v>85.44117647058823</v>
      </c>
      <c r="I27" s="18">
        <v>57.14285714285714</v>
      </c>
      <c r="J27" s="77">
        <v>85.73551263001485</v>
      </c>
    </row>
    <row r="28" spans="1:10" ht="12" customHeight="1">
      <c r="A28" s="12" t="s">
        <v>73</v>
      </c>
      <c r="B28" s="48">
        <v>4597</v>
      </c>
      <c r="C28" s="10">
        <v>87</v>
      </c>
      <c r="D28" s="18">
        <v>1.892538612138351</v>
      </c>
      <c r="E28" s="48">
        <v>3757</v>
      </c>
      <c r="F28" s="10">
        <v>76</v>
      </c>
      <c r="G28" s="77">
        <v>2.022890604205483</v>
      </c>
      <c r="H28" s="18">
        <v>81.72721340004351</v>
      </c>
      <c r="I28" s="18">
        <v>87.35632183908046</v>
      </c>
      <c r="J28" s="77">
        <v>81.61862527716185</v>
      </c>
    </row>
    <row r="29" spans="1:10" ht="12" customHeight="1">
      <c r="A29" s="12" t="s">
        <v>74</v>
      </c>
      <c r="B29" s="48">
        <v>6365</v>
      </c>
      <c r="C29" s="10">
        <v>114</v>
      </c>
      <c r="D29" s="18">
        <v>1.791044776119403</v>
      </c>
      <c r="E29" s="48">
        <v>5416</v>
      </c>
      <c r="F29" s="10">
        <v>100</v>
      </c>
      <c r="G29" s="77">
        <v>1.8463810930576072</v>
      </c>
      <c r="H29" s="18">
        <v>85.09033778476041</v>
      </c>
      <c r="I29" s="18">
        <v>87.71929824561403</v>
      </c>
      <c r="J29" s="77">
        <v>85.04239321708526</v>
      </c>
    </row>
    <row r="30" spans="1:10" ht="12" customHeight="1">
      <c r="A30" s="12" t="s">
        <v>75</v>
      </c>
      <c r="B30" s="48">
        <v>510</v>
      </c>
      <c r="C30" s="10">
        <v>3</v>
      </c>
      <c r="D30" s="18">
        <v>0.5882352941176471</v>
      </c>
      <c r="E30" s="48">
        <v>403</v>
      </c>
      <c r="F30" s="10">
        <v>3</v>
      </c>
      <c r="G30" s="77">
        <v>0.7444168734491315</v>
      </c>
      <c r="H30" s="18">
        <v>79.01960784313725</v>
      </c>
      <c r="I30" s="18">
        <v>100</v>
      </c>
      <c r="J30" s="77">
        <v>78.89546351084813</v>
      </c>
    </row>
    <row r="31" spans="1:10" ht="12" customHeight="1">
      <c r="A31" s="12" t="s">
        <v>76</v>
      </c>
      <c r="B31" s="48">
        <v>376</v>
      </c>
      <c r="C31" s="10">
        <v>3</v>
      </c>
      <c r="D31" s="18">
        <v>0.7978723404255319</v>
      </c>
      <c r="E31" s="48">
        <v>282</v>
      </c>
      <c r="F31" s="10">
        <v>2</v>
      </c>
      <c r="G31" s="77">
        <v>0.7092198581560284</v>
      </c>
      <c r="H31" s="18">
        <v>75</v>
      </c>
      <c r="I31" s="18">
        <v>66.66666666666666</v>
      </c>
      <c r="J31" s="77">
        <v>75.06702412868633</v>
      </c>
    </row>
    <row r="32" spans="1:10" ht="12" customHeight="1">
      <c r="A32" s="12" t="s">
        <v>77</v>
      </c>
      <c r="B32" s="48">
        <v>187</v>
      </c>
      <c r="C32" s="10">
        <v>2</v>
      </c>
      <c r="D32" s="18">
        <v>1.06951871657754</v>
      </c>
      <c r="E32" s="48">
        <v>125</v>
      </c>
      <c r="F32" s="10">
        <v>1</v>
      </c>
      <c r="G32" s="77">
        <v>0.8</v>
      </c>
      <c r="H32" s="18">
        <v>66.84491978609626</v>
      </c>
      <c r="I32" s="18">
        <v>50</v>
      </c>
      <c r="J32" s="77">
        <v>67.02702702702703</v>
      </c>
    </row>
    <row r="33" spans="1:10" ht="12" customHeight="1">
      <c r="A33" s="12" t="s">
        <v>78</v>
      </c>
      <c r="B33" s="48">
        <v>486</v>
      </c>
      <c r="C33" s="10">
        <v>145</v>
      </c>
      <c r="D33" s="18">
        <v>29.835390946502056</v>
      </c>
      <c r="E33" s="48">
        <v>414</v>
      </c>
      <c r="F33" s="10">
        <v>119</v>
      </c>
      <c r="G33" s="77">
        <v>28.743961352657006</v>
      </c>
      <c r="H33" s="18">
        <v>85.18518518518519</v>
      </c>
      <c r="I33" s="18">
        <v>82.06896551724138</v>
      </c>
      <c r="J33" s="77">
        <v>86.51026392961877</v>
      </c>
    </row>
    <row r="34" spans="1:10" ht="12" customHeight="1">
      <c r="A34" s="12" t="s">
        <v>79</v>
      </c>
      <c r="B34" s="48">
        <v>519</v>
      </c>
      <c r="C34" s="10">
        <v>493</v>
      </c>
      <c r="D34" s="18">
        <v>94.99036608863199</v>
      </c>
      <c r="E34" s="48">
        <v>397</v>
      </c>
      <c r="F34" s="10">
        <v>381</v>
      </c>
      <c r="G34" s="77">
        <v>95.96977329974811</v>
      </c>
      <c r="H34" s="18">
        <v>76.49325626204238</v>
      </c>
      <c r="I34" s="18">
        <v>77.28194726166329</v>
      </c>
      <c r="J34" s="77">
        <v>61.53846153846154</v>
      </c>
    </row>
    <row r="35" spans="1:10" ht="12" customHeight="1">
      <c r="A35" s="12" t="s">
        <v>80</v>
      </c>
      <c r="B35" s="48">
        <v>10</v>
      </c>
      <c r="C35" s="10">
        <v>10</v>
      </c>
      <c r="D35" s="18">
        <v>100</v>
      </c>
      <c r="E35" s="48">
        <v>7</v>
      </c>
      <c r="F35" s="10">
        <v>7</v>
      </c>
      <c r="G35" s="77">
        <v>100</v>
      </c>
      <c r="H35" s="18">
        <v>70</v>
      </c>
      <c r="I35" s="18">
        <v>70</v>
      </c>
      <c r="J35" s="77"/>
    </row>
    <row r="36" spans="1:10" ht="12" customHeight="1">
      <c r="A36" s="12" t="s">
        <v>81</v>
      </c>
      <c r="B36" s="48">
        <v>2368</v>
      </c>
      <c r="C36" s="10">
        <v>58</v>
      </c>
      <c r="D36" s="18">
        <v>2.449324324324324</v>
      </c>
      <c r="E36" s="48">
        <v>1857</v>
      </c>
      <c r="F36" s="10">
        <v>46</v>
      </c>
      <c r="G36" s="77">
        <v>2.4771136241249323</v>
      </c>
      <c r="H36" s="18">
        <v>78.4206081081081</v>
      </c>
      <c r="I36" s="18">
        <v>79.3103448275862</v>
      </c>
      <c r="J36" s="77">
        <v>78.3982683982684</v>
      </c>
    </row>
    <row r="37" spans="1:10" ht="12" customHeight="1">
      <c r="A37" s="12" t="s">
        <v>82</v>
      </c>
      <c r="B37" s="48">
        <v>266</v>
      </c>
      <c r="C37" s="10">
        <v>8</v>
      </c>
      <c r="D37" s="18">
        <v>3.007518796992481</v>
      </c>
      <c r="E37" s="48">
        <v>217</v>
      </c>
      <c r="F37" s="10">
        <v>8</v>
      </c>
      <c r="G37" s="77">
        <v>3.686635944700461</v>
      </c>
      <c r="H37" s="18">
        <v>81.57894736842105</v>
      </c>
      <c r="I37" s="18">
        <v>100</v>
      </c>
      <c r="J37" s="77">
        <v>81.0077519379845</v>
      </c>
    </row>
    <row r="38" spans="1:10" ht="12" customHeight="1">
      <c r="A38" s="12" t="s">
        <v>83</v>
      </c>
      <c r="B38" s="48">
        <v>1</v>
      </c>
      <c r="C38" s="10"/>
      <c r="D38" s="18">
        <v>0</v>
      </c>
      <c r="E38" s="48">
        <v>1</v>
      </c>
      <c r="F38" s="10"/>
      <c r="G38" s="77">
        <v>0</v>
      </c>
      <c r="H38" s="18">
        <v>100</v>
      </c>
      <c r="I38" s="18"/>
      <c r="J38" s="77">
        <v>100</v>
      </c>
    </row>
    <row r="39" spans="1:10" ht="12" customHeight="1">
      <c r="A39" s="12" t="s">
        <v>84</v>
      </c>
      <c r="B39" s="48">
        <v>60</v>
      </c>
      <c r="C39" s="10">
        <v>6</v>
      </c>
      <c r="D39" s="18">
        <v>10</v>
      </c>
      <c r="E39" s="48">
        <v>44</v>
      </c>
      <c r="F39" s="10">
        <v>5</v>
      </c>
      <c r="G39" s="77">
        <v>11.363636363636363</v>
      </c>
      <c r="H39" s="18">
        <v>73.33333333333333</v>
      </c>
      <c r="I39" s="18">
        <v>83.33333333333334</v>
      </c>
      <c r="J39" s="77">
        <v>72.22222222222221</v>
      </c>
    </row>
    <row r="40" spans="1:10" ht="12" customHeight="1">
      <c r="A40" s="12" t="s">
        <v>85</v>
      </c>
      <c r="B40" s="48">
        <v>19</v>
      </c>
      <c r="C40" s="10">
        <v>5</v>
      </c>
      <c r="D40" s="18">
        <v>26.31578947368421</v>
      </c>
      <c r="E40" s="48">
        <v>15</v>
      </c>
      <c r="F40" s="10">
        <v>5</v>
      </c>
      <c r="G40" s="77">
        <v>33.33333333333333</v>
      </c>
      <c r="H40" s="18">
        <v>78.94736842105263</v>
      </c>
      <c r="I40" s="18">
        <v>100</v>
      </c>
      <c r="J40" s="77">
        <v>71.42857142857143</v>
      </c>
    </row>
    <row r="41" spans="1:10" ht="12" customHeight="1">
      <c r="A41" s="12" t="s">
        <v>86</v>
      </c>
      <c r="B41" s="48">
        <v>167</v>
      </c>
      <c r="C41" s="10">
        <v>5</v>
      </c>
      <c r="D41" s="18">
        <v>2.9940119760479043</v>
      </c>
      <c r="E41" s="48">
        <v>155</v>
      </c>
      <c r="F41" s="10">
        <v>4</v>
      </c>
      <c r="G41" s="77">
        <v>2.5806451612903225</v>
      </c>
      <c r="H41" s="18">
        <v>92.81437125748504</v>
      </c>
      <c r="I41" s="18">
        <v>80</v>
      </c>
      <c r="J41" s="77">
        <v>93.20987654320987</v>
      </c>
    </row>
    <row r="42" spans="1:10" ht="12" customHeight="1">
      <c r="A42" s="12" t="s">
        <v>87</v>
      </c>
      <c r="B42" s="48">
        <v>382</v>
      </c>
      <c r="C42" s="10">
        <v>6</v>
      </c>
      <c r="D42" s="18">
        <v>1.5706806282722512</v>
      </c>
      <c r="E42" s="48">
        <v>294</v>
      </c>
      <c r="F42" s="10">
        <v>4</v>
      </c>
      <c r="G42" s="77">
        <v>1.3605442176870748</v>
      </c>
      <c r="H42" s="18">
        <v>76.96335078534031</v>
      </c>
      <c r="I42" s="18">
        <v>66.66666666666666</v>
      </c>
      <c r="J42" s="77">
        <v>77.12765957446808</v>
      </c>
    </row>
    <row r="43" spans="1:10" ht="12" customHeight="1">
      <c r="A43" s="12" t="s">
        <v>88</v>
      </c>
      <c r="B43" s="48">
        <v>45</v>
      </c>
      <c r="C43" s="10"/>
      <c r="D43" s="18">
        <v>0</v>
      </c>
      <c r="E43" s="48">
        <v>34</v>
      </c>
      <c r="F43" s="10"/>
      <c r="G43" s="77">
        <v>0</v>
      </c>
      <c r="H43" s="18">
        <v>75.55555555555556</v>
      </c>
      <c r="I43" s="18"/>
      <c r="J43" s="77">
        <v>75.55555555555556</v>
      </c>
    </row>
    <row r="44" spans="1:10" ht="12" customHeight="1">
      <c r="A44" s="12" t="s">
        <v>89</v>
      </c>
      <c r="B44" s="48">
        <v>912</v>
      </c>
      <c r="C44" s="10">
        <v>79</v>
      </c>
      <c r="D44" s="18">
        <v>8.662280701754387</v>
      </c>
      <c r="E44" s="48">
        <v>684</v>
      </c>
      <c r="F44" s="10">
        <v>68</v>
      </c>
      <c r="G44" s="77">
        <v>9.941520467836257</v>
      </c>
      <c r="H44" s="18">
        <v>75</v>
      </c>
      <c r="I44" s="18">
        <v>86.07594936708861</v>
      </c>
      <c r="J44" s="77">
        <v>73.94957983193278</v>
      </c>
    </row>
    <row r="45" spans="1:10" ht="12" customHeight="1">
      <c r="A45" s="12" t="s">
        <v>90</v>
      </c>
      <c r="B45" s="48">
        <v>466</v>
      </c>
      <c r="C45" s="10">
        <v>38</v>
      </c>
      <c r="D45" s="18">
        <v>8.15450643776824</v>
      </c>
      <c r="E45" s="48">
        <v>418</v>
      </c>
      <c r="F45" s="10">
        <v>35</v>
      </c>
      <c r="G45" s="77">
        <v>8.373205741626794</v>
      </c>
      <c r="H45" s="18">
        <v>89.69957081545064</v>
      </c>
      <c r="I45" s="18">
        <v>92.10526315789474</v>
      </c>
      <c r="J45" s="77">
        <v>89.48598130841121</v>
      </c>
    </row>
    <row r="46" spans="1:10" ht="12" customHeight="1">
      <c r="A46" s="12" t="s">
        <v>91</v>
      </c>
      <c r="B46" s="48">
        <v>49</v>
      </c>
      <c r="C46" s="10">
        <v>4</v>
      </c>
      <c r="D46" s="18">
        <v>8.16326530612245</v>
      </c>
      <c r="E46" s="48">
        <v>30</v>
      </c>
      <c r="F46" s="10">
        <v>3</v>
      </c>
      <c r="G46" s="77">
        <v>10</v>
      </c>
      <c r="H46" s="18">
        <v>61.224489795918366</v>
      </c>
      <c r="I46" s="18">
        <v>75</v>
      </c>
      <c r="J46" s="77">
        <v>60</v>
      </c>
    </row>
    <row r="47" spans="1:10" ht="12" customHeight="1">
      <c r="A47" s="12" t="s">
        <v>92</v>
      </c>
      <c r="B47" s="48">
        <v>1455</v>
      </c>
      <c r="C47" s="10">
        <v>12</v>
      </c>
      <c r="D47" s="18">
        <v>0.8247422680412372</v>
      </c>
      <c r="E47" s="48">
        <v>1022</v>
      </c>
      <c r="F47" s="10">
        <v>9</v>
      </c>
      <c r="G47" s="77">
        <v>0.8806262230919765</v>
      </c>
      <c r="H47" s="18">
        <v>70.24054982817869</v>
      </c>
      <c r="I47" s="18">
        <v>75</v>
      </c>
      <c r="J47" s="77">
        <v>70.2009702009702</v>
      </c>
    </row>
    <row r="48" spans="1:10" ht="12" customHeight="1">
      <c r="A48" s="12" t="s">
        <v>93</v>
      </c>
      <c r="B48" s="48">
        <v>1867</v>
      </c>
      <c r="C48" s="10">
        <v>53</v>
      </c>
      <c r="D48" s="18">
        <v>2.8387787895018746</v>
      </c>
      <c r="E48" s="48">
        <v>1556</v>
      </c>
      <c r="F48" s="10">
        <v>43</v>
      </c>
      <c r="G48" s="77">
        <v>2.763496143958869</v>
      </c>
      <c r="H48" s="18">
        <v>83.34226031065882</v>
      </c>
      <c r="I48" s="18">
        <v>81.13207547169812</v>
      </c>
      <c r="J48" s="77">
        <v>83.40683572216096</v>
      </c>
    </row>
    <row r="49" spans="1:10" ht="12" customHeight="1">
      <c r="A49" s="12" t="s">
        <v>94</v>
      </c>
      <c r="B49" s="48">
        <v>14</v>
      </c>
      <c r="C49" s="10">
        <v>1</v>
      </c>
      <c r="D49" s="18">
        <v>7.142857142857142</v>
      </c>
      <c r="E49" s="48">
        <v>14</v>
      </c>
      <c r="F49" s="10">
        <v>1</v>
      </c>
      <c r="G49" s="77">
        <v>7.142857142857142</v>
      </c>
      <c r="H49" s="18">
        <v>100</v>
      </c>
      <c r="I49" s="18">
        <v>100</v>
      </c>
      <c r="J49" s="77">
        <v>100</v>
      </c>
    </row>
    <row r="50" spans="1:10" ht="12" customHeight="1">
      <c r="A50" s="12" t="s">
        <v>95</v>
      </c>
      <c r="B50" s="48">
        <v>188</v>
      </c>
      <c r="C50" s="10">
        <v>3</v>
      </c>
      <c r="D50" s="18">
        <v>1.5957446808510638</v>
      </c>
      <c r="E50" s="48">
        <v>157</v>
      </c>
      <c r="F50" s="10">
        <v>1</v>
      </c>
      <c r="G50" s="77">
        <v>0.6369426751592357</v>
      </c>
      <c r="H50" s="18">
        <v>83.51063829787235</v>
      </c>
      <c r="I50" s="18">
        <v>33.33333333333333</v>
      </c>
      <c r="J50" s="77">
        <v>84.32432432432432</v>
      </c>
    </row>
    <row r="51" spans="1:10" ht="12" customHeight="1">
      <c r="A51" s="12" t="s">
        <v>96</v>
      </c>
      <c r="B51" s="48">
        <v>20</v>
      </c>
      <c r="C51" s="10"/>
      <c r="D51" s="18">
        <v>0</v>
      </c>
      <c r="E51" s="48">
        <v>17</v>
      </c>
      <c r="F51" s="10"/>
      <c r="G51" s="77">
        <v>0</v>
      </c>
      <c r="H51" s="18">
        <v>85</v>
      </c>
      <c r="I51" s="18"/>
      <c r="J51" s="77">
        <v>85</v>
      </c>
    </row>
    <row r="52" spans="1:10" ht="12" customHeight="1">
      <c r="A52" s="12" t="s">
        <v>97</v>
      </c>
      <c r="B52" s="48">
        <v>2593</v>
      </c>
      <c r="C52" s="10">
        <v>56</v>
      </c>
      <c r="D52" s="18">
        <v>2.1596606247589665</v>
      </c>
      <c r="E52" s="48">
        <v>1929</v>
      </c>
      <c r="F52" s="10">
        <v>43</v>
      </c>
      <c r="G52" s="77">
        <v>2.2291342664593055</v>
      </c>
      <c r="H52" s="18">
        <v>74.39259544928653</v>
      </c>
      <c r="I52" s="18">
        <v>76.78571428571429</v>
      </c>
      <c r="J52" s="77">
        <v>74.33977138352384</v>
      </c>
    </row>
    <row r="53" spans="1:10" ht="12" customHeight="1">
      <c r="A53" s="12" t="s">
        <v>98</v>
      </c>
      <c r="B53" s="48">
        <v>270</v>
      </c>
      <c r="C53" s="10">
        <v>5</v>
      </c>
      <c r="D53" s="18">
        <v>1.8518518518518516</v>
      </c>
      <c r="E53" s="48">
        <v>220</v>
      </c>
      <c r="F53" s="10">
        <v>4</v>
      </c>
      <c r="G53" s="77">
        <v>1.8181818181818181</v>
      </c>
      <c r="H53" s="18">
        <v>81.48148148148148</v>
      </c>
      <c r="I53" s="18">
        <v>80</v>
      </c>
      <c r="J53" s="77">
        <v>81.50943396226415</v>
      </c>
    </row>
    <row r="54" spans="1:10" ht="12" customHeight="1">
      <c r="A54" s="12" t="s">
        <v>99</v>
      </c>
      <c r="B54" s="48">
        <v>801</v>
      </c>
      <c r="C54" s="10">
        <v>3</v>
      </c>
      <c r="D54" s="18">
        <v>0.37453183520599254</v>
      </c>
      <c r="E54" s="48">
        <v>606</v>
      </c>
      <c r="F54" s="10">
        <v>3</v>
      </c>
      <c r="G54" s="77">
        <v>0.49504950495049505</v>
      </c>
      <c r="H54" s="18">
        <v>75.65543071161048</v>
      </c>
      <c r="I54" s="18">
        <v>100</v>
      </c>
      <c r="J54" s="77">
        <v>75.56390977443608</v>
      </c>
    </row>
    <row r="55" spans="1:10" ht="12" customHeight="1">
      <c r="A55" s="12" t="s">
        <v>100</v>
      </c>
      <c r="B55" s="48">
        <v>827</v>
      </c>
      <c r="C55" s="10">
        <v>7</v>
      </c>
      <c r="D55" s="18">
        <v>0.8464328899637243</v>
      </c>
      <c r="E55" s="48">
        <v>621</v>
      </c>
      <c r="F55" s="10">
        <v>5</v>
      </c>
      <c r="G55" s="77">
        <v>0.8051529790660225</v>
      </c>
      <c r="H55" s="18">
        <v>75.0906892382104</v>
      </c>
      <c r="I55" s="18">
        <v>71.42857142857143</v>
      </c>
      <c r="J55" s="77">
        <v>75.1219512195122</v>
      </c>
    </row>
    <row r="56" spans="1:10" ht="12" customHeight="1">
      <c r="A56" s="12" t="s">
        <v>101</v>
      </c>
      <c r="B56" s="48">
        <v>1432</v>
      </c>
      <c r="C56" s="10">
        <v>10</v>
      </c>
      <c r="D56" s="18">
        <v>0.6983240223463687</v>
      </c>
      <c r="E56" s="48">
        <v>1196</v>
      </c>
      <c r="F56" s="10">
        <v>9</v>
      </c>
      <c r="G56" s="77">
        <v>0.7525083612040134</v>
      </c>
      <c r="H56" s="18">
        <v>83.5195530726257</v>
      </c>
      <c r="I56" s="18">
        <v>90</v>
      </c>
      <c r="J56" s="77">
        <v>83.47398030942334</v>
      </c>
    </row>
    <row r="57" spans="1:10" ht="12" customHeight="1">
      <c r="A57" s="12" t="s">
        <v>102</v>
      </c>
      <c r="B57" s="48">
        <v>1319</v>
      </c>
      <c r="C57" s="10">
        <v>29</v>
      </c>
      <c r="D57" s="18">
        <v>2.1986353297952994</v>
      </c>
      <c r="E57" s="48">
        <v>1076</v>
      </c>
      <c r="F57" s="10">
        <v>27</v>
      </c>
      <c r="G57" s="77">
        <v>2.509293680297398</v>
      </c>
      <c r="H57" s="18">
        <v>81.57695223654284</v>
      </c>
      <c r="I57" s="18">
        <v>93.10344827586206</v>
      </c>
      <c r="J57" s="77">
        <v>81.31782945736434</v>
      </c>
    </row>
    <row r="58" spans="1:10" ht="12" customHeight="1">
      <c r="A58" s="12" t="s">
        <v>103</v>
      </c>
      <c r="B58" s="48">
        <v>128</v>
      </c>
      <c r="C58" s="10">
        <v>17</v>
      </c>
      <c r="D58" s="18">
        <v>13.28125</v>
      </c>
      <c r="E58" s="48">
        <v>101</v>
      </c>
      <c r="F58" s="10">
        <v>16</v>
      </c>
      <c r="G58" s="77">
        <v>15.841584158415841</v>
      </c>
      <c r="H58" s="18">
        <v>78.90625</v>
      </c>
      <c r="I58" s="18">
        <v>94.11764705882352</v>
      </c>
      <c r="J58" s="77">
        <v>76.57657657657657</v>
      </c>
    </row>
    <row r="59" spans="1:10" ht="12" customHeight="1">
      <c r="A59" s="12" t="s">
        <v>104</v>
      </c>
      <c r="B59" s="48">
        <v>381</v>
      </c>
      <c r="C59" s="10">
        <v>9</v>
      </c>
      <c r="D59" s="18">
        <v>2.3622047244094486</v>
      </c>
      <c r="E59" s="48">
        <v>298</v>
      </c>
      <c r="F59" s="10">
        <v>7</v>
      </c>
      <c r="G59" s="77">
        <v>2.348993288590604</v>
      </c>
      <c r="H59" s="18">
        <v>78.21522309711287</v>
      </c>
      <c r="I59" s="18">
        <v>77.77777777777779</v>
      </c>
      <c r="J59" s="77">
        <v>78.2258064516129</v>
      </c>
    </row>
    <row r="60" spans="1:10" s="19" customFormat="1" ht="12" customHeight="1">
      <c r="A60" s="12" t="s">
        <v>105</v>
      </c>
      <c r="B60" s="48">
        <v>1688</v>
      </c>
      <c r="C60" s="10">
        <v>279</v>
      </c>
      <c r="D60" s="18">
        <v>16.528436018957347</v>
      </c>
      <c r="E60" s="48">
        <v>1154</v>
      </c>
      <c r="F60" s="10">
        <v>196</v>
      </c>
      <c r="G60" s="77">
        <v>16.984402079722706</v>
      </c>
      <c r="H60" s="18">
        <v>68.36492890995261</v>
      </c>
      <c r="I60" s="18">
        <v>70.25089605734766</v>
      </c>
      <c r="J60" s="77">
        <v>67.9914833215046</v>
      </c>
    </row>
    <row r="61" spans="1:10" s="19" customFormat="1" ht="12" customHeight="1">
      <c r="A61" s="12" t="s">
        <v>106</v>
      </c>
      <c r="B61" s="48">
        <v>33</v>
      </c>
      <c r="C61" s="10">
        <v>3</v>
      </c>
      <c r="D61" s="18">
        <v>9.090909090909092</v>
      </c>
      <c r="E61" s="48">
        <v>27</v>
      </c>
      <c r="F61" s="10">
        <v>2</v>
      </c>
      <c r="G61" s="77">
        <v>7.4074074074074066</v>
      </c>
      <c r="H61" s="18">
        <v>81.81818181818183</v>
      </c>
      <c r="I61" s="18">
        <v>66.66666666666666</v>
      </c>
      <c r="J61" s="77">
        <v>83.33333333333334</v>
      </c>
    </row>
    <row r="62" spans="1:10" s="19" customFormat="1" ht="12" customHeight="1">
      <c r="A62" s="12" t="s">
        <v>107</v>
      </c>
      <c r="B62" s="48">
        <v>557</v>
      </c>
      <c r="C62" s="10">
        <v>12</v>
      </c>
      <c r="D62" s="18">
        <v>2.154398563734291</v>
      </c>
      <c r="E62" s="48">
        <v>456</v>
      </c>
      <c r="F62" s="10">
        <v>8</v>
      </c>
      <c r="G62" s="77">
        <v>1.7543859649122806</v>
      </c>
      <c r="H62" s="18">
        <v>81.86714542190305</v>
      </c>
      <c r="I62" s="18">
        <v>66.66666666666666</v>
      </c>
      <c r="J62" s="77">
        <v>82.20183486238533</v>
      </c>
    </row>
    <row r="63" spans="1:10" s="19" customFormat="1" ht="12" customHeight="1">
      <c r="A63" s="80" t="s">
        <v>108</v>
      </c>
      <c r="B63" s="78">
        <v>502</v>
      </c>
      <c r="C63" s="20"/>
      <c r="D63" s="21">
        <v>0</v>
      </c>
      <c r="E63" s="78">
        <v>365</v>
      </c>
      <c r="F63" s="20"/>
      <c r="G63" s="79">
        <v>0</v>
      </c>
      <c r="H63" s="21">
        <v>72.70916334661355</v>
      </c>
      <c r="I63" s="21"/>
      <c r="J63" s="79">
        <v>72.70916334661355</v>
      </c>
    </row>
    <row r="64" spans="1:10" s="19" customFormat="1" ht="12" customHeight="1">
      <c r="A64" s="80" t="s">
        <v>109</v>
      </c>
      <c r="B64" s="78">
        <v>216</v>
      </c>
      <c r="C64" s="20">
        <v>151</v>
      </c>
      <c r="D64" s="21">
        <v>69.9074074074074</v>
      </c>
      <c r="E64" s="78">
        <v>177</v>
      </c>
      <c r="F64" s="20">
        <v>119</v>
      </c>
      <c r="G64" s="79">
        <v>67.2316384180791</v>
      </c>
      <c r="H64" s="21">
        <v>81.94444444444444</v>
      </c>
      <c r="I64" s="21">
        <v>78.80794701986756</v>
      </c>
      <c r="J64" s="79">
        <v>89.23076923076924</v>
      </c>
    </row>
    <row r="65" spans="1:10" s="19" customFormat="1" ht="12" customHeight="1">
      <c r="A65" s="80" t="s">
        <v>110</v>
      </c>
      <c r="B65" s="78">
        <v>2689</v>
      </c>
      <c r="C65" s="20">
        <v>614</v>
      </c>
      <c r="D65" s="21">
        <v>22.833767199702493</v>
      </c>
      <c r="E65" s="78">
        <v>2093</v>
      </c>
      <c r="F65" s="20">
        <v>473</v>
      </c>
      <c r="G65" s="79">
        <v>22.59913999044434</v>
      </c>
      <c r="H65" s="21">
        <v>77.83562662699889</v>
      </c>
      <c r="I65" s="21">
        <v>77.0358306188925</v>
      </c>
      <c r="J65" s="79">
        <v>78.07228915662651</v>
      </c>
    </row>
    <row r="66" spans="1:10" s="19" customFormat="1" ht="12" customHeight="1">
      <c r="A66" s="80" t="s">
        <v>111</v>
      </c>
      <c r="B66" s="78">
        <v>715</v>
      </c>
      <c r="C66" s="20">
        <v>561</v>
      </c>
      <c r="D66" s="21">
        <v>78.46153846153847</v>
      </c>
      <c r="E66" s="78">
        <v>547</v>
      </c>
      <c r="F66" s="20">
        <v>434</v>
      </c>
      <c r="G66" s="79">
        <v>79.3418647166362</v>
      </c>
      <c r="H66" s="21">
        <v>76.5034965034965</v>
      </c>
      <c r="I66" s="21">
        <v>77.36185383244207</v>
      </c>
      <c r="J66" s="79">
        <v>73.37662337662337</v>
      </c>
    </row>
    <row r="67" spans="1:10" s="19" customFormat="1" ht="12" customHeight="1">
      <c r="A67" s="80" t="s">
        <v>112</v>
      </c>
      <c r="B67" s="78">
        <v>456</v>
      </c>
      <c r="C67" s="20">
        <v>62</v>
      </c>
      <c r="D67" s="21">
        <v>13.596491228070176</v>
      </c>
      <c r="E67" s="78">
        <v>364</v>
      </c>
      <c r="F67" s="20">
        <v>53</v>
      </c>
      <c r="G67" s="79">
        <v>14.560439560439562</v>
      </c>
      <c r="H67" s="21">
        <v>79.82456140350878</v>
      </c>
      <c r="I67" s="21">
        <v>85.48387096774194</v>
      </c>
      <c r="J67" s="79">
        <v>78.93401015228426</v>
      </c>
    </row>
    <row r="68" spans="1:10" s="19" customFormat="1" ht="12" customHeight="1">
      <c r="A68" s="80" t="s">
        <v>113</v>
      </c>
      <c r="B68" s="78">
        <v>394</v>
      </c>
      <c r="C68" s="20">
        <v>15</v>
      </c>
      <c r="D68" s="21">
        <v>3.807106598984772</v>
      </c>
      <c r="E68" s="78">
        <v>329</v>
      </c>
      <c r="F68" s="20">
        <v>10</v>
      </c>
      <c r="G68" s="79">
        <v>3.0395136778115504</v>
      </c>
      <c r="H68" s="21">
        <v>83.50253807106598</v>
      </c>
      <c r="I68" s="21">
        <v>66.66666666666666</v>
      </c>
      <c r="J68" s="79">
        <v>84.1688654353562</v>
      </c>
    </row>
    <row r="69" spans="1:10" s="19" customFormat="1" ht="12" customHeight="1">
      <c r="A69" s="80" t="s">
        <v>114</v>
      </c>
      <c r="B69" s="78">
        <v>167</v>
      </c>
      <c r="C69" s="20">
        <v>11</v>
      </c>
      <c r="D69" s="21">
        <v>6.58682634730539</v>
      </c>
      <c r="E69" s="78">
        <v>126</v>
      </c>
      <c r="F69" s="20">
        <v>7</v>
      </c>
      <c r="G69" s="79">
        <v>5.555555555555555</v>
      </c>
      <c r="H69" s="21">
        <v>75.44910179640718</v>
      </c>
      <c r="I69" s="21">
        <v>63.63636363636363</v>
      </c>
      <c r="J69" s="79">
        <v>76.28205128205127</v>
      </c>
    </row>
    <row r="70" spans="1:10" s="19" customFormat="1" ht="12" customHeight="1">
      <c r="A70" s="80" t="s">
        <v>115</v>
      </c>
      <c r="B70" s="78">
        <v>751</v>
      </c>
      <c r="C70" s="20">
        <v>400</v>
      </c>
      <c r="D70" s="21">
        <v>53.26231691078562</v>
      </c>
      <c r="E70" s="78">
        <v>570</v>
      </c>
      <c r="F70" s="20">
        <v>313</v>
      </c>
      <c r="G70" s="79">
        <v>54.91228070175439</v>
      </c>
      <c r="H70" s="21">
        <v>75.89880159786951</v>
      </c>
      <c r="I70" s="21">
        <v>78.25</v>
      </c>
      <c r="J70" s="79">
        <v>73.21937321937322</v>
      </c>
    </row>
    <row r="71" spans="1:10" s="19" customFormat="1" ht="12" customHeight="1">
      <c r="A71" s="80" t="s">
        <v>116</v>
      </c>
      <c r="B71" s="78">
        <v>28</v>
      </c>
      <c r="C71" s="20">
        <v>5</v>
      </c>
      <c r="D71" s="21">
        <v>17.857142857142858</v>
      </c>
      <c r="E71" s="78">
        <v>23</v>
      </c>
      <c r="F71" s="20">
        <v>5</v>
      </c>
      <c r="G71" s="79">
        <v>21.73913043478261</v>
      </c>
      <c r="H71" s="21">
        <v>82.14285714285714</v>
      </c>
      <c r="I71" s="21">
        <v>100</v>
      </c>
      <c r="J71" s="79">
        <v>78.26086956521739</v>
      </c>
    </row>
    <row r="72" spans="1:10" s="19" customFormat="1" ht="12" customHeight="1">
      <c r="A72" s="80" t="s">
        <v>117</v>
      </c>
      <c r="B72" s="78">
        <v>154</v>
      </c>
      <c r="C72" s="20">
        <v>31</v>
      </c>
      <c r="D72" s="21">
        <v>20.12987012987013</v>
      </c>
      <c r="E72" s="78">
        <v>114</v>
      </c>
      <c r="F72" s="20">
        <v>24</v>
      </c>
      <c r="G72" s="79">
        <v>21.052631578947366</v>
      </c>
      <c r="H72" s="21">
        <v>74.02597402597402</v>
      </c>
      <c r="I72" s="21">
        <v>77.41935483870968</v>
      </c>
      <c r="J72" s="79">
        <v>73.17073170731707</v>
      </c>
    </row>
    <row r="73" spans="1:10" s="19" customFormat="1" ht="12" customHeight="1">
      <c r="A73" s="80" t="s">
        <v>118</v>
      </c>
      <c r="B73" s="78">
        <v>656</v>
      </c>
      <c r="C73" s="20">
        <v>41</v>
      </c>
      <c r="D73" s="21">
        <v>6.25</v>
      </c>
      <c r="E73" s="78">
        <v>531</v>
      </c>
      <c r="F73" s="20">
        <v>32</v>
      </c>
      <c r="G73" s="79">
        <v>6.0263653483992465</v>
      </c>
      <c r="H73" s="21">
        <v>80.9451219512195</v>
      </c>
      <c r="I73" s="21">
        <v>78.04878048780488</v>
      </c>
      <c r="J73" s="79">
        <v>81.13821138211382</v>
      </c>
    </row>
    <row r="74" spans="1:10" s="19" customFormat="1" ht="12" customHeight="1">
      <c r="A74" s="80" t="s">
        <v>119</v>
      </c>
      <c r="B74" s="78">
        <v>442</v>
      </c>
      <c r="C74" s="20">
        <v>293</v>
      </c>
      <c r="D74" s="21">
        <v>66.289592760181</v>
      </c>
      <c r="E74" s="78">
        <v>354</v>
      </c>
      <c r="F74" s="20">
        <v>229</v>
      </c>
      <c r="G74" s="79">
        <v>64.68926553672316</v>
      </c>
      <c r="H74" s="21">
        <v>80.09049773755656</v>
      </c>
      <c r="I74" s="21">
        <v>78.15699658703072</v>
      </c>
      <c r="J74" s="79">
        <v>83.89261744966443</v>
      </c>
    </row>
    <row r="75" spans="1:10" s="19" customFormat="1" ht="12" customHeight="1">
      <c r="A75" s="80" t="s">
        <v>120</v>
      </c>
      <c r="B75" s="78">
        <v>296</v>
      </c>
      <c r="C75" s="20">
        <v>197</v>
      </c>
      <c r="D75" s="21">
        <v>66.55405405405406</v>
      </c>
      <c r="E75" s="78">
        <v>253</v>
      </c>
      <c r="F75" s="20">
        <v>164</v>
      </c>
      <c r="G75" s="79">
        <v>64.82213438735178</v>
      </c>
      <c r="H75" s="21">
        <v>85.47297297297297</v>
      </c>
      <c r="I75" s="21">
        <v>83.24873096446701</v>
      </c>
      <c r="J75" s="79">
        <v>89.8989898989899</v>
      </c>
    </row>
    <row r="76" spans="1:10" s="19" customFormat="1" ht="12" customHeight="1">
      <c r="A76" s="80" t="s">
        <v>121</v>
      </c>
      <c r="B76" s="78">
        <v>2438</v>
      </c>
      <c r="C76" s="20">
        <v>238</v>
      </c>
      <c r="D76" s="21">
        <v>9.762100082034454</v>
      </c>
      <c r="E76" s="78">
        <v>1875</v>
      </c>
      <c r="F76" s="20">
        <v>183</v>
      </c>
      <c r="G76" s="79">
        <v>9.76</v>
      </c>
      <c r="H76" s="21">
        <v>76.90730106644791</v>
      </c>
      <c r="I76" s="21">
        <v>76.89075630252101</v>
      </c>
      <c r="J76" s="79">
        <v>76.9090909090909</v>
      </c>
    </row>
    <row r="77" spans="1:10" s="19" customFormat="1" ht="12" customHeight="1">
      <c r="A77" s="80" t="s">
        <v>122</v>
      </c>
      <c r="B77" s="78">
        <v>374</v>
      </c>
      <c r="C77" s="20">
        <v>231</v>
      </c>
      <c r="D77" s="21">
        <v>61.76470588235294</v>
      </c>
      <c r="E77" s="78">
        <v>282</v>
      </c>
      <c r="F77" s="20">
        <v>172</v>
      </c>
      <c r="G77" s="79">
        <v>60.99290780141844</v>
      </c>
      <c r="H77" s="21">
        <v>75.40106951871658</v>
      </c>
      <c r="I77" s="21">
        <v>74.45887445887446</v>
      </c>
      <c r="J77" s="79">
        <v>76.92307692307693</v>
      </c>
    </row>
    <row r="78" spans="1:10" s="19" customFormat="1" ht="12" customHeight="1">
      <c r="A78" s="80" t="s">
        <v>123</v>
      </c>
      <c r="B78" s="78">
        <v>51</v>
      </c>
      <c r="C78" s="20">
        <v>22</v>
      </c>
      <c r="D78" s="21">
        <v>43.13725490196079</v>
      </c>
      <c r="E78" s="78">
        <v>39</v>
      </c>
      <c r="F78" s="20">
        <v>17</v>
      </c>
      <c r="G78" s="79">
        <v>43.58974358974359</v>
      </c>
      <c r="H78" s="21">
        <v>76.47058823529412</v>
      </c>
      <c r="I78" s="21">
        <v>77.27272727272727</v>
      </c>
      <c r="J78" s="79">
        <v>75.86206896551724</v>
      </c>
    </row>
    <row r="79" spans="1:10" s="19" customFormat="1" ht="12" customHeight="1">
      <c r="A79" s="94" t="s">
        <v>124</v>
      </c>
      <c r="B79" s="95">
        <v>10329</v>
      </c>
      <c r="C79" s="96">
        <v>2872</v>
      </c>
      <c r="D79" s="97">
        <v>27.805208635879563</v>
      </c>
      <c r="E79" s="95">
        <v>8042</v>
      </c>
      <c r="F79" s="96">
        <v>2235</v>
      </c>
      <c r="G79" s="98">
        <v>27.79159413081323</v>
      </c>
      <c r="H79" s="97">
        <v>77.8584567721948</v>
      </c>
      <c r="I79" s="97">
        <v>77.82033426183844</v>
      </c>
      <c r="J79" s="98">
        <v>77.87313933217112</v>
      </c>
    </row>
    <row r="80" spans="1:10" s="14" customFormat="1" ht="12" customHeight="1">
      <c r="A80" s="83" t="s">
        <v>224</v>
      </c>
      <c r="B80" s="59">
        <v>59890</v>
      </c>
      <c r="C80" s="33">
        <v>6770</v>
      </c>
      <c r="D80" s="84">
        <v>11.304057438637502</v>
      </c>
      <c r="E80" s="59">
        <v>46561</v>
      </c>
      <c r="F80" s="33">
        <v>5273</v>
      </c>
      <c r="G80" s="85">
        <v>11.324928588303516</v>
      </c>
      <c r="H80" s="84">
        <v>77.74419769577558</v>
      </c>
      <c r="I80" s="84">
        <v>77.8877400295421</v>
      </c>
      <c r="J80" s="85">
        <v>77.72590361445783</v>
      </c>
    </row>
    <row r="81" spans="1:10" ht="12" customHeight="1">
      <c r="A81" s="12" t="s">
        <v>125</v>
      </c>
      <c r="B81" s="48">
        <v>929</v>
      </c>
      <c r="C81" s="10">
        <v>426</v>
      </c>
      <c r="D81" s="18">
        <v>45.85575888051668</v>
      </c>
      <c r="E81" s="48">
        <v>719</v>
      </c>
      <c r="F81" s="10">
        <v>359</v>
      </c>
      <c r="G81" s="77">
        <v>49.93045897079277</v>
      </c>
      <c r="H81" s="18">
        <v>77.3950484391819</v>
      </c>
      <c r="I81" s="18">
        <v>84.27230046948357</v>
      </c>
      <c r="J81" s="77">
        <v>71.57057654075547</v>
      </c>
    </row>
    <row r="82" spans="1:10" ht="12" customHeight="1">
      <c r="A82" s="12" t="s">
        <v>126</v>
      </c>
      <c r="B82" s="48">
        <v>18120</v>
      </c>
      <c r="C82" s="10">
        <v>10599</v>
      </c>
      <c r="D82" s="18">
        <v>58.49337748344371</v>
      </c>
      <c r="E82" s="48">
        <v>13730</v>
      </c>
      <c r="F82" s="10">
        <v>8140</v>
      </c>
      <c r="G82" s="77">
        <v>59.28623452294246</v>
      </c>
      <c r="H82" s="18">
        <v>75.77262693156733</v>
      </c>
      <c r="I82" s="18">
        <v>76.79969808472498</v>
      </c>
      <c r="J82" s="77">
        <v>74.32522270974604</v>
      </c>
    </row>
    <row r="83" spans="1:10" ht="12" customHeight="1">
      <c r="A83" s="12" t="s">
        <v>127</v>
      </c>
      <c r="B83" s="48">
        <v>14392</v>
      </c>
      <c r="C83" s="10">
        <v>8853</v>
      </c>
      <c r="D83" s="18">
        <v>61.513340744858255</v>
      </c>
      <c r="E83" s="48">
        <v>10661</v>
      </c>
      <c r="F83" s="10">
        <v>6844</v>
      </c>
      <c r="G83" s="77">
        <v>64.19660444611199</v>
      </c>
      <c r="H83" s="18">
        <v>74.07587548638132</v>
      </c>
      <c r="I83" s="18">
        <v>77.30712752739186</v>
      </c>
      <c r="J83" s="77">
        <v>68.91135584040441</v>
      </c>
    </row>
    <row r="84" spans="1:10" ht="12" customHeight="1">
      <c r="A84" s="12" t="s">
        <v>128</v>
      </c>
      <c r="B84" s="48">
        <v>47</v>
      </c>
      <c r="C84" s="10">
        <v>5</v>
      </c>
      <c r="D84" s="18">
        <v>10.638297872340425</v>
      </c>
      <c r="E84" s="48">
        <v>32</v>
      </c>
      <c r="F84" s="10">
        <v>4</v>
      </c>
      <c r="G84" s="77">
        <v>12.5</v>
      </c>
      <c r="H84" s="18">
        <v>68.08510638297872</v>
      </c>
      <c r="I84" s="18">
        <v>80</v>
      </c>
      <c r="J84" s="77">
        <v>66.66666666666666</v>
      </c>
    </row>
    <row r="85" spans="1:10" ht="12" customHeight="1">
      <c r="A85" s="12" t="s">
        <v>129</v>
      </c>
      <c r="B85" s="48">
        <v>1007</v>
      </c>
      <c r="C85" s="10">
        <v>1007</v>
      </c>
      <c r="D85" s="18">
        <v>100</v>
      </c>
      <c r="E85" s="48">
        <v>784</v>
      </c>
      <c r="F85" s="10">
        <v>784</v>
      </c>
      <c r="G85" s="77">
        <v>100</v>
      </c>
      <c r="H85" s="18">
        <v>77.8550148957299</v>
      </c>
      <c r="I85" s="18">
        <v>77.8550148957299</v>
      </c>
      <c r="J85" s="77"/>
    </row>
    <row r="86" spans="1:10" ht="12" customHeight="1">
      <c r="A86" s="12" t="s">
        <v>130</v>
      </c>
      <c r="B86" s="48">
        <v>959</v>
      </c>
      <c r="C86" s="10">
        <v>347</v>
      </c>
      <c r="D86" s="18">
        <v>36.183524504692386</v>
      </c>
      <c r="E86" s="48">
        <v>752</v>
      </c>
      <c r="F86" s="10">
        <v>263</v>
      </c>
      <c r="G86" s="77">
        <v>34.97340425531915</v>
      </c>
      <c r="H86" s="18">
        <v>78.41501564129302</v>
      </c>
      <c r="I86" s="18">
        <v>75.79250720461094</v>
      </c>
      <c r="J86" s="77">
        <v>79.90196078431373</v>
      </c>
    </row>
    <row r="87" spans="1:10" ht="12" customHeight="1">
      <c r="A87" s="12" t="s">
        <v>131</v>
      </c>
      <c r="B87" s="48">
        <v>563</v>
      </c>
      <c r="C87" s="10">
        <v>422</v>
      </c>
      <c r="D87" s="18">
        <v>74.95559502664298</v>
      </c>
      <c r="E87" s="48">
        <v>375</v>
      </c>
      <c r="F87" s="10">
        <v>284</v>
      </c>
      <c r="G87" s="77">
        <v>75.73333333333333</v>
      </c>
      <c r="H87" s="18">
        <v>66.60746003552399</v>
      </c>
      <c r="I87" s="18">
        <v>67.29857819905213</v>
      </c>
      <c r="J87" s="77">
        <v>64.53900709219859</v>
      </c>
    </row>
    <row r="88" spans="1:10" ht="12" customHeight="1">
      <c r="A88" s="12" t="s">
        <v>132</v>
      </c>
      <c r="B88" s="48">
        <v>2197</v>
      </c>
      <c r="C88" s="10">
        <v>556</v>
      </c>
      <c r="D88" s="18">
        <v>25.307237141556666</v>
      </c>
      <c r="E88" s="48">
        <v>1423</v>
      </c>
      <c r="F88" s="10">
        <v>388</v>
      </c>
      <c r="G88" s="77">
        <v>27.266338721011945</v>
      </c>
      <c r="H88" s="18">
        <v>64.77014110150205</v>
      </c>
      <c r="I88" s="18">
        <v>69.7841726618705</v>
      </c>
      <c r="J88" s="77">
        <v>63.07129798903108</v>
      </c>
    </row>
    <row r="89" spans="1:10" ht="12" customHeight="1">
      <c r="A89" s="12" t="s">
        <v>133</v>
      </c>
      <c r="B89" s="48">
        <v>272</v>
      </c>
      <c r="C89" s="10">
        <v>184</v>
      </c>
      <c r="D89" s="18">
        <v>67.64705882352942</v>
      </c>
      <c r="E89" s="48">
        <v>203</v>
      </c>
      <c r="F89" s="10">
        <v>141</v>
      </c>
      <c r="G89" s="77">
        <v>69.45812807881774</v>
      </c>
      <c r="H89" s="18">
        <v>74.63235294117648</v>
      </c>
      <c r="I89" s="18">
        <v>76.63043478260869</v>
      </c>
      <c r="J89" s="77">
        <v>70.45454545454545</v>
      </c>
    </row>
    <row r="90" spans="1:10" ht="12" customHeight="1">
      <c r="A90" s="12" t="s">
        <v>134</v>
      </c>
      <c r="B90" s="48">
        <v>585</v>
      </c>
      <c r="C90" s="10">
        <v>245</v>
      </c>
      <c r="D90" s="18">
        <v>41.88034188034188</v>
      </c>
      <c r="E90" s="48">
        <v>433</v>
      </c>
      <c r="F90" s="10">
        <v>202</v>
      </c>
      <c r="G90" s="77">
        <v>46.65127020785219</v>
      </c>
      <c r="H90" s="18">
        <v>74.01709401709402</v>
      </c>
      <c r="I90" s="18">
        <v>82.44897959183673</v>
      </c>
      <c r="J90" s="77">
        <v>67.94117647058823</v>
      </c>
    </row>
    <row r="91" spans="1:10" ht="12" customHeight="1">
      <c r="A91" s="12" t="s">
        <v>135</v>
      </c>
      <c r="B91" s="48">
        <v>430</v>
      </c>
      <c r="C91" s="10">
        <v>111</v>
      </c>
      <c r="D91" s="18">
        <v>25.813953488372093</v>
      </c>
      <c r="E91" s="48">
        <v>354</v>
      </c>
      <c r="F91" s="10">
        <v>95</v>
      </c>
      <c r="G91" s="77">
        <v>26.836158192090398</v>
      </c>
      <c r="H91" s="18">
        <v>82.32558139534883</v>
      </c>
      <c r="I91" s="18">
        <v>85.58558558558559</v>
      </c>
      <c r="J91" s="77">
        <v>81.19122257053291</v>
      </c>
    </row>
    <row r="92" spans="1:10" ht="12" customHeight="1">
      <c r="A92" s="12" t="s">
        <v>136</v>
      </c>
      <c r="B92" s="48">
        <v>4939</v>
      </c>
      <c r="C92" s="10">
        <v>1918</v>
      </c>
      <c r="D92" s="18">
        <v>38.83377201862726</v>
      </c>
      <c r="E92" s="48">
        <v>3672</v>
      </c>
      <c r="F92" s="10">
        <v>1424</v>
      </c>
      <c r="G92" s="77">
        <v>38.77995642701525</v>
      </c>
      <c r="H92" s="18">
        <v>74.34703381251265</v>
      </c>
      <c r="I92" s="18">
        <v>74.24400417101147</v>
      </c>
      <c r="J92" s="77">
        <v>74.41244620986429</v>
      </c>
    </row>
    <row r="93" spans="1:10" ht="12" customHeight="1">
      <c r="A93" s="12" t="s">
        <v>137</v>
      </c>
      <c r="B93" s="48">
        <v>13857</v>
      </c>
      <c r="C93" s="10">
        <v>13440</v>
      </c>
      <c r="D93" s="18">
        <v>96.99069062567656</v>
      </c>
      <c r="E93" s="48">
        <v>10425</v>
      </c>
      <c r="F93" s="10">
        <v>10135</v>
      </c>
      <c r="G93" s="77">
        <v>97.21822541966428</v>
      </c>
      <c r="H93" s="18">
        <v>75.23273435808616</v>
      </c>
      <c r="I93" s="18">
        <v>75.40922619047619</v>
      </c>
      <c r="J93" s="77">
        <v>69.54436450839329</v>
      </c>
    </row>
    <row r="94" spans="1:10" ht="12" customHeight="1">
      <c r="A94" s="12" t="s">
        <v>138</v>
      </c>
      <c r="B94" s="48">
        <v>95</v>
      </c>
      <c r="C94" s="10">
        <v>24</v>
      </c>
      <c r="D94" s="18">
        <v>25.263157894736842</v>
      </c>
      <c r="E94" s="48">
        <v>71</v>
      </c>
      <c r="F94" s="10">
        <v>22</v>
      </c>
      <c r="G94" s="77">
        <v>30.985915492957744</v>
      </c>
      <c r="H94" s="18">
        <v>74.73684210526315</v>
      </c>
      <c r="I94" s="18">
        <v>91.66666666666666</v>
      </c>
      <c r="J94" s="77">
        <v>69.01408450704226</v>
      </c>
    </row>
    <row r="95" spans="1:10" ht="12" customHeight="1">
      <c r="A95" s="12" t="s">
        <v>139</v>
      </c>
      <c r="B95" s="48">
        <v>4993</v>
      </c>
      <c r="C95" s="10">
        <v>4307</v>
      </c>
      <c r="D95" s="18">
        <v>86.26076507109954</v>
      </c>
      <c r="E95" s="48">
        <v>3830</v>
      </c>
      <c r="F95" s="10">
        <v>3329</v>
      </c>
      <c r="G95" s="77">
        <v>86.91906005221932</v>
      </c>
      <c r="H95" s="18">
        <v>76.70739034648508</v>
      </c>
      <c r="I95" s="18">
        <v>77.2927791966566</v>
      </c>
      <c r="J95" s="77">
        <v>73.03206997084548</v>
      </c>
    </row>
    <row r="96" spans="1:10" ht="12" customHeight="1">
      <c r="A96" s="12" t="s">
        <v>140</v>
      </c>
      <c r="B96" s="48">
        <v>1350</v>
      </c>
      <c r="C96" s="10">
        <v>1241</v>
      </c>
      <c r="D96" s="18">
        <v>91.92592592592592</v>
      </c>
      <c r="E96" s="48">
        <v>1241</v>
      </c>
      <c r="F96" s="10">
        <v>1145</v>
      </c>
      <c r="G96" s="77">
        <v>92.26430298146656</v>
      </c>
      <c r="H96" s="18">
        <v>91.92592592592592</v>
      </c>
      <c r="I96" s="18">
        <v>92.26430298146656</v>
      </c>
      <c r="J96" s="77">
        <v>88.07339449541286</v>
      </c>
    </row>
    <row r="97" spans="1:10" ht="12" customHeight="1">
      <c r="A97" s="12" t="s">
        <v>141</v>
      </c>
      <c r="B97" s="48">
        <v>4440</v>
      </c>
      <c r="C97" s="10">
        <v>2026</v>
      </c>
      <c r="D97" s="18">
        <v>45.630630630630634</v>
      </c>
      <c r="E97" s="48">
        <v>3490</v>
      </c>
      <c r="F97" s="10">
        <v>1591</v>
      </c>
      <c r="G97" s="77">
        <v>45.58739255014327</v>
      </c>
      <c r="H97" s="18">
        <v>78.6036036036036</v>
      </c>
      <c r="I97" s="18">
        <v>78.52912142152023</v>
      </c>
      <c r="J97" s="77">
        <v>78.66611433305717</v>
      </c>
    </row>
    <row r="98" spans="1:10" s="19" customFormat="1" ht="12" customHeight="1">
      <c r="A98" s="88" t="s">
        <v>142</v>
      </c>
      <c r="B98" s="90">
        <v>5160</v>
      </c>
      <c r="C98" s="91">
        <v>4815</v>
      </c>
      <c r="D98" s="92">
        <v>93.31395348837209</v>
      </c>
      <c r="E98" s="90">
        <v>4555</v>
      </c>
      <c r="F98" s="91">
        <v>4253</v>
      </c>
      <c r="G98" s="93">
        <v>93.36992316136114</v>
      </c>
      <c r="H98" s="92">
        <v>88.2751937984496</v>
      </c>
      <c r="I98" s="92">
        <v>88.32814122533749</v>
      </c>
      <c r="J98" s="93">
        <v>87.53623188405797</v>
      </c>
    </row>
    <row r="99" spans="1:10" s="14" customFormat="1" ht="12" customHeight="1">
      <c r="A99" s="89" t="s">
        <v>225</v>
      </c>
      <c r="B99" s="59">
        <v>74335</v>
      </c>
      <c r="C99" s="33">
        <v>50526</v>
      </c>
      <c r="D99" s="84">
        <v>67.97067330328916</v>
      </c>
      <c r="E99" s="59">
        <v>56750</v>
      </c>
      <c r="F99" s="33">
        <v>39403</v>
      </c>
      <c r="G99" s="85">
        <v>69.43259911894273</v>
      </c>
      <c r="H99" s="84">
        <v>76.34357974036456</v>
      </c>
      <c r="I99" s="84">
        <v>77.98559157661403</v>
      </c>
      <c r="J99" s="85">
        <v>72.85900289806376</v>
      </c>
    </row>
    <row r="100" spans="1:10" s="14" customFormat="1" ht="12" customHeight="1">
      <c r="A100" s="38" t="s">
        <v>251</v>
      </c>
      <c r="B100" s="59">
        <v>134225</v>
      </c>
      <c r="C100" s="33">
        <v>57296</v>
      </c>
      <c r="D100" s="84">
        <v>42.68653380517787</v>
      </c>
      <c r="E100" s="59">
        <v>103311</v>
      </c>
      <c r="F100" s="33">
        <v>44676</v>
      </c>
      <c r="G100" s="85">
        <v>43.24418503353951</v>
      </c>
      <c r="H100" s="84">
        <v>76.9685230024213</v>
      </c>
      <c r="I100" s="84">
        <v>77.9740296006702</v>
      </c>
      <c r="J100" s="85">
        <v>76.21963108840619</v>
      </c>
    </row>
    <row r="101" spans="1:10" ht="12" customHeight="1">
      <c r="A101" s="73" t="s">
        <v>143</v>
      </c>
      <c r="B101" s="55">
        <v>133748</v>
      </c>
      <c r="C101" s="56">
        <v>56941</v>
      </c>
      <c r="D101" s="86">
        <v>42.57334689116847</v>
      </c>
      <c r="E101" s="55">
        <v>104975</v>
      </c>
      <c r="F101" s="56">
        <v>45331</v>
      </c>
      <c r="G101" s="87">
        <v>43.18266253869969</v>
      </c>
      <c r="H101" s="86">
        <v>78.48715494811137</v>
      </c>
      <c r="I101" s="86">
        <v>79.61047399940288</v>
      </c>
      <c r="J101" s="87">
        <v>77.65438046011431</v>
      </c>
    </row>
    <row r="102" spans="1:10" ht="12" customHeight="1">
      <c r="A102" s="73" t="s">
        <v>226</v>
      </c>
      <c r="B102" s="49">
        <v>96966</v>
      </c>
      <c r="C102" s="50">
        <v>42844</v>
      </c>
      <c r="D102" s="81">
        <v>44.18455953633232</v>
      </c>
      <c r="E102" s="49">
        <v>76726</v>
      </c>
      <c r="F102" s="50">
        <v>35616</v>
      </c>
      <c r="G102" s="82">
        <v>46.41972734144879</v>
      </c>
      <c r="H102" s="81">
        <v>79.12670420559785</v>
      </c>
      <c r="I102" s="81">
        <v>83.12949304453366</v>
      </c>
      <c r="J102" s="82">
        <v>75.95802076789475</v>
      </c>
    </row>
    <row r="103" ht="12" customHeight="1">
      <c r="A103" s="46" t="s">
        <v>216</v>
      </c>
    </row>
  </sheetData>
  <mergeCells count="3">
    <mergeCell ref="B4:D4"/>
    <mergeCell ref="E4:G4"/>
    <mergeCell ref="H4:J4"/>
  </mergeCells>
  <printOptions/>
  <pageMargins left="0.44431372549019615" right="0.44431372549019615" top="0.44431372549019615" bottom="0.44431372549019615" header="0.5098039215686275" footer="0.5098039215686275"/>
  <pageSetup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sheetPr codeName="Feuil6"/>
  <dimension ref="A1:Q42"/>
  <sheetViews>
    <sheetView workbookViewId="0" topLeftCell="A1">
      <selection activeCell="L2" sqref="L2"/>
    </sheetView>
  </sheetViews>
  <sheetFormatPr defaultColWidth="11.421875" defaultRowHeight="12.75"/>
  <cols>
    <col min="1" max="1" width="21.57421875" style="23" customWidth="1"/>
    <col min="2" max="2" width="9.00390625" style="22" bestFit="1" customWidth="1"/>
    <col min="3" max="3" width="6.8515625" style="22" bestFit="1" customWidth="1"/>
    <col min="4" max="4" width="6.7109375" style="22" customWidth="1"/>
    <col min="5" max="5" width="9.00390625" style="22" bestFit="1" customWidth="1"/>
    <col min="6" max="6" width="6.8515625" style="22" bestFit="1" customWidth="1"/>
    <col min="7" max="7" width="6.7109375" style="22" customWidth="1"/>
    <col min="8" max="8" width="9.00390625" style="22" bestFit="1" customWidth="1"/>
    <col min="9" max="9" width="6.8515625" style="22" bestFit="1" customWidth="1"/>
    <col min="10" max="10" width="6.7109375" style="22" customWidth="1"/>
    <col min="11" max="11" width="9.00390625" style="22" bestFit="1" customWidth="1"/>
    <col min="12" max="12" width="6.8515625" style="22" bestFit="1" customWidth="1"/>
    <col min="13" max="13" width="6.7109375" style="22" customWidth="1"/>
    <col min="14" max="15" width="6.421875" style="22" customWidth="1"/>
    <col min="16" max="16384" width="11.421875" style="23" customWidth="1"/>
  </cols>
  <sheetData>
    <row r="1" ht="12">
      <c r="A1" s="99" t="s">
        <v>228</v>
      </c>
    </row>
    <row r="2" ht="11.25">
      <c r="A2" s="23" t="s">
        <v>215</v>
      </c>
    </row>
    <row r="3" ht="11.25">
      <c r="A3" s="23" t="s">
        <v>223</v>
      </c>
    </row>
    <row r="4" spans="1:15" ht="13.5" customHeight="1">
      <c r="A4" s="180" t="s">
        <v>148</v>
      </c>
      <c r="B4" s="184" t="s">
        <v>144</v>
      </c>
      <c r="C4" s="184"/>
      <c r="D4" s="183"/>
      <c r="E4" s="184" t="s">
        <v>145</v>
      </c>
      <c r="F4" s="184"/>
      <c r="G4" s="184"/>
      <c r="H4" s="182" t="s">
        <v>146</v>
      </c>
      <c r="I4" s="184"/>
      <c r="J4" s="183"/>
      <c r="K4" s="184" t="s">
        <v>6</v>
      </c>
      <c r="L4" s="184"/>
      <c r="M4" s="184"/>
      <c r="N4" s="182" t="s">
        <v>147</v>
      </c>
      <c r="O4" s="183"/>
    </row>
    <row r="5" spans="1:15" ht="13.5" customHeight="1">
      <c r="A5" s="181"/>
      <c r="B5" s="102" t="s">
        <v>149</v>
      </c>
      <c r="C5" s="100" t="s">
        <v>2</v>
      </c>
      <c r="D5" s="100" t="s">
        <v>252</v>
      </c>
      <c r="E5" s="102" t="s">
        <v>149</v>
      </c>
      <c r="F5" s="100" t="s">
        <v>2</v>
      </c>
      <c r="G5" s="105" t="s">
        <v>252</v>
      </c>
      <c r="H5" s="102" t="s">
        <v>149</v>
      </c>
      <c r="I5" s="100" t="s">
        <v>2</v>
      </c>
      <c r="J5" s="100" t="s">
        <v>252</v>
      </c>
      <c r="K5" s="102" t="s">
        <v>149</v>
      </c>
      <c r="L5" s="100" t="s">
        <v>2</v>
      </c>
      <c r="M5" s="105" t="s">
        <v>252</v>
      </c>
      <c r="N5" s="100" t="s">
        <v>150</v>
      </c>
      <c r="O5" s="100" t="s">
        <v>151</v>
      </c>
    </row>
    <row r="6" spans="1:15" ht="11.25">
      <c r="A6" s="101" t="s">
        <v>152</v>
      </c>
      <c r="B6" s="103">
        <v>14403</v>
      </c>
      <c r="C6" s="24">
        <v>12471</v>
      </c>
      <c r="D6" s="104">
        <v>86.58612789002291</v>
      </c>
      <c r="E6" s="24">
        <v>7496</v>
      </c>
      <c r="F6" s="24">
        <v>6090</v>
      </c>
      <c r="G6" s="106">
        <v>81.24332977588047</v>
      </c>
      <c r="H6" s="103">
        <v>5941</v>
      </c>
      <c r="I6" s="24">
        <v>4350</v>
      </c>
      <c r="J6" s="104">
        <v>73.21999663356338</v>
      </c>
      <c r="K6" s="24">
        <v>27840</v>
      </c>
      <c r="L6" s="24">
        <v>22911</v>
      </c>
      <c r="M6" s="106">
        <v>82.29525862068967</v>
      </c>
      <c r="N6" s="108">
        <v>61.52828756</v>
      </c>
      <c r="O6" s="107">
        <v>63.95194436839944</v>
      </c>
    </row>
    <row r="7" spans="1:15" ht="11.25">
      <c r="A7" s="101" t="s">
        <v>153</v>
      </c>
      <c r="B7" s="103">
        <v>8617</v>
      </c>
      <c r="C7" s="24">
        <v>7210</v>
      </c>
      <c r="D7" s="104">
        <v>83.67181153533713</v>
      </c>
      <c r="E7" s="24">
        <v>5512</v>
      </c>
      <c r="F7" s="24">
        <v>4105</v>
      </c>
      <c r="G7" s="106">
        <v>74.47387518142236</v>
      </c>
      <c r="H7" s="103">
        <v>4075</v>
      </c>
      <c r="I7" s="24">
        <v>3139</v>
      </c>
      <c r="J7" s="104">
        <v>77.03067484662577</v>
      </c>
      <c r="K7" s="24">
        <v>18204</v>
      </c>
      <c r="L7" s="24">
        <v>14454</v>
      </c>
      <c r="M7" s="106">
        <v>79.40013183915623</v>
      </c>
      <c r="N7" s="109">
        <v>58.54950879</v>
      </c>
      <c r="O7" s="107">
        <v>57.396804992440074</v>
      </c>
    </row>
    <row r="8" spans="1:15" ht="11.25">
      <c r="A8" s="101" t="s">
        <v>154</v>
      </c>
      <c r="B8" s="103">
        <v>5312</v>
      </c>
      <c r="C8" s="24">
        <v>4763</v>
      </c>
      <c r="D8" s="104">
        <v>89.6649096385542</v>
      </c>
      <c r="E8" s="24">
        <v>3009</v>
      </c>
      <c r="F8" s="24">
        <v>2544</v>
      </c>
      <c r="G8" s="106">
        <v>84.54636091724825</v>
      </c>
      <c r="H8" s="103">
        <v>2672</v>
      </c>
      <c r="I8" s="24">
        <v>2083</v>
      </c>
      <c r="J8" s="104">
        <v>77.9565868263473</v>
      </c>
      <c r="K8" s="24">
        <v>10993</v>
      </c>
      <c r="L8" s="24">
        <v>9390</v>
      </c>
      <c r="M8" s="106">
        <v>85.41799326844355</v>
      </c>
      <c r="N8" s="109">
        <v>65.29038437</v>
      </c>
      <c r="O8" s="107">
        <v>65.22232393745834</v>
      </c>
    </row>
    <row r="9" spans="1:15" ht="11.25">
      <c r="A9" s="101" t="s">
        <v>155</v>
      </c>
      <c r="B9" s="103">
        <v>14580</v>
      </c>
      <c r="C9" s="24">
        <v>12991</v>
      </c>
      <c r="D9" s="104">
        <v>89.10150891632374</v>
      </c>
      <c r="E9" s="24">
        <v>6783</v>
      </c>
      <c r="F9" s="24">
        <v>5797</v>
      </c>
      <c r="G9" s="106">
        <v>85.46365914786968</v>
      </c>
      <c r="H9" s="103">
        <v>6363</v>
      </c>
      <c r="I9" s="24">
        <v>5140</v>
      </c>
      <c r="J9" s="104">
        <v>80.77950652208078</v>
      </c>
      <c r="K9" s="24">
        <v>27726</v>
      </c>
      <c r="L9" s="24">
        <v>23928</v>
      </c>
      <c r="M9" s="106">
        <v>86.30166630599437</v>
      </c>
      <c r="N9" s="109">
        <v>64.17900469</v>
      </c>
      <c r="O9" s="107">
        <v>63.87154502397341</v>
      </c>
    </row>
    <row r="10" spans="1:15" ht="11.25">
      <c r="A10" s="101" t="s">
        <v>156</v>
      </c>
      <c r="B10" s="103">
        <v>6958</v>
      </c>
      <c r="C10" s="24">
        <v>6085</v>
      </c>
      <c r="D10" s="104">
        <v>87.45329117562518</v>
      </c>
      <c r="E10" s="24">
        <v>3500</v>
      </c>
      <c r="F10" s="24">
        <v>2902</v>
      </c>
      <c r="G10" s="106">
        <v>82.91428571428571</v>
      </c>
      <c r="H10" s="103">
        <v>3332</v>
      </c>
      <c r="I10" s="24">
        <v>2693</v>
      </c>
      <c r="J10" s="104">
        <v>80.82232893157263</v>
      </c>
      <c r="K10" s="24">
        <v>13790</v>
      </c>
      <c r="L10" s="24">
        <v>11680</v>
      </c>
      <c r="M10" s="106">
        <v>84.69905728788977</v>
      </c>
      <c r="N10" s="109">
        <v>63.97849199</v>
      </c>
      <c r="O10" s="107">
        <v>63.95916112800279</v>
      </c>
    </row>
    <row r="11" spans="1:15" ht="11.25">
      <c r="A11" s="101" t="s">
        <v>157</v>
      </c>
      <c r="B11" s="103">
        <v>5796</v>
      </c>
      <c r="C11" s="24">
        <v>5172</v>
      </c>
      <c r="D11" s="104">
        <v>89.23395445134575</v>
      </c>
      <c r="E11" s="24">
        <v>2934</v>
      </c>
      <c r="F11" s="24">
        <v>2357</v>
      </c>
      <c r="G11" s="106">
        <v>80.33401499659169</v>
      </c>
      <c r="H11" s="103">
        <v>2804</v>
      </c>
      <c r="I11" s="24">
        <v>2230</v>
      </c>
      <c r="J11" s="104">
        <v>79.52924393723254</v>
      </c>
      <c r="K11" s="24">
        <v>11534</v>
      </c>
      <c r="L11" s="24">
        <v>9759</v>
      </c>
      <c r="M11" s="106">
        <v>84.61071614357552</v>
      </c>
      <c r="N11" s="109">
        <v>64.41107137</v>
      </c>
      <c r="O11" s="107">
        <v>64.19285938475159</v>
      </c>
    </row>
    <row r="12" spans="1:15" ht="11.25">
      <c r="A12" s="101" t="s">
        <v>158</v>
      </c>
      <c r="B12" s="103">
        <v>1340</v>
      </c>
      <c r="C12" s="24">
        <v>1161</v>
      </c>
      <c r="D12" s="104">
        <v>86.64179104477611</v>
      </c>
      <c r="E12" s="24">
        <v>792</v>
      </c>
      <c r="F12" s="24">
        <v>579</v>
      </c>
      <c r="G12" s="106">
        <v>73.10606060606061</v>
      </c>
      <c r="H12" s="103">
        <v>322</v>
      </c>
      <c r="I12" s="24">
        <v>223</v>
      </c>
      <c r="J12" s="104">
        <v>69.25465838509317</v>
      </c>
      <c r="K12" s="24">
        <v>2454</v>
      </c>
      <c r="L12" s="24">
        <v>1963</v>
      </c>
      <c r="M12" s="106">
        <v>79.9918500407498</v>
      </c>
      <c r="N12" s="109">
        <v>62.29305786</v>
      </c>
      <c r="O12" s="107">
        <v>60.88555484924034</v>
      </c>
    </row>
    <row r="13" spans="1:15" ht="11.25">
      <c r="A13" s="101" t="s">
        <v>159</v>
      </c>
      <c r="B13" s="103">
        <v>7380</v>
      </c>
      <c r="C13" s="24">
        <v>6649</v>
      </c>
      <c r="D13" s="104">
        <v>90.09485094850949</v>
      </c>
      <c r="E13" s="24">
        <v>4071</v>
      </c>
      <c r="F13" s="24">
        <v>3399</v>
      </c>
      <c r="G13" s="106">
        <v>83.49299926308032</v>
      </c>
      <c r="H13" s="103">
        <v>3410</v>
      </c>
      <c r="I13" s="24">
        <v>2788</v>
      </c>
      <c r="J13" s="104">
        <v>81.75953079178886</v>
      </c>
      <c r="K13" s="24">
        <v>14861</v>
      </c>
      <c r="L13" s="24">
        <v>12836</v>
      </c>
      <c r="M13" s="106">
        <v>86.37372989704596</v>
      </c>
      <c r="N13" s="109">
        <v>64.60931745</v>
      </c>
      <c r="O13" s="107">
        <v>66.03218685745266</v>
      </c>
    </row>
    <row r="14" spans="1:15" ht="11.25">
      <c r="A14" s="101" t="s">
        <v>160</v>
      </c>
      <c r="B14" s="103">
        <v>15961</v>
      </c>
      <c r="C14" s="24">
        <v>14796</v>
      </c>
      <c r="D14" s="104">
        <v>92.70095858655473</v>
      </c>
      <c r="E14" s="24">
        <v>8102</v>
      </c>
      <c r="F14" s="24">
        <v>6921</v>
      </c>
      <c r="G14" s="106">
        <v>85.42335225870156</v>
      </c>
      <c r="H14" s="103">
        <v>5669</v>
      </c>
      <c r="I14" s="24">
        <v>4579</v>
      </c>
      <c r="J14" s="104">
        <v>80.77262303757277</v>
      </c>
      <c r="K14" s="24">
        <v>29732</v>
      </c>
      <c r="L14" s="24">
        <v>26296</v>
      </c>
      <c r="M14" s="106">
        <v>88.4434279564106</v>
      </c>
      <c r="N14" s="109">
        <v>66.74663491</v>
      </c>
      <c r="O14" s="107">
        <v>66.91773115152375</v>
      </c>
    </row>
    <row r="15" spans="1:15" ht="11.25">
      <c r="A15" s="101" t="s">
        <v>161</v>
      </c>
      <c r="B15" s="103">
        <v>20123</v>
      </c>
      <c r="C15" s="24">
        <v>17238</v>
      </c>
      <c r="D15" s="104">
        <v>85.66317149530389</v>
      </c>
      <c r="E15" s="24">
        <v>12616</v>
      </c>
      <c r="F15" s="24">
        <v>9899</v>
      </c>
      <c r="G15" s="106">
        <v>78.46385542168674</v>
      </c>
      <c r="H15" s="103">
        <v>9621</v>
      </c>
      <c r="I15" s="24">
        <v>7245</v>
      </c>
      <c r="J15" s="104">
        <v>75.30402245088868</v>
      </c>
      <c r="K15" s="24">
        <v>42360</v>
      </c>
      <c r="L15" s="24">
        <v>34382</v>
      </c>
      <c r="M15" s="106">
        <v>81.16619452313503</v>
      </c>
      <c r="N15" s="109">
        <v>58.61394765</v>
      </c>
      <c r="O15" s="107">
        <v>58.87383721941684</v>
      </c>
    </row>
    <row r="16" spans="1:15" ht="11.25">
      <c r="A16" s="101" t="s">
        <v>162</v>
      </c>
      <c r="B16" s="103">
        <v>3076</v>
      </c>
      <c r="C16" s="24">
        <v>2711</v>
      </c>
      <c r="D16" s="104">
        <v>88.13394018205462</v>
      </c>
      <c r="E16" s="24">
        <v>1901</v>
      </c>
      <c r="F16" s="24">
        <v>1471</v>
      </c>
      <c r="G16" s="106">
        <v>77.38032614413467</v>
      </c>
      <c r="H16" s="103">
        <v>1573</v>
      </c>
      <c r="I16" s="24">
        <v>1258</v>
      </c>
      <c r="J16" s="104">
        <v>79.97457088366178</v>
      </c>
      <c r="K16" s="24">
        <v>6550</v>
      </c>
      <c r="L16" s="24">
        <v>5440</v>
      </c>
      <c r="M16" s="106">
        <v>83.05343511450381</v>
      </c>
      <c r="N16" s="109">
        <v>65.78769838</v>
      </c>
      <c r="O16" s="107">
        <v>69.5310954285007</v>
      </c>
    </row>
    <row r="17" spans="1:15" ht="11.25">
      <c r="A17" s="101" t="s">
        <v>163</v>
      </c>
      <c r="B17" s="103">
        <v>15533</v>
      </c>
      <c r="C17" s="24">
        <v>13882</v>
      </c>
      <c r="D17" s="104">
        <v>89.37101654541944</v>
      </c>
      <c r="E17" s="24">
        <v>7501</v>
      </c>
      <c r="F17" s="24">
        <v>6336</v>
      </c>
      <c r="G17" s="106">
        <v>84.46873750166645</v>
      </c>
      <c r="H17" s="103">
        <v>6424</v>
      </c>
      <c r="I17" s="24">
        <v>5005</v>
      </c>
      <c r="J17" s="104">
        <v>77.91095890410958</v>
      </c>
      <c r="K17" s="24">
        <v>29458</v>
      </c>
      <c r="L17" s="24">
        <v>25223</v>
      </c>
      <c r="M17" s="106">
        <v>85.6235997012696</v>
      </c>
      <c r="N17" s="109">
        <v>62.73740308</v>
      </c>
      <c r="O17" s="107">
        <v>62.54114231611368</v>
      </c>
    </row>
    <row r="18" spans="1:15" ht="11.25">
      <c r="A18" s="101" t="s">
        <v>164</v>
      </c>
      <c r="B18" s="103">
        <v>11621</v>
      </c>
      <c r="C18" s="24">
        <v>10001</v>
      </c>
      <c r="D18" s="104">
        <v>86.05971947336718</v>
      </c>
      <c r="E18" s="24">
        <v>6574</v>
      </c>
      <c r="F18" s="24">
        <v>5216</v>
      </c>
      <c r="G18" s="106">
        <v>79.342865835108</v>
      </c>
      <c r="H18" s="103">
        <v>4556</v>
      </c>
      <c r="I18" s="24">
        <v>3506</v>
      </c>
      <c r="J18" s="104">
        <v>76.95346795434592</v>
      </c>
      <c r="K18" s="24">
        <v>22751</v>
      </c>
      <c r="L18" s="24">
        <v>18723</v>
      </c>
      <c r="M18" s="106">
        <v>82.29528372379235</v>
      </c>
      <c r="N18" s="109">
        <v>59.8870314</v>
      </c>
      <c r="O18" s="107">
        <v>58.10781711886162</v>
      </c>
    </row>
    <row r="19" spans="1:15" ht="11.25">
      <c r="A19" s="101" t="s">
        <v>165</v>
      </c>
      <c r="B19" s="103">
        <v>10928</v>
      </c>
      <c r="C19" s="24">
        <v>9735</v>
      </c>
      <c r="D19" s="104">
        <v>89.08308931185944</v>
      </c>
      <c r="E19" s="24">
        <v>6818</v>
      </c>
      <c r="F19" s="24">
        <v>5486</v>
      </c>
      <c r="G19" s="106">
        <v>80.46347902610736</v>
      </c>
      <c r="H19" s="103">
        <v>5534</v>
      </c>
      <c r="I19" s="24">
        <v>4371</v>
      </c>
      <c r="J19" s="104">
        <v>78.98445970365017</v>
      </c>
      <c r="K19" s="24">
        <v>23280</v>
      </c>
      <c r="L19" s="24">
        <v>19592</v>
      </c>
      <c r="M19" s="106">
        <v>84.15807560137458</v>
      </c>
      <c r="N19" s="109">
        <v>63.39482983</v>
      </c>
      <c r="O19" s="107">
        <v>63.5974397967097</v>
      </c>
    </row>
    <row r="20" spans="1:15" ht="11.25">
      <c r="A20" s="101" t="s">
        <v>166</v>
      </c>
      <c r="B20" s="103">
        <v>17018</v>
      </c>
      <c r="C20" s="24">
        <v>15590</v>
      </c>
      <c r="D20" s="104">
        <v>91.60888471030674</v>
      </c>
      <c r="E20" s="24">
        <v>8465</v>
      </c>
      <c r="F20" s="24">
        <v>7377</v>
      </c>
      <c r="G20" s="106">
        <v>87.1470761961016</v>
      </c>
      <c r="H20" s="103">
        <v>8062</v>
      </c>
      <c r="I20" s="24">
        <v>6500</v>
      </c>
      <c r="J20" s="104">
        <v>80.62515504837509</v>
      </c>
      <c r="K20" s="24">
        <v>33545</v>
      </c>
      <c r="L20" s="24">
        <v>29467</v>
      </c>
      <c r="M20" s="106">
        <v>87.8431957072589</v>
      </c>
      <c r="N20" s="109">
        <v>67.84229151</v>
      </c>
      <c r="O20" s="107">
        <v>67.84000257657334</v>
      </c>
    </row>
    <row r="21" spans="1:15" ht="11.25">
      <c r="A21" s="101" t="s">
        <v>167</v>
      </c>
      <c r="B21" s="103">
        <v>10201</v>
      </c>
      <c r="C21" s="24">
        <v>8897</v>
      </c>
      <c r="D21" s="104">
        <v>87.21693951573374</v>
      </c>
      <c r="E21" s="24">
        <v>4374</v>
      </c>
      <c r="F21" s="24">
        <v>3454</v>
      </c>
      <c r="G21" s="106">
        <v>78.96662094192959</v>
      </c>
      <c r="H21" s="103">
        <v>3403</v>
      </c>
      <c r="I21" s="24">
        <v>2546</v>
      </c>
      <c r="J21" s="104">
        <v>74.81633852483102</v>
      </c>
      <c r="K21" s="24">
        <v>17978</v>
      </c>
      <c r="L21" s="24">
        <v>14897</v>
      </c>
      <c r="M21" s="106">
        <v>82.86238736233173</v>
      </c>
      <c r="N21" s="109">
        <v>63.09674187</v>
      </c>
      <c r="O21" s="107">
        <v>61.756408401296014</v>
      </c>
    </row>
    <row r="22" spans="1:15" ht="11.25">
      <c r="A22" s="101" t="s">
        <v>168</v>
      </c>
      <c r="B22" s="103">
        <v>12058</v>
      </c>
      <c r="C22" s="24">
        <v>10589</v>
      </c>
      <c r="D22" s="104">
        <v>87.81721678553657</v>
      </c>
      <c r="E22" s="24">
        <v>6113</v>
      </c>
      <c r="F22" s="24">
        <v>4910</v>
      </c>
      <c r="G22" s="106">
        <v>80.3206281694749</v>
      </c>
      <c r="H22" s="103">
        <v>4686</v>
      </c>
      <c r="I22" s="24">
        <v>3622</v>
      </c>
      <c r="J22" s="104">
        <v>77.2940674349125</v>
      </c>
      <c r="K22" s="24">
        <v>22857</v>
      </c>
      <c r="L22" s="24">
        <v>19121</v>
      </c>
      <c r="M22" s="106">
        <v>83.65489784311151</v>
      </c>
      <c r="N22" s="109">
        <v>63.35183694</v>
      </c>
      <c r="O22" s="107">
        <v>62.620124862638335</v>
      </c>
    </row>
    <row r="23" spans="1:15" ht="11.25">
      <c r="A23" s="101" t="s">
        <v>169</v>
      </c>
      <c r="B23" s="103">
        <v>7450</v>
      </c>
      <c r="C23" s="24">
        <v>6604</v>
      </c>
      <c r="D23" s="104">
        <v>88.64429530201342</v>
      </c>
      <c r="E23" s="24">
        <v>4058</v>
      </c>
      <c r="F23" s="24">
        <v>3321</v>
      </c>
      <c r="G23" s="106">
        <v>81.8383440118285</v>
      </c>
      <c r="H23" s="103">
        <v>3460</v>
      </c>
      <c r="I23" s="24">
        <v>2822</v>
      </c>
      <c r="J23" s="104">
        <v>81.5606936416185</v>
      </c>
      <c r="K23" s="24">
        <v>14968</v>
      </c>
      <c r="L23" s="24">
        <v>12747</v>
      </c>
      <c r="M23" s="106">
        <v>85.16167824692677</v>
      </c>
      <c r="N23" s="109">
        <v>64.83284895</v>
      </c>
      <c r="O23" s="107">
        <v>64.00760739483749</v>
      </c>
    </row>
    <row r="24" spans="1:15" ht="11.25">
      <c r="A24" s="101" t="s">
        <v>170</v>
      </c>
      <c r="B24" s="103">
        <v>6529</v>
      </c>
      <c r="C24" s="24">
        <v>5552</v>
      </c>
      <c r="D24" s="104">
        <v>85.03599326083628</v>
      </c>
      <c r="E24" s="24">
        <v>3588</v>
      </c>
      <c r="F24" s="24">
        <v>2728</v>
      </c>
      <c r="G24" s="106">
        <v>76.03121516164994</v>
      </c>
      <c r="H24" s="103">
        <v>3235</v>
      </c>
      <c r="I24" s="24">
        <v>2463</v>
      </c>
      <c r="J24" s="104">
        <v>76.13601236476043</v>
      </c>
      <c r="K24" s="24">
        <v>13352</v>
      </c>
      <c r="L24" s="24">
        <v>10743</v>
      </c>
      <c r="M24" s="106">
        <v>80.45985620131816</v>
      </c>
      <c r="N24" s="109">
        <v>60.93379933</v>
      </c>
      <c r="O24" s="107">
        <v>61.655334559644274</v>
      </c>
    </row>
    <row r="25" spans="1:15" ht="11.25">
      <c r="A25" s="101" t="s">
        <v>171</v>
      </c>
      <c r="B25" s="103">
        <v>15588</v>
      </c>
      <c r="C25" s="24">
        <v>14228</v>
      </c>
      <c r="D25" s="104">
        <v>91.27534000513215</v>
      </c>
      <c r="E25" s="24">
        <v>8976</v>
      </c>
      <c r="F25" s="24">
        <v>7753</v>
      </c>
      <c r="G25" s="106">
        <v>86.37477718360071</v>
      </c>
      <c r="H25" s="103">
        <v>7008</v>
      </c>
      <c r="I25" s="24">
        <v>5843</v>
      </c>
      <c r="J25" s="104">
        <v>83.37614155251141</v>
      </c>
      <c r="K25" s="24">
        <v>31572</v>
      </c>
      <c r="L25" s="24">
        <v>27824</v>
      </c>
      <c r="M25" s="106">
        <v>88.1287216520968</v>
      </c>
      <c r="N25" s="109">
        <v>71.7932822</v>
      </c>
      <c r="O25" s="107">
        <v>72.54091056510177</v>
      </c>
    </row>
    <row r="26" spans="1:15" ht="11.25">
      <c r="A26" s="101" t="s">
        <v>172</v>
      </c>
      <c r="B26" s="103">
        <v>9048</v>
      </c>
      <c r="C26" s="24">
        <v>7933</v>
      </c>
      <c r="D26" s="104">
        <v>87.67683465959328</v>
      </c>
      <c r="E26" s="24">
        <v>5601</v>
      </c>
      <c r="F26" s="24">
        <v>4349</v>
      </c>
      <c r="G26" s="106">
        <v>77.64684877700411</v>
      </c>
      <c r="H26" s="103">
        <v>4451</v>
      </c>
      <c r="I26" s="24">
        <v>3360</v>
      </c>
      <c r="J26" s="104">
        <v>75.48865423500337</v>
      </c>
      <c r="K26" s="24">
        <v>19100</v>
      </c>
      <c r="L26" s="24">
        <v>15642</v>
      </c>
      <c r="M26" s="106">
        <v>81.89528795811518</v>
      </c>
      <c r="N26" s="109">
        <v>63.7262736</v>
      </c>
      <c r="O26" s="107">
        <v>64.29623551648284</v>
      </c>
    </row>
    <row r="27" spans="1:15" ht="11.25">
      <c r="A27" s="101" t="s">
        <v>173</v>
      </c>
      <c r="B27" s="103">
        <v>8691</v>
      </c>
      <c r="C27" s="24">
        <v>7990</v>
      </c>
      <c r="D27" s="104">
        <v>91.93418478886204</v>
      </c>
      <c r="E27" s="24">
        <v>4607</v>
      </c>
      <c r="F27" s="24">
        <v>3905</v>
      </c>
      <c r="G27" s="106">
        <v>84.76231821141741</v>
      </c>
      <c r="H27" s="103">
        <v>3795</v>
      </c>
      <c r="I27" s="24">
        <v>3059</v>
      </c>
      <c r="J27" s="104">
        <v>80.60606060606061</v>
      </c>
      <c r="K27" s="24">
        <v>17093</v>
      </c>
      <c r="L27" s="24">
        <v>14954</v>
      </c>
      <c r="M27" s="106">
        <v>87.48610542327269</v>
      </c>
      <c r="N27" s="109">
        <v>61.87960469</v>
      </c>
      <c r="O27" s="107">
        <v>61.83242964270548</v>
      </c>
    </row>
    <row r="28" spans="1:15" ht="11.25">
      <c r="A28" s="101" t="s">
        <v>174</v>
      </c>
      <c r="B28" s="103">
        <v>12683</v>
      </c>
      <c r="C28" s="24">
        <v>11489</v>
      </c>
      <c r="D28" s="104">
        <v>90.58582354332572</v>
      </c>
      <c r="E28" s="24">
        <v>6597</v>
      </c>
      <c r="F28" s="24">
        <v>5500</v>
      </c>
      <c r="G28" s="106">
        <v>83.37122934667272</v>
      </c>
      <c r="H28" s="103">
        <v>5253</v>
      </c>
      <c r="I28" s="24">
        <v>4230</v>
      </c>
      <c r="J28" s="104">
        <v>80.5254140491148</v>
      </c>
      <c r="K28" s="24">
        <v>24533</v>
      </c>
      <c r="L28" s="24">
        <v>21219</v>
      </c>
      <c r="M28" s="106">
        <v>86.49166428891697</v>
      </c>
      <c r="N28" s="109">
        <v>62.34220837</v>
      </c>
      <c r="O28" s="107">
        <v>62.228521435438765</v>
      </c>
    </row>
    <row r="29" spans="1:15" ht="11.25">
      <c r="A29" s="101" t="s">
        <v>175</v>
      </c>
      <c r="B29" s="103">
        <v>14817</v>
      </c>
      <c r="C29" s="24">
        <v>13004</v>
      </c>
      <c r="D29" s="104">
        <v>87.76405480191671</v>
      </c>
      <c r="E29" s="24">
        <v>4436</v>
      </c>
      <c r="F29" s="24">
        <v>3465</v>
      </c>
      <c r="G29" s="106">
        <v>78.11091073038774</v>
      </c>
      <c r="H29" s="103">
        <v>4181</v>
      </c>
      <c r="I29" s="24">
        <v>2992</v>
      </c>
      <c r="J29" s="104">
        <v>71.5618273140397</v>
      </c>
      <c r="K29" s="24">
        <v>23434</v>
      </c>
      <c r="L29" s="24">
        <v>19461</v>
      </c>
      <c r="M29" s="106">
        <v>83.04600153622941</v>
      </c>
      <c r="N29" s="109">
        <v>67.41161436</v>
      </c>
      <c r="O29" s="107">
        <v>84.25424756197006</v>
      </c>
    </row>
    <row r="30" spans="1:15" ht="11.25">
      <c r="A30" s="101" t="s">
        <v>176</v>
      </c>
      <c r="B30" s="103">
        <v>20887</v>
      </c>
      <c r="C30" s="24">
        <v>16855</v>
      </c>
      <c r="D30" s="104">
        <v>80.69612677742136</v>
      </c>
      <c r="E30" s="24">
        <v>13480</v>
      </c>
      <c r="F30" s="24">
        <v>9661</v>
      </c>
      <c r="G30" s="106">
        <v>71.66913946587538</v>
      </c>
      <c r="H30" s="103">
        <v>8337</v>
      </c>
      <c r="I30" s="24">
        <v>5608</v>
      </c>
      <c r="J30" s="104">
        <v>67.26640278277559</v>
      </c>
      <c r="K30" s="24">
        <v>42704</v>
      </c>
      <c r="L30" s="24">
        <v>32124</v>
      </c>
      <c r="M30" s="106">
        <v>75.22480329711503</v>
      </c>
      <c r="N30" s="109">
        <v>61.56216945</v>
      </c>
      <c r="O30" s="107">
        <v>57.598447704213406</v>
      </c>
    </row>
    <row r="31" spans="1:15" ht="11.25">
      <c r="A31" s="101" t="s">
        <v>177</v>
      </c>
      <c r="B31" s="103">
        <v>30897</v>
      </c>
      <c r="C31" s="24">
        <v>27128</v>
      </c>
      <c r="D31" s="104">
        <v>87.80140466711978</v>
      </c>
      <c r="E31" s="24">
        <v>14293</v>
      </c>
      <c r="F31" s="24">
        <v>11352</v>
      </c>
      <c r="G31" s="106">
        <v>79.42349401805079</v>
      </c>
      <c r="H31" s="103">
        <v>10606</v>
      </c>
      <c r="I31" s="24">
        <v>7812</v>
      </c>
      <c r="J31" s="104">
        <v>73.65642089383367</v>
      </c>
      <c r="K31" s="24">
        <v>55796</v>
      </c>
      <c r="L31" s="24">
        <v>46292</v>
      </c>
      <c r="M31" s="106">
        <v>82.96652089755538</v>
      </c>
      <c r="N31" s="109">
        <v>68.57592843</v>
      </c>
      <c r="O31" s="107">
        <v>65.313853642646</v>
      </c>
    </row>
    <row r="32" spans="1:15" ht="11.25">
      <c r="A32" s="110" t="s">
        <v>178</v>
      </c>
      <c r="B32" s="111">
        <v>307495</v>
      </c>
      <c r="C32" s="112">
        <v>270724</v>
      </c>
      <c r="D32" s="113">
        <v>88.04175677653295</v>
      </c>
      <c r="E32" s="112">
        <v>162197</v>
      </c>
      <c r="F32" s="112">
        <v>130877</v>
      </c>
      <c r="G32" s="114">
        <v>80.69014839978544</v>
      </c>
      <c r="H32" s="111">
        <v>128773</v>
      </c>
      <c r="I32" s="112">
        <v>99467</v>
      </c>
      <c r="J32" s="113">
        <v>77.2421237371188</v>
      </c>
      <c r="K32" s="112">
        <v>598465</v>
      </c>
      <c r="L32" s="112">
        <v>501068</v>
      </c>
      <c r="M32" s="114">
        <v>83.72553115052676</v>
      </c>
      <c r="N32" s="115">
        <v>63.8498721</v>
      </c>
      <c r="O32" s="113">
        <v>63.8498721028638</v>
      </c>
    </row>
    <row r="33" spans="1:17" ht="11.25">
      <c r="A33" s="101" t="s">
        <v>179</v>
      </c>
      <c r="B33" s="103">
        <v>2776</v>
      </c>
      <c r="C33" s="24">
        <v>2371</v>
      </c>
      <c r="D33" s="104">
        <v>85.41066282420749</v>
      </c>
      <c r="E33" s="24">
        <v>1746</v>
      </c>
      <c r="F33" s="24">
        <v>1272</v>
      </c>
      <c r="G33" s="106">
        <v>72.85223367697594</v>
      </c>
      <c r="H33" s="103">
        <v>1439</v>
      </c>
      <c r="I33" s="24">
        <v>1093</v>
      </c>
      <c r="J33" s="104">
        <v>75.95552466990966</v>
      </c>
      <c r="K33" s="24">
        <v>5961</v>
      </c>
      <c r="L33" s="24">
        <v>4736</v>
      </c>
      <c r="M33" s="106">
        <v>79.44975675222278</v>
      </c>
      <c r="N33" s="109">
        <v>74.41406359</v>
      </c>
      <c r="O33" s="107">
        <v>74.417856200021</v>
      </c>
      <c r="Q33" s="25"/>
    </row>
    <row r="34" spans="1:17" ht="11.25">
      <c r="A34" s="101" t="s">
        <v>180</v>
      </c>
      <c r="B34" s="103">
        <v>814</v>
      </c>
      <c r="C34" s="24">
        <v>612</v>
      </c>
      <c r="D34" s="104">
        <v>75.18427518427518</v>
      </c>
      <c r="E34" s="24">
        <v>618</v>
      </c>
      <c r="F34" s="24">
        <v>375</v>
      </c>
      <c r="G34" s="106">
        <v>60.679611650485434</v>
      </c>
      <c r="H34" s="103">
        <v>502</v>
      </c>
      <c r="I34" s="24">
        <v>338</v>
      </c>
      <c r="J34" s="104">
        <v>67.33067729083665</v>
      </c>
      <c r="K34" s="24">
        <v>1934</v>
      </c>
      <c r="L34" s="24">
        <v>1325</v>
      </c>
      <c r="M34" s="106">
        <v>68.51085832471561</v>
      </c>
      <c r="N34" s="109">
        <v>36.2894493</v>
      </c>
      <c r="O34" s="107">
        <v>36.31616763077304</v>
      </c>
      <c r="Q34" s="25"/>
    </row>
    <row r="35" spans="1:17" ht="11.25">
      <c r="A35" s="101" t="s">
        <v>181</v>
      </c>
      <c r="B35" s="103">
        <v>2328</v>
      </c>
      <c r="C35" s="24">
        <v>1863</v>
      </c>
      <c r="D35" s="104">
        <v>80.0257731958763</v>
      </c>
      <c r="E35" s="24">
        <v>1819</v>
      </c>
      <c r="F35" s="24">
        <v>1210</v>
      </c>
      <c r="G35" s="106">
        <v>66.52006597031335</v>
      </c>
      <c r="H35" s="103">
        <v>1521</v>
      </c>
      <c r="I35" s="24">
        <v>984</v>
      </c>
      <c r="J35" s="104">
        <v>64.69428007889546</v>
      </c>
      <c r="K35" s="24">
        <v>5668</v>
      </c>
      <c r="L35" s="24">
        <v>4057</v>
      </c>
      <c r="M35" s="106">
        <v>71.5772759350741</v>
      </c>
      <c r="N35" s="109">
        <v>67.45852798</v>
      </c>
      <c r="O35" s="107">
        <v>67.4554307525516</v>
      </c>
      <c r="Q35" s="25"/>
    </row>
    <row r="36" spans="1:17" ht="11.25">
      <c r="A36" s="101" t="s">
        <v>182</v>
      </c>
      <c r="B36" s="103">
        <v>4724</v>
      </c>
      <c r="C36" s="24">
        <v>4128</v>
      </c>
      <c r="D36" s="104">
        <v>87.3835732430144</v>
      </c>
      <c r="E36" s="24">
        <v>2779</v>
      </c>
      <c r="F36" s="24">
        <v>2152</v>
      </c>
      <c r="G36" s="106">
        <v>77.43792731198272</v>
      </c>
      <c r="H36" s="103">
        <v>1990</v>
      </c>
      <c r="I36" s="24">
        <v>1429</v>
      </c>
      <c r="J36" s="104">
        <v>71.80904522613065</v>
      </c>
      <c r="K36" s="24">
        <v>9493</v>
      </c>
      <c r="L36" s="24">
        <v>7709</v>
      </c>
      <c r="M36" s="106">
        <v>81.20720530917518</v>
      </c>
      <c r="N36" s="109">
        <v>54.25261767</v>
      </c>
      <c r="O36" s="107">
        <v>54.25261767253383</v>
      </c>
      <c r="Q36" s="25"/>
    </row>
    <row r="37" spans="1:17" ht="11.25">
      <c r="A37" s="110" t="s">
        <v>183</v>
      </c>
      <c r="B37" s="111">
        <v>10642</v>
      </c>
      <c r="C37" s="112">
        <v>8974</v>
      </c>
      <c r="D37" s="113">
        <v>84.32625446344673</v>
      </c>
      <c r="E37" s="112">
        <v>6962</v>
      </c>
      <c r="F37" s="112">
        <v>5009</v>
      </c>
      <c r="G37" s="114">
        <v>71.94771617351336</v>
      </c>
      <c r="H37" s="111">
        <v>5452</v>
      </c>
      <c r="I37" s="112">
        <v>3844</v>
      </c>
      <c r="J37" s="113">
        <v>70.50623624358033</v>
      </c>
      <c r="K37" s="112">
        <v>23056</v>
      </c>
      <c r="L37" s="112">
        <v>17827</v>
      </c>
      <c r="M37" s="114">
        <v>77.3204371963914</v>
      </c>
      <c r="N37" s="115">
        <v>58.77728687</v>
      </c>
      <c r="O37" s="113">
        <v>58.77728687014525</v>
      </c>
      <c r="Q37" s="25"/>
    </row>
    <row r="38" spans="1:17" ht="11.25">
      <c r="A38" s="116" t="s">
        <v>184</v>
      </c>
      <c r="B38" s="117">
        <v>318137</v>
      </c>
      <c r="C38" s="118">
        <v>279698</v>
      </c>
      <c r="D38" s="119">
        <v>87.91746951784923</v>
      </c>
      <c r="E38" s="118">
        <v>169159</v>
      </c>
      <c r="F38" s="118">
        <v>135886</v>
      </c>
      <c r="G38" s="120">
        <v>80.33034009423086</v>
      </c>
      <c r="H38" s="117">
        <v>134225</v>
      </c>
      <c r="I38" s="118">
        <v>103311</v>
      </c>
      <c r="J38" s="119">
        <v>76.9685230024213</v>
      </c>
      <c r="K38" s="118">
        <v>621521</v>
      </c>
      <c r="L38" s="118">
        <v>518895</v>
      </c>
      <c r="M38" s="120">
        <v>83.48792719795469</v>
      </c>
      <c r="N38" s="121">
        <v>63.61918715</v>
      </c>
      <c r="O38" s="119">
        <v>63.61918715479492</v>
      </c>
      <c r="Q38" s="25"/>
    </row>
    <row r="39" spans="1:15" ht="11.25">
      <c r="A39" s="46" t="s">
        <v>216</v>
      </c>
      <c r="B39" s="26"/>
      <c r="C39" s="26"/>
      <c r="D39" s="27"/>
      <c r="E39" s="26"/>
      <c r="F39" s="26"/>
      <c r="G39" s="27"/>
      <c r="H39" s="26"/>
      <c r="I39" s="26"/>
      <c r="J39" s="27"/>
      <c r="K39" s="26"/>
      <c r="L39" s="26"/>
      <c r="M39" s="27"/>
      <c r="N39" s="28"/>
      <c r="O39" s="28"/>
    </row>
    <row r="40" spans="1:13" ht="11.25">
      <c r="A40" s="29" t="s">
        <v>185</v>
      </c>
      <c r="B40" s="28"/>
      <c r="C40" s="28"/>
      <c r="D40" s="28"/>
      <c r="E40" s="28"/>
      <c r="F40" s="28"/>
      <c r="G40" s="28"/>
      <c r="H40" s="28"/>
      <c r="I40" s="28"/>
      <c r="J40" s="28"/>
      <c r="K40" s="28"/>
      <c r="L40" s="28"/>
      <c r="M40" s="28"/>
    </row>
    <row r="41" spans="1:13" ht="11.25">
      <c r="A41" s="29" t="s">
        <v>186</v>
      </c>
      <c r="B41" s="28"/>
      <c r="C41" s="28"/>
      <c r="D41" s="28"/>
      <c r="E41" s="28"/>
      <c r="F41" s="28"/>
      <c r="G41" s="28"/>
      <c r="H41" s="28"/>
      <c r="I41" s="28"/>
      <c r="J41" s="28"/>
      <c r="K41" s="28"/>
      <c r="L41" s="28"/>
      <c r="M41" s="28"/>
    </row>
    <row r="42" spans="1:13" ht="11.25">
      <c r="A42" s="29"/>
      <c r="B42" s="28"/>
      <c r="C42" s="28"/>
      <c r="D42" s="28"/>
      <c r="E42" s="28"/>
      <c r="F42" s="28"/>
      <c r="G42" s="28"/>
      <c r="H42" s="28"/>
      <c r="I42" s="28"/>
      <c r="J42" s="28"/>
      <c r="K42" s="28"/>
      <c r="L42" s="28"/>
      <c r="M42" s="28"/>
    </row>
  </sheetData>
  <mergeCells count="6">
    <mergeCell ref="A4:A5"/>
    <mergeCell ref="N4:O4"/>
    <mergeCell ref="B4:D4"/>
    <mergeCell ref="E4:G4"/>
    <mergeCell ref="H4:J4"/>
    <mergeCell ref="K4:M4"/>
  </mergeCells>
  <printOptions/>
  <pageMargins left="0.2" right="0.21" top="0.59" bottom="0.29" header="0.4921259845" footer="0.17"/>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8"/>
  <sheetViews>
    <sheetView tabSelected="1" workbookViewId="0" topLeftCell="A1">
      <selection activeCell="I6" sqref="I6"/>
    </sheetView>
  </sheetViews>
  <sheetFormatPr defaultColWidth="11.421875" defaultRowHeight="12.75"/>
  <cols>
    <col min="1" max="8" width="10.7109375" style="0" customWidth="1"/>
  </cols>
  <sheetData>
    <row r="1" spans="1:7" ht="15">
      <c r="A1" s="185" t="s">
        <v>231</v>
      </c>
      <c r="B1" s="186"/>
      <c r="C1" s="186"/>
      <c r="D1" s="186"/>
      <c r="E1" s="186"/>
      <c r="F1" s="186"/>
      <c r="G1" s="187"/>
    </row>
    <row r="2" spans="1:7" ht="12.75">
      <c r="A2" s="151" t="s">
        <v>239</v>
      </c>
      <c r="B2" s="152"/>
      <c r="C2" s="152"/>
      <c r="D2" s="152"/>
      <c r="E2" s="152"/>
      <c r="F2" s="152"/>
      <c r="G2" s="153"/>
    </row>
    <row r="3" spans="1:7" ht="54.75" customHeight="1">
      <c r="A3" s="191" t="s">
        <v>240</v>
      </c>
      <c r="B3" s="192"/>
      <c r="C3" s="192"/>
      <c r="D3" s="192"/>
      <c r="E3" s="192"/>
      <c r="F3" s="192"/>
      <c r="G3" s="193"/>
    </row>
    <row r="4" spans="1:7" ht="12.75">
      <c r="A4" s="151" t="s">
        <v>232</v>
      </c>
      <c r="B4" s="154"/>
      <c r="C4" s="154"/>
      <c r="D4" s="154"/>
      <c r="E4" s="154"/>
      <c r="F4" s="154"/>
      <c r="G4" s="155"/>
    </row>
    <row r="5" spans="1:7" ht="54.75" customHeight="1">
      <c r="A5" s="188" t="s">
        <v>233</v>
      </c>
      <c r="B5" s="189"/>
      <c r="C5" s="189"/>
      <c r="D5" s="189"/>
      <c r="E5" s="189"/>
      <c r="F5" s="189"/>
      <c r="G5" s="190"/>
    </row>
    <row r="6" spans="1:7" ht="54.75" customHeight="1">
      <c r="A6" s="188" t="s">
        <v>234</v>
      </c>
      <c r="B6" s="189"/>
      <c r="C6" s="189"/>
      <c r="D6" s="189"/>
      <c r="E6" s="189"/>
      <c r="F6" s="189"/>
      <c r="G6" s="190"/>
    </row>
    <row r="7" spans="1:7" ht="64.5" customHeight="1">
      <c r="A7" s="194" t="s">
        <v>241</v>
      </c>
      <c r="B7" s="195"/>
      <c r="C7" s="195"/>
      <c r="D7" s="195"/>
      <c r="E7" s="195"/>
      <c r="F7" s="195"/>
      <c r="G7" s="196"/>
    </row>
    <row r="8" spans="1:7" ht="25.5" customHeight="1">
      <c r="A8" s="194" t="s">
        <v>235</v>
      </c>
      <c r="B8" s="195"/>
      <c r="C8" s="195"/>
      <c r="D8" s="195"/>
      <c r="E8" s="195"/>
      <c r="F8" s="195"/>
      <c r="G8" s="196"/>
    </row>
    <row r="9" spans="1:7" ht="54.75" customHeight="1">
      <c r="A9" s="188" t="s">
        <v>243</v>
      </c>
      <c r="B9" s="189"/>
      <c r="C9" s="189"/>
      <c r="D9" s="189"/>
      <c r="E9" s="189"/>
      <c r="F9" s="189"/>
      <c r="G9" s="190"/>
    </row>
    <row r="10" spans="1:7" ht="49.5" customHeight="1">
      <c r="A10" s="191" t="s">
        <v>242</v>
      </c>
      <c r="B10" s="192"/>
      <c r="C10" s="192"/>
      <c r="D10" s="192"/>
      <c r="E10" s="192"/>
      <c r="F10" s="192"/>
      <c r="G10" s="193"/>
    </row>
    <row r="11" spans="1:7" ht="12.75">
      <c r="A11" s="151" t="s">
        <v>236</v>
      </c>
      <c r="B11" s="154"/>
      <c r="C11" s="154"/>
      <c r="D11" s="154"/>
      <c r="E11" s="154"/>
      <c r="F11" s="154"/>
      <c r="G11" s="155"/>
    </row>
    <row r="12" spans="1:7" ht="25.5" customHeight="1">
      <c r="A12" s="197" t="s">
        <v>237</v>
      </c>
      <c r="B12" s="198"/>
      <c r="C12" s="198"/>
      <c r="D12" s="198"/>
      <c r="E12" s="198"/>
      <c r="F12" s="198"/>
      <c r="G12" s="199"/>
    </row>
    <row r="13" spans="1:7" ht="12.75">
      <c r="A13" s="151" t="s">
        <v>244</v>
      </c>
      <c r="B13" s="154"/>
      <c r="C13" s="154"/>
      <c r="D13" s="154"/>
      <c r="E13" s="154"/>
      <c r="F13" s="154"/>
      <c r="G13" s="155"/>
    </row>
    <row r="14" spans="1:7" ht="39.75" customHeight="1">
      <c r="A14" s="188" t="s">
        <v>246</v>
      </c>
      <c r="B14" s="189"/>
      <c r="C14" s="189"/>
      <c r="D14" s="189"/>
      <c r="E14" s="189"/>
      <c r="F14" s="189"/>
      <c r="G14" s="190"/>
    </row>
    <row r="15" spans="1:7" ht="60" customHeight="1">
      <c r="A15" s="188" t="s">
        <v>247</v>
      </c>
      <c r="B15" s="189"/>
      <c r="C15" s="189"/>
      <c r="D15" s="189"/>
      <c r="E15" s="189"/>
      <c r="F15" s="189"/>
      <c r="G15" s="190"/>
    </row>
    <row r="16" spans="1:7" ht="84.75" customHeight="1">
      <c r="A16" s="191" t="s">
        <v>245</v>
      </c>
      <c r="B16" s="192"/>
      <c r="C16" s="192"/>
      <c r="D16" s="192"/>
      <c r="E16" s="192"/>
      <c r="F16" s="192"/>
      <c r="G16" s="193"/>
    </row>
    <row r="17" spans="1:7" ht="12.75">
      <c r="A17" s="151" t="s">
        <v>238</v>
      </c>
      <c r="B17" s="154"/>
      <c r="C17" s="154"/>
      <c r="D17" s="154"/>
      <c r="E17" s="154"/>
      <c r="F17" s="154"/>
      <c r="G17" s="155"/>
    </row>
    <row r="18" spans="1:7" ht="45" customHeight="1">
      <c r="A18" s="197" t="s">
        <v>248</v>
      </c>
      <c r="B18" s="198"/>
      <c r="C18" s="198"/>
      <c r="D18" s="198"/>
      <c r="E18" s="198"/>
      <c r="F18" s="198"/>
      <c r="G18" s="199"/>
    </row>
  </sheetData>
  <mergeCells count="13">
    <mergeCell ref="A7:G7"/>
    <mergeCell ref="A18:G18"/>
    <mergeCell ref="A10:G10"/>
    <mergeCell ref="A1:G1"/>
    <mergeCell ref="A14:G14"/>
    <mergeCell ref="A15:G15"/>
    <mergeCell ref="A16:G16"/>
    <mergeCell ref="A8:G8"/>
    <mergeCell ref="A9:G9"/>
    <mergeCell ref="A12:G12"/>
    <mergeCell ref="A3:G3"/>
    <mergeCell ref="A5:G5"/>
    <mergeCell ref="A6:G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perelmde</dc:creator>
  <cp:keywords/>
  <dc:description/>
  <cp:lastModifiedBy>M45444</cp:lastModifiedBy>
  <cp:lastPrinted>2009-04-20T12:30:04Z</cp:lastPrinted>
  <dcterms:created xsi:type="dcterms:W3CDTF">2009-03-24T10:00:47Z</dcterms:created>
  <dcterms:modified xsi:type="dcterms:W3CDTF">2009-05-12T09:43:49Z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