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660" yWindow="-360" windowWidth="13908" windowHeight="12840" tabRatio="905"/>
  </bookViews>
  <sheets>
    <sheet name="PG_0" sheetId="2" r:id="rId1"/>
    <sheet name="SOMMAIRE" sheetId="44" r:id="rId2"/>
    <sheet name="PG_1" sheetId="3" r:id="rId3"/>
    <sheet name="TAB_1" sheetId="42" r:id="rId4"/>
    <sheet name="TAB_2" sheetId="40" r:id="rId5"/>
    <sheet name="TAB_3" sheetId="41" r:id="rId6"/>
    <sheet name="TAB_4" sheetId="43" r:id="rId7"/>
    <sheet name="PG_2" sheetId="5" r:id="rId8"/>
    <sheet name="TAB_5" sheetId="6" r:id="rId9"/>
    <sheet name="TAB_6" sheetId="8" r:id="rId10"/>
    <sheet name="Page" sheetId="9" r:id="rId11"/>
    <sheet name="TAB_7" sheetId="10" r:id="rId12"/>
    <sheet name="TAB_7_1" sheetId="11" r:id="rId13"/>
    <sheet name="TAB_7_2" sheetId="12" r:id="rId14"/>
    <sheet name="TAB_7_3" sheetId="13" r:id="rId15"/>
    <sheet name="TAB_7_4" sheetId="14" r:id="rId16"/>
    <sheet name="TAB_8" sheetId="15" r:id="rId17"/>
    <sheet name="TAB_8_1" sheetId="16" r:id="rId18"/>
    <sheet name="TAB_8_2" sheetId="17" r:id="rId19"/>
    <sheet name="TAB_8_3" sheetId="18" r:id="rId20"/>
    <sheet name="TAB_8_4" sheetId="19" r:id="rId21"/>
    <sheet name="TAB_9" sheetId="20" r:id="rId22"/>
    <sheet name="TAB_10" sheetId="21" r:id="rId23"/>
    <sheet name="TAB_11_1" sheetId="38" r:id="rId24"/>
    <sheet name="TAB_11_2" sheetId="39" r:id="rId25"/>
    <sheet name="TAB_12" sheetId="35" r:id="rId26"/>
    <sheet name="TAB_13" sheetId="36" r:id="rId27"/>
    <sheet name="PG_3" sheetId="22" r:id="rId28"/>
    <sheet name="TAB_14" sheetId="23" r:id="rId29"/>
    <sheet name="TAB_15" sheetId="24" r:id="rId30"/>
    <sheet name="TAB_16" sheetId="37" r:id="rId31"/>
    <sheet name="PG_4" sheetId="25" r:id="rId32"/>
    <sheet name="TAB_17" sheetId="26" r:id="rId33"/>
    <sheet name="TAB_18" sheetId="27" r:id="rId34"/>
    <sheet name="TAB_19" sheetId="28" r:id="rId35"/>
    <sheet name="TAB_20" sheetId="29" r:id="rId36"/>
    <sheet name="PG_5" sheetId="30" r:id="rId37"/>
    <sheet name="TAB_21" sheetId="31" r:id="rId38"/>
    <sheet name="TAB_22" sheetId="32" r:id="rId39"/>
    <sheet name="PG_6" sheetId="33" r:id="rId40"/>
    <sheet name="CNU" sheetId="34" r:id="rId41"/>
  </sheets>
  <definedNames>
    <definedName name="_xlnm._FilterDatabase" localSheetId="10" hidden="1">Page!#REF!</definedName>
    <definedName name="_xlnm._FilterDatabase" localSheetId="3" hidden="1">TAB_1!#REF!</definedName>
    <definedName name="_xlnm._FilterDatabase" localSheetId="22" hidden="1">TAB_10!#REF!</definedName>
    <definedName name="_xlnm._FilterDatabase" localSheetId="25" hidden="1">TAB_12!$A$6:$C$144</definedName>
    <definedName name="_xlnm._FilterDatabase" localSheetId="26" hidden="1">TAB_13!$A$7:$G$171</definedName>
    <definedName name="_xlnm._FilterDatabase" localSheetId="28" hidden="1">TAB_14!$A$6:$K$84</definedName>
    <definedName name="_xlnm._FilterDatabase" localSheetId="4" hidden="1">TAB_2!$A$7:$T$184</definedName>
    <definedName name="_xlnm._FilterDatabase" localSheetId="37" hidden="1">TAB_21!$A$7:$D$139</definedName>
    <definedName name="_xlnm._FilterDatabase" localSheetId="38" hidden="1">TAB_22!#REF!</definedName>
    <definedName name="_xlnm._FilterDatabase" localSheetId="5" hidden="1">TAB_3!$A$7:$N$85</definedName>
    <definedName name="_xlnm._FilterDatabase" localSheetId="6" hidden="1">TAB_4!#REF!</definedName>
    <definedName name="_xlnm._FilterDatabase" localSheetId="8" hidden="1">TAB_5!$A$7:$K$84</definedName>
    <definedName name="_xlnm._FilterDatabase" localSheetId="9" hidden="1">TAB_6!#REF!</definedName>
    <definedName name="_xlnm._FilterDatabase" localSheetId="11" hidden="1">TAB_7!#REF!</definedName>
    <definedName name="_xlnm._FilterDatabase" localSheetId="12" hidden="1">TAB_7_1!#REF!</definedName>
    <definedName name="_xlnm._FilterDatabase" localSheetId="13" hidden="1">TAB_7_2!#REF!</definedName>
    <definedName name="_xlnm._FilterDatabase" localSheetId="14" hidden="1">TAB_7_3!#REF!</definedName>
    <definedName name="_xlnm._FilterDatabase" localSheetId="15" hidden="1">TAB_7_4!#REF!</definedName>
    <definedName name="_xlnm._FilterDatabase" localSheetId="16" hidden="1">TAB_8!#REF!</definedName>
    <definedName name="_xlnm._FilterDatabase" localSheetId="17" hidden="1">TAB_8_1!#REF!</definedName>
    <definedName name="_xlnm._FilterDatabase" localSheetId="18" hidden="1">TAB_8_2!#REF!</definedName>
    <definedName name="_xlnm._FilterDatabase" localSheetId="19" hidden="1">TAB_8_3!#REF!</definedName>
    <definedName name="_xlnm._FilterDatabase" localSheetId="20" hidden="1">TAB_8_4!#REF!</definedName>
    <definedName name="_xlnm._FilterDatabase" localSheetId="21" hidden="1">TAB_9!$A$6:$Q$7</definedName>
    <definedName name="_xlnm.Print_Titles" localSheetId="25">TAB_12!$6:$7</definedName>
    <definedName name="_xlnm.Print_Titles" localSheetId="26">TAB_13!$7:$8</definedName>
    <definedName name="_xlnm.Print_Titles" localSheetId="28">TAB_14!$6:$7</definedName>
    <definedName name="_xlnm.Print_Titles" localSheetId="4">TAB_2!$6:$8</definedName>
    <definedName name="_xlnm.Print_Titles" localSheetId="37">TAB_21!$6:$8</definedName>
    <definedName name="_xlnm.Print_Titles" localSheetId="38">TAB_22!$6:$8</definedName>
    <definedName name="_xlnm.Print_Titles" localSheetId="5">TAB_3!$6:$8</definedName>
    <definedName name="_xlnm.Print_Titles" localSheetId="6">TAB_4!$6:$8</definedName>
    <definedName name="_xlnm.Print_Titles" localSheetId="8">TAB_5!$6:$8</definedName>
    <definedName name="_xlnm.Print_Titles" localSheetId="9">TAB_6!$6:$8</definedName>
    <definedName name="_xlnm.Print_Titles" localSheetId="21">TAB_9!$6:$8</definedName>
    <definedName name="_xlnm.Print_Area" localSheetId="40">CNU!$A$1:$E$63</definedName>
    <definedName name="_xlnm.Print_Area" localSheetId="10">Page!$A$1:$G$26</definedName>
    <definedName name="_xlnm.Print_Area" localSheetId="0">PG_0!$A$1:$J$59</definedName>
    <definedName name="_xlnm.Print_Area" localSheetId="2">PG_1!$A$1:$J$59</definedName>
    <definedName name="_xlnm.Print_Area" localSheetId="7">PG_2!$A$1:$J$59</definedName>
    <definedName name="_xlnm.Print_Area" localSheetId="27">PG_3!$A$1:$J$59</definedName>
    <definedName name="_xlnm.Print_Area" localSheetId="31">PG_4!$A$1:$J$59</definedName>
    <definedName name="_xlnm.Print_Area" localSheetId="36">PG_5!$A$1:$J$59</definedName>
    <definedName name="_xlnm.Print_Area" localSheetId="39">PG_6!$A$1:$J$59</definedName>
    <definedName name="_xlnm.Print_Area" localSheetId="1">SOMMAIRE!$A$1:$L$134</definedName>
    <definedName name="_xlnm.Print_Area" localSheetId="3">TAB_1!$A$1:$AE$38</definedName>
    <definedName name="_xlnm.Print_Area" localSheetId="22">TAB_10!$A$1:$G$59</definedName>
    <definedName name="_xlnm.Print_Area" localSheetId="23">TAB_11_1!$A$1:$I$65</definedName>
    <definedName name="_xlnm.Print_Area" localSheetId="24">TAB_11_2!$A$1:$I$45</definedName>
    <definedName name="_xlnm.Print_Area" localSheetId="25">TAB_12!$A$1:$E$144</definedName>
    <definedName name="_xlnm.Print_Area" localSheetId="26">TAB_13!$A$1:$G$171</definedName>
    <definedName name="_xlnm.Print_Area" localSheetId="28">TAB_14!$A$1:$K$88</definedName>
    <definedName name="_xlnm.Print_Area" localSheetId="29">TAB_15!$A$1:$J$68</definedName>
    <definedName name="_xlnm.Print_Area" localSheetId="30">TAB_16!$A$1:$I$61</definedName>
    <definedName name="_xlnm.Print_Area" localSheetId="32">TAB_17!$A$1:$M$53</definedName>
    <definedName name="_xlnm.Print_Area" localSheetId="33">TAB_18!$A$1:$M$68</definedName>
    <definedName name="_xlnm.Print_Area" localSheetId="34">TAB_19!$A$1:$T$33</definedName>
    <definedName name="_xlnm.Print_Area" localSheetId="4">TAB_2!$A$1:$T$189</definedName>
    <definedName name="_xlnm.Print_Area" localSheetId="35">TAB_20!$A$1:$I$61</definedName>
    <definedName name="_xlnm.Print_Area" localSheetId="37">TAB_21!$A$1:$D$141</definedName>
    <definedName name="_xlnm.Print_Area" localSheetId="38">TAB_22!$A$1:$E$75</definedName>
    <definedName name="_xlnm.Print_Area" localSheetId="5">TAB_3!$A$1:$R$94</definedName>
    <definedName name="_xlnm.Print_Area" localSheetId="6">TAB_4!$A$1:$K$88</definedName>
    <definedName name="_xlnm.Print_Area" localSheetId="8">TAB_5!$A$1:$K$86</definedName>
    <definedName name="_xlnm.Print_Area" localSheetId="9">TAB_6!$A$1:$H$70</definedName>
    <definedName name="_xlnm.Print_Area" localSheetId="11">TAB_7!$A$1:$Q$18</definedName>
    <definedName name="_xlnm.Print_Area" localSheetId="12">TAB_7_1!$A$1:$Q$18</definedName>
    <definedName name="_xlnm.Print_Area" localSheetId="13">TAB_7_2!$A$1:$Q$18</definedName>
    <definedName name="_xlnm.Print_Area" localSheetId="14">TAB_7_3!$A$1:$Q$18</definedName>
    <definedName name="_xlnm.Print_Area" localSheetId="15">TAB_7_4!$A$1:$Q$18</definedName>
    <definedName name="_xlnm.Print_Area" localSheetId="16">TAB_8!$A$1:$Q$18</definedName>
    <definedName name="_xlnm.Print_Area" localSheetId="17">TAB_8_1!$A$1:$Q$18</definedName>
    <definedName name="_xlnm.Print_Area" localSheetId="18">TAB_8_2!$A$1:$Q$18</definedName>
    <definedName name="_xlnm.Print_Area" localSheetId="19">TAB_8_3!$A$1:$Q$18</definedName>
    <definedName name="_xlnm.Print_Area" localSheetId="20">TAB_8_4!$A$1:$Q$18</definedName>
    <definedName name="_xlnm.Print_Area" localSheetId="21">TAB_9!$A$1:$P$171</definedName>
  </definedNames>
  <calcPr calcId="125725"/>
</workbook>
</file>

<file path=xl/calcChain.xml><?xml version="1.0" encoding="utf-8"?>
<calcChain xmlns="http://schemas.openxmlformats.org/spreadsheetml/2006/main">
  <c r="T186" i="40"/>
  <c r="R186"/>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135"/>
  <c r="Y136"/>
  <c r="Y137"/>
  <c r="Y138"/>
  <c r="Y139"/>
  <c r="Y140"/>
  <c r="Y141"/>
  <c r="Y142"/>
  <c r="Y143"/>
  <c r="Y144"/>
  <c r="Y145"/>
  <c r="Y146"/>
  <c r="Y147"/>
  <c r="Y148"/>
  <c r="Y149"/>
  <c r="Y150"/>
  <c r="Y151"/>
  <c r="Y152"/>
  <c r="Y153"/>
  <c r="Y154"/>
  <c r="Y155"/>
  <c r="Y156"/>
  <c r="Y157"/>
  <c r="Y158"/>
  <c r="Y159"/>
  <c r="Y160"/>
  <c r="Y161"/>
  <c r="Y162"/>
  <c r="Y163"/>
  <c r="Y164"/>
  <c r="Y165"/>
  <c r="Y166"/>
  <c r="Y167"/>
  <c r="Y168"/>
  <c r="Y169"/>
  <c r="Y170"/>
  <c r="Y171"/>
  <c r="Y172"/>
  <c r="Y173"/>
  <c r="Y174"/>
  <c r="Y175"/>
  <c r="Y176"/>
  <c r="Y177"/>
  <c r="Y178"/>
  <c r="Y179"/>
  <c r="Y180"/>
  <c r="Y181"/>
  <c r="Y182"/>
  <c r="Y183"/>
  <c r="Y184"/>
  <c r="Y186" s="1"/>
  <c r="Y10"/>
  <c r="Y9"/>
  <c r="Q16" i="10" l="1"/>
  <c r="G31" i="36"/>
  <c r="G86" i="43" l="1"/>
  <c r="R30" i="42" l="1"/>
  <c r="R28"/>
  <c r="R27"/>
  <c r="R26"/>
  <c r="R25"/>
  <c r="P32"/>
  <c r="O32"/>
  <c r="N32"/>
  <c r="M32"/>
  <c r="L32"/>
  <c r="K32"/>
  <c r="J32"/>
  <c r="I32"/>
  <c r="H32"/>
  <c r="G32"/>
  <c r="F32"/>
  <c r="E32"/>
  <c r="D32"/>
  <c r="C32"/>
  <c r="B32"/>
  <c r="P30"/>
  <c r="O30"/>
  <c r="N30"/>
  <c r="M30"/>
  <c r="L30"/>
  <c r="K30"/>
  <c r="J30"/>
  <c r="I30"/>
  <c r="H30"/>
  <c r="G30"/>
  <c r="F30"/>
  <c r="E30"/>
  <c r="D30"/>
  <c r="C30"/>
  <c r="B30"/>
  <c r="P28"/>
  <c r="R18" l="1"/>
  <c r="R17"/>
  <c r="R16"/>
  <c r="R15"/>
  <c r="R14"/>
  <c r="R13"/>
  <c r="R12"/>
  <c r="R10"/>
  <c r="R9"/>
  <c r="R184" i="40" l="1"/>
  <c r="R183"/>
  <c r="R182"/>
  <c r="R181"/>
  <c r="R180"/>
  <c r="R179"/>
  <c r="R178"/>
  <c r="R177"/>
  <c r="R176"/>
  <c r="R175"/>
  <c r="R174"/>
  <c r="R173"/>
  <c r="R172"/>
  <c r="R171"/>
  <c r="R170"/>
  <c r="R169"/>
  <c r="R168"/>
  <c r="R167"/>
  <c r="R166"/>
  <c r="R165"/>
  <c r="R164"/>
  <c r="R163"/>
  <c r="R162"/>
  <c r="R161"/>
  <c r="R160"/>
  <c r="R159"/>
  <c r="R158"/>
  <c r="R157"/>
  <c r="R156"/>
  <c r="R155"/>
  <c r="R154"/>
  <c r="R153"/>
  <c r="R152"/>
  <c r="R151"/>
  <c r="R150"/>
  <c r="R149"/>
  <c r="R148"/>
  <c r="R147"/>
  <c r="R146"/>
  <c r="R145"/>
  <c r="R144"/>
  <c r="R143"/>
  <c r="R142"/>
  <c r="R141"/>
  <c r="R140"/>
  <c r="R139"/>
  <c r="R138"/>
  <c r="R137"/>
  <c r="R136"/>
  <c r="R135"/>
  <c r="R134"/>
  <c r="R133"/>
  <c r="R132"/>
  <c r="R131"/>
  <c r="R130"/>
  <c r="R129"/>
  <c r="R128"/>
  <c r="R12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K186"/>
  <c r="J186"/>
  <c r="I186" l="1"/>
  <c r="H186"/>
  <c r="G186"/>
  <c r="F186"/>
  <c r="E186"/>
  <c r="C186"/>
  <c r="D186"/>
  <c r="B186"/>
  <c r="V5" i="39" l="1"/>
  <c r="V6"/>
  <c r="V7"/>
  <c r="V8"/>
  <c r="V9"/>
  <c r="V10"/>
  <c r="V11"/>
  <c r="V12"/>
  <c r="V13"/>
  <c r="V14"/>
  <c r="V15"/>
  <c r="V16"/>
  <c r="V17"/>
  <c r="V18"/>
  <c r="V19"/>
  <c r="V20"/>
  <c r="V21"/>
  <c r="V22"/>
  <c r="V23"/>
  <c r="V24"/>
  <c r="V25"/>
  <c r="V26"/>
  <c r="V27"/>
  <c r="V28"/>
  <c r="V29"/>
  <c r="V30"/>
  <c r="V31"/>
  <c r="V32"/>
  <c r="V33"/>
  <c r="V34"/>
  <c r="V35"/>
  <c r="V36"/>
  <c r="V37"/>
  <c r="V38"/>
  <c r="V39"/>
  <c r="V40"/>
  <c r="V41"/>
  <c r="V4"/>
  <c r="O5"/>
  <c r="O6"/>
  <c r="O7"/>
  <c r="O8"/>
  <c r="O9"/>
  <c r="O10"/>
  <c r="O11"/>
  <c r="O12"/>
  <c r="O13"/>
  <c r="O14"/>
  <c r="O15"/>
  <c r="O16"/>
  <c r="O17"/>
  <c r="O18"/>
  <c r="O19"/>
  <c r="O20"/>
  <c r="O21"/>
  <c r="O22"/>
  <c r="O23"/>
  <c r="O24"/>
  <c r="O25"/>
  <c r="O26"/>
  <c r="O27"/>
  <c r="O28"/>
  <c r="O29"/>
  <c r="O30"/>
  <c r="O31"/>
  <c r="O32"/>
  <c r="O33"/>
  <c r="O34"/>
  <c r="O35"/>
  <c r="O36"/>
  <c r="O37"/>
  <c r="O38"/>
  <c r="O39"/>
  <c r="O40"/>
  <c r="O41"/>
  <c r="O4"/>
  <c r="W13" i="38"/>
  <c r="W14"/>
  <c r="W15"/>
  <c r="W16"/>
  <c r="W17"/>
  <c r="W18"/>
  <c r="W19"/>
  <c r="W20"/>
  <c r="W21"/>
  <c r="W22"/>
  <c r="W23"/>
  <c r="W24"/>
  <c r="W25"/>
  <c r="W26"/>
  <c r="W27"/>
  <c r="W28"/>
  <c r="W29"/>
  <c r="W30"/>
  <c r="W31"/>
  <c r="W32"/>
  <c r="W33"/>
  <c r="W34"/>
  <c r="W35"/>
  <c r="W36"/>
  <c r="W37"/>
  <c r="W38"/>
  <c r="W39"/>
  <c r="W40"/>
  <c r="W41"/>
  <c r="W42"/>
  <c r="W43"/>
  <c r="W44"/>
  <c r="W45"/>
  <c r="W46"/>
  <c r="W47"/>
  <c r="W48"/>
  <c r="W49"/>
  <c r="W12"/>
  <c r="D41" i="39" l="1"/>
  <c r="D40"/>
  <c r="C40"/>
  <c r="C41" s="1"/>
  <c r="B40"/>
  <c r="B41" s="1"/>
  <c r="D21"/>
  <c r="C21"/>
  <c r="B21"/>
  <c r="D20"/>
  <c r="C20"/>
  <c r="B20"/>
  <c r="D61" i="38"/>
  <c r="D60"/>
  <c r="C60"/>
  <c r="C61" s="1"/>
  <c r="B60"/>
  <c r="B61" s="1"/>
  <c r="D41"/>
  <c r="B41"/>
  <c r="D40"/>
  <c r="C40"/>
  <c r="C41" s="1"/>
  <c r="B40"/>
  <c r="D21"/>
  <c r="C21"/>
  <c r="B21"/>
  <c r="D20"/>
  <c r="C20"/>
  <c r="B20"/>
  <c r="D58" i="37" l="1"/>
  <c r="C58"/>
  <c r="B58"/>
  <c r="I39"/>
  <c r="H39"/>
  <c r="G39"/>
  <c r="D39"/>
  <c r="C39"/>
  <c r="B39"/>
  <c r="I20"/>
  <c r="H20"/>
  <c r="G20"/>
  <c r="D20"/>
  <c r="C20"/>
  <c r="B20"/>
  <c r="D57"/>
  <c r="C57"/>
  <c r="B57"/>
  <c r="I38"/>
  <c r="H38"/>
  <c r="G38"/>
  <c r="D38"/>
  <c r="C38"/>
  <c r="B38"/>
  <c r="I19"/>
  <c r="H19"/>
  <c r="G19"/>
  <c r="D19"/>
  <c r="C19"/>
  <c r="B19"/>
  <c r="G171" i="36" l="1"/>
  <c r="G169"/>
  <c r="G168"/>
  <c r="G167"/>
  <c r="G166"/>
  <c r="G165"/>
  <c r="G163"/>
  <c r="G162"/>
  <c r="G161"/>
  <c r="G160"/>
  <c r="G159"/>
  <c r="G158"/>
  <c r="G157"/>
  <c r="G156"/>
  <c r="G155"/>
  <c r="G154"/>
  <c r="G153"/>
  <c r="G152"/>
  <c r="G151"/>
  <c r="G150"/>
  <c r="G149"/>
  <c r="G148"/>
  <c r="G147"/>
  <c r="G145"/>
  <c r="G144"/>
  <c r="G143"/>
  <c r="G142"/>
  <c r="G141"/>
  <c r="G140"/>
  <c r="G139"/>
  <c r="G138"/>
  <c r="G137"/>
  <c r="G136"/>
  <c r="G135"/>
  <c r="G134"/>
  <c r="G133"/>
  <c r="G132"/>
  <c r="G131"/>
  <c r="G130"/>
  <c r="G129"/>
  <c r="G128"/>
  <c r="G127"/>
  <c r="G125"/>
  <c r="G123"/>
  <c r="G122"/>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7"/>
  <c r="G66"/>
  <c r="G65"/>
  <c r="G64"/>
  <c r="G63"/>
  <c r="G62"/>
  <c r="G61"/>
  <c r="G60"/>
  <c r="G59"/>
  <c r="G58"/>
  <c r="G57"/>
  <c r="G55"/>
  <c r="G54"/>
  <c r="G53"/>
  <c r="G52"/>
  <c r="G51"/>
  <c r="G50"/>
  <c r="G49"/>
  <c r="G48"/>
  <c r="G47"/>
  <c r="G46"/>
  <c r="G45"/>
  <c r="G44"/>
  <c r="G43"/>
  <c r="G41"/>
  <c r="G40"/>
  <c r="G39"/>
  <c r="G38"/>
  <c r="G37"/>
  <c r="G36"/>
  <c r="G35"/>
  <c r="G34"/>
  <c r="G32"/>
  <c r="G30"/>
  <c r="G29"/>
  <c r="G28"/>
  <c r="G27"/>
  <c r="G26"/>
  <c r="G25"/>
  <c r="G24"/>
  <c r="G23"/>
  <c r="G22"/>
  <c r="G21"/>
  <c r="G20"/>
  <c r="G19"/>
  <c r="G18"/>
  <c r="G17"/>
  <c r="G16"/>
  <c r="G15"/>
  <c r="G14"/>
  <c r="G13"/>
  <c r="G12"/>
  <c r="G11"/>
  <c r="G10"/>
  <c r="G9"/>
  <c r="F171"/>
  <c r="F13"/>
  <c r="D171"/>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3"/>
  <c r="D32"/>
  <c r="D31"/>
  <c r="D30"/>
  <c r="D29"/>
  <c r="D28"/>
  <c r="D27"/>
  <c r="D26"/>
  <c r="D25"/>
  <c r="D24"/>
  <c r="D23"/>
  <c r="D22"/>
  <c r="D21"/>
  <c r="D20"/>
  <c r="D19"/>
  <c r="D18"/>
  <c r="D17"/>
  <c r="D16"/>
  <c r="D15"/>
  <c r="D14"/>
  <c r="D13"/>
  <c r="D12"/>
  <c r="D11"/>
  <c r="D10"/>
  <c r="D9"/>
  <c r="E144" i="35"/>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H14" i="18" l="1"/>
  <c r="I14"/>
  <c r="J14"/>
  <c r="K14"/>
  <c r="P16" i="10" l="1"/>
  <c r="O16"/>
  <c r="S16" i="29" l="1"/>
  <c r="S17"/>
  <c r="S18"/>
  <c r="S19"/>
  <c r="S20"/>
  <c r="S21"/>
  <c r="S22"/>
  <c r="S23"/>
  <c r="S24"/>
  <c r="S25"/>
  <c r="S26"/>
  <c r="S27"/>
  <c r="S28"/>
  <c r="S29"/>
  <c r="S30"/>
  <c r="S31"/>
  <c r="S32"/>
  <c r="S33"/>
  <c r="S34"/>
  <c r="S35"/>
  <c r="S36"/>
  <c r="S37"/>
  <c r="S38"/>
  <c r="S39"/>
  <c r="S40"/>
  <c r="S41"/>
  <c r="S42"/>
  <c r="S43"/>
  <c r="S44"/>
  <c r="S45"/>
  <c r="S46"/>
  <c r="S47"/>
  <c r="S48"/>
  <c r="S49"/>
  <c r="S50"/>
  <c r="S51"/>
  <c r="S52"/>
  <c r="S53"/>
  <c r="S54"/>
  <c r="S55"/>
  <c r="S15"/>
  <c r="M68" i="27" l="1"/>
  <c r="M66"/>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53" i="26"/>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J68" i="24" l="1"/>
  <c r="J66"/>
  <c r="J64"/>
  <c r="J63"/>
  <c r="J62"/>
  <c r="J61"/>
  <c r="J60"/>
  <c r="J59"/>
  <c r="J58"/>
  <c r="J57"/>
  <c r="J56"/>
  <c r="J55"/>
  <c r="J54"/>
  <c r="J53"/>
  <c r="J52"/>
  <c r="J51"/>
  <c r="J50"/>
  <c r="J49"/>
  <c r="J48"/>
  <c r="J47"/>
  <c r="J46"/>
  <c r="J45"/>
  <c r="J44"/>
  <c r="J43"/>
  <c r="J42"/>
  <c r="J41"/>
  <c r="J40"/>
  <c r="J39"/>
  <c r="J38"/>
  <c r="J37"/>
  <c r="J36"/>
  <c r="J35"/>
  <c r="J34"/>
  <c r="J33"/>
  <c r="J32"/>
  <c r="J31"/>
  <c r="J30"/>
  <c r="J29"/>
  <c r="J28"/>
  <c r="J27"/>
  <c r="J26"/>
  <c r="J25"/>
  <c r="J24"/>
  <c r="J23"/>
  <c r="J22"/>
  <c r="J21"/>
  <c r="J20"/>
  <c r="J19"/>
  <c r="J18"/>
  <c r="J17"/>
  <c r="J16"/>
  <c r="J15"/>
  <c r="J14"/>
  <c r="J13"/>
  <c r="J12"/>
  <c r="J11"/>
  <c r="J10"/>
  <c r="J9"/>
  <c r="J8"/>
  <c r="K17" i="6"/>
  <c r="I17"/>
  <c r="H17"/>
  <c r="G17"/>
  <c r="F17"/>
  <c r="E17"/>
  <c r="D17"/>
  <c r="P10" i="20" l="1"/>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1"/>
  <c r="P9"/>
  <c r="F14" i="17" l="1"/>
  <c r="E14"/>
  <c r="D14"/>
  <c r="C14"/>
  <c r="B14"/>
  <c r="F14" i="16"/>
  <c r="E14"/>
  <c r="D14"/>
  <c r="C14"/>
  <c r="B14"/>
  <c r="F14" i="15"/>
  <c r="E14"/>
  <c r="D14"/>
  <c r="C14"/>
  <c r="B14"/>
  <c r="P16" i="19"/>
  <c r="O16"/>
  <c r="K14"/>
  <c r="J14"/>
  <c r="I14"/>
  <c r="H14"/>
  <c r="G14"/>
  <c r="P12"/>
  <c r="Q12" s="1"/>
  <c r="O12"/>
  <c r="P11"/>
  <c r="O11"/>
  <c r="P10"/>
  <c r="Q10" s="1"/>
  <c r="O10"/>
  <c r="F14" i="18"/>
  <c r="E14"/>
  <c r="D14"/>
  <c r="C14"/>
  <c r="B14"/>
  <c r="P16"/>
  <c r="O16"/>
  <c r="G14"/>
  <c r="P12"/>
  <c r="Q12" s="1"/>
  <c r="O12"/>
  <c r="P11"/>
  <c r="O11"/>
  <c r="P10"/>
  <c r="O10"/>
  <c r="P16" i="17"/>
  <c r="Q16" s="1"/>
  <c r="O16"/>
  <c r="K14"/>
  <c r="J14"/>
  <c r="I14"/>
  <c r="H14"/>
  <c r="G14"/>
  <c r="P12"/>
  <c r="O12"/>
  <c r="P11"/>
  <c r="O11"/>
  <c r="P10"/>
  <c r="Q10" s="1"/>
  <c r="O10"/>
  <c r="P16" i="16"/>
  <c r="O16"/>
  <c r="K14"/>
  <c r="J14"/>
  <c r="I14"/>
  <c r="H14"/>
  <c r="G14"/>
  <c r="P12"/>
  <c r="O12"/>
  <c r="P11"/>
  <c r="O11"/>
  <c r="P10"/>
  <c r="O10"/>
  <c r="P16" i="15"/>
  <c r="O16"/>
  <c r="K14"/>
  <c r="J14"/>
  <c r="I14"/>
  <c r="H14"/>
  <c r="G14"/>
  <c r="P12"/>
  <c r="O12"/>
  <c r="P11"/>
  <c r="O11"/>
  <c r="P10"/>
  <c r="O10"/>
  <c r="P16" i="14"/>
  <c r="O16"/>
  <c r="K14"/>
  <c r="J14"/>
  <c r="I14"/>
  <c r="H14"/>
  <c r="G14"/>
  <c r="Q12"/>
  <c r="P12"/>
  <c r="O12"/>
  <c r="P11"/>
  <c r="O11"/>
  <c r="O14" s="1"/>
  <c r="P10"/>
  <c r="O10"/>
  <c r="P16" i="13"/>
  <c r="O16"/>
  <c r="G14"/>
  <c r="F14"/>
  <c r="E14"/>
  <c r="D14"/>
  <c r="C14"/>
  <c r="B14"/>
  <c r="P12"/>
  <c r="O12"/>
  <c r="P11"/>
  <c r="O11"/>
  <c r="P10"/>
  <c r="O10"/>
  <c r="P16" i="12"/>
  <c r="O16"/>
  <c r="Q16" s="1"/>
  <c r="P16" i="11"/>
  <c r="O16"/>
  <c r="K14" i="12"/>
  <c r="J14"/>
  <c r="I14"/>
  <c r="H14"/>
  <c r="G14"/>
  <c r="F14"/>
  <c r="E14"/>
  <c r="D14"/>
  <c r="C14"/>
  <c r="B14"/>
  <c r="P12"/>
  <c r="O12"/>
  <c r="P11"/>
  <c r="O11"/>
  <c r="P10"/>
  <c r="O10"/>
  <c r="O14" i="13" l="1"/>
  <c r="P14"/>
  <c r="Q10" i="18"/>
  <c r="Q12" i="17"/>
  <c r="O14"/>
  <c r="Q16" i="15"/>
  <c r="Q16" i="14"/>
  <c r="Q11"/>
  <c r="Q11" i="13"/>
  <c r="Q16"/>
  <c r="Q16" i="11"/>
  <c r="Q16" i="19"/>
  <c r="Q11"/>
  <c r="Q14" s="1"/>
  <c r="O14"/>
  <c r="P14"/>
  <c r="Q16" i="18"/>
  <c r="O14"/>
  <c r="Q11"/>
  <c r="P14"/>
  <c r="Q11" i="17"/>
  <c r="P14"/>
  <c r="Q11" i="16"/>
  <c r="Q16"/>
  <c r="O14"/>
  <c r="Q10"/>
  <c r="Q12"/>
  <c r="P14"/>
  <c r="Q10" i="15"/>
  <c r="O14"/>
  <c r="Q11"/>
  <c r="P14"/>
  <c r="Q12"/>
  <c r="Q10" i="14"/>
  <c r="P14"/>
  <c r="Q12" i="13"/>
  <c r="Q10"/>
  <c r="Q10" i="12"/>
  <c r="Q11"/>
  <c r="Q12"/>
  <c r="O14"/>
  <c r="P14"/>
  <c r="K14" i="11"/>
  <c r="J14"/>
  <c r="I14"/>
  <c r="H14"/>
  <c r="G14"/>
  <c r="F14"/>
  <c r="E14"/>
  <c r="D14"/>
  <c r="C14"/>
  <c r="B14"/>
  <c r="P12"/>
  <c r="P11"/>
  <c r="P10"/>
  <c r="O12"/>
  <c r="O11"/>
  <c r="O10"/>
  <c r="Q14" i="13" l="1"/>
  <c r="Q14" i="18"/>
  <c r="Q14" i="17"/>
  <c r="Q14" i="16"/>
  <c r="Q14" i="15"/>
  <c r="Q14" i="14"/>
  <c r="Q14" i="12"/>
  <c r="Q10" i="11"/>
  <c r="Q12"/>
  <c r="P14"/>
  <c r="O14"/>
  <c r="Q11"/>
  <c r="H10" i="8"/>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70"/>
  <c r="H9"/>
  <c r="Q14" i="11" l="1"/>
</calcChain>
</file>

<file path=xl/sharedStrings.xml><?xml version="1.0" encoding="utf-8"?>
<sst xmlns="http://schemas.openxmlformats.org/spreadsheetml/2006/main" count="3005" uniqueCount="1004">
  <si>
    <t>© www.enseignementsup-recherche.gouv.fr</t>
  </si>
  <si>
    <t>Novembre 2014</t>
  </si>
  <si>
    <t>Année universitaire 2013-2014</t>
  </si>
  <si>
    <t>DIRECTION GENERALE DES RESSOURCES HUMAINES
Service des personnels enseignants de l'enseignement supérieur et de la recherche
Sous-direction des études de gestion prévisionnelle, statutaires et des affaires communes
Département des études d'effectifs et d'analyse des ressources humaines
- DGRH A1-1 -</t>
  </si>
  <si>
    <t>Panorama national sur les enseignants non permanents</t>
  </si>
  <si>
    <t>Etude de la population des ATER</t>
  </si>
  <si>
    <t>Total général</t>
  </si>
  <si>
    <t>CNU</t>
  </si>
  <si>
    <t>FEMME</t>
  </si>
  <si>
    <t>HOMME</t>
  </si>
  <si>
    <t>DROIT</t>
  </si>
  <si>
    <t>01</t>
  </si>
  <si>
    <t>02</t>
  </si>
  <si>
    <t>03</t>
  </si>
  <si>
    <t>04</t>
  </si>
  <si>
    <t>Total 01</t>
  </si>
  <si>
    <t>05</t>
  </si>
  <si>
    <t>06</t>
  </si>
  <si>
    <t>Total 02</t>
  </si>
  <si>
    <t>Total DROIT</t>
  </si>
  <si>
    <t>LETTRES</t>
  </si>
  <si>
    <t>07</t>
  </si>
  <si>
    <t>08</t>
  </si>
  <si>
    <t>09</t>
  </si>
  <si>
    <t>10</t>
  </si>
  <si>
    <t>Total 3A</t>
  </si>
  <si>
    <t>11</t>
  </si>
  <si>
    <t>12</t>
  </si>
  <si>
    <t>13</t>
  </si>
  <si>
    <t>14</t>
  </si>
  <si>
    <t>15</t>
  </si>
  <si>
    <t>Total 3B</t>
  </si>
  <si>
    <t>16</t>
  </si>
  <si>
    <t>17</t>
  </si>
  <si>
    <t>18</t>
  </si>
  <si>
    <t>19</t>
  </si>
  <si>
    <t>20</t>
  </si>
  <si>
    <t>Total 4A</t>
  </si>
  <si>
    <t>21</t>
  </si>
  <si>
    <t>22</t>
  </si>
  <si>
    <t>23</t>
  </si>
  <si>
    <t>24</t>
  </si>
  <si>
    <t>Total 4B</t>
  </si>
  <si>
    <t>70</t>
  </si>
  <si>
    <t>71</t>
  </si>
  <si>
    <t>72</t>
  </si>
  <si>
    <t>73</t>
  </si>
  <si>
    <t>Total 12A</t>
  </si>
  <si>
    <t>74</t>
  </si>
  <si>
    <t>Total 12B</t>
  </si>
  <si>
    <t>Théologie</t>
  </si>
  <si>
    <t>76</t>
  </si>
  <si>
    <t>Total Théologie</t>
  </si>
  <si>
    <t>Total LETTRES</t>
  </si>
  <si>
    <t>SCIENCES</t>
  </si>
  <si>
    <t>25</t>
  </si>
  <si>
    <t>26</t>
  </si>
  <si>
    <t>Total 5A</t>
  </si>
  <si>
    <t>27</t>
  </si>
  <si>
    <t>Total 5B</t>
  </si>
  <si>
    <t>28</t>
  </si>
  <si>
    <t>29</t>
  </si>
  <si>
    <t>30</t>
  </si>
  <si>
    <t>Total 06</t>
  </si>
  <si>
    <t>31</t>
  </si>
  <si>
    <t>32</t>
  </si>
  <si>
    <t>33</t>
  </si>
  <si>
    <t>Total 07</t>
  </si>
  <si>
    <t>34</t>
  </si>
  <si>
    <t>35</t>
  </si>
  <si>
    <t>36</t>
  </si>
  <si>
    <t>37</t>
  </si>
  <si>
    <t>Total 08</t>
  </si>
  <si>
    <t>60</t>
  </si>
  <si>
    <t>61</t>
  </si>
  <si>
    <t>62</t>
  </si>
  <si>
    <t>63</t>
  </si>
  <si>
    <t>Total 09</t>
  </si>
  <si>
    <t>64</t>
  </si>
  <si>
    <t>65</t>
  </si>
  <si>
    <t>66</t>
  </si>
  <si>
    <t>67</t>
  </si>
  <si>
    <t>68</t>
  </si>
  <si>
    <t>69</t>
  </si>
  <si>
    <t>Total 10</t>
  </si>
  <si>
    <t>Total SCIENCES</t>
  </si>
  <si>
    <t>PHARMACIE</t>
  </si>
  <si>
    <t>Pharmacie</t>
  </si>
  <si>
    <t>85</t>
  </si>
  <si>
    <t>86</t>
  </si>
  <si>
    <t>87</t>
  </si>
  <si>
    <t>Total PHARMACIE</t>
  </si>
  <si>
    <t>Total</t>
  </si>
  <si>
    <r>
      <t xml:space="preserve">01
</t>
    </r>
    <r>
      <rPr>
        <i/>
        <sz val="8"/>
        <color theme="1"/>
        <rFont val="Times New Roman"/>
        <family val="1"/>
      </rPr>
      <t>Droit et science politique</t>
    </r>
  </si>
  <si>
    <r>
      <rPr>
        <b/>
        <sz val="10"/>
        <color theme="1"/>
        <rFont val="Times New Roman"/>
        <family val="1"/>
      </rPr>
      <t>02</t>
    </r>
    <r>
      <rPr>
        <sz val="10"/>
        <color theme="1"/>
        <rFont val="Times New Roman"/>
        <family val="2"/>
      </rPr>
      <t xml:space="preserve">
</t>
    </r>
    <r>
      <rPr>
        <i/>
        <sz val="8"/>
        <color theme="1"/>
        <rFont val="Times New Roman"/>
        <family val="1"/>
      </rPr>
      <t>Sciences économiques et de gestion</t>
    </r>
  </si>
  <si>
    <r>
      <t xml:space="preserve">3A
</t>
    </r>
    <r>
      <rPr>
        <i/>
        <sz val="8"/>
        <color theme="1"/>
        <rFont val="Times New Roman"/>
        <family val="1"/>
      </rPr>
      <t>littératures</t>
    </r>
  </si>
  <si>
    <r>
      <rPr>
        <b/>
        <sz val="10"/>
        <color theme="1"/>
        <rFont val="Times New Roman"/>
        <family val="1"/>
      </rPr>
      <t>3B</t>
    </r>
    <r>
      <rPr>
        <sz val="10"/>
        <color theme="1"/>
        <rFont val="Times New Roman"/>
        <family val="2"/>
      </rPr>
      <t xml:space="preserve">
</t>
    </r>
    <r>
      <rPr>
        <i/>
        <sz val="8"/>
        <color theme="1"/>
        <rFont val="Times New Roman"/>
        <family val="1"/>
      </rPr>
      <t>Langues</t>
    </r>
  </si>
  <si>
    <r>
      <t xml:space="preserve">4A
</t>
    </r>
    <r>
      <rPr>
        <i/>
        <sz val="8"/>
        <color theme="1"/>
        <rFont val="Times New Roman"/>
        <family val="1"/>
      </rPr>
      <t>Sciences humaines</t>
    </r>
  </si>
  <si>
    <r>
      <rPr>
        <b/>
        <sz val="10"/>
        <color theme="1"/>
        <rFont val="Times New Roman"/>
        <family val="1"/>
      </rPr>
      <t>4B</t>
    </r>
    <r>
      <rPr>
        <sz val="10"/>
        <color theme="1"/>
        <rFont val="Times New Roman"/>
        <family val="2"/>
      </rPr>
      <t xml:space="preserve">
</t>
    </r>
    <r>
      <rPr>
        <i/>
        <sz val="8"/>
        <color theme="1"/>
        <rFont val="Times New Roman"/>
        <family val="1"/>
      </rPr>
      <t>Histoire-géographie</t>
    </r>
  </si>
  <si>
    <r>
      <t xml:space="preserve">12A
</t>
    </r>
    <r>
      <rPr>
        <sz val="8"/>
        <color theme="1"/>
        <rFont val="Times New Roman"/>
        <family val="1"/>
      </rPr>
      <t>Groupe interdisciplinaire</t>
    </r>
  </si>
  <si>
    <r>
      <t xml:space="preserve">12B
</t>
    </r>
    <r>
      <rPr>
        <i/>
        <sz val="8"/>
        <color theme="1"/>
        <rFont val="Times New Roman"/>
        <family val="1"/>
      </rPr>
      <t>STAPS</t>
    </r>
  </si>
  <si>
    <r>
      <rPr>
        <b/>
        <sz val="10"/>
        <color theme="1"/>
        <rFont val="Times New Roman"/>
        <family val="1"/>
      </rPr>
      <t>5A</t>
    </r>
    <r>
      <rPr>
        <sz val="10"/>
        <color theme="1"/>
        <rFont val="Times New Roman"/>
        <family val="2"/>
      </rPr>
      <t xml:space="preserve">
</t>
    </r>
    <r>
      <rPr>
        <i/>
        <sz val="8"/>
        <color theme="1"/>
        <rFont val="Times New Roman"/>
        <family val="1"/>
      </rPr>
      <t>Mathématiques</t>
    </r>
  </si>
  <si>
    <r>
      <rPr>
        <b/>
        <sz val="10"/>
        <color theme="1"/>
        <rFont val="Times New Roman"/>
        <family val="1"/>
      </rPr>
      <t>5B</t>
    </r>
    <r>
      <rPr>
        <sz val="10"/>
        <color theme="1"/>
        <rFont val="Times New Roman"/>
        <family val="2"/>
      </rPr>
      <t xml:space="preserve">
</t>
    </r>
    <r>
      <rPr>
        <i/>
        <sz val="8"/>
        <color theme="1"/>
        <rFont val="Times New Roman"/>
        <family val="1"/>
      </rPr>
      <t>Informatique</t>
    </r>
  </si>
  <si>
    <r>
      <rPr>
        <b/>
        <sz val="10"/>
        <color theme="1"/>
        <rFont val="Times New Roman"/>
        <family val="1"/>
      </rPr>
      <t>06</t>
    </r>
    <r>
      <rPr>
        <sz val="10"/>
        <color theme="1"/>
        <rFont val="Times New Roman"/>
        <family val="2"/>
      </rPr>
      <t xml:space="preserve">
</t>
    </r>
    <r>
      <rPr>
        <i/>
        <sz val="8"/>
        <color theme="1"/>
        <rFont val="Times New Roman"/>
        <family val="1"/>
      </rPr>
      <t>Physique</t>
    </r>
  </si>
  <si>
    <r>
      <rPr>
        <b/>
        <sz val="10"/>
        <color theme="1"/>
        <rFont val="Times New Roman"/>
        <family val="1"/>
      </rPr>
      <t>07</t>
    </r>
    <r>
      <rPr>
        <sz val="10"/>
        <color theme="1"/>
        <rFont val="Times New Roman"/>
        <family val="2"/>
      </rPr>
      <t xml:space="preserve">
</t>
    </r>
    <r>
      <rPr>
        <i/>
        <sz val="8"/>
        <color theme="1"/>
        <rFont val="Times New Roman"/>
        <family val="1"/>
      </rPr>
      <t>Chimie</t>
    </r>
  </si>
  <si>
    <r>
      <rPr>
        <b/>
        <sz val="10"/>
        <color theme="1"/>
        <rFont val="Times New Roman"/>
        <family val="1"/>
      </rPr>
      <t>08</t>
    </r>
    <r>
      <rPr>
        <sz val="10"/>
        <color theme="1"/>
        <rFont val="Times New Roman"/>
        <family val="2"/>
      </rPr>
      <t xml:space="preserve">
</t>
    </r>
    <r>
      <rPr>
        <i/>
        <sz val="8"/>
        <color theme="1"/>
        <rFont val="Times New Roman"/>
        <family val="1"/>
      </rPr>
      <t>Sciences de la terre</t>
    </r>
  </si>
  <si>
    <r>
      <rPr>
        <b/>
        <sz val="10"/>
        <color theme="1"/>
        <rFont val="Times New Roman"/>
        <family val="1"/>
      </rPr>
      <t>09</t>
    </r>
    <r>
      <rPr>
        <sz val="10"/>
        <color theme="1"/>
        <rFont val="Times New Roman"/>
        <family val="2"/>
      </rPr>
      <t xml:space="preserve">
</t>
    </r>
    <r>
      <rPr>
        <i/>
        <sz val="8"/>
        <color theme="1"/>
        <rFont val="Times New Roman"/>
        <family val="1"/>
      </rPr>
      <t>Mécanique, génie mécanique, génie informatique, énergétique</t>
    </r>
  </si>
  <si>
    <r>
      <rPr>
        <b/>
        <sz val="10"/>
        <color theme="1"/>
        <rFont val="Times New Roman"/>
        <family val="1"/>
      </rPr>
      <t>10</t>
    </r>
    <r>
      <rPr>
        <sz val="10"/>
        <color theme="1"/>
        <rFont val="Times New Roman"/>
        <family val="2"/>
      </rPr>
      <t xml:space="preserve">
</t>
    </r>
    <r>
      <rPr>
        <i/>
        <sz val="8"/>
        <color theme="1"/>
        <rFont val="Times New Roman"/>
        <family val="1"/>
      </rPr>
      <t>Biologie et biochimie</t>
    </r>
  </si>
  <si>
    <t>ATER en premier contrat</t>
  </si>
  <si>
    <t>Total
(A)</t>
  </si>
  <si>
    <t>Autres ATER
(B)</t>
  </si>
  <si>
    <t>Dans les tableaux des pages qui suivent, la répartition du contingent des ATER fait référence</t>
  </si>
  <si>
    <t xml:space="preserve">aux conditions règlementaires exigées pour le recrutement en qualité d'ATER </t>
  </si>
  <si>
    <t>Chacun de ces articles correspond à une population spécifique:</t>
  </si>
  <si>
    <t>Art 2-1 [a] :</t>
  </si>
  <si>
    <t>Enseignants du second degré</t>
  </si>
  <si>
    <t>Art 2-1 [b] :</t>
  </si>
  <si>
    <t>Autres fonctionnaires titulaires et stagiaires de catégorie A</t>
  </si>
  <si>
    <t>Art 2-3 :</t>
  </si>
  <si>
    <t>Enseignants ou chercheurs de nationalité étrangère</t>
  </si>
  <si>
    <t>Art 2-4 :</t>
  </si>
  <si>
    <t>Moniteurs titulaires d'un doctorat ou en dernière année de doctorat</t>
  </si>
  <si>
    <t>Art 2-5 :</t>
  </si>
  <si>
    <t>Etudiants en dernière année de doctorat</t>
  </si>
  <si>
    <t>Art 2-6 :</t>
  </si>
  <si>
    <t>Titulaires d'un doctorat ou d'une habilitation à diriger des recherches</t>
  </si>
  <si>
    <t xml:space="preserve">et, par conséquent, définit des durées maximales, variables, d'exercice </t>
  </si>
  <si>
    <t>des fonctions d'ATER.</t>
  </si>
  <si>
    <r>
      <t xml:space="preserve">et notamment aux articles du </t>
    </r>
    <r>
      <rPr>
        <b/>
        <sz val="10"/>
        <color theme="1"/>
        <rFont val="Times New Roman"/>
        <family val="1"/>
      </rPr>
      <t xml:space="preserve">décret n°88-654 du 7 mai 1988 modifié. </t>
    </r>
  </si>
  <si>
    <r>
      <rPr>
        <b/>
        <u/>
        <sz val="10"/>
        <color theme="0"/>
        <rFont val="Times New Roman"/>
        <family val="1"/>
      </rPr>
      <t>TABLEAU VI</t>
    </r>
    <r>
      <rPr>
        <b/>
        <sz val="10"/>
        <color theme="0"/>
        <rFont val="Times New Roman"/>
        <family val="1"/>
      </rPr>
      <t>:  Répartition des ATER en premier contrat en 2013-2014 par grande discipline, section du CNU et sexe</t>
    </r>
  </si>
  <si>
    <t>TITRE 2 - PR</t>
  </si>
  <si>
    <t>TITRE 2 - MCF</t>
  </si>
  <si>
    <t>RESSOURCE PROPRE</t>
  </si>
  <si>
    <t>Temps
plein</t>
  </si>
  <si>
    <t>Temps partiel</t>
  </si>
  <si>
    <t>Dont titulaires d'une HDR</t>
  </si>
  <si>
    <r>
      <rPr>
        <b/>
        <sz val="10"/>
        <color theme="0"/>
        <rFont val="Times New Roman"/>
        <family val="1"/>
      </rPr>
      <t>2-1a</t>
    </r>
    <r>
      <rPr>
        <sz val="10"/>
        <color theme="0"/>
        <rFont val="Times New Roman"/>
        <family val="1"/>
      </rPr>
      <t xml:space="preserve">
</t>
    </r>
    <r>
      <rPr>
        <i/>
        <sz val="8"/>
        <color theme="0"/>
        <rFont val="Times New Roman"/>
        <family val="1"/>
      </rPr>
      <t>Enseignants du second degré</t>
    </r>
  </si>
  <si>
    <r>
      <rPr>
        <b/>
        <sz val="10"/>
        <color theme="0"/>
        <rFont val="Times New Roman"/>
        <family val="1"/>
      </rPr>
      <t>2-1b</t>
    </r>
    <r>
      <rPr>
        <sz val="10"/>
        <color theme="0"/>
        <rFont val="Times New Roman"/>
        <family val="1"/>
      </rPr>
      <t xml:space="preserve">
</t>
    </r>
    <r>
      <rPr>
        <i/>
        <sz val="8"/>
        <color theme="0"/>
        <rFont val="Times New Roman"/>
        <family val="1"/>
      </rPr>
      <t>Autres fonctionnaires</t>
    </r>
  </si>
  <si>
    <r>
      <rPr>
        <b/>
        <sz val="10"/>
        <color theme="0"/>
        <rFont val="Times New Roman"/>
        <family val="1"/>
      </rPr>
      <t>2-3</t>
    </r>
    <r>
      <rPr>
        <sz val="10"/>
        <color theme="0"/>
        <rFont val="Times New Roman"/>
        <family val="1"/>
      </rPr>
      <t xml:space="preserve">
</t>
    </r>
    <r>
      <rPr>
        <i/>
        <sz val="8"/>
        <color theme="0"/>
        <rFont val="Times New Roman"/>
        <family val="1"/>
      </rPr>
      <t>Enseignants ou chercheurs étrangers</t>
    </r>
  </si>
  <si>
    <r>
      <rPr>
        <b/>
        <sz val="10"/>
        <color theme="0"/>
        <rFont val="Times New Roman"/>
        <family val="1"/>
      </rPr>
      <t>2-5</t>
    </r>
    <r>
      <rPr>
        <sz val="10"/>
        <color theme="0"/>
        <rFont val="Times New Roman"/>
        <family val="1"/>
      </rPr>
      <t xml:space="preserve">
</t>
    </r>
    <r>
      <rPr>
        <i/>
        <sz val="8"/>
        <color theme="0"/>
        <rFont val="Times New Roman"/>
        <family val="1"/>
      </rPr>
      <t>Etudiant en dernière année de doctorat</t>
    </r>
  </si>
  <si>
    <r>
      <rPr>
        <b/>
        <sz val="10"/>
        <color theme="0"/>
        <rFont val="Times New Roman"/>
        <family val="1"/>
      </rPr>
      <t>2-6</t>
    </r>
    <r>
      <rPr>
        <sz val="10"/>
        <color theme="0"/>
        <rFont val="Times New Roman"/>
        <family val="1"/>
      </rPr>
      <t xml:space="preserve">
</t>
    </r>
    <r>
      <rPr>
        <i/>
        <sz val="8"/>
        <color theme="0"/>
        <rFont val="Times New Roman"/>
        <family val="1"/>
      </rPr>
      <t>Titulaires d'un doctorat ou d'une habilitation à diriger des recherches</t>
    </r>
  </si>
  <si>
    <t>Titulaires d'un doctorat</t>
  </si>
  <si>
    <t>Titulaire de l'HDR</t>
  </si>
  <si>
    <r>
      <rPr>
        <b/>
        <u/>
        <sz val="10"/>
        <color theme="0"/>
        <rFont val="Times New Roman"/>
        <family val="1"/>
      </rPr>
      <t>TABLEAU VII-I</t>
    </r>
    <r>
      <rPr>
        <b/>
        <sz val="10"/>
        <color theme="0"/>
        <rFont val="Times New Roman"/>
        <family val="1"/>
      </rPr>
      <t xml:space="preserve"> :  Répartition des ATER par support budgétaire, article de recrutement et quotité de service
</t>
    </r>
    <r>
      <rPr>
        <b/>
        <sz val="10"/>
        <color rgb="FFFF0000"/>
        <rFont val="Times New Roman"/>
        <family val="1"/>
      </rPr>
      <t>- Droit -</t>
    </r>
  </si>
  <si>
    <r>
      <rPr>
        <b/>
        <u/>
        <sz val="10"/>
        <color theme="0"/>
        <rFont val="Times New Roman"/>
        <family val="1"/>
      </rPr>
      <t>TABLEAU VII-II</t>
    </r>
    <r>
      <rPr>
        <b/>
        <sz val="10"/>
        <color theme="0"/>
        <rFont val="Times New Roman"/>
        <family val="1"/>
      </rPr>
      <t xml:space="preserve"> :  Répartition des ATER par support budgétaire, article de recrutement et quotité de service
</t>
    </r>
    <r>
      <rPr>
        <b/>
        <sz val="10"/>
        <color rgb="FFFF0000"/>
        <rFont val="Times New Roman"/>
        <family val="1"/>
      </rPr>
      <t>- Lettres -</t>
    </r>
  </si>
  <si>
    <r>
      <rPr>
        <b/>
        <u/>
        <sz val="10"/>
        <color theme="0"/>
        <rFont val="Times New Roman"/>
        <family val="1"/>
      </rPr>
      <t>TABLEAU VII-III</t>
    </r>
    <r>
      <rPr>
        <b/>
        <sz val="10"/>
        <color theme="0"/>
        <rFont val="Times New Roman"/>
        <family val="1"/>
      </rPr>
      <t xml:space="preserve"> :  Répartition des ATER par support budgétaire, article de recrutement et quotité de service
</t>
    </r>
    <r>
      <rPr>
        <b/>
        <sz val="10"/>
        <color rgb="FFFF0000"/>
        <rFont val="Times New Roman"/>
        <family val="1"/>
      </rPr>
      <t>- Sciences -</t>
    </r>
  </si>
  <si>
    <r>
      <rPr>
        <b/>
        <u/>
        <sz val="10"/>
        <color theme="0"/>
        <rFont val="Times New Roman"/>
        <family val="1"/>
      </rPr>
      <t>TABLEAU VII-IV</t>
    </r>
    <r>
      <rPr>
        <b/>
        <sz val="10"/>
        <color theme="0"/>
        <rFont val="Times New Roman"/>
        <family val="1"/>
      </rPr>
      <t xml:space="preserve"> :  Répartition des ATER par support budgétaire, article de recrutement et quotité de service
</t>
    </r>
    <r>
      <rPr>
        <b/>
        <sz val="10"/>
        <color rgb="FFFF0000"/>
        <rFont val="Times New Roman"/>
        <family val="1"/>
      </rPr>
      <t>- Pharmacie -</t>
    </r>
  </si>
  <si>
    <t>Femmes</t>
  </si>
  <si>
    <t>Hommes</t>
  </si>
  <si>
    <r>
      <rPr>
        <b/>
        <u/>
        <sz val="10"/>
        <color theme="0"/>
        <rFont val="Times New Roman"/>
        <family val="1"/>
      </rPr>
      <t xml:space="preserve">TABLEAU VIII-I </t>
    </r>
    <r>
      <rPr>
        <b/>
        <sz val="10"/>
        <color theme="0"/>
        <rFont val="Times New Roman"/>
        <family val="1"/>
      </rPr>
      <t xml:space="preserve">:  Répartition des ATER par support budgétaire, article de recrutement et sexe
</t>
    </r>
    <r>
      <rPr>
        <b/>
        <sz val="10"/>
        <color rgb="FFFF0000"/>
        <rFont val="Times New Roman"/>
        <family val="1"/>
      </rPr>
      <t>- Droit -</t>
    </r>
  </si>
  <si>
    <r>
      <rPr>
        <b/>
        <u/>
        <sz val="10"/>
        <color theme="0"/>
        <rFont val="Times New Roman"/>
        <family val="1"/>
      </rPr>
      <t>TABLEAU VIII-II</t>
    </r>
    <r>
      <rPr>
        <b/>
        <sz val="10"/>
        <color theme="0"/>
        <rFont val="Times New Roman"/>
        <family val="1"/>
      </rPr>
      <t xml:space="preserve">:  Répartition des ATER par support budgétaire, article de recrutement et sexe
</t>
    </r>
    <r>
      <rPr>
        <b/>
        <sz val="10"/>
        <color rgb="FFFF0000"/>
        <rFont val="Times New Roman"/>
        <family val="1"/>
      </rPr>
      <t>- Lettres -</t>
    </r>
  </si>
  <si>
    <r>
      <rPr>
        <b/>
        <u/>
        <sz val="10"/>
        <color theme="0"/>
        <rFont val="Times New Roman"/>
        <family val="1"/>
      </rPr>
      <t>TABLEAU VIII-III</t>
    </r>
    <r>
      <rPr>
        <b/>
        <sz val="10"/>
        <color theme="0"/>
        <rFont val="Times New Roman"/>
        <family val="1"/>
      </rPr>
      <t xml:space="preserve">:  Répartition des ATER par support budgétaire, article de recrutement et sexe
</t>
    </r>
    <r>
      <rPr>
        <b/>
        <sz val="10"/>
        <color rgb="FFFF0000"/>
        <rFont val="Times New Roman"/>
        <family val="1"/>
      </rPr>
      <t>- Sciences -</t>
    </r>
  </si>
  <si>
    <r>
      <rPr>
        <b/>
        <u/>
        <sz val="10"/>
        <color theme="0"/>
        <rFont val="Times New Roman"/>
        <family val="1"/>
      </rPr>
      <t>TABLEAU VIII-IV</t>
    </r>
    <r>
      <rPr>
        <b/>
        <sz val="10"/>
        <color theme="0"/>
        <rFont val="Times New Roman"/>
        <family val="1"/>
      </rPr>
      <t xml:space="preserve">:  Répartition des ATER par support budgétaire, article de recrutement et sexe
</t>
    </r>
    <r>
      <rPr>
        <b/>
        <sz val="10"/>
        <color rgb="FFFF0000"/>
        <rFont val="Times New Roman"/>
        <family val="1"/>
      </rPr>
      <t>- Pharmacie -</t>
    </r>
  </si>
  <si>
    <r>
      <rPr>
        <b/>
        <u/>
        <sz val="10"/>
        <color theme="0"/>
        <rFont val="Times New Roman"/>
        <family val="1"/>
      </rPr>
      <t>TABLEAU IX :</t>
    </r>
    <r>
      <rPr>
        <b/>
        <sz val="10"/>
        <color theme="0"/>
        <rFont val="Times New Roman"/>
        <family val="1"/>
      </rPr>
      <t xml:space="preserve">  Répartition des ATER par établissement, académie, support budgétaire et quotité de service</t>
    </r>
  </si>
  <si>
    <t>Étiquettes de lignes</t>
  </si>
  <si>
    <t>AIX-MARSEILLE</t>
  </si>
  <si>
    <t>AIX IEP</t>
  </si>
  <si>
    <t>AIX-MARSEILLE EC</t>
  </si>
  <si>
    <t>AVIGNON</t>
  </si>
  <si>
    <t>AMIENS</t>
  </si>
  <si>
    <t>COMPIEGNE UTC</t>
  </si>
  <si>
    <t>BESANCON</t>
  </si>
  <si>
    <t>BELFORT UTBM</t>
  </si>
  <si>
    <t>BESANCON ENSM</t>
  </si>
  <si>
    <t>BORDEAUX</t>
  </si>
  <si>
    <t>BORDEAUX 3</t>
  </si>
  <si>
    <t>BORDEAUX IEP</t>
  </si>
  <si>
    <t>BORDEAUX IP</t>
  </si>
  <si>
    <t>PAU</t>
  </si>
  <si>
    <t>CAEN</t>
  </si>
  <si>
    <t>CAEN ENSI</t>
  </si>
  <si>
    <t>CLERMONT 1</t>
  </si>
  <si>
    <t>CLERMONT 2</t>
  </si>
  <si>
    <t>CLERMONT ENSC</t>
  </si>
  <si>
    <t>CLERMONT IFMA</t>
  </si>
  <si>
    <t>CORTE</t>
  </si>
  <si>
    <t>CACHAN ENS</t>
  </si>
  <si>
    <t>MARNE-LA-VALLEE</t>
  </si>
  <si>
    <t>PARIS 12</t>
  </si>
  <si>
    <t>PARIS 13</t>
  </si>
  <si>
    <t>PARIS 8</t>
  </si>
  <si>
    <t>PARIS SUPMECA</t>
  </si>
  <si>
    <t>DIJON</t>
  </si>
  <si>
    <t>DIJON AGROSUP</t>
  </si>
  <si>
    <t>CHAMBERY</t>
  </si>
  <si>
    <t>GRENOBLE 1</t>
  </si>
  <si>
    <t>GRENOBLE 2</t>
  </si>
  <si>
    <t>GRENOBLE 3</t>
  </si>
  <si>
    <t>GRENOBLE IEP</t>
  </si>
  <si>
    <t>GRENOBLE IP</t>
  </si>
  <si>
    <t>ANTILLES-GUYANE</t>
  </si>
  <si>
    <t>HORS ACADEMIE</t>
  </si>
  <si>
    <t>NOUVELLE CALEDONIE</t>
  </si>
  <si>
    <t>POLYNESIE</t>
  </si>
  <si>
    <t>LA REUNION</t>
  </si>
  <si>
    <t>ARTOIS</t>
  </si>
  <si>
    <t>LILLE 1</t>
  </si>
  <si>
    <t>LILLE 2</t>
  </si>
  <si>
    <t>LILLE 3</t>
  </si>
  <si>
    <t>LILLE EC</t>
  </si>
  <si>
    <t>LILLE IEP</t>
  </si>
  <si>
    <t>LITTORAL</t>
  </si>
  <si>
    <t>ROUBAIX ENSAIT</t>
  </si>
  <si>
    <t>VALENCIENNES</t>
  </si>
  <si>
    <t>LIMOGES</t>
  </si>
  <si>
    <t>LIMOGES ENSCI</t>
  </si>
  <si>
    <t>LYON 1</t>
  </si>
  <si>
    <t>LYON 2</t>
  </si>
  <si>
    <t>LYON 3</t>
  </si>
  <si>
    <t>LYON EC</t>
  </si>
  <si>
    <t>LYON ENS</t>
  </si>
  <si>
    <t>LYON ENSSIB</t>
  </si>
  <si>
    <t>LYON IEP</t>
  </si>
  <si>
    <t>LYON INSA</t>
  </si>
  <si>
    <t>ST ETIENNE</t>
  </si>
  <si>
    <t>ST ETIENNE ENI</t>
  </si>
  <si>
    <t>MONTPELLIER 1</t>
  </si>
  <si>
    <t>MONTPELLIER 2</t>
  </si>
  <si>
    <t>MONTPELLIER 3</t>
  </si>
  <si>
    <t>MONTPELLIER ENSC</t>
  </si>
  <si>
    <t>NIMES</t>
  </si>
  <si>
    <t>PERPIGNAN</t>
  </si>
  <si>
    <t>LORRAINE</t>
  </si>
  <si>
    <t>NANTES</t>
  </si>
  <si>
    <t>ANGERS</t>
  </si>
  <si>
    <t>LE MANS</t>
  </si>
  <si>
    <t>NICE</t>
  </si>
  <si>
    <t>TOULON</t>
  </si>
  <si>
    <t>BLOIS ENSP</t>
  </si>
  <si>
    <t>BOURGES INSA</t>
  </si>
  <si>
    <t>ORLEANS</t>
  </si>
  <si>
    <t>TOURS</t>
  </si>
  <si>
    <t>PARIS 1</t>
  </si>
  <si>
    <t>PARIS 2</t>
  </si>
  <si>
    <t>PARIS 3</t>
  </si>
  <si>
    <t>PARIS 4</t>
  </si>
  <si>
    <t>PARIS 5</t>
  </si>
  <si>
    <t>PARIS 6</t>
  </si>
  <si>
    <t>PARIS 7</t>
  </si>
  <si>
    <t>PARIS CNAM</t>
  </si>
  <si>
    <t>PARIS COLLEGE DE FRANCE</t>
  </si>
  <si>
    <t>PARIS DAUPHINE</t>
  </si>
  <si>
    <t>PARIS EHESS</t>
  </si>
  <si>
    <t>PARIS ENS</t>
  </si>
  <si>
    <t>PARIS ENSAM</t>
  </si>
  <si>
    <t>PARIS ENSC</t>
  </si>
  <si>
    <t>PARIS EPHE</t>
  </si>
  <si>
    <t>PARIS IEP</t>
  </si>
  <si>
    <t>PARIS INALCO</t>
  </si>
  <si>
    <t>PARIS INHA</t>
  </si>
  <si>
    <t>PARIS IPG</t>
  </si>
  <si>
    <t>PARIS MUSEUM</t>
  </si>
  <si>
    <t>PARIS OBSERVATOIRE</t>
  </si>
  <si>
    <t>POITIERS</t>
  </si>
  <si>
    <t>LA ROCHELLE</t>
  </si>
  <si>
    <t>POITIERS ENSMA</t>
  </si>
  <si>
    <t>REIMS</t>
  </si>
  <si>
    <t>TROYES UTT</t>
  </si>
  <si>
    <t>BREST</t>
  </si>
  <si>
    <t>BREST ENI</t>
  </si>
  <si>
    <t>BRETAGNE SUD</t>
  </si>
  <si>
    <t>RENNES 1</t>
  </si>
  <si>
    <t>RENNES 2</t>
  </si>
  <si>
    <t>RENNES ENSC</t>
  </si>
  <si>
    <t>RENNES IEP</t>
  </si>
  <si>
    <t>RENNES INSA</t>
  </si>
  <si>
    <t>ROUEN</t>
  </si>
  <si>
    <t>LE HAVRE</t>
  </si>
  <si>
    <t>ROUEN INSA</t>
  </si>
  <si>
    <t>STRASBOURG</t>
  </si>
  <si>
    <t>MULHOUSE</t>
  </si>
  <si>
    <t>STRASBOURG INSA</t>
  </si>
  <si>
    <t>ALBI CUFR</t>
  </si>
  <si>
    <t>TARBES ENI</t>
  </si>
  <si>
    <t>TOULOUSE 1</t>
  </si>
  <si>
    <t>TOULOUSE 2</t>
  </si>
  <si>
    <t>TOULOUSE 3</t>
  </si>
  <si>
    <t>TOULOUSE IEP</t>
  </si>
  <si>
    <t>TOULOUSE INP</t>
  </si>
  <si>
    <t>TOULOUSE INSA</t>
  </si>
  <si>
    <t>CERGY ENSEA</t>
  </si>
  <si>
    <t>CERGY-PONTOISE</t>
  </si>
  <si>
    <t>EVRY</t>
  </si>
  <si>
    <t>EVRY ENSIIE</t>
  </si>
  <si>
    <t>PARIS 10</t>
  </si>
  <si>
    <t>PARIS 11</t>
  </si>
  <si>
    <t>PARIS EC</t>
  </si>
  <si>
    <t>VERSAILLES ST-Q</t>
  </si>
  <si>
    <t>Académie de BESANCON</t>
  </si>
  <si>
    <t>Académie de BORDEAUX</t>
  </si>
  <si>
    <t>Académie de CAEN</t>
  </si>
  <si>
    <t>Académie de CLERMONT-FERRAND</t>
  </si>
  <si>
    <t>Académie de CORSE</t>
  </si>
  <si>
    <t>Académie de CRETEIL</t>
  </si>
  <si>
    <t>Académie de DIJON</t>
  </si>
  <si>
    <t>Académie de GRENOBLE</t>
  </si>
  <si>
    <t>Académie de GUADELOUPE</t>
  </si>
  <si>
    <t>Académie de LA REUNION</t>
  </si>
  <si>
    <t>Académie de LILLE</t>
  </si>
  <si>
    <t>Académie de LIMOGES</t>
  </si>
  <si>
    <t>Académie de LYON</t>
  </si>
  <si>
    <t>Académie de MONTPELLIER</t>
  </si>
  <si>
    <t>Académie de NANCY-METZ</t>
  </si>
  <si>
    <t>Académie de NANTES</t>
  </si>
  <si>
    <t>Académie de NICE</t>
  </si>
  <si>
    <t>Académie de PARIS</t>
  </si>
  <si>
    <t>Académie de POITIERS</t>
  </si>
  <si>
    <t>Académie de REIMS</t>
  </si>
  <si>
    <t>Académie de RENNES</t>
  </si>
  <si>
    <t>Académie de ROUEN</t>
  </si>
  <si>
    <t>Académie de STRASBOURG</t>
  </si>
  <si>
    <t>Académie de TOULOUSE</t>
  </si>
  <si>
    <t>Académie de VERSAILLES</t>
  </si>
  <si>
    <t>Académie d'AIX-MARSEILLE</t>
  </si>
  <si>
    <t>Académie d'AMIENS</t>
  </si>
  <si>
    <t>Académie d'ORLEANS-TOURS</t>
  </si>
  <si>
    <t>Temps plein</t>
  </si>
  <si>
    <t>Equivalent temps plein
(ETP)</t>
  </si>
  <si>
    <r>
      <rPr>
        <b/>
        <u/>
        <sz val="10"/>
        <color theme="0"/>
        <rFont val="Times New Roman"/>
        <family val="1"/>
      </rPr>
      <t>TABLEAU X</t>
    </r>
    <r>
      <rPr>
        <b/>
        <sz val="10"/>
        <color theme="0"/>
        <rFont val="Times New Roman"/>
        <family val="1"/>
      </rPr>
      <t>:  Age moyen des ATER par grande discipline, article de recrutement et sexe</t>
    </r>
  </si>
  <si>
    <t>Age moyen</t>
  </si>
  <si>
    <t>Effectif</t>
  </si>
  <si>
    <r>
      <rPr>
        <b/>
        <sz val="10"/>
        <rFont val="Times New Roman"/>
        <family val="1"/>
      </rPr>
      <t xml:space="preserve">2-1a - </t>
    </r>
    <r>
      <rPr>
        <i/>
        <sz val="8"/>
        <rFont val="Times New Roman"/>
        <family val="1"/>
      </rPr>
      <t>Enseignants du second degré</t>
    </r>
  </si>
  <si>
    <r>
      <rPr>
        <b/>
        <sz val="10"/>
        <color theme="1"/>
        <rFont val="Times New Roman"/>
        <family val="1"/>
      </rPr>
      <t>2-1b</t>
    </r>
    <r>
      <rPr>
        <sz val="10"/>
        <color theme="1"/>
        <rFont val="Times New Roman"/>
        <family val="2"/>
      </rPr>
      <t xml:space="preserve">  - </t>
    </r>
    <r>
      <rPr>
        <i/>
        <sz val="8"/>
        <color theme="1"/>
        <rFont val="Times New Roman"/>
        <family val="1"/>
      </rPr>
      <t>Autres fonctionnaires</t>
    </r>
  </si>
  <si>
    <r>
      <rPr>
        <b/>
        <sz val="10"/>
        <rFont val="Times New Roman"/>
        <family val="1"/>
      </rPr>
      <t xml:space="preserve">2-3 - </t>
    </r>
    <r>
      <rPr>
        <i/>
        <sz val="8"/>
        <rFont val="Times New Roman"/>
        <family val="1"/>
      </rPr>
      <t>Enseignants ou chercheurs étrangers</t>
    </r>
  </si>
  <si>
    <r>
      <rPr>
        <b/>
        <sz val="10"/>
        <rFont val="Times New Roman"/>
        <family val="1"/>
      </rPr>
      <t xml:space="preserve">2-5 - </t>
    </r>
    <r>
      <rPr>
        <i/>
        <sz val="8"/>
        <rFont val="Times New Roman"/>
        <family val="1"/>
      </rPr>
      <t>Etudiant en dernière année de doctorat</t>
    </r>
  </si>
  <si>
    <r>
      <rPr>
        <b/>
        <sz val="10"/>
        <rFont val="Times New Roman"/>
        <family val="1"/>
      </rPr>
      <t xml:space="preserve">2-6 - </t>
    </r>
    <r>
      <rPr>
        <i/>
        <sz val="8"/>
        <rFont val="Times New Roman"/>
        <family val="1"/>
      </rPr>
      <t>Titulaires d'un doctorat ou d'une habilitation à diriger des recherches</t>
    </r>
  </si>
  <si>
    <t xml:space="preserve">Total </t>
  </si>
  <si>
    <t>TOUTE DISCIPLINE CONFONDUE</t>
  </si>
  <si>
    <t>Total  TOUTE DISCIPLINE</t>
  </si>
  <si>
    <t>32 ans  5 mois</t>
  </si>
  <si>
    <t>30 ans  10 mois</t>
  </si>
  <si>
    <t>31 ans  8 mois</t>
  </si>
  <si>
    <t xml:space="preserve">31 ans  </t>
  </si>
  <si>
    <t xml:space="preserve">37 ans  </t>
  </si>
  <si>
    <t xml:space="preserve">34 ans  </t>
  </si>
  <si>
    <t>35 ans  10 mois</t>
  </si>
  <si>
    <t>36 ans  4 mois</t>
  </si>
  <si>
    <t>29 ans  9 mois</t>
  </si>
  <si>
    <t>30 ans  4 mois</t>
  </si>
  <si>
    <t xml:space="preserve">30 ans  </t>
  </si>
  <si>
    <t>31 ans  4 mois</t>
  </si>
  <si>
    <t>30 ans  2 mois</t>
  </si>
  <si>
    <t>30 ans  7 mois</t>
  </si>
  <si>
    <t xml:space="preserve">32 ans  </t>
  </si>
  <si>
    <t>31 ans  9 mois</t>
  </si>
  <si>
    <t>32 ans  11 mois</t>
  </si>
  <si>
    <t>32 ans  4 mois</t>
  </si>
  <si>
    <t>32 ans  8 mois</t>
  </si>
  <si>
    <t>39 ans  6 mois</t>
  </si>
  <si>
    <t>38 ans  1 mois</t>
  </si>
  <si>
    <t>38 ans  10 mois</t>
  </si>
  <si>
    <t>31 ans  10 mois</t>
  </si>
  <si>
    <t>31 ans  5 mois</t>
  </si>
  <si>
    <t>34 ans  2 mois</t>
  </si>
  <si>
    <t>33 ans  10 mois</t>
  </si>
  <si>
    <t>32 ans  2 mois</t>
  </si>
  <si>
    <t>30 ans  9 mois</t>
  </si>
  <si>
    <t>29 ans  3 mois</t>
  </si>
  <si>
    <t>29 ans  7 mois</t>
  </si>
  <si>
    <t>29 ans  5 mois</t>
  </si>
  <si>
    <t>35 ans  7 mois</t>
  </si>
  <si>
    <t>36 ans  8 mois</t>
  </si>
  <si>
    <t>36 ans  5 mois</t>
  </si>
  <si>
    <t>29 ans  4 mois</t>
  </si>
  <si>
    <t>29 ans  8 mois</t>
  </si>
  <si>
    <t>31 ans  6 mois</t>
  </si>
  <si>
    <t>31 ans  3 mois</t>
  </si>
  <si>
    <t>30 ans  5 mois</t>
  </si>
  <si>
    <t>29 ans  2 mois</t>
  </si>
  <si>
    <t xml:space="preserve">33 ans  </t>
  </si>
  <si>
    <t>32 ans  7 mois</t>
  </si>
  <si>
    <t>32 ans  9 mois</t>
  </si>
  <si>
    <t>31 ans  7 mois</t>
  </si>
  <si>
    <t>37 ans  3 mois</t>
  </si>
  <si>
    <t>37 ans  7 mois</t>
  </si>
  <si>
    <t>30 ans  3 mois</t>
  </si>
  <si>
    <t>32 ans  6 mois</t>
  </si>
  <si>
    <t>30 ans  11 mois</t>
  </si>
  <si>
    <t>31 ans  1 mois</t>
  </si>
  <si>
    <t>Données sur les doctorants contractuels</t>
  </si>
  <si>
    <r>
      <rPr>
        <b/>
        <u/>
        <sz val="10"/>
        <color theme="0"/>
        <rFont val="Times New Roman"/>
        <family val="1"/>
      </rPr>
      <t xml:space="preserve">TABLEAU XIV </t>
    </r>
    <r>
      <rPr>
        <b/>
        <sz val="10"/>
        <color theme="0"/>
        <rFont val="Times New Roman"/>
        <family val="1"/>
      </rPr>
      <t>:  Répartition des doctorants contractuels par grande discipline, groupe, section du CNU, mission d'enseignement et sexe</t>
    </r>
  </si>
  <si>
    <t>Sans enseignement</t>
  </si>
  <si>
    <t>Avec enseignement</t>
  </si>
  <si>
    <t>Sans discipline</t>
  </si>
  <si>
    <t>Section du CNU</t>
  </si>
  <si>
    <t>Grande discipline</t>
  </si>
  <si>
    <t>2010-2011</t>
  </si>
  <si>
    <t>2011-2012</t>
  </si>
  <si>
    <t>2012-2013</t>
  </si>
  <si>
    <t>Effectif au 1er mars 2014</t>
  </si>
  <si>
    <t>Effectif au 1er mars 2013
(A)</t>
  </si>
  <si>
    <t>Taux de renouvellement de la section
(B/A)*100</t>
  </si>
  <si>
    <t>Année de recrutement</t>
  </si>
  <si>
    <t>77</t>
  </si>
  <si>
    <t>2013-2014
(B)</t>
  </si>
  <si>
    <t>Données sur les enseignants associés</t>
  </si>
  <si>
    <r>
      <rPr>
        <b/>
        <u/>
        <sz val="10"/>
        <color theme="0"/>
        <rFont val="Times New Roman"/>
        <family val="1"/>
      </rPr>
      <t xml:space="preserve">TABLEAU XV </t>
    </r>
    <r>
      <rPr>
        <b/>
        <sz val="10"/>
        <color theme="0"/>
        <rFont val="Times New Roman"/>
        <family val="1"/>
      </rPr>
      <t>:  Répartition des doctorants contractuels par grande discipline, section du CNU et année de recrutement</t>
    </r>
  </si>
  <si>
    <t>MCF AS</t>
  </si>
  <si>
    <t>PR AS</t>
  </si>
  <si>
    <t>FEMMES</t>
  </si>
  <si>
    <t>HOMMES</t>
  </si>
  <si>
    <t>Ensemble AS</t>
  </si>
  <si>
    <t>Section du CNU / Grande discipline</t>
  </si>
  <si>
    <t>Part de la section dans le total</t>
  </si>
  <si>
    <r>
      <rPr>
        <b/>
        <u/>
        <sz val="10"/>
        <color theme="0"/>
        <rFont val="Times New Roman"/>
        <family val="1"/>
      </rPr>
      <t xml:space="preserve">TABLEAU XVII </t>
    </r>
    <r>
      <rPr>
        <b/>
        <sz val="10"/>
        <color theme="0"/>
        <rFont val="Times New Roman"/>
        <family val="1"/>
      </rPr>
      <t>:  Répartition des associés à temps plein (AS) par section du CNU, grande discipline, corps et sexe</t>
    </r>
  </si>
  <si>
    <t>MCF ASMT</t>
  </si>
  <si>
    <t>PR ASMT</t>
  </si>
  <si>
    <t>Ensemble ASMT</t>
  </si>
  <si>
    <r>
      <rPr>
        <b/>
        <u/>
        <sz val="10"/>
        <color theme="0"/>
        <rFont val="Times New Roman"/>
        <family val="1"/>
      </rPr>
      <t xml:space="preserve">TABLEAU XVIII </t>
    </r>
    <r>
      <rPr>
        <b/>
        <sz val="10"/>
        <color theme="0"/>
        <rFont val="Times New Roman"/>
        <family val="1"/>
      </rPr>
      <t>:  Répartition des associés à mi-temps (ASMT) par section du CNU, grande discipline, corps et sexe</t>
    </r>
  </si>
  <si>
    <t>PROFESSEURS ASSOCIES</t>
  </si>
  <si>
    <t>MAÎTRES DE CONFERENCES ASSOCIES</t>
  </si>
  <si>
    <t>TOTAL ASSOCIES</t>
  </si>
  <si>
    <t>TOTAL DROIT</t>
  </si>
  <si>
    <t>TOTAL LETTRES</t>
  </si>
  <si>
    <t>TOTAL SCIENCES</t>
  </si>
  <si>
    <t>51 ans  6 mois</t>
  </si>
  <si>
    <t>50 ans  2 mois</t>
  </si>
  <si>
    <t>50 ans  8 mois</t>
  </si>
  <si>
    <t xml:space="preserve">53 ans  </t>
  </si>
  <si>
    <t>51 ans  7 mois</t>
  </si>
  <si>
    <t>52 ans  10 mois</t>
  </si>
  <si>
    <t>52 ans  8 mois</t>
  </si>
  <si>
    <t>50 ans  11 mois</t>
  </si>
  <si>
    <t>52 ans  4 mois</t>
  </si>
  <si>
    <t>51 ans  3 mois</t>
  </si>
  <si>
    <t xml:space="preserve">48 ans  </t>
  </si>
  <si>
    <t>49 ans  4 mois</t>
  </si>
  <si>
    <t>54 ans  3 mois</t>
  </si>
  <si>
    <t xml:space="preserve">55 ans  </t>
  </si>
  <si>
    <t>53 ans  6 mois</t>
  </si>
  <si>
    <t>54 ans  1 mois</t>
  </si>
  <si>
    <t>51 ans  8 mois</t>
  </si>
  <si>
    <t>56 ans  8 mois</t>
  </si>
  <si>
    <t>54 ans  10 mois</t>
  </si>
  <si>
    <t>53 ans  5 mois</t>
  </si>
  <si>
    <t>48 ans  7 mois</t>
  </si>
  <si>
    <t>54 ans  11 mois</t>
  </si>
  <si>
    <t>48 ans  9 mois</t>
  </si>
  <si>
    <t>52 ans  1 mois</t>
  </si>
  <si>
    <t>49 ans  8 mois</t>
  </si>
  <si>
    <t>55 ans  7 mois</t>
  </si>
  <si>
    <t>53 ans  11 mois</t>
  </si>
  <si>
    <t>53 ans  3 mois</t>
  </si>
  <si>
    <t>55 ans  10 mois</t>
  </si>
  <si>
    <t>48 ans  6 mois</t>
  </si>
  <si>
    <t>47 ans  10 mois</t>
  </si>
  <si>
    <t>46 ans  9 mois</t>
  </si>
  <si>
    <t>47 ans  8 mois</t>
  </si>
  <si>
    <t>48 ans  5 mois</t>
  </si>
  <si>
    <t>48 ans  4 mois</t>
  </si>
  <si>
    <t>43 ans  1 mois</t>
  </si>
  <si>
    <t>47 ans  9 mois</t>
  </si>
  <si>
    <t>40 ans  6 mois</t>
  </si>
  <si>
    <t>46 ans  1 mois</t>
  </si>
  <si>
    <t>46 ans  5 mois</t>
  </si>
  <si>
    <t>46 ans  8 mois</t>
  </si>
  <si>
    <t>44 ans  6 mois</t>
  </si>
  <si>
    <t>50 ans  1 mois</t>
  </si>
  <si>
    <t>50 ans  7 mois</t>
  </si>
  <si>
    <t>50 ans  5 mois</t>
  </si>
  <si>
    <t>45 ans  7 mois</t>
  </si>
  <si>
    <t>47 ans  4 mois</t>
  </si>
  <si>
    <t>48 ans  10 mois</t>
  </si>
  <si>
    <t>49 ans  6 mois</t>
  </si>
  <si>
    <t>48 ans  8 mois</t>
  </si>
  <si>
    <t>44 ans  9 mois</t>
  </si>
  <si>
    <t>43 ans  7 mois</t>
  </si>
  <si>
    <t>43 ans  10 mois</t>
  </si>
  <si>
    <t xml:space="preserve">47 ans  </t>
  </si>
  <si>
    <t>52 ans  11 mois</t>
  </si>
  <si>
    <t>49 ans  1 mois</t>
  </si>
  <si>
    <t>48 ans  1 mois</t>
  </si>
  <si>
    <t>47 ans  6 mois</t>
  </si>
  <si>
    <t>49 ans  9 mois</t>
  </si>
  <si>
    <t>50 ans  4 mois</t>
  </si>
  <si>
    <t>47 ans  3 mois</t>
  </si>
  <si>
    <t>50 ans  10 mois</t>
  </si>
  <si>
    <t>51 ans  10 mois</t>
  </si>
  <si>
    <t>51 ans  9 mois</t>
  </si>
  <si>
    <t>50 ans  3 mois</t>
  </si>
  <si>
    <t>45 ans  10 mois</t>
  </si>
  <si>
    <t>46 ans  10 mois</t>
  </si>
  <si>
    <t>47 ans  1 mois</t>
  </si>
  <si>
    <t xml:space="preserve">50 ans  </t>
  </si>
  <si>
    <t>54 ans  5 mois</t>
  </si>
  <si>
    <t>51 ans  1 mois</t>
  </si>
  <si>
    <t>48 ans  3 mois</t>
  </si>
  <si>
    <t>46 ans  3 mois</t>
  </si>
  <si>
    <t xml:space="preserve">49 ans  </t>
  </si>
  <si>
    <t>47 ans  5 mois</t>
  </si>
  <si>
    <t>49 ans  11 mois</t>
  </si>
  <si>
    <t>49 ans  3 mois</t>
  </si>
  <si>
    <t>53 ans  2 mois</t>
  </si>
  <si>
    <t>52 ans  5 mois</t>
  </si>
  <si>
    <t>45 ans  9 mois</t>
  </si>
  <si>
    <t>50 ans  9 mois</t>
  </si>
  <si>
    <t>SANS DISCIPLINE</t>
  </si>
  <si>
    <t>TOTAL</t>
  </si>
  <si>
    <r>
      <t xml:space="preserve">12A
</t>
    </r>
    <r>
      <rPr>
        <i/>
        <sz val="8"/>
        <color theme="1"/>
        <rFont val="Times New Roman"/>
        <family val="1"/>
      </rPr>
      <t>Groupe interdisciplinaire</t>
    </r>
  </si>
  <si>
    <t>54 ans  6 mois</t>
  </si>
  <si>
    <t>53 ans  7 mois</t>
  </si>
  <si>
    <t>55 ans  6 mois</t>
  </si>
  <si>
    <t>54 ans  4 mois</t>
  </si>
  <si>
    <t>53 ans  9 mois</t>
  </si>
  <si>
    <t>52 ans  2 mois</t>
  </si>
  <si>
    <t>52 ans  7 mois</t>
  </si>
  <si>
    <t>55 ans  4 mois</t>
  </si>
  <si>
    <t>49 ans  10 mois</t>
  </si>
  <si>
    <t>46 ans  11 mois</t>
  </si>
  <si>
    <t>46 ans  7 mois</t>
  </si>
  <si>
    <t>43 ans  4 mois</t>
  </si>
  <si>
    <t>45 ans  4 mois</t>
  </si>
  <si>
    <t>45 ans  1 mois</t>
  </si>
  <si>
    <t>47 ans  2 mois</t>
  </si>
  <si>
    <t>51 ans</t>
  </si>
  <si>
    <t>44 ans</t>
  </si>
  <si>
    <t>48 ans</t>
  </si>
  <si>
    <t>Tranches d'âges</t>
  </si>
  <si>
    <t>Moins de 30 ans</t>
  </si>
  <si>
    <t>30-34 ans</t>
  </si>
  <si>
    <t>35-39 ans</t>
  </si>
  <si>
    <t>40-44 ans</t>
  </si>
  <si>
    <t>45-49 ans</t>
  </si>
  <si>
    <t>50-54 ans</t>
  </si>
  <si>
    <t>55-59 ans</t>
  </si>
  <si>
    <t>60-64 ans</t>
  </si>
  <si>
    <t>65 ans et plus</t>
  </si>
  <si>
    <t>%</t>
  </si>
  <si>
    <t>Age médian</t>
  </si>
  <si>
    <t>49 ans  7 mois</t>
  </si>
  <si>
    <t>52 ans</t>
  </si>
  <si>
    <t>50 ans  6 mois</t>
  </si>
  <si>
    <t>49 ans 2 mois</t>
  </si>
  <si>
    <t>50 ans 11 mois</t>
  </si>
  <si>
    <t>54 ans  2 mois</t>
  </si>
  <si>
    <t>56 ans  9 mois</t>
  </si>
  <si>
    <r>
      <rPr>
        <b/>
        <u/>
        <sz val="10"/>
        <color theme="0"/>
        <rFont val="Times New Roman"/>
        <family val="1"/>
      </rPr>
      <t xml:space="preserve">TABLEAUX XX-a, XX-b, XX-c, XX-d et XX-e </t>
    </r>
    <r>
      <rPr>
        <b/>
        <sz val="10"/>
        <color theme="0"/>
        <rFont val="Times New Roman"/>
        <family val="1"/>
      </rPr>
      <t>:   Caractéristiques démographiques des enseignants associés (répartition par tranches d'âges, sexe, âge moyen et médian) par grande discipline</t>
    </r>
  </si>
  <si>
    <t>TABLEAU XX-b : LETTRES</t>
  </si>
  <si>
    <t>TABLEAU XX-a : DROIT</t>
  </si>
  <si>
    <t>TABLEAU XX-c : SCIENCES</t>
  </si>
  <si>
    <t>TABLEAU XX-d : PHARMACIE</t>
  </si>
  <si>
    <t>Données sur les chargés d'enseignement temporaires et agents temporaires vacataires</t>
  </si>
  <si>
    <t xml:space="preserve">AIX-MARSEILLE </t>
  </si>
  <si>
    <t>AIX-MARSEILLE E.C.</t>
  </si>
  <si>
    <t>Total AIX-MARSEILLE</t>
  </si>
  <si>
    <t>Total AMIENS</t>
  </si>
  <si>
    <t>Total BESANCON</t>
  </si>
  <si>
    <t>Total BORDEAUX</t>
  </si>
  <si>
    <t>CAEN ISMRA</t>
  </si>
  <si>
    <t>Total CAEN</t>
  </si>
  <si>
    <t>Total CLERMONT-FERRAND</t>
  </si>
  <si>
    <t>Total CORSE</t>
  </si>
  <si>
    <t>Total CRETEIL</t>
  </si>
  <si>
    <t>Total DIJON</t>
  </si>
  <si>
    <t>Total GRENOBLE</t>
  </si>
  <si>
    <t>Total GUADELOUPE</t>
  </si>
  <si>
    <t>Total HORS ACADEMIE</t>
  </si>
  <si>
    <t>Total LA REUNION</t>
  </si>
  <si>
    <t>LILLE ECOLE CENTRALE</t>
  </si>
  <si>
    <t>Total LILLE</t>
  </si>
  <si>
    <t>Total LIMOGES</t>
  </si>
  <si>
    <t>LYON ECOLE CENTRALE</t>
  </si>
  <si>
    <t>LYON ENSATT</t>
  </si>
  <si>
    <t>Total LYON</t>
  </si>
  <si>
    <t>Total MONTPELLIER</t>
  </si>
  <si>
    <t>METZ ENI</t>
  </si>
  <si>
    <t>Total NANCY-METZ</t>
  </si>
  <si>
    <t>NANTES EC. CENTRALE</t>
  </si>
  <si>
    <t>Total NANTES</t>
  </si>
  <si>
    <t>Total NICE</t>
  </si>
  <si>
    <t>Total ORLEANS-TOURS</t>
  </si>
  <si>
    <t>PARIS ENS CHIMIE</t>
  </si>
  <si>
    <t>Total PARIS</t>
  </si>
  <si>
    <t>Total POITIERS</t>
  </si>
  <si>
    <t>Total RENNES</t>
  </si>
  <si>
    <t>Total ROUEN</t>
  </si>
  <si>
    <t>Total STRASBOURG</t>
  </si>
  <si>
    <t>Total TOULOUSE</t>
  </si>
  <si>
    <t>PARIS ECOLE CENTRALE</t>
  </si>
  <si>
    <t>VERSAILLES ST-QUENT.</t>
  </si>
  <si>
    <t>Total VERSAILLES</t>
  </si>
  <si>
    <t>Inférieur ou égal à 96 heures ETD</t>
  </si>
  <si>
    <t>Supérieur à 96 heures</t>
  </si>
  <si>
    <t>Nombre d'heures d'enseignement</t>
  </si>
  <si>
    <r>
      <t xml:space="preserve">Etablissement / Académie </t>
    </r>
    <r>
      <rPr>
        <b/>
        <vertAlign val="superscript"/>
        <sz val="10"/>
        <color theme="1"/>
        <rFont val="Times New Roman"/>
        <family val="1"/>
      </rPr>
      <t>1)</t>
    </r>
  </si>
  <si>
    <r>
      <rPr>
        <i/>
        <vertAlign val="superscript"/>
        <sz val="8"/>
        <color theme="1"/>
        <rFont val="Times New Roman"/>
        <family val="1"/>
      </rPr>
      <t xml:space="preserve">1) </t>
    </r>
    <r>
      <rPr>
        <i/>
        <sz val="8"/>
        <color theme="1"/>
        <rFont val="Times New Roman"/>
        <family val="1"/>
      </rPr>
      <t>Les établissements ne renseignent pas tous les données concernant les CEV et ATV.</t>
    </r>
  </si>
  <si>
    <r>
      <rPr>
        <b/>
        <u/>
        <sz val="10"/>
        <color theme="0"/>
        <rFont val="Times New Roman"/>
        <family val="1"/>
      </rPr>
      <t xml:space="preserve">TABLEAU XXI </t>
    </r>
    <r>
      <rPr>
        <b/>
        <sz val="10"/>
        <color theme="0"/>
        <rFont val="Times New Roman"/>
        <family val="1"/>
      </rPr>
      <t>:  Répartition des chargés d'enseignement vacataires (CEV) et agents temporaires vacataires (ATV) par établissement, académie et heures d'enseignement</t>
    </r>
  </si>
  <si>
    <t>Non connue</t>
  </si>
  <si>
    <r>
      <t xml:space="preserve">Grande discipline </t>
    </r>
    <r>
      <rPr>
        <b/>
        <vertAlign val="superscript"/>
        <sz val="10"/>
        <color theme="1"/>
        <rFont val="Times New Roman"/>
        <family val="1"/>
      </rPr>
      <t>1)</t>
    </r>
  </si>
  <si>
    <t>Nomenclatures des sections du CNU</t>
  </si>
  <si>
    <t>Table des disciplines et sections du Conseil national des universités</t>
  </si>
  <si>
    <t xml:space="preserve">Grande Discipline </t>
  </si>
  <si>
    <t>Groupe</t>
  </si>
  <si>
    <t>Libellé sous-groupe</t>
  </si>
  <si>
    <t>Section</t>
  </si>
  <si>
    <t>Titre de la section du CNU</t>
  </si>
  <si>
    <t>Droit et science politique</t>
  </si>
  <si>
    <t>Droit privé et sciences criminelles</t>
  </si>
  <si>
    <t>Droit public</t>
  </si>
  <si>
    <t>Histoire du droit et des institutions</t>
  </si>
  <si>
    <t>Science politique</t>
  </si>
  <si>
    <t>Sciences économiques
 et de gestion</t>
  </si>
  <si>
    <t xml:space="preserve">Sciences économiques </t>
  </si>
  <si>
    <t>Sciences de gestion</t>
  </si>
  <si>
    <t xml:space="preserve"> 3 a</t>
  </si>
  <si>
    <t>Littératures</t>
  </si>
  <si>
    <t>Sciences du langage : linguistique et phonétique générales</t>
  </si>
  <si>
    <t>Langues et littératures anciennes</t>
  </si>
  <si>
    <t>Langue et littérature françaises</t>
  </si>
  <si>
    <t>Littératures comparées</t>
  </si>
  <si>
    <t xml:space="preserve"> 3 b</t>
  </si>
  <si>
    <t>Langues</t>
  </si>
  <si>
    <t>Langues et littératures anglaises et anglo-saxonnes</t>
  </si>
  <si>
    <t>Langues et littératures germaniques et scandinaves</t>
  </si>
  <si>
    <t>Langues et littératures slaves</t>
  </si>
  <si>
    <t xml:space="preserve">Langues et littératures romanes : espagnol, italien, 
portugais, autres langues romanes </t>
  </si>
  <si>
    <t>Langues et littératures arabes, chinoises, japonaises, hébraïques, d'autres domaines linguistiques</t>
  </si>
  <si>
    <t xml:space="preserve"> 4 a</t>
  </si>
  <si>
    <t>Sciences humaines</t>
  </si>
  <si>
    <t>Psychologie, psychologie clinique, psychologie sociale</t>
  </si>
  <si>
    <t>Philosophie</t>
  </si>
  <si>
    <t>Architecture (ses théories et ses pratiques) arts appliqués, arts plastiques, arts du spectacle, épistémologie des enseignements artistiques, esthétique, musicologie, musique, sciences de l'art</t>
  </si>
  <si>
    <t>Sociologie, démographie</t>
  </si>
  <si>
    <t>Anthropologie biologique, ethnologie, préhistoire</t>
  </si>
  <si>
    <t xml:space="preserve"> 4 b</t>
  </si>
  <si>
    <t>Histoire-géographie</t>
  </si>
  <si>
    <t>Histoire et civilisations : histoire et archéologie des mondes 
anciens et des mondes médiévaux; de l'art</t>
  </si>
  <si>
    <t>Histoire et civilisations : histoire des mondes modernes, 
histoire du monde  contemporain ; de l'art; de la musique</t>
  </si>
  <si>
    <t>Géographie physique, humaine, économique et régionale</t>
  </si>
  <si>
    <t>Aménagement de l'espace, urbanisme</t>
  </si>
  <si>
    <t xml:space="preserve"> 12 a</t>
  </si>
  <si>
    <t>Groupe interdisciplinaire</t>
  </si>
  <si>
    <t>Sciences de l'éducation</t>
  </si>
  <si>
    <t>Sciences de l'information et de la communication</t>
  </si>
  <si>
    <t>Epistémologie, histoire des sciences et des techniques</t>
  </si>
  <si>
    <t>Cultures et langues régionales</t>
  </si>
  <si>
    <t xml:space="preserve"> 12 b</t>
  </si>
  <si>
    <t>STAPS</t>
  </si>
  <si>
    <t>Sciences et techniques des activités physiques et sportives</t>
  </si>
  <si>
    <t>Théologie catholique, théologie protestante</t>
  </si>
  <si>
    <t xml:space="preserve"> 5 a</t>
  </si>
  <si>
    <t>Mathématiques</t>
  </si>
  <si>
    <t>Mathématiques appliquées et applications des mathématiques</t>
  </si>
  <si>
    <t xml:space="preserve"> 5 b</t>
  </si>
  <si>
    <t>Informatique</t>
  </si>
  <si>
    <t>Physique</t>
  </si>
  <si>
    <t>Milieux denses et matériaux</t>
  </si>
  <si>
    <t>Constituants élémentaires</t>
  </si>
  <si>
    <t>Milieux dilués et optique</t>
  </si>
  <si>
    <t>Chimie</t>
  </si>
  <si>
    <t>Chimie théorique, physique, analytique</t>
  </si>
  <si>
    <t>Chimie organique, minérale, industrielle</t>
  </si>
  <si>
    <t>Chimie des matériaux</t>
  </si>
  <si>
    <t>Sciences de la terre</t>
  </si>
  <si>
    <t>Astronomie, astrophysique</t>
  </si>
  <si>
    <t>Structure et évolution de la Terre et des autres planètes</t>
  </si>
  <si>
    <t>Terre solide : géodynamique des enveloppes supérieures, paléo-biosphère</t>
  </si>
  <si>
    <t xml:space="preserve">Météorologie, océanographie physique et physique de l'environnement </t>
  </si>
  <si>
    <t>Mécanique, génie mécanique,
génie informatique, énergétique</t>
  </si>
  <si>
    <t>Mécanique, génie mécanique, génie civil</t>
  </si>
  <si>
    <t>Génie informatique, automatique et traitement du signal</t>
  </si>
  <si>
    <t>Energétique, génie des procédés</t>
  </si>
  <si>
    <t>Génie électrique, électronique, photonique et systèmes</t>
  </si>
  <si>
    <t>Biologie et biochimie</t>
  </si>
  <si>
    <t>Biochimie et biologie moléculaire</t>
  </si>
  <si>
    <t>Biologie cellulaire</t>
  </si>
  <si>
    <t>Physiologie</t>
  </si>
  <si>
    <t>Biologie des populations et écologie</t>
  </si>
  <si>
    <t>Biologie des organismes</t>
  </si>
  <si>
    <t>Neurosciences</t>
  </si>
  <si>
    <t>Sciences physico-chimiques et ingéniérie appliquée à la santé</t>
  </si>
  <si>
    <t>Sciences du médicament et des autres produits de santé</t>
  </si>
  <si>
    <t>Sciences biologiques, fondamentales et clinique</t>
  </si>
  <si>
    <t>Etablissement / Académie d'obtention du doctorat</t>
  </si>
  <si>
    <t>Nombre d'ATER ayant obtenu leur doctorat dans l'établissement</t>
  </si>
  <si>
    <t>Dont recrutés sur place</t>
  </si>
  <si>
    <t>NANTES EC</t>
  </si>
  <si>
    <t>Total REIMS</t>
  </si>
  <si>
    <t>VERSAILLES ST QUENT.</t>
  </si>
  <si>
    <t>AUTRE ETABLISSEMENT</t>
  </si>
  <si>
    <t>ETRANGER</t>
  </si>
  <si>
    <t>Académie de AIX-MARSEILLE</t>
  </si>
  <si>
    <t>Académie de AMIENS</t>
  </si>
  <si>
    <t>Académie de HORS ACADEMIE</t>
  </si>
  <si>
    <t>Académie de ORLEANS-TOURS</t>
  </si>
  <si>
    <t>Part d'ATER recrutés sur place</t>
  </si>
  <si>
    <t>Etablissement / Académie</t>
  </si>
  <si>
    <t>Effectifs d'ATER</t>
  </si>
  <si>
    <t>Part d'ATER docteurs</t>
  </si>
  <si>
    <t>Dont titulaire d'un doctorat
(1)</t>
  </si>
  <si>
    <t>Effectifs d'ATER ayant obtenu leur doctorat dans l'établissement
(2)</t>
  </si>
  <si>
    <t>TABLEAU XVI-a : DROIT</t>
  </si>
  <si>
    <t>TABLEAU XVI-b : LETTRES</t>
  </si>
  <si>
    <t>TABLEAU XVI-c : SCIENCES</t>
  </si>
  <si>
    <t>TABLEAU XVI-d : PHARMACIE</t>
  </si>
  <si>
    <r>
      <rPr>
        <b/>
        <u/>
        <sz val="10"/>
        <color theme="0"/>
        <rFont val="Times New Roman"/>
        <family val="1"/>
      </rPr>
      <t xml:space="preserve">TABLEAUX XVI-a, XVI-b, XVI-c, XVI-d et XVI-e </t>
    </r>
    <r>
      <rPr>
        <b/>
        <sz val="10"/>
        <color theme="0"/>
        <rFont val="Times New Roman"/>
        <family val="1"/>
      </rPr>
      <t>:   Caractéristiques démographiques des doctorants contractuels (répartition par tranches d'âges, sexe, âge moyen et médian) par grande discipline</t>
    </r>
  </si>
  <si>
    <t>27 ans</t>
  </si>
  <si>
    <t>27 ans  1 mois</t>
  </si>
  <si>
    <t xml:space="preserve">27 ans  </t>
  </si>
  <si>
    <t>28 ans  1 mois</t>
  </si>
  <si>
    <t>26 ans  6 mois</t>
  </si>
  <si>
    <t>26 ans  9 mois</t>
  </si>
  <si>
    <t>26 ans  8 mois</t>
  </si>
  <si>
    <t>26 ans  10 mois</t>
  </si>
  <si>
    <t>26 ans  11 mois</t>
  </si>
  <si>
    <t>Total TOUTE 
DISCIPLINE</t>
  </si>
  <si>
    <t>26 ans   4 mois</t>
  </si>
  <si>
    <t>26 ans  7 mois</t>
  </si>
  <si>
    <t>27 ans  3 mois</t>
  </si>
  <si>
    <t>27 ans  6 mois</t>
  </si>
  <si>
    <t>27 ans 4 mois</t>
  </si>
  <si>
    <t>26 ans  5 mois</t>
  </si>
  <si>
    <t>27 ans  2 mois</t>
  </si>
  <si>
    <t>27 ans 2 mois</t>
  </si>
  <si>
    <r>
      <rPr>
        <b/>
        <u/>
        <sz val="10"/>
        <color theme="0"/>
        <rFont val="Times New Roman"/>
        <family val="1"/>
      </rPr>
      <t xml:space="preserve">TABLEAUX XI-a, XI-b, XI-c </t>
    </r>
    <r>
      <rPr>
        <b/>
        <sz val="10"/>
        <color theme="0"/>
        <rFont val="Times New Roman"/>
        <family val="1"/>
      </rPr>
      <t>:   Caractéristiques démographiques des ATER (répartition par tranches d'âges, sexe, âge moyen et médian) par grande discipline</t>
    </r>
  </si>
  <si>
    <t>TABLEAU XI-a : DROIT - PYRAMIDE DES AGES -</t>
  </si>
  <si>
    <t>TABLEAU XI-b : LETTRES - PYRAMIDE DES AGES -</t>
  </si>
  <si>
    <t>TABLEAU XI-c : SCIENCES - PYRAMIDE DES AGES</t>
  </si>
  <si>
    <r>
      <rPr>
        <b/>
        <u/>
        <sz val="10"/>
        <color theme="0"/>
        <rFont val="Times New Roman"/>
        <family val="1"/>
      </rPr>
      <t xml:space="preserve">TABLEAUX XI-d, XI-e </t>
    </r>
    <r>
      <rPr>
        <b/>
        <sz val="10"/>
        <color theme="0"/>
        <rFont val="Times New Roman"/>
        <family val="1"/>
      </rPr>
      <t>:   Caractéristiques démographiques des ATER (répartition par tranches d'âges, sexe, âge moyen et médian) par grande discipline</t>
    </r>
  </si>
  <si>
    <t>29 ans 11 mois</t>
  </si>
  <si>
    <t>29 ans  10 mois</t>
  </si>
  <si>
    <t xml:space="preserve">31 ans  4 mois </t>
  </si>
  <si>
    <t>30 ans  1 mois</t>
  </si>
  <si>
    <t>30 ans</t>
  </si>
  <si>
    <t>TABLEAU XI-d : PHARMACIE - PYRAMIDE DES AGES -</t>
  </si>
  <si>
    <t>30 ans  6 mois</t>
  </si>
  <si>
    <t>ATER</t>
  </si>
  <si>
    <t>Contractuels sur emplois du 2nd degré</t>
  </si>
  <si>
    <t>Lecteurs</t>
  </si>
  <si>
    <t>Maîtres de langues</t>
  </si>
  <si>
    <t>Enseignants invités</t>
  </si>
  <si>
    <t>Enseignants associés</t>
  </si>
  <si>
    <t>Total enseignants non permanents (DC sans enseignement non inclus)</t>
  </si>
  <si>
    <t>DC avec mission d'enseignement</t>
  </si>
  <si>
    <t>Total DC</t>
  </si>
  <si>
    <t>Enseignants non permanents</t>
  </si>
  <si>
    <t>PR et assimilés</t>
  </si>
  <si>
    <t>MCF et assimilés</t>
  </si>
  <si>
    <t>Enseignants du 2nd degré</t>
  </si>
  <si>
    <t>Enseignants titulaires</t>
  </si>
  <si>
    <t>ENSI CAEN</t>
  </si>
  <si>
    <t>NOISYLEGD ENSLL</t>
  </si>
  <si>
    <t>MAYOTTE CUFR</t>
  </si>
  <si>
    <t>LILLE ENSC</t>
  </si>
  <si>
    <t>NICE OBSERVATOIRE</t>
  </si>
  <si>
    <t>PARIS COL.DE FRANCE</t>
  </si>
  <si>
    <t>PARIS EC. NAT. CHARTES</t>
  </si>
  <si>
    <t>PARIS EFEO</t>
  </si>
  <si>
    <t>PARIS IAE</t>
  </si>
  <si>
    <t>PARIS INSTFRANC</t>
  </si>
  <si>
    <t>PARIS UNIVERSCIENCE</t>
  </si>
  <si>
    <t>RENNES EHESP</t>
  </si>
  <si>
    <t>RENNES ENS</t>
  </si>
  <si>
    <t>SURESNES INSHEA</t>
  </si>
  <si>
    <t>ATER ETP</t>
  </si>
  <si>
    <t>ASSOCIEE ETP</t>
  </si>
  <si>
    <t>Total enseignants titulaires
(B)</t>
  </si>
  <si>
    <t>Total général ETP
C=(A+B)</t>
  </si>
  <si>
    <t>Ratio ETP non permanents / total ETP
(A/C)*100</t>
  </si>
  <si>
    <t>Total enseignants non permanents en ETP
(A) *</t>
  </si>
  <si>
    <t>Lecteurs et maîtres de langues</t>
  </si>
  <si>
    <t>Doctorants contractuels (DC) avec mission d'enseignement</t>
  </si>
  <si>
    <t>ATER
mi-temps</t>
  </si>
  <si>
    <t>ATER
temps plein</t>
  </si>
  <si>
    <t>Enseignant titulaires</t>
  </si>
  <si>
    <t>Sans discipline (grands établissements)</t>
  </si>
  <si>
    <t>Non renseigné</t>
  </si>
  <si>
    <t>Total ATER, DC et enseignants associés
(1)</t>
  </si>
  <si>
    <t>Effectif total</t>
  </si>
  <si>
    <t>(1) /
 (PR + MCF) en % *</t>
  </si>
  <si>
    <t>Doctorants contractuels n'assurant aucun service d'enseignement</t>
  </si>
  <si>
    <t>Doctorants contractuels assurant un service d'enseignement</t>
  </si>
  <si>
    <t>Moniteurs</t>
  </si>
  <si>
    <t>Lecteurs et répétiteurs de l'INALCO</t>
  </si>
  <si>
    <r>
      <t>Contractuels sur emplois du 2</t>
    </r>
    <r>
      <rPr>
        <vertAlign val="superscript"/>
        <sz val="10"/>
        <color theme="1"/>
        <rFont val="Times New Roman"/>
        <family val="1"/>
      </rPr>
      <t>nd</t>
    </r>
    <r>
      <rPr>
        <sz val="10"/>
        <color theme="1"/>
        <rFont val="Times New Roman"/>
        <family val="1"/>
      </rPr>
      <t xml:space="preserve"> degré</t>
    </r>
  </si>
  <si>
    <t>nd</t>
  </si>
  <si>
    <t>Effectifs</t>
  </si>
  <si>
    <t>Variations</t>
  </si>
  <si>
    <t>Professeurs des universités et assimilés</t>
  </si>
  <si>
    <t>Sous-total enseignants titulaires</t>
  </si>
  <si>
    <t>Part des non permanents (en effectifs)</t>
  </si>
  <si>
    <t>2013/
2014</t>
  </si>
  <si>
    <t>2013/
2012</t>
  </si>
  <si>
    <t>2012/
2011</t>
  </si>
  <si>
    <t>2011/
2010</t>
  </si>
  <si>
    <t>2010/
2009</t>
  </si>
  <si>
    <t>2009/
2008</t>
  </si>
  <si>
    <t>2008/
2007</t>
  </si>
  <si>
    <t>2007/
2006</t>
  </si>
  <si>
    <t>2006/
2005</t>
  </si>
  <si>
    <t>2005/
2004</t>
  </si>
  <si>
    <t>2004/
2003</t>
  </si>
  <si>
    <t>2003/
2002</t>
  </si>
  <si>
    <t>2002/
2001</t>
  </si>
  <si>
    <t>2001/
2000</t>
  </si>
  <si>
    <t>(vide)</t>
  </si>
  <si>
    <t>Section du CNU / Spécialité</t>
  </si>
  <si>
    <t>ALLEMAND</t>
  </si>
  <si>
    <t>NEERLANDAIS</t>
  </si>
  <si>
    <t>RUSSE</t>
  </si>
  <si>
    <t>YDDISH</t>
  </si>
  <si>
    <t>DANOIS</t>
  </si>
  <si>
    <t>SUEDOIS</t>
  </si>
  <si>
    <t>ISLANDAIS</t>
  </si>
  <si>
    <t>POLONAIS</t>
  </si>
  <si>
    <t>TCHEQUE</t>
  </si>
  <si>
    <t>SERBOCROATE</t>
  </si>
  <si>
    <t>BULGARE</t>
  </si>
  <si>
    <t>SLOVENE</t>
  </si>
  <si>
    <t>MACEDONIEN</t>
  </si>
  <si>
    <t>SLOVAQUE</t>
  </si>
  <si>
    <t>LETTON</t>
  </si>
  <si>
    <t>LITHUANIEN</t>
  </si>
  <si>
    <t>ESPAGNOL</t>
  </si>
  <si>
    <t>PORTUGAIS</t>
  </si>
  <si>
    <t>ITALIEN</t>
  </si>
  <si>
    <t>ROUMAIN</t>
  </si>
  <si>
    <t>ARABE</t>
  </si>
  <si>
    <t>HEBREU</t>
  </si>
  <si>
    <t>SANSKRIT</t>
  </si>
  <si>
    <t>GREC MODERNE</t>
  </si>
  <si>
    <t>HINDI OURDOU</t>
  </si>
  <si>
    <t>NEPALI</t>
  </si>
  <si>
    <t>BENGALI</t>
  </si>
  <si>
    <t>PERSAN KURDE</t>
  </si>
  <si>
    <t>ALBANAIS</t>
  </si>
  <si>
    <t>TSIGANE</t>
  </si>
  <si>
    <t>ARMENIEN</t>
  </si>
  <si>
    <t>TAMOUL</t>
  </si>
  <si>
    <t>HONGROIS</t>
  </si>
  <si>
    <t>FINNOIS</t>
  </si>
  <si>
    <t>JAPONAIS</t>
  </si>
  <si>
    <t>COREEN</t>
  </si>
  <si>
    <t>BIRMAN</t>
  </si>
  <si>
    <t>THIBETAIN</t>
  </si>
  <si>
    <t>THAI</t>
  </si>
  <si>
    <t>LAOTIEN</t>
  </si>
  <si>
    <t>INDONESIEN</t>
  </si>
  <si>
    <t>MALGACHE</t>
  </si>
  <si>
    <t>TURC</t>
  </si>
  <si>
    <t>GEORGIEN</t>
  </si>
  <si>
    <t>BERBERE</t>
  </si>
  <si>
    <t>CHINOIS</t>
  </si>
  <si>
    <t>VIETNAMIEN</t>
  </si>
  <si>
    <t>KHMER</t>
  </si>
  <si>
    <t>PEUL</t>
  </si>
  <si>
    <t>BAMBARA</t>
  </si>
  <si>
    <t>YORUBA</t>
  </si>
  <si>
    <t>OUEST AFRIQUE</t>
  </si>
  <si>
    <t>AHMARIQUE</t>
  </si>
  <si>
    <t>SUD AFRIQUE</t>
  </si>
  <si>
    <t>BANTOU SWAHILI</t>
  </si>
  <si>
    <t>QUECHUA</t>
  </si>
  <si>
    <t>LANGUE OCEANIENNE</t>
  </si>
  <si>
    <t>CATALAN</t>
  </si>
  <si>
    <t>OCCITAN</t>
  </si>
  <si>
    <t>CORSE</t>
  </si>
  <si>
    <t>CREOLES</t>
  </si>
  <si>
    <t>BRETON</t>
  </si>
  <si>
    <t>BASQUE</t>
  </si>
  <si>
    <t>PICARD</t>
  </si>
  <si>
    <r>
      <t xml:space="preserve">11 ème section
</t>
    </r>
    <r>
      <rPr>
        <b/>
        <i/>
        <sz val="8"/>
        <color theme="0"/>
        <rFont val="Times New Roman"/>
        <family val="1"/>
      </rPr>
      <t>Langues et littératures anglaises et anglo-saxonnes</t>
    </r>
  </si>
  <si>
    <r>
      <t xml:space="preserve">12 ème section
</t>
    </r>
    <r>
      <rPr>
        <b/>
        <i/>
        <sz val="8"/>
        <color theme="0"/>
        <rFont val="Times New Roman"/>
        <family val="1"/>
      </rPr>
      <t>Langues et littératures germaniques et scandinaves</t>
    </r>
  </si>
  <si>
    <r>
      <t xml:space="preserve">13 ème section
</t>
    </r>
    <r>
      <rPr>
        <b/>
        <i/>
        <sz val="8"/>
        <color theme="0"/>
        <rFont val="Times New Roman"/>
        <family val="1"/>
      </rPr>
      <t>Langues et littératures slaves</t>
    </r>
  </si>
  <si>
    <r>
      <t xml:space="preserve">14 ème section
</t>
    </r>
    <r>
      <rPr>
        <b/>
        <i/>
        <sz val="8"/>
        <color theme="0"/>
        <rFont val="Times New Roman"/>
        <family val="1"/>
      </rPr>
      <t>Langues et littératures romanes</t>
    </r>
  </si>
  <si>
    <r>
      <t xml:space="preserve">15 ème section
</t>
    </r>
    <r>
      <rPr>
        <b/>
        <i/>
        <sz val="8"/>
        <color theme="0"/>
        <rFont val="Times New Roman"/>
        <family val="1"/>
      </rPr>
      <t>Langues et littératures d'autres domaines linguistiques</t>
    </r>
  </si>
  <si>
    <r>
      <t xml:space="preserve">73 ème section
</t>
    </r>
    <r>
      <rPr>
        <b/>
        <i/>
        <sz val="8"/>
        <color theme="0"/>
        <rFont val="Times New Roman"/>
        <family val="1"/>
      </rPr>
      <t>Cultures et langues régionales</t>
    </r>
  </si>
  <si>
    <t>Total titulaires</t>
  </si>
  <si>
    <r>
      <t xml:space="preserve">Doctorants contractuels
</t>
    </r>
    <r>
      <rPr>
        <i/>
        <sz val="8"/>
        <color theme="1"/>
        <rFont val="Times New Roman"/>
        <family val="1"/>
      </rPr>
      <t>(avec et sans enseignement)</t>
    </r>
  </si>
  <si>
    <t>NORVEGIEN</t>
  </si>
  <si>
    <t>CROATE</t>
  </si>
  <si>
    <t>UKRAINIEN</t>
  </si>
  <si>
    <t>LANGUES ET LITTERATURES DIVERSES</t>
  </si>
  <si>
    <t>CULTURES ET LANGUES REGIONALES</t>
  </si>
  <si>
    <t>Total non permanents</t>
  </si>
  <si>
    <r>
      <rPr>
        <b/>
        <u/>
        <sz val="10"/>
        <color theme="0"/>
        <rFont val="Times New Roman"/>
        <family val="1"/>
      </rPr>
      <t>TABLEAU IV</t>
    </r>
    <r>
      <rPr>
        <b/>
        <sz val="10"/>
        <color theme="0"/>
        <rFont val="Times New Roman"/>
        <family val="1"/>
      </rPr>
      <t xml:space="preserve"> : Répartition par section du CNU, spécialité et fonction des enseignants de langues dans l'enseignement supérieur (titulaires et non permanents)</t>
    </r>
  </si>
  <si>
    <r>
      <rPr>
        <i/>
        <u/>
        <sz val="8"/>
        <color theme="1"/>
        <rFont val="Times New Roman"/>
        <family val="1"/>
      </rPr>
      <t>Note</t>
    </r>
    <r>
      <rPr>
        <i/>
        <sz val="8"/>
        <color theme="1"/>
        <rFont val="Times New Roman"/>
        <family val="1"/>
      </rPr>
      <t xml:space="preserve"> : Dans la présente étude, il a été considéré que la section 11 ne comprenait qu'une seule langue, l'anglais.</t>
    </r>
  </si>
  <si>
    <r>
      <rPr>
        <b/>
        <u/>
        <sz val="10"/>
        <color theme="0"/>
        <rFont val="Times New Roman"/>
        <family val="1"/>
      </rPr>
      <t xml:space="preserve">TABLEAU V </t>
    </r>
    <r>
      <rPr>
        <b/>
        <sz val="10"/>
        <color theme="0"/>
        <rFont val="Times New Roman"/>
        <family val="1"/>
      </rPr>
      <t>:  Répartition des ATER par grande discipline, groupe, section du CNU, quotité de service et sexe</t>
    </r>
  </si>
  <si>
    <r>
      <t xml:space="preserve">01
</t>
    </r>
    <r>
      <rPr>
        <sz val="8"/>
        <color theme="1"/>
        <rFont val="Times New Roman"/>
        <family val="1"/>
      </rPr>
      <t>Droit et science politique</t>
    </r>
  </si>
  <si>
    <r>
      <rPr>
        <b/>
        <sz val="10"/>
        <color theme="1"/>
        <rFont val="Times New Roman"/>
        <family val="1"/>
      </rPr>
      <t>02</t>
    </r>
    <r>
      <rPr>
        <sz val="10"/>
        <color theme="1"/>
        <rFont val="Times New Roman"/>
        <family val="1"/>
      </rPr>
      <t xml:space="preserve">
</t>
    </r>
    <r>
      <rPr>
        <sz val="8"/>
        <color theme="1"/>
        <rFont val="Times New Roman"/>
        <family val="1"/>
      </rPr>
      <t>Sciences économiques et de gestion</t>
    </r>
  </si>
  <si>
    <r>
      <t xml:space="preserve">3A
</t>
    </r>
    <r>
      <rPr>
        <sz val="8"/>
        <color theme="1"/>
        <rFont val="Times New Roman"/>
        <family val="1"/>
      </rPr>
      <t>littératures</t>
    </r>
  </si>
  <si>
    <r>
      <rPr>
        <b/>
        <sz val="10"/>
        <color theme="1"/>
        <rFont val="Times New Roman"/>
        <family val="1"/>
      </rPr>
      <t>3B</t>
    </r>
    <r>
      <rPr>
        <sz val="10"/>
        <color theme="1"/>
        <rFont val="Times New Roman"/>
        <family val="1"/>
      </rPr>
      <t xml:space="preserve">
</t>
    </r>
    <r>
      <rPr>
        <sz val="8"/>
        <color theme="1"/>
        <rFont val="Times New Roman"/>
        <family val="1"/>
      </rPr>
      <t>Langues</t>
    </r>
  </si>
  <si>
    <r>
      <t xml:space="preserve">4A
</t>
    </r>
    <r>
      <rPr>
        <sz val="8"/>
        <color theme="1"/>
        <rFont val="Times New Roman"/>
        <family val="1"/>
      </rPr>
      <t>Sciences humaines</t>
    </r>
  </si>
  <si>
    <r>
      <rPr>
        <b/>
        <sz val="10"/>
        <color theme="1"/>
        <rFont val="Times New Roman"/>
        <family val="1"/>
      </rPr>
      <t>4B</t>
    </r>
    <r>
      <rPr>
        <sz val="10"/>
        <color theme="1"/>
        <rFont val="Times New Roman"/>
        <family val="1"/>
      </rPr>
      <t xml:space="preserve">
</t>
    </r>
    <r>
      <rPr>
        <sz val="8"/>
        <color theme="1"/>
        <rFont val="Times New Roman"/>
        <family val="1"/>
      </rPr>
      <t>Histoire-géographie</t>
    </r>
  </si>
  <si>
    <r>
      <t xml:space="preserve">12B
</t>
    </r>
    <r>
      <rPr>
        <sz val="8"/>
        <color theme="1"/>
        <rFont val="Times New Roman"/>
        <family val="1"/>
      </rPr>
      <t>STAPS</t>
    </r>
  </si>
  <si>
    <r>
      <rPr>
        <b/>
        <sz val="10"/>
        <color theme="1"/>
        <rFont val="Times New Roman"/>
        <family val="1"/>
      </rPr>
      <t>5A</t>
    </r>
    <r>
      <rPr>
        <sz val="10"/>
        <color theme="1"/>
        <rFont val="Times New Roman"/>
        <family val="1"/>
      </rPr>
      <t xml:space="preserve">
</t>
    </r>
    <r>
      <rPr>
        <sz val="8"/>
        <color theme="1"/>
        <rFont val="Times New Roman"/>
        <family val="1"/>
      </rPr>
      <t>Mathématiques</t>
    </r>
  </si>
  <si>
    <r>
      <rPr>
        <b/>
        <sz val="10"/>
        <color theme="1"/>
        <rFont val="Times New Roman"/>
        <family val="1"/>
      </rPr>
      <t>5B</t>
    </r>
    <r>
      <rPr>
        <sz val="10"/>
        <color theme="1"/>
        <rFont val="Times New Roman"/>
        <family val="1"/>
      </rPr>
      <t xml:space="preserve">
</t>
    </r>
    <r>
      <rPr>
        <sz val="8"/>
        <color theme="1"/>
        <rFont val="Times New Roman"/>
        <family val="1"/>
      </rPr>
      <t>Informatique</t>
    </r>
  </si>
  <si>
    <r>
      <rPr>
        <b/>
        <sz val="10"/>
        <color theme="1"/>
        <rFont val="Times New Roman"/>
        <family val="1"/>
      </rPr>
      <t>06</t>
    </r>
    <r>
      <rPr>
        <sz val="10"/>
        <color theme="1"/>
        <rFont val="Times New Roman"/>
        <family val="1"/>
      </rPr>
      <t xml:space="preserve">
</t>
    </r>
    <r>
      <rPr>
        <sz val="8"/>
        <color theme="1"/>
        <rFont val="Times New Roman"/>
        <family val="1"/>
      </rPr>
      <t>Physique</t>
    </r>
  </si>
  <si>
    <r>
      <rPr>
        <b/>
        <sz val="10"/>
        <color theme="1"/>
        <rFont val="Times New Roman"/>
        <family val="1"/>
      </rPr>
      <t>07</t>
    </r>
    <r>
      <rPr>
        <sz val="10"/>
        <color theme="1"/>
        <rFont val="Times New Roman"/>
        <family val="1"/>
      </rPr>
      <t xml:space="preserve">
</t>
    </r>
    <r>
      <rPr>
        <sz val="8"/>
        <color theme="1"/>
        <rFont val="Times New Roman"/>
        <family val="1"/>
      </rPr>
      <t>Chimie</t>
    </r>
  </si>
  <si>
    <r>
      <rPr>
        <b/>
        <sz val="10"/>
        <color theme="1"/>
        <rFont val="Times New Roman"/>
        <family val="1"/>
      </rPr>
      <t>08</t>
    </r>
    <r>
      <rPr>
        <sz val="10"/>
        <color theme="1"/>
        <rFont val="Times New Roman"/>
        <family val="1"/>
      </rPr>
      <t xml:space="preserve">
</t>
    </r>
    <r>
      <rPr>
        <sz val="8"/>
        <color theme="1"/>
        <rFont val="Times New Roman"/>
        <family val="1"/>
      </rPr>
      <t>Sciences de la terre</t>
    </r>
  </si>
  <si>
    <r>
      <rPr>
        <b/>
        <sz val="10"/>
        <color theme="1"/>
        <rFont val="Times New Roman"/>
        <family val="1"/>
      </rPr>
      <t>09</t>
    </r>
    <r>
      <rPr>
        <sz val="10"/>
        <color theme="1"/>
        <rFont val="Times New Roman"/>
        <family val="1"/>
      </rPr>
      <t xml:space="preserve">
</t>
    </r>
    <r>
      <rPr>
        <sz val="8"/>
        <color theme="1"/>
        <rFont val="Times New Roman"/>
        <family val="1"/>
      </rPr>
      <t>Mécanique, génie mécanique, génie informatique, énergétique</t>
    </r>
  </si>
  <si>
    <r>
      <rPr>
        <b/>
        <sz val="10"/>
        <color theme="1"/>
        <rFont val="Times New Roman"/>
        <family val="1"/>
      </rPr>
      <t>10</t>
    </r>
    <r>
      <rPr>
        <sz val="10"/>
        <color theme="1"/>
        <rFont val="Times New Roman"/>
        <family val="1"/>
      </rPr>
      <t xml:space="preserve">
</t>
    </r>
    <r>
      <rPr>
        <sz val="8"/>
        <color theme="1"/>
        <rFont val="Times New Roman"/>
        <family val="1"/>
      </rPr>
      <t>Biologie et biochimie</t>
    </r>
  </si>
  <si>
    <t>Femme</t>
  </si>
  <si>
    <t>Homme</t>
  </si>
  <si>
    <t>homme</t>
  </si>
  <si>
    <t>Taux de renouvellement
(A)/(A+B)</t>
  </si>
  <si>
    <r>
      <rPr>
        <b/>
        <u/>
        <sz val="10"/>
        <color theme="0"/>
        <rFont val="Times New Roman"/>
        <family val="1"/>
      </rPr>
      <t xml:space="preserve">TABLEAU XII </t>
    </r>
    <r>
      <rPr>
        <b/>
        <sz val="10"/>
        <color theme="0"/>
        <rFont val="Times New Roman"/>
        <family val="1"/>
      </rPr>
      <t>: Répartition des ATER docteurs par lieu d'obtention du doctorat 
- Part d'ATER docteurs recrutés dans l'établissement d'obtention du doctorat -</t>
    </r>
  </si>
  <si>
    <r>
      <rPr>
        <b/>
        <u/>
        <sz val="10"/>
        <color theme="0"/>
        <rFont val="Times New Roman"/>
        <family val="1"/>
      </rPr>
      <t>TABLEAU XIII</t>
    </r>
    <r>
      <rPr>
        <b/>
        <sz val="10"/>
        <color theme="0"/>
        <rFont val="Times New Roman"/>
        <family val="1"/>
      </rPr>
      <t xml:space="preserve"> : Recrutement, par établissement, des ATER et part d'ATER docteurs</t>
    </r>
  </si>
  <si>
    <t>Taux de recrutement local d'ATER titulaires d'un doctorat 
(2) / (1)</t>
  </si>
  <si>
    <r>
      <rPr>
        <b/>
        <u/>
        <sz val="10"/>
        <color theme="0"/>
        <rFont val="Times New Roman"/>
        <family val="1"/>
      </rPr>
      <t xml:space="preserve">TABLEAU XIX </t>
    </r>
    <r>
      <rPr>
        <b/>
        <sz val="10"/>
        <color theme="0"/>
        <rFont val="Times New Roman"/>
        <family val="1"/>
      </rPr>
      <t>:   Répartition et âge moyen des enseignants associés (AS et ASMT) par grande discipline, groupe, corps et sexe.</t>
    </r>
  </si>
  <si>
    <r>
      <rPr>
        <b/>
        <u/>
        <sz val="10"/>
        <color theme="0"/>
        <rFont val="Times New Roman"/>
        <family val="1"/>
      </rPr>
      <t xml:space="preserve">TABLEAU XXII </t>
    </r>
    <r>
      <rPr>
        <b/>
        <sz val="10"/>
        <color theme="0"/>
        <rFont val="Times New Roman"/>
        <family val="1"/>
      </rPr>
      <t>:  Répartition des chargés d'enseignement vacataires (CEV) et agents temporaires vacataires (ATV) par grande discipline, section du CNU et heures d'enseignement</t>
    </r>
  </si>
  <si>
    <t>SOMMAIRE</t>
  </si>
  <si>
    <r>
      <rPr>
        <i/>
        <u/>
        <sz val="10"/>
        <rFont val="Times New Roman"/>
        <family val="1"/>
      </rPr>
      <t>Remarque méthodologique</t>
    </r>
    <r>
      <rPr>
        <i/>
        <sz val="10"/>
        <rFont val="Times New Roman"/>
        <family val="1"/>
      </rPr>
      <t xml:space="preserve">: Sauf précisions contraires, la présente étude traite exclusivement des </t>
    </r>
    <r>
      <rPr>
        <b/>
        <i/>
        <sz val="10"/>
        <rFont val="Times New Roman"/>
        <family val="1"/>
      </rPr>
      <t>effectifs physiques</t>
    </r>
    <r>
      <rPr>
        <i/>
        <sz val="10"/>
        <rFont val="Times New Roman"/>
        <family val="1"/>
      </rPr>
      <t>,</t>
    </r>
  </si>
  <si>
    <t>quelle que soit la quotité de travail des enseignants-chercheurs et des enseignants du supérieur.</t>
  </si>
  <si>
    <t>par la quotité de travail, sur l'ensemble de l'année universitaire, des agents concernés.</t>
  </si>
  <si>
    <t>A titre d'exemple, un enseignant titulaire dont la quotité de travail est de 80% sur toute l'année correspond à 0,8 ETP.</t>
  </si>
  <si>
    <r>
      <rPr>
        <b/>
        <sz val="10"/>
        <rFont val="Times New Roman"/>
        <family val="1"/>
      </rPr>
      <t>TABLEAU I :</t>
    </r>
    <r>
      <rPr>
        <sz val="10"/>
        <rFont val="Times New Roman"/>
        <family val="1"/>
      </rPr>
      <t xml:space="preserve"> Répartition des personnels enseignants non permanents et titulaires de l'enseignement supérieur
(Hors disciplines médicales et odontologiques)</t>
    </r>
  </si>
  <si>
    <r>
      <rPr>
        <b/>
        <sz val="10"/>
        <rFont val="Times New Roman"/>
        <family val="1"/>
      </rPr>
      <t xml:space="preserve">TABLEAU IV : </t>
    </r>
    <r>
      <rPr>
        <sz val="10"/>
        <rFont val="Times New Roman"/>
        <family val="1"/>
      </rPr>
      <t>Répartition par section du CNU, spécialité et fonction des enseignants de langues dans l'enseignement supérieur (titulaires et non permanents)</t>
    </r>
  </si>
  <si>
    <r>
      <rPr>
        <b/>
        <sz val="10"/>
        <rFont val="Times New Roman"/>
        <family val="1"/>
      </rPr>
      <t>TABLEAU V :</t>
    </r>
    <r>
      <rPr>
        <sz val="10"/>
        <rFont val="Times New Roman"/>
        <family val="1"/>
      </rPr>
      <t xml:space="preserve">  Répartition des ATER par grande discipline, groupe, section du CNU, quotité de service et sexe</t>
    </r>
  </si>
  <si>
    <r>
      <rPr>
        <b/>
        <sz val="10"/>
        <rFont val="Times New Roman"/>
        <family val="1"/>
      </rPr>
      <t xml:space="preserve">TABLEAU VI : </t>
    </r>
    <r>
      <rPr>
        <sz val="10"/>
        <rFont val="Times New Roman"/>
        <family val="1"/>
      </rPr>
      <t xml:space="preserve"> Répartition des ATER en premier contrat en 2013-2014 par grande discipline, section du CNU et sexe</t>
    </r>
  </si>
  <si>
    <r>
      <rPr>
        <b/>
        <sz val="10"/>
        <rFont val="Times New Roman"/>
        <family val="1"/>
      </rPr>
      <t xml:space="preserve">TABLEAU IX : </t>
    </r>
    <r>
      <rPr>
        <sz val="10"/>
        <rFont val="Times New Roman"/>
        <family val="1"/>
      </rPr>
      <t xml:space="preserve"> Répartition des ATER par établissement, académie, support budgétaire et quotité de service</t>
    </r>
  </si>
  <si>
    <r>
      <rPr>
        <b/>
        <sz val="10"/>
        <rFont val="Times New Roman"/>
        <family val="1"/>
      </rPr>
      <t xml:space="preserve">TABLEAU X : </t>
    </r>
    <r>
      <rPr>
        <sz val="10"/>
        <rFont val="Times New Roman"/>
        <family val="1"/>
      </rPr>
      <t xml:space="preserve"> Age moyen des ATER par grande discipline, article de recrutement et sexe</t>
    </r>
  </si>
  <si>
    <r>
      <rPr>
        <b/>
        <sz val="10"/>
        <rFont val="Times New Roman"/>
        <family val="1"/>
      </rPr>
      <t xml:space="preserve">TABLEAUX XI-a, XI-b, XI-c :  </t>
    </r>
    <r>
      <rPr>
        <sz val="10"/>
        <rFont val="Times New Roman"/>
        <family val="1"/>
      </rPr>
      <t xml:space="preserve"> Caractéristiques démographiques des ATER (répartition par tranches d'âges, sexe, âge moyen et médian) par grande discipline</t>
    </r>
  </si>
  <si>
    <r>
      <rPr>
        <b/>
        <sz val="10"/>
        <rFont val="Times New Roman"/>
        <family val="1"/>
      </rPr>
      <t xml:space="preserve">TABLEAUX XI-d, XI-e :  </t>
    </r>
    <r>
      <rPr>
        <sz val="10"/>
        <rFont val="Times New Roman"/>
        <family val="1"/>
      </rPr>
      <t xml:space="preserve"> Caractéristiques démographiques des ATER (répartition par tranches d'âges, sexe, âge moyen et médian) par grande discipline</t>
    </r>
  </si>
  <si>
    <r>
      <rPr>
        <b/>
        <sz val="10"/>
        <rFont val="Times New Roman"/>
        <family val="1"/>
      </rPr>
      <t xml:space="preserve">TABLEAU XII : </t>
    </r>
    <r>
      <rPr>
        <sz val="10"/>
        <rFont val="Times New Roman"/>
        <family val="1"/>
      </rPr>
      <t xml:space="preserve">Répartition des ATER docteurs par lieu d'obtention du doctorat </t>
    </r>
  </si>
  <si>
    <r>
      <rPr>
        <b/>
        <sz val="10"/>
        <rFont val="Times New Roman"/>
        <family val="1"/>
      </rPr>
      <t xml:space="preserve">TABLEAU XIII : </t>
    </r>
    <r>
      <rPr>
        <sz val="10"/>
        <rFont val="Times New Roman"/>
        <family val="1"/>
      </rPr>
      <t>Recrutement, par établissement, des ATER et part d'ATER docteurs</t>
    </r>
  </si>
  <si>
    <t>Page 12</t>
  </si>
  <si>
    <t>Page 15</t>
  </si>
  <si>
    <t>Page 20</t>
  </si>
  <si>
    <t>Page 22</t>
  </si>
  <si>
    <t>Page 28</t>
  </si>
  <si>
    <t>page 23</t>
  </si>
  <si>
    <t>Page 27</t>
  </si>
  <si>
    <t>Page 35</t>
  </si>
  <si>
    <t>Page 33</t>
  </si>
  <si>
    <t>Page 34</t>
  </si>
  <si>
    <t>Page 42</t>
  </si>
  <si>
    <t>Page 45</t>
  </si>
  <si>
    <t>Page 46</t>
  </si>
  <si>
    <t>Page 47</t>
  </si>
  <si>
    <t>Page 48</t>
  </si>
  <si>
    <t>Page 49</t>
  </si>
  <si>
    <t>Page 50</t>
  </si>
  <si>
    <t>Page 51</t>
  </si>
  <si>
    <t>Page 52</t>
  </si>
  <si>
    <t>Page 58</t>
  </si>
  <si>
    <r>
      <t xml:space="preserve">CLERMONT 2 </t>
    </r>
    <r>
      <rPr>
        <vertAlign val="superscript"/>
        <sz val="10"/>
        <color theme="1"/>
        <rFont val="Times New Roman"/>
        <family val="1"/>
      </rPr>
      <t>1)</t>
    </r>
  </si>
  <si>
    <r>
      <rPr>
        <i/>
        <vertAlign val="superscript"/>
        <sz val="8"/>
        <color theme="1"/>
        <rFont val="Times New Roman"/>
        <family val="1"/>
      </rPr>
      <t>1)</t>
    </r>
    <r>
      <rPr>
        <i/>
        <sz val="8"/>
        <color theme="1"/>
        <rFont val="Times New Roman"/>
        <family val="1"/>
      </rPr>
      <t xml:space="preserve"> L'établissement n'ayant pas participé à l'enquête 2014, les données présentées ici sont celles de l'année 2012-2013.</t>
    </r>
  </si>
  <si>
    <t>Les ETP (équivalents temps plein) parfois employés correspondent aux effectifs physiques pondérés</t>
  </si>
  <si>
    <t>SITUATION DES PERSONNELS ENSEIGNANTS NON PERMANENTS AFFECTÉS DANS L'ENSEIGNEMENT SUPÉRIEUR</t>
  </si>
  <si>
    <t>Page 1</t>
  </si>
  <si>
    <t>Page 2</t>
  </si>
  <si>
    <r>
      <rPr>
        <b/>
        <u/>
        <sz val="10"/>
        <color theme="0"/>
        <rFont val="Times New Roman"/>
        <family val="1"/>
      </rPr>
      <t>TABLEAU II</t>
    </r>
    <r>
      <rPr>
        <b/>
        <sz val="10"/>
        <color theme="0"/>
        <rFont val="Times New Roman"/>
        <family val="1"/>
      </rPr>
      <t xml:space="preserve"> : Répartition par établissement, académie et fonction des personnels enseignants non permanents et titulaires de l'enseignement supérieur
(Hors disciplines médicales et odontologiques)</t>
    </r>
  </si>
  <si>
    <r>
      <rPr>
        <b/>
        <u/>
        <sz val="10"/>
        <color theme="0"/>
        <rFont val="Times New Roman"/>
        <family val="1"/>
      </rPr>
      <t>TABLEAU III</t>
    </r>
    <r>
      <rPr>
        <b/>
        <sz val="10"/>
        <color theme="0"/>
        <rFont val="Times New Roman"/>
        <family val="1"/>
      </rPr>
      <t xml:space="preserve"> : Répartition des lecteurs et maîtres de langues, des invités, des ATER, des doctorants contractuels avec enseignement et des associés, par discipline. Comparaison avec les enseignants-chercheurs</t>
    </r>
  </si>
  <si>
    <r>
      <rPr>
        <b/>
        <sz val="10"/>
        <rFont val="Times New Roman"/>
        <family val="1"/>
      </rPr>
      <t>TABLEAU III :</t>
    </r>
    <r>
      <rPr>
        <sz val="10"/>
        <rFont val="Times New Roman"/>
        <family val="1"/>
      </rPr>
      <t xml:space="preserve"> Répartition des lecteurs et maîtres de langues, des invités, des ATER, des doctorants contractuels avec enseignement et des associés, par discipline. Comparaison avec les enseignants-chercheurs</t>
    </r>
  </si>
  <si>
    <t>(*) Ce ratio ne comprend pas les invités en raison de la faible durée relative des "invitations", mais intègre les lecteurs et les maîtres de langues.</t>
  </si>
  <si>
    <t>Par ailleurs, les contractuels sur emplois du 2nd degré ne sont pas présentés dans ce tableau dans la mesure où leur répartition entre les disciplines du CNU est peu ou pas connue.</t>
  </si>
  <si>
    <t>Page 3</t>
  </si>
  <si>
    <t>Page 7</t>
  </si>
  <si>
    <t>Page 9</t>
  </si>
  <si>
    <t>Page 13</t>
  </si>
  <si>
    <t>Page 18</t>
  </si>
  <si>
    <t>Page 19</t>
  </si>
  <si>
    <r>
      <rPr>
        <b/>
        <u/>
        <sz val="10"/>
        <color theme="0"/>
        <rFont val="Times New Roman"/>
        <family val="1"/>
      </rPr>
      <t xml:space="preserve">TABLEAU VIII </t>
    </r>
    <r>
      <rPr>
        <b/>
        <sz val="10"/>
        <color theme="0"/>
        <rFont val="Times New Roman"/>
        <family val="1"/>
      </rPr>
      <t xml:space="preserve">:  Répartition des ATER par support budgétaire, article de recrutement et sexe
</t>
    </r>
    <r>
      <rPr>
        <b/>
        <sz val="10"/>
        <color rgb="FFFF0000"/>
        <rFont val="Times New Roman"/>
        <family val="1"/>
      </rPr>
      <t>- Toutes disciplines confondues -</t>
    </r>
  </si>
  <si>
    <r>
      <rPr>
        <b/>
        <u/>
        <sz val="10"/>
        <color theme="0"/>
        <rFont val="Times New Roman"/>
        <family val="1"/>
      </rPr>
      <t>TABLEAU VII</t>
    </r>
    <r>
      <rPr>
        <b/>
        <sz val="10"/>
        <color theme="0"/>
        <rFont val="Times New Roman"/>
        <family val="1"/>
      </rPr>
      <t xml:space="preserve"> :  Répartition des ATER par support budgétaire, article de recrutement et quotité de service
</t>
    </r>
    <r>
      <rPr>
        <b/>
        <sz val="10"/>
        <color rgb="FFFF0000"/>
        <rFont val="Times New Roman"/>
        <family val="1"/>
      </rPr>
      <t>- Toutes disciplines confondues -</t>
    </r>
  </si>
  <si>
    <t>page 21</t>
  </si>
  <si>
    <t>page 24</t>
  </si>
  <si>
    <t>Page 25</t>
  </si>
  <si>
    <t>Page 26</t>
  </si>
  <si>
    <t>TABLEAU XI-e : TOUTES DISCIPLINES - PYRAMIDE DES AGES -</t>
  </si>
  <si>
    <t>TABLEAU XX-e : TOUTES DISCIPLINES - PYRAMIDE DES AGES DES ENSEIGNANTS ASSOCIES</t>
  </si>
  <si>
    <t>TABLEAU XVI-e : TOUTES DISCIPLINES</t>
  </si>
  <si>
    <t>Page 36</t>
  </si>
  <si>
    <r>
      <rPr>
        <b/>
        <sz val="10"/>
        <rFont val="Times New Roman"/>
        <family val="1"/>
      </rPr>
      <t xml:space="preserve">TABLEAU VII : </t>
    </r>
    <r>
      <rPr>
        <sz val="10"/>
        <rFont val="Times New Roman"/>
        <family val="1"/>
      </rPr>
      <t xml:space="preserve"> Répartition des ATER par support budgétaire, article de recrutement et quotité de service - Toutes disciplines confondues</t>
    </r>
  </si>
  <si>
    <r>
      <rPr>
        <b/>
        <sz val="10"/>
        <rFont val="Times New Roman"/>
        <family val="1"/>
      </rPr>
      <t>TABLEAU VII-I :</t>
    </r>
    <r>
      <rPr>
        <sz val="10"/>
        <rFont val="Times New Roman"/>
        <family val="1"/>
      </rPr>
      <t xml:space="preserve">  Répartition des ATER par support budgétaire, article de recrutement et quotité de service - Droit</t>
    </r>
  </si>
  <si>
    <r>
      <rPr>
        <b/>
        <sz val="10"/>
        <rFont val="Times New Roman"/>
        <family val="1"/>
      </rPr>
      <t>TABLEAU VII-II :</t>
    </r>
    <r>
      <rPr>
        <sz val="10"/>
        <rFont val="Times New Roman"/>
        <family val="1"/>
      </rPr>
      <t xml:space="preserve">  Répartition des ATER par support budgétaire, article de recrutement et quotité de service - Lettres</t>
    </r>
  </si>
  <si>
    <r>
      <rPr>
        <b/>
        <sz val="10"/>
        <rFont val="Times New Roman"/>
        <family val="1"/>
      </rPr>
      <t xml:space="preserve">TABLEAU VII-III : </t>
    </r>
    <r>
      <rPr>
        <sz val="10"/>
        <rFont val="Times New Roman"/>
        <family val="1"/>
      </rPr>
      <t xml:space="preserve"> Répartition des ATER par support budgétaire, article de recrutement et quotité de service - Sciences</t>
    </r>
  </si>
  <si>
    <r>
      <rPr>
        <b/>
        <sz val="10"/>
        <rFont val="Times New Roman"/>
        <family val="1"/>
      </rPr>
      <t>TABLEAU VII-IV :</t>
    </r>
    <r>
      <rPr>
        <sz val="10"/>
        <rFont val="Times New Roman"/>
        <family val="1"/>
      </rPr>
      <t xml:space="preserve">  Répartition des ATER par support budgétaire, article de recrutement et quotité de service - Pharmacie</t>
    </r>
  </si>
  <si>
    <r>
      <rPr>
        <b/>
        <sz val="10"/>
        <rFont val="Times New Roman"/>
        <family val="1"/>
      </rPr>
      <t>TABLEAU VIII :</t>
    </r>
    <r>
      <rPr>
        <sz val="10"/>
        <rFont val="Times New Roman"/>
        <family val="1"/>
      </rPr>
      <t xml:space="preserve">  Répartition des ATER par support budgétaire, article de recrutement et sexe - Toutes disciplines confondues</t>
    </r>
  </si>
  <si>
    <r>
      <rPr>
        <b/>
        <sz val="10"/>
        <rFont val="Times New Roman"/>
        <family val="1"/>
      </rPr>
      <t>TABLEAU VIII-I :</t>
    </r>
    <r>
      <rPr>
        <sz val="10"/>
        <rFont val="Times New Roman"/>
        <family val="1"/>
      </rPr>
      <t xml:space="preserve">  Répartition des ATER par support budgétaire, article de recrutement et sexe - Droit</t>
    </r>
  </si>
  <si>
    <r>
      <rPr>
        <b/>
        <sz val="10"/>
        <rFont val="Times New Roman"/>
        <family val="1"/>
      </rPr>
      <t xml:space="preserve">TABLEAU VIII-II : </t>
    </r>
    <r>
      <rPr>
        <sz val="10"/>
        <rFont val="Times New Roman"/>
        <family val="1"/>
      </rPr>
      <t xml:space="preserve"> Répartition des ATER par support budgétaire, article de recrutement et sexe - Lettres</t>
    </r>
  </si>
  <si>
    <r>
      <rPr>
        <b/>
        <sz val="10"/>
        <rFont val="Times New Roman"/>
        <family val="1"/>
      </rPr>
      <t>TABLEAU VIII-III :</t>
    </r>
    <r>
      <rPr>
        <sz val="10"/>
        <rFont val="Times New Roman"/>
        <family val="1"/>
      </rPr>
      <t xml:space="preserve">  Répartition des ATER par support budgétaire, article de recrutement et sexe - Sciences</t>
    </r>
  </si>
  <si>
    <r>
      <rPr>
        <b/>
        <sz val="10"/>
        <rFont val="Times New Roman"/>
        <family val="1"/>
      </rPr>
      <t xml:space="preserve">TABLEAU VIII-IV : </t>
    </r>
    <r>
      <rPr>
        <sz val="10"/>
        <rFont val="Times New Roman"/>
        <family val="1"/>
      </rPr>
      <t xml:space="preserve"> Répartition des ATER par support budgétaire, article de recrutement et sexe - Pharmacie</t>
    </r>
  </si>
  <si>
    <t>Page 39</t>
  </si>
  <si>
    <t>Page 43</t>
  </si>
  <si>
    <t>Page 53</t>
  </si>
  <si>
    <t>Page 56</t>
  </si>
  <si>
    <t>Page 59</t>
  </si>
  <si>
    <t>Note de présentation</t>
  </si>
  <si>
    <t>Pages i-xx</t>
  </si>
  <si>
    <t>- Sommaire des tableaux -</t>
  </si>
  <si>
    <r>
      <rPr>
        <b/>
        <sz val="10"/>
        <rFont val="Times New Roman"/>
        <family val="1"/>
      </rPr>
      <t>TABLEAU XV :</t>
    </r>
    <r>
      <rPr>
        <sz val="10"/>
        <rFont val="Times New Roman"/>
        <family val="1"/>
      </rPr>
      <t xml:space="preserve"> Répartition des doctorants contractuels par grande discipline, section du CNU et année de recrutement</t>
    </r>
  </si>
  <si>
    <r>
      <rPr>
        <b/>
        <sz val="10"/>
        <rFont val="Times New Roman"/>
        <family val="1"/>
      </rPr>
      <t>TABLEAU XIV :</t>
    </r>
    <r>
      <rPr>
        <sz val="10"/>
        <rFont val="Times New Roman"/>
        <family val="1"/>
      </rPr>
      <t xml:space="preserve"> Répartition des doctorants contractuels par grande discipline, groupe, section du CNU, mission d'enseignement et sexe</t>
    </r>
  </si>
  <si>
    <r>
      <rPr>
        <b/>
        <sz val="10"/>
        <rFont val="Times New Roman"/>
        <family val="1"/>
      </rPr>
      <t>TABLEAU XVII :</t>
    </r>
    <r>
      <rPr>
        <sz val="10"/>
        <rFont val="Times New Roman"/>
        <family val="1"/>
      </rPr>
      <t xml:space="preserve"> Répartition des associés à temps plein (AS) par section du CNU, grande discipline, corps et sexe</t>
    </r>
  </si>
  <si>
    <r>
      <rPr>
        <b/>
        <sz val="10"/>
        <rFont val="Times New Roman"/>
        <family val="1"/>
      </rPr>
      <t>TABLEAU XVIII :</t>
    </r>
    <r>
      <rPr>
        <sz val="10"/>
        <rFont val="Times New Roman"/>
        <family val="1"/>
      </rPr>
      <t xml:space="preserve"> Répartition des associés à mi-temps (ASMT) par section du CNU, grande discipline, corps et sexe</t>
    </r>
  </si>
  <si>
    <r>
      <rPr>
        <b/>
        <sz val="10"/>
        <rFont val="Times New Roman"/>
        <family val="1"/>
      </rPr>
      <t>TABLEAU XIX :</t>
    </r>
    <r>
      <rPr>
        <sz val="10"/>
        <rFont val="Times New Roman"/>
        <family val="1"/>
      </rPr>
      <t xml:space="preserve"> Répartition et âge moyen des enseignants associés (AS et ASMT) par grande discipline, groupe, corps et sexe.</t>
    </r>
  </si>
  <si>
    <r>
      <rPr>
        <b/>
        <sz val="10"/>
        <rFont val="Times New Roman"/>
        <family val="1"/>
      </rPr>
      <t>TABLEAUX XVI-a, XVI-b, XVI-c, XVI-d et XVI-e :</t>
    </r>
    <r>
      <rPr>
        <sz val="10"/>
        <rFont val="Times New Roman"/>
        <family val="1"/>
      </rPr>
      <t xml:space="preserve"> Caractéristiques démographiques des doctorants contractuels </t>
    </r>
  </si>
  <si>
    <t>(répartition par tranches d'âges, sexe, âge moyen et médian) par grande discipline</t>
  </si>
  <si>
    <r>
      <rPr>
        <b/>
        <sz val="10"/>
        <rFont val="Times New Roman"/>
        <family val="1"/>
      </rPr>
      <t xml:space="preserve">TABLEAUX XX-a, XX-b, XX-c, XX-d et XX-e : </t>
    </r>
    <r>
      <rPr>
        <sz val="10"/>
        <rFont val="Times New Roman"/>
        <family val="1"/>
      </rPr>
      <t>Caractéristiques démographiques des enseignants associés</t>
    </r>
  </si>
  <si>
    <r>
      <rPr>
        <b/>
        <sz val="10"/>
        <rFont val="Times New Roman"/>
        <family val="1"/>
      </rPr>
      <t>TABLEAU XXI :</t>
    </r>
    <r>
      <rPr>
        <sz val="10"/>
        <rFont val="Times New Roman"/>
        <family val="1"/>
      </rPr>
      <t xml:space="preserve"> Répartition des chargés d'enseignement vacataires (CEV) et agents temporaires vacataires (ATV) par établissement, académie et</t>
    </r>
  </si>
  <si>
    <t xml:space="preserve"> heures d'enseignement</t>
  </si>
  <si>
    <r>
      <rPr>
        <b/>
        <sz val="10"/>
        <rFont val="Times New Roman"/>
        <family val="1"/>
      </rPr>
      <t>TABLEAU XXII :</t>
    </r>
    <r>
      <rPr>
        <sz val="10"/>
        <rFont val="Times New Roman"/>
        <family val="1"/>
      </rPr>
      <t xml:space="preserve"> Répartition des chargés d'enseignement vacataires (CEV) et agents temporaires vacataires (ATV) par grande discipline, </t>
    </r>
  </si>
  <si>
    <t>section du CNU et heures d'enseignement</t>
  </si>
  <si>
    <r>
      <rPr>
        <b/>
        <u/>
        <sz val="12"/>
        <color theme="0"/>
        <rFont val="Times New Roman"/>
        <family val="1"/>
      </rPr>
      <t>TABLEAU I</t>
    </r>
    <r>
      <rPr>
        <b/>
        <sz val="12"/>
        <color theme="0"/>
        <rFont val="Times New Roman"/>
        <family val="1"/>
      </rPr>
      <t xml:space="preserve"> : Répartition des personnels enseignants non permanents et titulaires de l'enseignement supérieur
(Hors disciplines médicales et odontologiques &amp; hors chargés d’enseignement et agents temporaires vacataires)</t>
    </r>
  </si>
  <si>
    <r>
      <t xml:space="preserve">Maîtres de conférences et assimilés </t>
    </r>
    <r>
      <rPr>
        <vertAlign val="superscript"/>
        <sz val="10"/>
        <color theme="1"/>
        <rFont val="Times New Roman"/>
        <family val="1"/>
      </rPr>
      <t>2)</t>
    </r>
  </si>
  <si>
    <r>
      <t xml:space="preserve">Part des non permanents (en ETP) </t>
    </r>
    <r>
      <rPr>
        <b/>
        <vertAlign val="superscript"/>
        <sz val="10"/>
        <color theme="1"/>
        <rFont val="Times New Roman"/>
        <family val="1"/>
      </rPr>
      <t>3)</t>
    </r>
  </si>
  <si>
    <r>
      <rPr>
        <i/>
        <vertAlign val="superscript"/>
        <sz val="8"/>
        <color theme="1"/>
        <rFont val="Times New Roman"/>
        <family val="1"/>
      </rPr>
      <t>2)</t>
    </r>
    <r>
      <rPr>
        <i/>
        <sz val="8"/>
        <color theme="1"/>
        <rFont val="Times New Roman"/>
        <family val="1"/>
      </rPr>
      <t xml:space="preserve"> Ces données concernent l'effectif des enseignants-chercheurs des universités et des grands établissements</t>
    </r>
  </si>
  <si>
    <r>
      <rPr>
        <i/>
        <vertAlign val="superscript"/>
        <sz val="8"/>
        <color theme="1"/>
        <rFont val="Times New Roman"/>
        <family val="1"/>
      </rPr>
      <t xml:space="preserve">3) </t>
    </r>
    <r>
      <rPr>
        <i/>
        <sz val="8"/>
        <color theme="1"/>
        <rFont val="Times New Roman"/>
        <family val="1"/>
      </rPr>
      <t xml:space="preserve"> Pour les invités, la valeur reprise correspond au 1/8ème de l'effectif déclaré par les établissements, pour tenir compte de la durée moyenne d'une invitation, égale à un mois et demi.</t>
    </r>
  </si>
  <si>
    <r>
      <rPr>
        <i/>
        <vertAlign val="superscript"/>
        <sz val="8"/>
        <color theme="1"/>
        <rFont val="Times New Roman"/>
        <family val="1"/>
      </rPr>
      <t>1)</t>
    </r>
    <r>
      <rPr>
        <i/>
        <sz val="8"/>
        <color theme="1"/>
        <rFont val="Times New Roman"/>
        <family val="1"/>
      </rPr>
      <t xml:space="preserve"> Ce total n'inclut pas les doctorants contractuels n'assurant aucun service d'enseignement (1ère ligne).</t>
    </r>
  </si>
  <si>
    <r>
      <t xml:space="preserve">Sous-total enseignants non permanents </t>
    </r>
    <r>
      <rPr>
        <b/>
        <vertAlign val="superscript"/>
        <sz val="10"/>
        <color theme="0"/>
        <rFont val="Times New Roman"/>
        <family val="1"/>
      </rPr>
      <t>1)</t>
    </r>
  </si>
  <si>
    <r>
      <rPr>
        <b/>
        <sz val="10"/>
        <rFont val="Times New Roman"/>
        <family val="1"/>
      </rPr>
      <t>TABLEAU II :</t>
    </r>
    <r>
      <rPr>
        <sz val="10"/>
        <rFont val="Times New Roman"/>
        <family val="1"/>
      </rPr>
      <t xml:space="preserve"> Répartition par établissement, académie et fonction des personnels enseignants non permanents et titulaires de l'enseignement supérieur</t>
    </r>
  </si>
  <si>
    <r>
      <rPr>
        <b/>
        <i/>
        <u/>
        <sz val="10"/>
        <color theme="1"/>
        <rFont val="Times New Roman"/>
        <family val="1"/>
      </rPr>
      <t>Pour information</t>
    </r>
    <r>
      <rPr>
        <b/>
        <i/>
        <sz val="10"/>
        <color theme="1"/>
        <rFont val="Times New Roman"/>
        <family val="1"/>
      </rPr>
      <t>: Doctorant contractuels (DC) sans mission d'enseignement</t>
    </r>
  </si>
  <si>
    <t>ETP recalculé</t>
  </si>
  <si>
    <t>(*) Une partie des ATER et des associés sont à mi-temps, les invités sont comptés pour 1/8ème de l'effectif (compte tenu de leur durée moyenne égale à un mois et demi). On considère que les autres catégories d'enseignants travaillent à temps plein.</t>
  </si>
</sst>
</file>

<file path=xl/styles.xml><?xml version="1.0" encoding="utf-8"?>
<styleSheet xmlns="http://schemas.openxmlformats.org/spreadsheetml/2006/main">
  <numFmts count="5">
    <numFmt numFmtId="164" formatCode="_-* #,##0.00\ [$€-1]_-;\-* #,##0.00\ [$€-1]_-;_-* &quot;-&quot;??\ [$€-1]_-"/>
    <numFmt numFmtId="165" formatCode="0&quot;        &quot;"/>
    <numFmt numFmtId="166" formatCode="0&quot;    &quot;"/>
    <numFmt numFmtId="167" formatCode="0.0%"/>
    <numFmt numFmtId="168" formatCode="#,##0.0"/>
  </numFmts>
  <fonts count="43">
    <font>
      <sz val="10"/>
      <color theme="1"/>
      <name val="Times New Roman"/>
      <family val="2"/>
    </font>
    <font>
      <sz val="10"/>
      <color theme="1"/>
      <name val="Times New Roman"/>
      <family val="2"/>
    </font>
    <font>
      <sz val="10"/>
      <name val="Times New Roman"/>
      <family val="1"/>
    </font>
    <font>
      <b/>
      <sz val="12"/>
      <name val="Times New Roman"/>
      <family val="1"/>
    </font>
    <font>
      <sz val="9"/>
      <name val="Arial"/>
      <family val="2"/>
    </font>
    <font>
      <sz val="10"/>
      <name val="Arial"/>
      <family val="2"/>
    </font>
    <font>
      <sz val="10"/>
      <color theme="1"/>
      <name val="Arial"/>
      <family val="2"/>
    </font>
    <font>
      <sz val="10"/>
      <color indexed="8"/>
      <name val="Times New Roman"/>
      <family val="2"/>
    </font>
    <font>
      <sz val="11"/>
      <name val="Times New Roman"/>
      <family val="1"/>
    </font>
    <font>
      <b/>
      <sz val="10"/>
      <name val="Times New Roman"/>
      <family val="1"/>
    </font>
    <font>
      <sz val="8"/>
      <color theme="1"/>
      <name val="Times New Roman"/>
      <family val="2"/>
    </font>
    <font>
      <b/>
      <sz val="10"/>
      <color theme="1"/>
      <name val="Times New Roman"/>
      <family val="1"/>
    </font>
    <font>
      <b/>
      <sz val="10"/>
      <color theme="0"/>
      <name val="Times New Roman"/>
      <family val="1"/>
    </font>
    <font>
      <sz val="10"/>
      <color theme="0"/>
      <name val="Times New Roman"/>
      <family val="1"/>
    </font>
    <font>
      <i/>
      <sz val="10"/>
      <color theme="1"/>
      <name val="Times New Roman"/>
      <family val="1"/>
    </font>
    <font>
      <b/>
      <i/>
      <sz val="10"/>
      <color theme="0"/>
      <name val="Times New Roman"/>
      <family val="1"/>
    </font>
    <font>
      <sz val="10"/>
      <color theme="1"/>
      <name val="Times New Roman"/>
      <family val="1"/>
    </font>
    <font>
      <i/>
      <sz val="8"/>
      <color theme="1"/>
      <name val="Times New Roman"/>
      <family val="1"/>
    </font>
    <font>
      <sz val="8"/>
      <color theme="1"/>
      <name val="Times New Roman"/>
      <family val="1"/>
    </font>
    <font>
      <b/>
      <sz val="8"/>
      <color theme="1"/>
      <name val="Times New Roman"/>
      <family val="1"/>
    </font>
    <font>
      <b/>
      <u/>
      <sz val="10"/>
      <color theme="0"/>
      <name val="Times New Roman"/>
      <family val="1"/>
    </font>
    <font>
      <b/>
      <sz val="10"/>
      <color rgb="FFFF0000"/>
      <name val="Times New Roman"/>
      <family val="1"/>
    </font>
    <font>
      <i/>
      <sz val="8"/>
      <color theme="0"/>
      <name val="Times New Roman"/>
      <family val="1"/>
    </font>
    <font>
      <b/>
      <i/>
      <sz val="10"/>
      <name val="Times New Roman"/>
      <family val="1"/>
    </font>
    <font>
      <b/>
      <sz val="8"/>
      <color theme="0"/>
      <name val="Times New Roman"/>
      <family val="1"/>
    </font>
    <font>
      <i/>
      <sz val="8"/>
      <name val="Times New Roman"/>
      <family val="1"/>
    </font>
    <font>
      <b/>
      <i/>
      <sz val="10"/>
      <color theme="1"/>
      <name val="Times New Roman"/>
      <family val="1"/>
    </font>
    <font>
      <b/>
      <vertAlign val="superscript"/>
      <sz val="10"/>
      <color theme="1"/>
      <name val="Times New Roman"/>
      <family val="1"/>
    </font>
    <font>
      <i/>
      <vertAlign val="superscript"/>
      <sz val="8"/>
      <color theme="1"/>
      <name val="Times New Roman"/>
      <family val="1"/>
    </font>
    <font>
      <sz val="10"/>
      <color theme="0"/>
      <name val="Times New Roman"/>
      <family val="2"/>
    </font>
    <font>
      <b/>
      <sz val="10"/>
      <color theme="0"/>
      <name val="Times New Roman"/>
      <family val="2"/>
    </font>
    <font>
      <b/>
      <sz val="10"/>
      <color theme="1"/>
      <name val="Times New Roman"/>
      <family val="2"/>
    </font>
    <font>
      <vertAlign val="superscript"/>
      <sz val="10"/>
      <color theme="1"/>
      <name val="Times New Roman"/>
      <family val="1"/>
    </font>
    <font>
      <b/>
      <sz val="10"/>
      <color rgb="FF92D050"/>
      <name val="Times New Roman"/>
      <family val="1"/>
    </font>
    <font>
      <b/>
      <sz val="12"/>
      <color theme="0"/>
      <name val="Times New Roman"/>
      <family val="1"/>
    </font>
    <font>
      <b/>
      <sz val="10"/>
      <color rgb="FF66FF66"/>
      <name val="Times New Roman"/>
      <family val="1"/>
    </font>
    <font>
      <b/>
      <u/>
      <sz val="12"/>
      <color theme="0"/>
      <name val="Times New Roman"/>
      <family val="1"/>
    </font>
    <font>
      <b/>
      <i/>
      <sz val="8"/>
      <color theme="0"/>
      <name val="Times New Roman"/>
      <family val="1"/>
    </font>
    <font>
      <i/>
      <u/>
      <sz val="8"/>
      <color theme="1"/>
      <name val="Times New Roman"/>
      <family val="1"/>
    </font>
    <font>
      <i/>
      <sz val="10"/>
      <name val="Times New Roman"/>
      <family val="1"/>
    </font>
    <font>
      <i/>
      <u/>
      <sz val="10"/>
      <name val="Times New Roman"/>
      <family val="1"/>
    </font>
    <font>
      <b/>
      <vertAlign val="superscript"/>
      <sz val="10"/>
      <color theme="0"/>
      <name val="Times New Roman"/>
      <family val="1"/>
    </font>
    <font>
      <b/>
      <i/>
      <u/>
      <sz val="10"/>
      <color theme="1"/>
      <name val="Times New Roman"/>
      <family val="1"/>
    </font>
  </fonts>
  <fills count="10">
    <fill>
      <patternFill patternType="none"/>
    </fill>
    <fill>
      <patternFill patternType="gray125"/>
    </fill>
    <fill>
      <patternFill patternType="solid">
        <fgColor theme="3" tint="0.39997558519241921"/>
        <bgColor indexed="64"/>
      </patternFill>
    </fill>
    <fill>
      <patternFill patternType="solid">
        <fgColor theme="0" tint="-0.499984740745262"/>
        <bgColor indexed="64"/>
      </patternFill>
    </fill>
    <fill>
      <patternFill patternType="solid">
        <fgColor theme="3" tint="-0.499984740745262"/>
        <bgColor indexed="64"/>
      </patternFill>
    </fill>
    <fill>
      <patternFill patternType="solid">
        <fgColor theme="3" tint="0.3999450666829432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3" tint="-0.249977111117893"/>
        <bgColor indexed="64"/>
      </patternFill>
    </fill>
    <fill>
      <patternFill patternType="solid">
        <fgColor theme="0" tint="-0.249977111117893"/>
        <bgColor indexed="64"/>
      </patternFill>
    </fill>
  </fills>
  <borders count="139">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style="thin">
        <color indexed="64"/>
      </top>
      <bottom style="thin">
        <color indexed="64"/>
      </bottom>
      <diagonal/>
    </border>
    <border>
      <left/>
      <right style="thin">
        <color theme="3" tint="0.39994506668294322"/>
      </right>
      <top/>
      <bottom style="dashed">
        <color theme="0" tint="-0.499984740745262"/>
      </bottom>
      <diagonal/>
    </border>
    <border>
      <left style="thin">
        <color theme="3" tint="0.39994506668294322"/>
      </left>
      <right style="thin">
        <color theme="3" tint="0.39994506668294322"/>
      </right>
      <top/>
      <bottom style="dashed">
        <color theme="0" tint="-0.499984740745262"/>
      </bottom>
      <diagonal/>
    </border>
    <border>
      <left style="thin">
        <color theme="3" tint="0.39994506668294322"/>
      </left>
      <right/>
      <top/>
      <bottom style="dashed">
        <color theme="0" tint="-0.499984740745262"/>
      </bottom>
      <diagonal/>
    </border>
    <border>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3" tint="0.39994506668294322"/>
      </right>
      <top style="dashed">
        <color theme="0" tint="-0.499984740745262"/>
      </top>
      <bottom style="dashed">
        <color theme="0" tint="-0.499984740745262"/>
      </bottom>
      <diagonal/>
    </border>
    <border>
      <left style="thin">
        <color theme="3" tint="0.39994506668294322"/>
      </left>
      <right/>
      <top style="dashed">
        <color theme="0" tint="-0.499984740745262"/>
      </top>
      <bottom style="dashed">
        <color theme="0" tint="-0.499984740745262"/>
      </bottom>
      <diagonal/>
    </border>
    <border>
      <left/>
      <right style="thin">
        <color theme="3" tint="0.39994506668294322"/>
      </right>
      <top style="dashed">
        <color theme="0" tint="-0.499984740745262"/>
      </top>
      <bottom/>
      <diagonal/>
    </border>
    <border>
      <left style="thin">
        <color theme="3" tint="0.39994506668294322"/>
      </left>
      <right style="thin">
        <color theme="3" tint="0.39994506668294322"/>
      </right>
      <top style="dashed">
        <color theme="0" tint="-0.499984740745262"/>
      </top>
      <bottom/>
      <diagonal/>
    </border>
    <border>
      <left style="thin">
        <color theme="3" tint="0.39994506668294322"/>
      </left>
      <right/>
      <top style="dashed">
        <color theme="0" tint="-0.499984740745262"/>
      </top>
      <bottom/>
      <diagonal/>
    </border>
    <border>
      <left/>
      <right/>
      <top/>
      <bottom style="thin">
        <color theme="0"/>
      </bottom>
      <diagonal/>
    </border>
    <border>
      <left/>
      <right style="thin">
        <color theme="3" tint="0.39994506668294322"/>
      </right>
      <top/>
      <bottom/>
      <diagonal/>
    </border>
    <border>
      <left style="thin">
        <color theme="3" tint="0.39994506668294322"/>
      </left>
      <right style="thin">
        <color theme="3" tint="0.39994506668294322"/>
      </right>
      <top/>
      <bottom/>
      <diagonal/>
    </border>
    <border>
      <left style="thin">
        <color theme="3" tint="0.39994506668294322"/>
      </left>
      <right/>
      <top/>
      <bottom/>
      <diagonal/>
    </border>
    <border>
      <left style="thin">
        <color theme="0"/>
      </left>
      <right style="thin">
        <color theme="0"/>
      </right>
      <top/>
      <bottom/>
      <diagonal/>
    </border>
    <border>
      <left style="thin">
        <color theme="0"/>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diagonal/>
    </border>
    <border>
      <left/>
      <right style="thin">
        <color theme="3" tint="0.39994506668294322"/>
      </right>
      <top style="thin">
        <color theme="0"/>
      </top>
      <bottom/>
      <diagonal/>
    </border>
    <border>
      <left style="thin">
        <color theme="3" tint="0.39994506668294322"/>
      </left>
      <right style="thin">
        <color theme="3" tint="0.39994506668294322"/>
      </right>
      <top style="thin">
        <color theme="0"/>
      </top>
      <bottom/>
      <diagonal/>
    </border>
    <border>
      <left/>
      <right/>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diagonal/>
    </border>
    <border>
      <left/>
      <right/>
      <top style="thin">
        <color theme="0"/>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dashed">
        <color theme="0" tint="-0.499984740745262"/>
      </bottom>
      <diagonal/>
    </border>
    <border>
      <left style="thin">
        <color theme="0" tint="-0.49998474074526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0" tint="-0.499984740745262"/>
      </right>
      <top style="dashed">
        <color theme="0" tint="-0.499984740745262"/>
      </top>
      <bottom/>
      <diagonal/>
    </border>
    <border>
      <left/>
      <right/>
      <top style="dashed">
        <color theme="0" tint="-0.499984740745262"/>
      </top>
      <bottom style="thin">
        <color theme="3" tint="0.39994506668294322"/>
      </bottom>
      <diagonal/>
    </border>
    <border>
      <left style="thin">
        <color theme="3" tint="0.39991454817346722"/>
      </left>
      <right style="thin">
        <color theme="3" tint="0.39991454817346722"/>
      </right>
      <top/>
      <bottom style="dashed">
        <color theme="0" tint="-0.499984740745262"/>
      </bottom>
      <diagonal/>
    </border>
    <border>
      <left style="thin">
        <color theme="3" tint="0.39991454817346722"/>
      </left>
      <right/>
      <top/>
      <bottom style="dashed">
        <color theme="0" tint="-0.499984740745262"/>
      </bottom>
      <diagonal/>
    </border>
    <border>
      <left style="thin">
        <color theme="3" tint="0.39991454817346722"/>
      </left>
      <right style="thin">
        <color theme="3" tint="0.39991454817346722"/>
      </right>
      <top style="dashed">
        <color theme="0" tint="-0.499984740745262"/>
      </top>
      <bottom style="dashed">
        <color theme="0" tint="-0.499984740745262"/>
      </bottom>
      <diagonal/>
    </border>
    <border>
      <left style="thin">
        <color theme="3" tint="0.39991454817346722"/>
      </left>
      <right/>
      <top style="dashed">
        <color theme="0" tint="-0.499984740745262"/>
      </top>
      <bottom style="dashed">
        <color theme="0" tint="-0.499984740745262"/>
      </bottom>
      <diagonal/>
    </border>
    <border>
      <left style="thin">
        <color theme="3" tint="0.39991454817346722"/>
      </left>
      <right style="thin">
        <color theme="3" tint="0.39991454817346722"/>
      </right>
      <top style="dashed">
        <color theme="0" tint="-0.499984740745262"/>
      </top>
      <bottom style="thin">
        <color theme="3" tint="0.39994506668294322"/>
      </bottom>
      <diagonal/>
    </border>
    <border>
      <left style="thin">
        <color theme="3" tint="0.39991454817346722"/>
      </left>
      <right/>
      <top style="dashed">
        <color theme="0" tint="-0.499984740745262"/>
      </top>
      <bottom style="thin">
        <color theme="3" tint="0.39994506668294322"/>
      </bottom>
      <diagonal/>
    </border>
    <border>
      <left style="thin">
        <color auto="1"/>
      </left>
      <right style="thin">
        <color theme="3" tint="0.39991454817346722"/>
      </right>
      <top/>
      <bottom style="dashed">
        <color theme="0" tint="-0.499984740745262"/>
      </bottom>
      <diagonal/>
    </border>
    <border>
      <left style="thin">
        <color auto="1"/>
      </left>
      <right style="thin">
        <color theme="3" tint="0.39991454817346722"/>
      </right>
      <top style="dashed">
        <color theme="0" tint="-0.499984740745262"/>
      </top>
      <bottom style="dashed">
        <color theme="0" tint="-0.499984740745262"/>
      </bottom>
      <diagonal/>
    </border>
    <border>
      <left style="thin">
        <color auto="1"/>
      </left>
      <right style="thin">
        <color theme="3" tint="0.39991454817346722"/>
      </right>
      <top style="dashed">
        <color theme="0" tint="-0.499984740745262"/>
      </top>
      <bottom style="thin">
        <color theme="3" tint="0.39994506668294322"/>
      </bottom>
      <diagonal/>
    </border>
    <border>
      <left style="thin">
        <color theme="3" tint="0.39991454817346722"/>
      </left>
      <right style="thin">
        <color auto="1"/>
      </right>
      <top/>
      <bottom style="dashed">
        <color theme="0" tint="-0.499984740745262"/>
      </bottom>
      <diagonal/>
    </border>
    <border>
      <left style="thin">
        <color theme="3" tint="0.39991454817346722"/>
      </left>
      <right style="thin">
        <color auto="1"/>
      </right>
      <top style="dashed">
        <color theme="0" tint="-0.499984740745262"/>
      </top>
      <bottom style="dashed">
        <color theme="0" tint="-0.499984740745262"/>
      </bottom>
      <diagonal/>
    </border>
    <border>
      <left style="thin">
        <color theme="3" tint="0.39991454817346722"/>
      </left>
      <right style="thin">
        <color auto="1"/>
      </right>
      <top style="dashed">
        <color theme="0" tint="-0.499984740745262"/>
      </top>
      <bottom style="thin">
        <color theme="3" tint="0.39994506668294322"/>
      </bottom>
      <diagonal/>
    </border>
    <border>
      <left style="thin">
        <color theme="0" tint="-0.499984740745262"/>
      </left>
      <right/>
      <top/>
      <bottom style="dashed">
        <color theme="0" tint="-0.499984740745262"/>
      </bottom>
      <diagonal/>
    </border>
    <border>
      <left/>
      <right style="thin">
        <color theme="0" tint="-0.499984740745262"/>
      </right>
      <top/>
      <bottom style="dashed">
        <color theme="0" tint="-0.499984740745262"/>
      </bottom>
      <diagonal/>
    </border>
    <border>
      <left style="thin">
        <color theme="0" tint="-0.499984740745262"/>
      </left>
      <right/>
      <top style="dashed">
        <color theme="0" tint="-0.499984740745262"/>
      </top>
      <bottom style="dashed">
        <color theme="0" tint="-0.499984740745262"/>
      </bottom>
      <diagonal/>
    </border>
    <border>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0" tint="-0.499984740745262"/>
      </right>
      <top style="dashed">
        <color theme="0" tint="-0.499984740745262"/>
      </top>
      <bottom style="thin">
        <color theme="0" tint="-0.499984740745262"/>
      </bottom>
      <diagonal/>
    </border>
    <border>
      <left style="thin">
        <color theme="0"/>
      </left>
      <right style="thin">
        <color auto="1"/>
      </right>
      <top/>
      <bottom style="thin">
        <color auto="1"/>
      </bottom>
      <diagonal/>
    </border>
    <border>
      <left style="thin">
        <color auto="1"/>
      </left>
      <right/>
      <top/>
      <bottom style="thin">
        <color auto="1"/>
      </bottom>
      <diagonal/>
    </border>
    <border>
      <left style="thin">
        <color theme="0"/>
      </left>
      <right style="thin">
        <color theme="3" tint="0.39994506668294322"/>
      </right>
      <top/>
      <bottom/>
      <diagonal/>
    </border>
    <border>
      <left style="thin">
        <color auto="1"/>
      </left>
      <right/>
      <top/>
      <bottom style="dashed">
        <color theme="0" tint="-0.499984740745262"/>
      </bottom>
      <diagonal/>
    </border>
    <border>
      <left style="thin">
        <color auto="1"/>
      </left>
      <right/>
      <top style="dashed">
        <color theme="0" tint="-0.499984740745262"/>
      </top>
      <bottom style="dashed">
        <color theme="0" tint="-0.499984740745262"/>
      </bottom>
      <diagonal/>
    </border>
    <border>
      <left style="thin">
        <color auto="1"/>
      </left>
      <right/>
      <top style="dashed">
        <color theme="0" tint="-0.499984740745262"/>
      </top>
      <bottom style="thin">
        <color theme="3" tint="0.39994506668294322"/>
      </bottom>
      <diagonal/>
    </border>
    <border>
      <left style="thin">
        <color theme="3" tint="0.39991454817346722"/>
      </left>
      <right style="thin">
        <color theme="3" tint="0.39994506668294322"/>
      </right>
      <top/>
      <bottom/>
      <diagonal/>
    </border>
    <border>
      <left style="thin">
        <color theme="3" tint="0.39991454817346722"/>
      </left>
      <right/>
      <top/>
      <bottom/>
      <diagonal/>
    </border>
    <border>
      <left/>
      <right style="thin">
        <color theme="0" tint="-0.499984740745262"/>
      </right>
      <top style="dashed">
        <color theme="0" tint="-0.499984740745262"/>
      </top>
      <bottom/>
      <diagonal/>
    </border>
    <border>
      <left style="thin">
        <color theme="0" tint="-0.499984740745262"/>
      </left>
      <right/>
      <top style="dashed">
        <color theme="0" tint="-0.499984740745262"/>
      </top>
      <bottom/>
      <diagonal/>
    </border>
    <border>
      <left/>
      <right style="thin">
        <color theme="0" tint="-0.499984740745262"/>
      </right>
      <top/>
      <bottom/>
      <diagonal/>
    </border>
    <border>
      <left style="thin">
        <color theme="0" tint="-0.499984740745262"/>
      </left>
      <right/>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3" tint="0.39994506668294322"/>
      </left>
      <right style="thin">
        <color theme="0" tint="-0.499984740745262"/>
      </right>
      <top/>
      <bottom style="dashed">
        <color theme="0" tint="-0.499984740745262"/>
      </bottom>
      <diagonal/>
    </border>
    <border>
      <left style="thin">
        <color theme="0" tint="-0.499984740745262"/>
      </left>
      <right style="thin">
        <color theme="3" tint="0.39994506668294322"/>
      </right>
      <top/>
      <bottom style="dashed">
        <color theme="0" tint="-0.499984740745262"/>
      </bottom>
      <diagonal/>
    </border>
    <border>
      <left style="thin">
        <color theme="3" tint="0.3999450666829432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3" tint="0.39994506668294322"/>
      </right>
      <top style="dashed">
        <color theme="0" tint="-0.499984740745262"/>
      </top>
      <bottom style="dashed">
        <color theme="0" tint="-0.499984740745262"/>
      </bottom>
      <diagonal/>
    </border>
    <border>
      <left style="thin">
        <color theme="3" tint="0.39994506668294322"/>
      </left>
      <right style="thin">
        <color theme="0" tint="-0.499984740745262"/>
      </right>
      <top style="dashed">
        <color theme="0" tint="-0.499984740745262"/>
      </top>
      <bottom style="thin">
        <color theme="3" tint="0.39991454817346722"/>
      </bottom>
      <diagonal/>
    </border>
    <border>
      <left style="thin">
        <color theme="0" tint="-0.499984740745262"/>
      </left>
      <right style="thin">
        <color theme="3" tint="0.39994506668294322"/>
      </right>
      <top style="dashed">
        <color theme="0" tint="-0.499984740745262"/>
      </top>
      <bottom style="thin">
        <color theme="3" tint="0.39991454817346722"/>
      </bottom>
      <diagonal/>
    </border>
    <border>
      <left style="thin">
        <color theme="0"/>
      </left>
      <right style="thin">
        <color theme="3" tint="0.39994506668294322"/>
      </right>
      <top style="dashed">
        <color theme="0" tint="-0.499984740745262"/>
      </top>
      <bottom style="dashed">
        <color theme="0" tint="-0.499984740745262"/>
      </bottom>
      <diagonal/>
    </border>
    <border>
      <left style="thin">
        <color theme="0"/>
      </left>
      <right style="thin">
        <color theme="3" tint="0.39994506668294322"/>
      </right>
      <top style="dashed">
        <color theme="0" tint="-0.499984740745262"/>
      </top>
      <bottom style="thin">
        <color theme="3" tint="0.39991454817346722"/>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3" tint="0.39994506668294322"/>
      </right>
      <top style="dashed">
        <color theme="0" tint="-0.499984740745262"/>
      </top>
      <bottom style="thin">
        <color theme="3" tint="0.39994506668294322"/>
      </bottom>
      <diagonal/>
    </border>
    <border>
      <left style="thin">
        <color theme="3" tint="0.39994506668294322"/>
      </left>
      <right style="thin">
        <color theme="3" tint="0.39994506668294322"/>
      </right>
      <top style="dashed">
        <color theme="0" tint="-0.49998474074526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dashed">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3" tint="0.39991454817346722"/>
      </left>
      <right style="thin">
        <color theme="3" tint="0.39991454817346722"/>
      </right>
      <top style="thin">
        <color theme="3" tint="0.39991454817346722"/>
      </top>
      <bottom/>
      <diagonal/>
    </border>
    <border>
      <left style="thin">
        <color theme="3" tint="0.39991454817346722"/>
      </left>
      <right style="thin">
        <color theme="3" tint="0.39991454817346722"/>
      </right>
      <top/>
      <bottom/>
      <diagonal/>
    </border>
    <border>
      <left style="thin">
        <color theme="3" tint="0.39991454817346722"/>
      </left>
      <right style="thin">
        <color theme="3" tint="0.39991454817346722"/>
      </right>
      <top/>
      <bottom style="thin">
        <color theme="3" tint="0.39991454817346722"/>
      </bottom>
      <diagonal/>
    </border>
    <border>
      <left style="thin">
        <color theme="3" tint="0.39988402966399123"/>
      </left>
      <right style="thin">
        <color theme="3" tint="0.39988402966399123"/>
      </right>
      <top style="thin">
        <color theme="3" tint="0.39988402966399123"/>
      </top>
      <bottom/>
      <diagonal/>
    </border>
    <border>
      <left style="thin">
        <color theme="3" tint="0.39988402966399123"/>
      </left>
      <right style="thin">
        <color theme="3" tint="0.39988402966399123"/>
      </right>
      <top/>
      <bottom/>
      <diagonal/>
    </border>
    <border>
      <left style="thin">
        <color theme="3" tint="0.39985351115451523"/>
      </left>
      <right style="thin">
        <color theme="3" tint="0.39985351115451523"/>
      </right>
      <top style="thin">
        <color theme="3" tint="0.39985351115451523"/>
      </top>
      <bottom/>
      <diagonal/>
    </border>
    <border>
      <left style="thin">
        <color theme="3" tint="0.39985351115451523"/>
      </left>
      <right style="thin">
        <color theme="3" tint="0.39985351115451523"/>
      </right>
      <top/>
      <bottom/>
      <diagonal/>
    </border>
    <border>
      <left style="thin">
        <color theme="3" tint="0.39985351115451523"/>
      </left>
      <right style="thin">
        <color theme="3" tint="0.39985351115451523"/>
      </right>
      <top/>
      <bottom style="thin">
        <color theme="3" tint="0.39985351115451523"/>
      </bottom>
      <diagonal/>
    </border>
    <border>
      <left style="thin">
        <color theme="3" tint="0.39991454817346722"/>
      </left>
      <right style="thin">
        <color theme="3" tint="0.39991454817346722"/>
      </right>
      <top/>
      <bottom style="thin">
        <color theme="3" tint="0.39988402966399123"/>
      </bottom>
      <diagonal/>
    </border>
    <border>
      <left style="thin">
        <color theme="3" tint="0.39988402966399123"/>
      </left>
      <right style="thin">
        <color theme="3" tint="0.39988402966399123"/>
      </right>
      <top/>
      <bottom style="thin">
        <color theme="3" tint="0.39985351115451523"/>
      </bottom>
      <diagonal/>
    </border>
    <border>
      <left/>
      <right style="thin">
        <color theme="3" tint="0.39994506668294322"/>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style="thin">
        <color theme="3" tint="0.39994506668294322"/>
      </left>
      <right style="thin">
        <color theme="3" tint="0.39994506668294322"/>
      </right>
      <top style="thin">
        <color theme="3" tint="0.39991454817346722"/>
      </top>
      <bottom style="dashed">
        <color theme="0" tint="-0.499984740745262"/>
      </bottom>
      <diagonal/>
    </border>
    <border>
      <left/>
      <right style="thin">
        <color theme="3" tint="0.39994506668294322"/>
      </right>
      <top style="thin">
        <color theme="3" tint="0.39991454817346722"/>
      </top>
      <bottom style="dashed">
        <color theme="0" tint="-0.499984740745262"/>
      </bottom>
      <diagonal/>
    </border>
    <border>
      <left/>
      <right/>
      <top style="thin">
        <color theme="0" tint="-0.499984740745262"/>
      </top>
      <bottom style="dashed">
        <color theme="0" tint="-0.499984740745262"/>
      </bottom>
      <diagonal/>
    </border>
    <border>
      <left style="thin">
        <color theme="3" tint="0.39991454817346722"/>
      </left>
      <right style="thin">
        <color theme="3" tint="0.39994506668294322"/>
      </right>
      <top/>
      <bottom style="dashed">
        <color theme="0" tint="-0.499984740745262"/>
      </bottom>
      <diagonal/>
    </border>
    <border>
      <left style="thin">
        <color theme="3" tint="0.39991454817346722"/>
      </left>
      <right style="thin">
        <color theme="3" tint="0.39994506668294322"/>
      </right>
      <top style="dashed">
        <color theme="0" tint="-0.499984740745262"/>
      </top>
      <bottom style="dashed">
        <color theme="0" tint="-0.499984740745262"/>
      </bottom>
      <diagonal/>
    </border>
    <border>
      <left style="thin">
        <color theme="3" tint="0.39991454817346722"/>
      </left>
      <right style="thin">
        <color theme="3" tint="0.39994506668294322"/>
      </right>
      <top style="dashed">
        <color theme="0" tint="-0.499984740745262"/>
      </top>
      <bottom/>
      <diagonal/>
    </border>
    <border>
      <left style="thin">
        <color theme="3" tint="0.39994506668294322"/>
      </left>
      <right style="thin">
        <color theme="3" tint="0.39991454817346722"/>
      </right>
      <top/>
      <bottom style="dashed">
        <color theme="0" tint="-0.499984740745262"/>
      </bottom>
      <diagonal/>
    </border>
    <border>
      <left style="thin">
        <color theme="3" tint="0.39994506668294322"/>
      </left>
      <right style="thin">
        <color theme="3" tint="0.39991454817346722"/>
      </right>
      <top style="dashed">
        <color theme="0" tint="-0.499984740745262"/>
      </top>
      <bottom/>
      <diagonal/>
    </border>
    <border>
      <left style="thin">
        <color theme="3" tint="0.39994506668294322"/>
      </left>
      <right style="thin">
        <color theme="3" tint="0.39991454817346722"/>
      </right>
      <top style="dashed">
        <color theme="0" tint="-0.499984740745262"/>
      </top>
      <bottom style="dashed">
        <color theme="0" tint="-0.499984740745262"/>
      </bottom>
      <diagonal/>
    </border>
    <border>
      <left style="thin">
        <color theme="0" tint="-0.34998626667073579"/>
      </left>
      <right style="thin">
        <color theme="0" tint="-0.34998626667073579"/>
      </right>
      <top/>
      <bottom style="dashed">
        <color theme="0" tint="-0.34998626667073579"/>
      </bottom>
      <diagonal/>
    </border>
    <border>
      <left style="thin">
        <color theme="0" tint="-0.34998626667073579"/>
      </left>
      <right style="thin">
        <color theme="0" tint="-0.34998626667073579"/>
      </right>
      <top style="dashed">
        <color theme="0" tint="-0.34998626667073579"/>
      </top>
      <bottom style="dashed">
        <color theme="0" tint="-0.34998626667073579"/>
      </bottom>
      <diagonal/>
    </border>
    <border>
      <left style="thin">
        <color theme="0" tint="-0.34998626667073579"/>
      </left>
      <right style="thin">
        <color theme="0" tint="-0.34998626667073579"/>
      </right>
      <top style="dashed">
        <color theme="0" tint="-0.34998626667073579"/>
      </top>
      <bottom style="thin">
        <color theme="0" tint="-0.34998626667073579"/>
      </bottom>
      <diagonal/>
    </border>
    <border>
      <left style="thin">
        <color theme="3" tint="0.39991454817346722"/>
      </left>
      <right style="thin">
        <color theme="3" tint="0.39991454817346722"/>
      </right>
      <top style="dashed">
        <color theme="0" tint="-0.499984740745262"/>
      </top>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right style="thin">
        <color theme="3" tint="0.39991454817346722"/>
      </right>
      <top/>
      <bottom style="dashed">
        <color theme="0" tint="-0.499984740745262"/>
      </bottom>
      <diagonal/>
    </border>
    <border>
      <left/>
      <right style="thin">
        <color theme="3" tint="0.39991454817346722"/>
      </right>
      <top style="dashed">
        <color theme="0" tint="-0.499984740745262"/>
      </top>
      <bottom style="dashed">
        <color theme="0" tint="-0.499984740745262"/>
      </bottom>
      <diagonal/>
    </border>
    <border>
      <left/>
      <right style="thin">
        <color theme="3" tint="0.39991454817346722"/>
      </right>
      <top style="dashed">
        <color theme="0" tint="-0.499984740745262"/>
      </top>
      <bottom/>
      <diagonal/>
    </border>
    <border>
      <left style="thin">
        <color theme="3" tint="0.39994506668294322"/>
      </left>
      <right style="thin">
        <color theme="3" tint="0.39994506668294322"/>
      </right>
      <top style="thin">
        <color theme="3" tint="0.39994506668294322"/>
      </top>
      <bottom style="dashed">
        <color theme="0" tint="-0.499984740745262"/>
      </bottom>
      <diagonal/>
    </border>
    <border>
      <left/>
      <right style="thin">
        <color theme="3" tint="0.39994506668294322"/>
      </right>
      <top style="thin">
        <color theme="3" tint="0.39994506668294322"/>
      </top>
      <bottom/>
      <diagonal/>
    </border>
    <border>
      <left style="thin">
        <color theme="3" tint="0.39994506668294322"/>
      </left>
      <right style="thin">
        <color theme="3" tint="0.39991454817346722"/>
      </right>
      <top/>
      <bottom/>
      <diagonal/>
    </border>
    <border>
      <left style="thin">
        <color theme="3" tint="0.39994506668294322"/>
      </left>
      <right style="thin">
        <color theme="0" tint="-0.499984740745262"/>
      </right>
      <top style="dashed">
        <color theme="0" tint="-0.499984740745262"/>
      </top>
      <bottom/>
      <diagonal/>
    </border>
    <border>
      <left style="thin">
        <color theme="3" tint="0.39994506668294322"/>
      </left>
      <right style="thin">
        <color theme="0" tint="-0.499984740745262"/>
      </right>
      <top/>
      <bottom/>
      <diagonal/>
    </border>
    <border>
      <left/>
      <right/>
      <top style="thin">
        <color theme="4" tint="0.39997558519241921"/>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3" tint="0.39994506668294322"/>
      </left>
      <right/>
      <top style="thin">
        <color theme="0"/>
      </top>
      <bottom/>
      <diagonal/>
    </border>
    <border>
      <left style="thin">
        <color theme="3" tint="0.39994506668294322"/>
      </left>
      <right/>
      <top style="thin">
        <color theme="3" tint="0.39994506668294322"/>
      </top>
      <bottom style="thin">
        <color theme="3" tint="0.39994506668294322"/>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ouble">
        <color theme="3" tint="0.39994506668294322"/>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style="double">
        <color theme="3" tint="0.39994506668294322"/>
      </left>
      <right/>
      <top/>
      <bottom style="double">
        <color theme="3" tint="0.39994506668294322"/>
      </bottom>
      <diagonal/>
    </border>
    <border>
      <left/>
      <right/>
      <top/>
      <bottom style="double">
        <color theme="3" tint="0.39994506668294322"/>
      </bottom>
      <diagonal/>
    </border>
    <border>
      <left/>
      <right style="double">
        <color theme="3" tint="0.39994506668294322"/>
      </right>
      <top/>
      <bottom style="double">
        <color theme="3" tint="0.39994506668294322"/>
      </bottom>
      <diagonal/>
    </border>
    <border>
      <left style="double">
        <color theme="3" tint="0.39994506668294322"/>
      </left>
      <right/>
      <top style="double">
        <color theme="3" tint="0.39994506668294322"/>
      </top>
      <bottom style="double">
        <color theme="3" tint="0.39991454817346722"/>
      </bottom>
      <diagonal/>
    </border>
    <border>
      <left/>
      <right/>
      <top style="double">
        <color theme="3" tint="0.39994506668294322"/>
      </top>
      <bottom style="double">
        <color theme="3" tint="0.39991454817346722"/>
      </bottom>
      <diagonal/>
    </border>
    <border>
      <left/>
      <right style="double">
        <color theme="3" tint="0.39994506668294322"/>
      </right>
      <top style="double">
        <color theme="3" tint="0.39994506668294322"/>
      </top>
      <bottom style="double">
        <color theme="3" tint="0.39991454817346722"/>
      </bottom>
      <diagonal/>
    </border>
  </borders>
  <cellStyleXfs count="23">
    <xf numFmtId="0" fontId="0" fillId="0" borderId="0"/>
    <xf numFmtId="0" fontId="2" fillId="0" borderId="0"/>
    <xf numFmtId="164" fontId="2" fillId="0" borderId="0" applyFont="0" applyFill="0" applyBorder="0" applyAlignment="0" applyProtection="0"/>
    <xf numFmtId="0" fontId="2" fillId="0" borderId="0"/>
    <xf numFmtId="0" fontId="5" fillId="0" borderId="0"/>
    <xf numFmtId="0" fontId="2" fillId="0" borderId="0"/>
    <xf numFmtId="0" fontId="1" fillId="0" borderId="0"/>
    <xf numFmtId="0" fontId="5" fillId="0" borderId="0"/>
    <xf numFmtId="0" fontId="5" fillId="0" borderId="0"/>
    <xf numFmtId="0" fontId="6" fillId="0" borderId="0"/>
    <xf numFmtId="0" fontId="1" fillId="0" borderId="0"/>
    <xf numFmtId="0" fontId="2" fillId="0" borderId="0"/>
    <xf numFmtId="165" fontId="2" fillId="0" borderId="0">
      <alignment horizontal="centerContinuous" vertical="center"/>
    </xf>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6" fontId="8" fillId="0" borderId="9">
      <alignment horizontal="center" vertical="center"/>
    </xf>
    <xf numFmtId="1" fontId="9" fillId="0" borderId="10" applyNumberFormat="0" applyFont="0"/>
  </cellStyleXfs>
  <cellXfs count="699">
    <xf numFmtId="0" fontId="0" fillId="0" borderId="0" xfId="0"/>
    <xf numFmtId="17" fontId="2" fillId="0" borderId="0" xfId="1" applyNumberFormat="1" applyFont="1" applyAlignment="1">
      <alignment wrapText="1"/>
    </xf>
    <xf numFmtId="0" fontId="2" fillId="0" borderId="0" xfId="1"/>
    <xf numFmtId="0" fontId="2" fillId="0" borderId="0" xfId="1" applyFont="1" applyAlignment="1">
      <alignment wrapText="1"/>
    </xf>
    <xf numFmtId="0" fontId="3" fillId="0" borderId="0" xfId="1" quotePrefix="1" applyFont="1" applyAlignment="1">
      <alignment horizontal="right"/>
    </xf>
    <xf numFmtId="0" fontId="2" fillId="0" borderId="0" xfId="1" applyFont="1" applyAlignment="1">
      <alignment horizontal="left"/>
    </xf>
    <xf numFmtId="0" fontId="2" fillId="0" borderId="0" xfId="1" applyFont="1" applyAlignment="1">
      <alignment horizontal="left" vertical="center"/>
    </xf>
    <xf numFmtId="0" fontId="2" fillId="0" borderId="0" xfId="1" applyAlignment="1">
      <alignment wrapText="1"/>
    </xf>
    <xf numFmtId="0" fontId="4" fillId="0" borderId="0" xfId="1" applyFont="1"/>
    <xf numFmtId="49" fontId="0" fillId="0" borderId="0" xfId="1" applyNumberFormat="1" applyFont="1" applyAlignment="1">
      <alignment horizontal="right"/>
    </xf>
    <xf numFmtId="0" fontId="2" fillId="0" borderId="0" xfId="1" applyFont="1" applyAlignment="1">
      <alignment vertical="center"/>
    </xf>
    <xf numFmtId="0" fontId="2" fillId="0" borderId="0" xfId="1" applyFont="1" applyAlignment="1">
      <alignment vertical="center" wrapText="1"/>
    </xf>
    <xf numFmtId="0" fontId="11" fillId="0" borderId="0" xfId="0" applyFont="1" applyAlignment="1">
      <alignment horizontal="center" vertical="center"/>
    </xf>
    <xf numFmtId="0" fontId="12" fillId="3" borderId="0" xfId="0" applyFont="1" applyFill="1" applyAlignment="1">
      <alignment horizontal="center" vertical="center"/>
    </xf>
    <xf numFmtId="3" fontId="0" fillId="0" borderId="0" xfId="0" applyNumberFormat="1"/>
    <xf numFmtId="0" fontId="0" fillId="0" borderId="11" xfId="0" applyBorder="1"/>
    <xf numFmtId="3" fontId="0" fillId="0" borderId="12" xfId="0" applyNumberFormat="1" applyBorder="1"/>
    <xf numFmtId="3" fontId="0" fillId="0" borderId="13" xfId="0" applyNumberFormat="1" applyBorder="1"/>
    <xf numFmtId="0" fontId="0" fillId="0" borderId="14" xfId="0" applyBorder="1"/>
    <xf numFmtId="3" fontId="0" fillId="0" borderId="15" xfId="0" applyNumberFormat="1" applyBorder="1"/>
    <xf numFmtId="3" fontId="0" fillId="0" borderId="16" xfId="0" applyNumberFormat="1" applyBorder="1"/>
    <xf numFmtId="0" fontId="0" fillId="0" borderId="17" xfId="0" applyBorder="1"/>
    <xf numFmtId="3" fontId="0" fillId="0" borderId="18" xfId="0" applyNumberFormat="1" applyBorder="1"/>
    <xf numFmtId="3" fontId="0" fillId="0" borderId="19" xfId="0" applyNumberFormat="1" applyBorder="1"/>
    <xf numFmtId="0" fontId="0" fillId="0" borderId="21" xfId="0" applyBorder="1"/>
    <xf numFmtId="3" fontId="0" fillId="0" borderId="22" xfId="0" applyNumberFormat="1" applyBorder="1"/>
    <xf numFmtId="3" fontId="0" fillId="0" borderId="23" xfId="0" applyNumberFormat="1" applyBorder="1"/>
    <xf numFmtId="3" fontId="12" fillId="4" borderId="24" xfId="0" applyNumberFormat="1" applyFont="1" applyFill="1" applyBorder="1"/>
    <xf numFmtId="3" fontId="12" fillId="3" borderId="25" xfId="0" applyNumberFormat="1" applyFont="1" applyFill="1" applyBorder="1"/>
    <xf numFmtId="3" fontId="12" fillId="3" borderId="24" xfId="0" applyNumberFormat="1" applyFont="1" applyFill="1" applyBorder="1"/>
    <xf numFmtId="3" fontId="12" fillId="3" borderId="27" xfId="0" applyNumberFormat="1" applyFont="1" applyFill="1" applyBorder="1"/>
    <xf numFmtId="0" fontId="11" fillId="0" borderId="0" xfId="0" applyFont="1" applyFill="1" applyAlignment="1">
      <alignment horizontal="center" vertical="center"/>
    </xf>
    <xf numFmtId="0" fontId="12" fillId="0" borderId="0" xfId="0" applyFont="1" applyFill="1" applyAlignment="1">
      <alignment horizontal="center" vertical="center"/>
    </xf>
    <xf numFmtId="0" fontId="12" fillId="0" borderId="0" xfId="0" applyFont="1" applyFill="1" applyAlignment="1">
      <alignment vertical="center"/>
    </xf>
    <xf numFmtId="0" fontId="0" fillId="0" borderId="0" xfId="0" applyFill="1"/>
    <xf numFmtId="3" fontId="0" fillId="0" borderId="12" xfId="0" applyNumberFormat="1" applyBorder="1" applyAlignment="1">
      <alignment horizontal="right" vertical="center"/>
    </xf>
    <xf numFmtId="3" fontId="0" fillId="0" borderId="15" xfId="0" applyNumberFormat="1" applyBorder="1" applyAlignment="1">
      <alignment horizontal="right" vertical="center"/>
    </xf>
    <xf numFmtId="3" fontId="0" fillId="0" borderId="16" xfId="0" applyNumberFormat="1" applyBorder="1" applyAlignment="1">
      <alignment horizontal="right" vertical="center"/>
    </xf>
    <xf numFmtId="3" fontId="0" fillId="0" borderId="18" xfId="0" applyNumberFormat="1" applyBorder="1" applyAlignment="1">
      <alignment horizontal="right" vertical="center"/>
    </xf>
    <xf numFmtId="3" fontId="15" fillId="2" borderId="24" xfId="0" applyNumberFormat="1" applyFont="1" applyFill="1" applyBorder="1" applyAlignment="1">
      <alignment horizontal="right" vertical="center"/>
    </xf>
    <xf numFmtId="3" fontId="15" fillId="2" borderId="25" xfId="0" applyNumberFormat="1" applyFont="1" applyFill="1" applyBorder="1" applyAlignment="1">
      <alignment horizontal="right" vertical="center"/>
    </xf>
    <xf numFmtId="3" fontId="12" fillId="4" borderId="27" xfId="0" applyNumberFormat="1" applyFont="1" applyFill="1" applyBorder="1" applyAlignment="1">
      <alignment horizontal="right" vertical="center"/>
    </xf>
    <xf numFmtId="3" fontId="0" fillId="0" borderId="22" xfId="0" applyNumberFormat="1" applyBorder="1" applyAlignment="1">
      <alignment horizontal="right" vertical="center"/>
    </xf>
    <xf numFmtId="0" fontId="11" fillId="0" borderId="12" xfId="0" applyFont="1" applyBorder="1" applyAlignment="1">
      <alignment horizontal="center" vertical="center"/>
    </xf>
    <xf numFmtId="0" fontId="11" fillId="0" borderId="15" xfId="0" applyFont="1" applyBorder="1" applyAlignment="1">
      <alignment horizontal="center" vertical="center"/>
    </xf>
    <xf numFmtId="0" fontId="11" fillId="0" borderId="18" xfId="0" applyFont="1" applyBorder="1" applyAlignment="1">
      <alignment horizontal="center" vertical="center"/>
    </xf>
    <xf numFmtId="3" fontId="15" fillId="2" borderId="27" xfId="0" applyNumberFormat="1" applyFont="1" applyFill="1" applyBorder="1" applyAlignment="1">
      <alignment horizontal="right" vertical="center"/>
    </xf>
    <xf numFmtId="3" fontId="15" fillId="2" borderId="28" xfId="0" applyNumberFormat="1" applyFont="1" applyFill="1" applyBorder="1" applyAlignment="1">
      <alignment horizontal="right" vertical="center"/>
    </xf>
    <xf numFmtId="3" fontId="12" fillId="3" borderId="27" xfId="0" applyNumberFormat="1" applyFont="1" applyFill="1" applyBorder="1" applyAlignment="1">
      <alignment horizontal="right" vertical="center"/>
    </xf>
    <xf numFmtId="3" fontId="12" fillId="3" borderId="28" xfId="0" applyNumberFormat="1" applyFont="1" applyFill="1" applyBorder="1" applyAlignment="1">
      <alignment horizontal="right" vertical="center"/>
    </xf>
    <xf numFmtId="3" fontId="15" fillId="3" borderId="24" xfId="0" applyNumberFormat="1" applyFont="1" applyFill="1" applyBorder="1" applyAlignment="1">
      <alignment horizontal="right" vertical="center"/>
    </xf>
    <xf numFmtId="3" fontId="15" fillId="3" borderId="25" xfId="0" applyNumberFormat="1" applyFont="1" applyFill="1" applyBorder="1" applyAlignment="1">
      <alignment horizontal="right" vertical="center"/>
    </xf>
    <xf numFmtId="0" fontId="11" fillId="0" borderId="0" xfId="0" applyFont="1" applyAlignment="1">
      <alignment horizontal="center" vertical="center" wrapText="1"/>
    </xf>
    <xf numFmtId="3" fontId="12" fillId="2" borderId="0" xfId="0" applyNumberFormat="1" applyFont="1" applyFill="1" applyBorder="1"/>
    <xf numFmtId="3" fontId="11" fillId="0" borderId="32" xfId="0" applyNumberFormat="1" applyFont="1" applyBorder="1" applyAlignment="1">
      <alignment horizontal="right" vertical="center"/>
    </xf>
    <xf numFmtId="3" fontId="11" fillId="0" borderId="33" xfId="0" applyNumberFormat="1" applyFont="1" applyBorder="1" applyAlignment="1">
      <alignment horizontal="right" vertical="center"/>
    </xf>
    <xf numFmtId="3" fontId="11" fillId="0" borderId="34" xfId="0" applyNumberFormat="1" applyFont="1" applyBorder="1" applyAlignment="1">
      <alignment horizontal="right" vertical="center"/>
    </xf>
    <xf numFmtId="3" fontId="12" fillId="2" borderId="0" xfId="0" applyNumberFormat="1" applyFont="1" applyFill="1" applyBorder="1" applyAlignment="1">
      <alignment horizontal="right" vertical="center"/>
    </xf>
    <xf numFmtId="3" fontId="12" fillId="3" borderId="0" xfId="0" applyNumberFormat="1" applyFont="1" applyFill="1" applyBorder="1" applyAlignment="1">
      <alignment horizontal="right" vertical="center"/>
    </xf>
    <xf numFmtId="3" fontId="11" fillId="0" borderId="0" xfId="0" applyNumberFormat="1" applyFont="1" applyBorder="1" applyAlignment="1">
      <alignment horizontal="right" vertical="center"/>
    </xf>
    <xf numFmtId="3" fontId="12" fillId="2" borderId="20" xfId="0" applyNumberFormat="1" applyFont="1" applyFill="1" applyBorder="1" applyAlignment="1">
      <alignment horizontal="right" vertical="center"/>
    </xf>
    <xf numFmtId="3" fontId="12" fillId="3" borderId="35" xfId="0" applyNumberFormat="1" applyFont="1" applyFill="1" applyBorder="1" applyAlignment="1">
      <alignment horizontal="right" vertical="center"/>
    </xf>
    <xf numFmtId="0" fontId="0" fillId="0" borderId="0" xfId="0" applyBorder="1"/>
    <xf numFmtId="0" fontId="11" fillId="0" borderId="0" xfId="0" applyFont="1"/>
    <xf numFmtId="3" fontId="12" fillId="3" borderId="0" xfId="0" applyNumberFormat="1" applyFont="1" applyFill="1" applyAlignment="1">
      <alignment horizontal="center" vertical="center" wrapText="1"/>
    </xf>
    <xf numFmtId="167" fontId="11" fillId="0" borderId="37" xfId="0" applyNumberFormat="1" applyFont="1" applyBorder="1"/>
    <xf numFmtId="167" fontId="11" fillId="0" borderId="38" xfId="0" applyNumberFormat="1" applyFont="1" applyBorder="1"/>
    <xf numFmtId="167" fontId="11" fillId="0" borderId="39" xfId="0" applyNumberFormat="1" applyFont="1" applyBorder="1"/>
    <xf numFmtId="3" fontId="11" fillId="0" borderId="0" xfId="0" applyNumberFormat="1" applyFont="1" applyAlignment="1">
      <alignment horizontal="center" vertical="center"/>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0" fillId="0" borderId="32" xfId="0" applyBorder="1"/>
    <xf numFmtId="0" fontId="0" fillId="0" borderId="33" xfId="0" applyBorder="1"/>
    <xf numFmtId="0" fontId="0" fillId="0" borderId="34" xfId="0" applyBorder="1"/>
    <xf numFmtId="3" fontId="11" fillId="0" borderId="37" xfId="0" applyNumberFormat="1" applyFont="1" applyBorder="1"/>
    <xf numFmtId="3" fontId="11" fillId="0" borderId="38" xfId="0" applyNumberFormat="1" applyFont="1" applyBorder="1"/>
    <xf numFmtId="3" fontId="11" fillId="0" borderId="39" xfId="0" applyNumberFormat="1" applyFont="1" applyBorder="1"/>
    <xf numFmtId="0" fontId="11" fillId="0" borderId="17" xfId="0" applyFont="1" applyBorder="1" applyAlignment="1">
      <alignment horizontal="center" vertical="center"/>
    </xf>
    <xf numFmtId="3" fontId="12" fillId="2" borderId="27" xfId="0" applyNumberFormat="1" applyFont="1" applyFill="1" applyBorder="1"/>
    <xf numFmtId="0" fontId="12" fillId="2" borderId="28" xfId="0" applyFont="1" applyFill="1" applyBorder="1"/>
    <xf numFmtId="3" fontId="12" fillId="2" borderId="24" xfId="0" applyNumberFormat="1" applyFont="1" applyFill="1" applyBorder="1"/>
    <xf numFmtId="0" fontId="12" fillId="2" borderId="25" xfId="0" applyFont="1" applyFill="1" applyBorder="1"/>
    <xf numFmtId="0" fontId="12" fillId="2" borderId="0" xfId="0" applyFont="1" applyFill="1" applyBorder="1"/>
    <xf numFmtId="0" fontId="12" fillId="0" borderId="0" xfId="0" applyFont="1" applyFill="1" applyBorder="1" applyAlignment="1">
      <alignment horizontal="center"/>
    </xf>
    <xf numFmtId="3" fontId="12" fillId="0" borderId="0" xfId="0" applyNumberFormat="1" applyFont="1" applyFill="1" applyBorder="1"/>
    <xf numFmtId="0" fontId="12" fillId="0" borderId="0" xfId="0" applyFont="1" applyFill="1" applyBorder="1"/>
    <xf numFmtId="0" fontId="0" fillId="0" borderId="0" xfId="0" applyFill="1" applyBorder="1"/>
    <xf numFmtId="167" fontId="11" fillId="0" borderId="0" xfId="0" applyNumberFormat="1" applyFont="1" applyFill="1" applyBorder="1"/>
    <xf numFmtId="0" fontId="12" fillId="4" borderId="25" xfId="0" applyFont="1" applyFill="1" applyBorder="1"/>
    <xf numFmtId="167" fontId="12" fillId="3" borderId="36" xfId="0" applyNumberFormat="1" applyFont="1" applyFill="1" applyBorder="1"/>
    <xf numFmtId="167" fontId="12" fillId="3" borderId="0" xfId="0" applyNumberFormat="1" applyFont="1" applyFill="1" applyBorder="1"/>
    <xf numFmtId="0" fontId="12" fillId="0" borderId="0" xfId="0" applyFont="1" applyFill="1" applyBorder="1" applyAlignment="1"/>
    <xf numFmtId="0" fontId="12" fillId="3" borderId="0" xfId="0" applyFont="1" applyFill="1" applyAlignment="1">
      <alignment horizontal="center" vertical="center" wrapText="1"/>
    </xf>
    <xf numFmtId="0" fontId="11" fillId="0" borderId="0" xfId="0" applyFont="1" applyFill="1" applyBorder="1" applyAlignment="1">
      <alignment horizontal="center" vertical="center"/>
    </xf>
    <xf numFmtId="3" fontId="11" fillId="0" borderId="0" xfId="0" applyNumberFormat="1" applyFont="1" applyFill="1" applyBorder="1" applyAlignment="1">
      <alignment horizontal="center" vertical="center"/>
    </xf>
    <xf numFmtId="3" fontId="1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1" fillId="0" borderId="0" xfId="0" applyFont="1" applyFill="1" applyBorder="1"/>
    <xf numFmtId="0" fontId="12" fillId="0" borderId="0" xfId="0" applyFont="1" applyFill="1" applyBorder="1" applyAlignment="1">
      <alignment horizontal="center" vertical="center" wrapText="1"/>
    </xf>
    <xf numFmtId="0" fontId="0" fillId="0" borderId="0" xfId="0" applyAlignment="1">
      <alignment horizontal="center" vertical="center" wrapText="1"/>
    </xf>
    <xf numFmtId="0" fontId="10" fillId="0" borderId="0" xfId="0" applyFont="1" applyAlignment="1">
      <alignment horizontal="center" vertical="center" wrapText="1"/>
    </xf>
    <xf numFmtId="16" fontId="16" fillId="0" borderId="0" xfId="0" applyNumberFormat="1" applyFont="1" applyAlignment="1">
      <alignment horizontal="center" vertical="top" wrapText="1"/>
    </xf>
    <xf numFmtId="0" fontId="14" fillId="0" borderId="0" xfId="0" applyFont="1" applyAlignment="1">
      <alignment horizontal="center" vertical="center" wrapText="1"/>
    </xf>
    <xf numFmtId="0" fontId="19" fillId="0" borderId="0" xfId="0" applyFont="1" applyAlignment="1">
      <alignment horizontal="center" vertical="center" wrapText="1"/>
    </xf>
    <xf numFmtId="0" fontId="0" fillId="0" borderId="42" xfId="0" applyBorder="1"/>
    <xf numFmtId="0" fontId="0" fillId="0" borderId="43" xfId="0" applyBorder="1"/>
    <xf numFmtId="0" fontId="0" fillId="0" borderId="44" xfId="0" applyBorder="1"/>
    <xf numFmtId="0" fontId="0" fillId="0" borderId="45" xfId="0" applyBorder="1"/>
    <xf numFmtId="0" fontId="0" fillId="0" borderId="46" xfId="0" applyBorder="1"/>
    <xf numFmtId="3" fontId="0" fillId="0" borderId="47" xfId="0" applyNumberFormat="1" applyBorder="1"/>
    <xf numFmtId="3" fontId="0" fillId="0" borderId="48" xfId="0" applyNumberFormat="1" applyBorder="1"/>
    <xf numFmtId="3" fontId="0" fillId="0" borderId="49" xfId="0" applyNumberFormat="1" applyBorder="1"/>
    <xf numFmtId="3" fontId="0" fillId="0" borderId="50" xfId="0" applyNumberFormat="1" applyBorder="1"/>
    <xf numFmtId="3" fontId="0" fillId="0" borderId="51" xfId="0" applyNumberFormat="1" applyBorder="1"/>
    <xf numFmtId="3" fontId="0" fillId="0" borderId="52" xfId="0" applyNumberFormat="1" applyBorder="1"/>
    <xf numFmtId="0" fontId="12" fillId="4" borderId="29" xfId="0" applyFont="1" applyFill="1" applyBorder="1"/>
    <xf numFmtId="0" fontId="11" fillId="0" borderId="32" xfId="0" applyFont="1" applyBorder="1"/>
    <xf numFmtId="0" fontId="11" fillId="0" borderId="33" xfId="0" applyFont="1" applyBorder="1"/>
    <xf numFmtId="0" fontId="11" fillId="0" borderId="40" xfId="0" applyFont="1" applyBorder="1"/>
    <xf numFmtId="0" fontId="12" fillId="0" borderId="59" xfId="0" applyFont="1" applyFill="1" applyBorder="1"/>
    <xf numFmtId="3" fontId="0" fillId="0" borderId="61" xfId="0" applyNumberFormat="1" applyBorder="1"/>
    <xf numFmtId="3" fontId="0" fillId="0" borderId="62" xfId="0" applyNumberFormat="1" applyBorder="1"/>
    <xf numFmtId="3" fontId="0" fillId="0" borderId="63" xfId="0" applyNumberFormat="1" applyBorder="1"/>
    <xf numFmtId="0" fontId="19" fillId="0" borderId="65" xfId="0" applyFont="1" applyBorder="1" applyAlignment="1">
      <alignment horizontal="center" vertical="center" wrapText="1"/>
    </xf>
    <xf numFmtId="0" fontId="19" fillId="0" borderId="0" xfId="0" applyFont="1" applyBorder="1" applyAlignment="1">
      <alignment horizontal="center" vertical="center" wrapText="1"/>
    </xf>
    <xf numFmtId="0" fontId="14" fillId="0" borderId="41" xfId="0" applyFont="1" applyBorder="1"/>
    <xf numFmtId="0" fontId="23" fillId="0" borderId="58" xfId="0" applyFont="1" applyFill="1" applyBorder="1"/>
    <xf numFmtId="3" fontId="12" fillId="4" borderId="29" xfId="0" applyNumberFormat="1" applyFont="1" applyFill="1" applyBorder="1"/>
    <xf numFmtId="0" fontId="12" fillId="3" borderId="25" xfId="0" applyFont="1" applyFill="1" applyBorder="1"/>
    <xf numFmtId="3" fontId="11" fillId="0" borderId="57" xfId="0" applyNumberFormat="1" applyFont="1" applyBorder="1"/>
    <xf numFmtId="0" fontId="24" fillId="3" borderId="0" xfId="0" applyFont="1" applyFill="1" applyBorder="1" applyAlignment="1">
      <alignment horizontal="center" vertical="center" wrapText="1"/>
    </xf>
    <xf numFmtId="0" fontId="12" fillId="3" borderId="29" xfId="0" applyFont="1" applyFill="1" applyBorder="1"/>
    <xf numFmtId="0" fontId="12" fillId="3" borderId="24" xfId="0" applyFont="1" applyFill="1" applyBorder="1"/>
    <xf numFmtId="3" fontId="12" fillId="3" borderId="29" xfId="0" applyNumberFormat="1" applyFont="1" applyFill="1" applyBorder="1"/>
    <xf numFmtId="0" fontId="12" fillId="2" borderId="29" xfId="0" applyFont="1" applyFill="1" applyBorder="1"/>
    <xf numFmtId="3" fontId="0" fillId="0" borderId="0" xfId="0" applyNumberFormat="1" applyFill="1" applyBorder="1"/>
    <xf numFmtId="0" fontId="12" fillId="0" borderId="0" xfId="0" applyFont="1" applyFill="1" applyAlignment="1">
      <alignment vertical="center" wrapText="1"/>
    </xf>
    <xf numFmtId="3" fontId="12" fillId="2" borderId="29" xfId="0" applyNumberFormat="1" applyFont="1" applyFill="1" applyBorder="1"/>
    <xf numFmtId="0" fontId="16" fillId="0" borderId="22"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21" xfId="0" applyFont="1" applyBorder="1" applyAlignment="1">
      <alignment horizontal="center" vertical="center"/>
    </xf>
    <xf numFmtId="0" fontId="12" fillId="3" borderId="0" xfId="0" applyFont="1" applyFill="1" applyAlignment="1">
      <alignment horizontal="center" vertical="center"/>
    </xf>
    <xf numFmtId="0" fontId="11" fillId="0" borderId="22" xfId="0" applyFont="1" applyBorder="1" applyAlignment="1">
      <alignment horizontal="center" vertical="center"/>
    </xf>
    <xf numFmtId="0" fontId="12" fillId="3" borderId="0" xfId="0" applyFont="1" applyFill="1" applyAlignment="1">
      <alignment horizontal="center" vertical="center" wrapText="1"/>
    </xf>
    <xf numFmtId="0" fontId="11" fillId="0" borderId="0" xfId="0" applyFont="1" applyAlignment="1">
      <alignment horizontal="center" vertical="center"/>
    </xf>
    <xf numFmtId="3" fontId="11" fillId="0" borderId="54" xfId="0" applyNumberFormat="1" applyFont="1" applyFill="1" applyBorder="1"/>
    <xf numFmtId="3" fontId="11" fillId="0" borderId="37" xfId="0" applyNumberFormat="1" applyFont="1" applyFill="1" applyBorder="1"/>
    <xf numFmtId="3" fontId="11" fillId="0" borderId="53" xfId="0" applyNumberFormat="1" applyFont="1" applyBorder="1"/>
    <xf numFmtId="3" fontId="11" fillId="0" borderId="56" xfId="0" applyNumberFormat="1" applyFont="1" applyFill="1" applyBorder="1"/>
    <xf numFmtId="3" fontId="11" fillId="0" borderId="38" xfId="0" applyNumberFormat="1" applyFont="1" applyFill="1" applyBorder="1"/>
    <xf numFmtId="3" fontId="11" fillId="0" borderId="55" xfId="0" applyNumberFormat="1" applyFont="1" applyBorder="1"/>
    <xf numFmtId="3" fontId="11" fillId="0" borderId="66" xfId="0" applyNumberFormat="1" applyFont="1" applyFill="1" applyBorder="1"/>
    <xf numFmtId="3" fontId="11" fillId="0" borderId="39" xfId="0" applyNumberFormat="1" applyFont="1" applyFill="1" applyBorder="1"/>
    <xf numFmtId="3" fontId="11" fillId="0" borderId="67" xfId="0" applyNumberFormat="1" applyFont="1" applyBorder="1"/>
    <xf numFmtId="3" fontId="11" fillId="0" borderId="68" xfId="0" applyNumberFormat="1" applyFont="1" applyFill="1" applyBorder="1"/>
    <xf numFmtId="3" fontId="11" fillId="0" borderId="36" xfId="0" applyNumberFormat="1" applyFont="1" applyFill="1" applyBorder="1"/>
    <xf numFmtId="3" fontId="11" fillId="0" borderId="69" xfId="0" applyNumberFormat="1" applyFont="1" applyBorder="1"/>
    <xf numFmtId="0" fontId="0" fillId="0" borderId="0" xfId="0" applyFill="1" applyAlignment="1">
      <alignment horizontal="center" vertical="center" wrapText="1"/>
    </xf>
    <xf numFmtId="0" fontId="11" fillId="0" borderId="0" xfId="0" applyFont="1" applyFill="1" applyAlignment="1">
      <alignment horizontal="center" vertical="center" wrapText="1"/>
    </xf>
    <xf numFmtId="0" fontId="12" fillId="0" borderId="0" xfId="0" applyFont="1" applyFill="1" applyAlignment="1">
      <alignment horizontal="center" vertical="center" wrapText="1"/>
    </xf>
    <xf numFmtId="0" fontId="12" fillId="3" borderId="0" xfId="0" applyFont="1" applyFill="1" applyAlignment="1">
      <alignment horizontal="center" vertical="center"/>
    </xf>
    <xf numFmtId="0" fontId="12" fillId="2" borderId="27" xfId="0" applyFont="1" applyFill="1" applyBorder="1" applyAlignment="1">
      <alignment horizontal="center" vertical="center"/>
    </xf>
    <xf numFmtId="0" fontId="11" fillId="0" borderId="0" xfId="0" applyFont="1" applyAlignment="1">
      <alignment horizontal="center" vertical="center"/>
    </xf>
    <xf numFmtId="0" fontId="0" fillId="0" borderId="0" xfId="0" applyAlignment="1">
      <alignment horizontal="center" vertical="center"/>
    </xf>
    <xf numFmtId="0" fontId="12" fillId="3" borderId="0" xfId="0" applyFont="1" applyFill="1"/>
    <xf numFmtId="0" fontId="11" fillId="0" borderId="34" xfId="0" applyFont="1" applyBorder="1"/>
    <xf numFmtId="0" fontId="11" fillId="0" borderId="0" xfId="0" applyFont="1" applyBorder="1"/>
    <xf numFmtId="0" fontId="12" fillId="3" borderId="0" xfId="0" applyFont="1" applyFill="1" applyBorder="1"/>
    <xf numFmtId="0" fontId="2" fillId="0" borderId="29" xfId="0" applyFont="1" applyFill="1" applyBorder="1" applyAlignment="1">
      <alignment vertical="center" wrapText="1"/>
    </xf>
    <xf numFmtId="0" fontId="2" fillId="0" borderId="25" xfId="0" applyFont="1" applyFill="1" applyBorder="1" applyAlignment="1">
      <alignment vertical="center" wrapText="1"/>
    </xf>
    <xf numFmtId="16" fontId="2" fillId="0" borderId="25" xfId="0" applyNumberFormat="1" applyFont="1" applyFill="1" applyBorder="1" applyAlignment="1">
      <alignment vertical="center" wrapText="1"/>
    </xf>
    <xf numFmtId="16" fontId="12" fillId="4" borderId="24" xfId="0" applyNumberFormat="1" applyFont="1" applyFill="1" applyBorder="1" applyAlignment="1">
      <alignment horizontal="center" vertical="center" wrapText="1"/>
    </xf>
    <xf numFmtId="0" fontId="12" fillId="4" borderId="24" xfId="0" applyFont="1" applyFill="1" applyBorder="1"/>
    <xf numFmtId="16" fontId="12" fillId="0" borderId="0" xfId="0" applyNumberFormat="1" applyFont="1" applyFill="1" applyBorder="1" applyAlignment="1">
      <alignment horizontal="center" vertical="center" wrapText="1"/>
    </xf>
    <xf numFmtId="0" fontId="12" fillId="0" borderId="29" xfId="0" applyFont="1" applyFill="1" applyBorder="1" applyAlignment="1">
      <alignment vertical="center" wrapText="1"/>
    </xf>
    <xf numFmtId="0" fontId="12" fillId="0" borderId="24" xfId="0" applyFont="1" applyFill="1" applyBorder="1"/>
    <xf numFmtId="0" fontId="12" fillId="0" borderId="24" xfId="0" applyFont="1" applyFill="1" applyBorder="1" applyAlignment="1">
      <alignment vertical="center" wrapText="1"/>
    </xf>
    <xf numFmtId="0" fontId="12" fillId="0" borderId="25" xfId="0" applyFont="1" applyFill="1" applyBorder="1"/>
    <xf numFmtId="16" fontId="12" fillId="0" borderId="24" xfId="0" applyNumberFormat="1" applyFont="1" applyFill="1" applyBorder="1" applyAlignment="1">
      <alignment horizontal="center" vertical="center" wrapText="1"/>
    </xf>
    <xf numFmtId="0" fontId="12" fillId="0" borderId="29" xfId="0" applyFont="1" applyFill="1" applyBorder="1"/>
    <xf numFmtId="0" fontId="2" fillId="0" borderId="11" xfId="0" applyFont="1" applyFill="1" applyBorder="1" applyAlignment="1">
      <alignment vertical="center" wrapText="1"/>
    </xf>
    <xf numFmtId="0" fontId="16" fillId="0" borderId="14" xfId="0" applyFont="1" applyBorder="1" applyAlignment="1">
      <alignment wrapText="1"/>
    </xf>
    <xf numFmtId="16" fontId="2" fillId="0" borderId="79" xfId="0" applyNumberFormat="1" applyFont="1" applyFill="1" applyBorder="1" applyAlignment="1">
      <alignment vertical="center" wrapText="1"/>
    </xf>
    <xf numFmtId="16" fontId="2" fillId="0" borderId="80" xfId="0" applyNumberFormat="1" applyFont="1" applyFill="1" applyBorder="1" applyAlignment="1">
      <alignment vertical="center" wrapText="1"/>
    </xf>
    <xf numFmtId="3" fontId="2" fillId="0" borderId="0" xfId="0" applyNumberFormat="1" applyFont="1" applyFill="1" applyBorder="1" applyAlignment="1">
      <alignment vertical="center" wrapText="1"/>
    </xf>
    <xf numFmtId="3" fontId="12" fillId="4" borderId="24" xfId="0" applyNumberFormat="1" applyFont="1" applyFill="1" applyBorder="1" applyAlignment="1">
      <alignment vertical="center" wrapText="1"/>
    </xf>
    <xf numFmtId="3" fontId="0" fillId="0" borderId="0" xfId="0" applyNumberFormat="1" applyBorder="1"/>
    <xf numFmtId="3" fontId="2" fillId="0" borderId="75" xfId="0" applyNumberFormat="1" applyFont="1" applyFill="1" applyBorder="1" applyAlignment="1">
      <alignment horizontal="right" vertical="center" wrapText="1"/>
    </xf>
    <xf numFmtId="3" fontId="2" fillId="0" borderId="77" xfId="0" applyNumberFormat="1" applyFont="1" applyFill="1" applyBorder="1" applyAlignment="1">
      <alignment horizontal="right" vertical="center" wrapText="1"/>
    </xf>
    <xf numFmtId="3" fontId="0" fillId="0" borderId="73" xfId="0" applyNumberFormat="1" applyBorder="1" applyAlignment="1">
      <alignment horizontal="right" vertical="center"/>
    </xf>
    <xf numFmtId="3" fontId="0" fillId="0" borderId="75" xfId="0" applyNumberFormat="1" applyBorder="1" applyAlignment="1">
      <alignment horizontal="right" vertical="center"/>
    </xf>
    <xf numFmtId="3" fontId="0" fillId="0" borderId="37" xfId="0" applyNumberFormat="1" applyBorder="1" applyAlignment="1">
      <alignment horizontal="right" vertical="center"/>
    </xf>
    <xf numFmtId="3" fontId="0" fillId="0" borderId="38" xfId="0" applyNumberFormat="1" applyBorder="1" applyAlignment="1">
      <alignment horizontal="right" vertical="center"/>
    </xf>
    <xf numFmtId="3" fontId="0" fillId="0" borderId="57" xfId="0" applyNumberFormat="1" applyBorder="1" applyAlignment="1">
      <alignment horizontal="right" vertical="center"/>
    </xf>
    <xf numFmtId="0" fontId="0" fillId="0" borderId="74" xfId="0" applyBorder="1" applyAlignment="1">
      <alignment horizontal="right" vertical="center"/>
    </xf>
    <xf numFmtId="0" fontId="0" fillId="0" borderId="37" xfId="0" applyBorder="1" applyAlignment="1">
      <alignment horizontal="right" vertical="center"/>
    </xf>
    <xf numFmtId="0" fontId="0" fillId="0" borderId="76" xfId="0" applyBorder="1" applyAlignment="1">
      <alignment horizontal="right" vertical="center"/>
    </xf>
    <xf numFmtId="0" fontId="0" fillId="0" borderId="38" xfId="0" applyBorder="1" applyAlignment="1">
      <alignment horizontal="right" vertical="center"/>
    </xf>
    <xf numFmtId="0" fontId="0" fillId="0" borderId="78" xfId="0" applyBorder="1" applyAlignment="1">
      <alignment horizontal="right" vertical="center"/>
    </xf>
    <xf numFmtId="0" fontId="0" fillId="0" borderId="57" xfId="0" applyBorder="1" applyAlignment="1">
      <alignment horizontal="right" vertical="center"/>
    </xf>
    <xf numFmtId="0" fontId="2" fillId="0" borderId="75" xfId="0" applyFont="1" applyFill="1" applyBorder="1" applyAlignment="1">
      <alignment horizontal="right" vertical="center" wrapText="1"/>
    </xf>
    <xf numFmtId="0" fontId="2" fillId="0" borderId="77" xfId="0" applyFont="1" applyFill="1" applyBorder="1" applyAlignment="1">
      <alignment horizontal="right" vertical="center" wrapText="1"/>
    </xf>
    <xf numFmtId="0" fontId="2" fillId="0" borderId="0" xfId="0" applyFont="1" applyFill="1" applyBorder="1" applyAlignment="1">
      <alignment horizontal="right" vertical="center" wrapText="1"/>
    </xf>
    <xf numFmtId="0" fontId="12" fillId="4" borderId="24" xfId="0" applyFont="1" applyFill="1" applyBorder="1" applyAlignment="1">
      <alignment horizontal="right" vertical="center" wrapText="1"/>
    </xf>
    <xf numFmtId="0" fontId="0" fillId="0" borderId="73" xfId="0" applyBorder="1" applyAlignment="1">
      <alignment horizontal="right" vertical="center"/>
    </xf>
    <xf numFmtId="0" fontId="0" fillId="0" borderId="75" xfId="0" applyBorder="1" applyAlignment="1">
      <alignment horizontal="right" vertical="center"/>
    </xf>
    <xf numFmtId="0" fontId="0" fillId="0" borderId="0" xfId="0" applyBorder="1" applyAlignment="1">
      <alignment horizontal="right" vertical="center"/>
    </xf>
    <xf numFmtId="0" fontId="12" fillId="4" borderId="24" xfId="0" applyFont="1" applyFill="1" applyBorder="1" applyAlignment="1">
      <alignment horizontal="right" vertical="center"/>
    </xf>
    <xf numFmtId="0" fontId="12" fillId="3" borderId="24" xfId="0" applyFont="1" applyFill="1" applyBorder="1" applyAlignment="1">
      <alignment horizontal="right" vertical="center"/>
    </xf>
    <xf numFmtId="0" fontId="12" fillId="3" borderId="25" xfId="0" applyFont="1" applyFill="1" applyBorder="1" applyAlignment="1">
      <alignment horizontal="right" vertical="center"/>
    </xf>
    <xf numFmtId="3" fontId="12" fillId="4" borderId="24" xfId="0" applyNumberFormat="1" applyFont="1" applyFill="1" applyBorder="1" applyAlignment="1">
      <alignment horizontal="right" vertical="center" wrapText="1"/>
    </xf>
    <xf numFmtId="3" fontId="12" fillId="3" borderId="24" xfId="0" applyNumberFormat="1" applyFont="1" applyFill="1" applyBorder="1" applyAlignment="1">
      <alignment horizontal="right" vertical="center"/>
    </xf>
    <xf numFmtId="3" fontId="2" fillId="0" borderId="0" xfId="0" applyNumberFormat="1" applyFont="1" applyFill="1" applyBorder="1" applyAlignment="1">
      <alignment horizontal="right" vertical="center" wrapText="1"/>
    </xf>
    <xf numFmtId="3" fontId="0" fillId="0" borderId="0" xfId="0" applyNumberFormat="1" applyBorder="1" applyAlignment="1">
      <alignment horizontal="right" vertical="center"/>
    </xf>
    <xf numFmtId="0" fontId="12" fillId="0" borderId="0" xfId="0" applyFont="1" applyFill="1" applyBorder="1" applyAlignment="1">
      <alignment horizontal="left"/>
    </xf>
    <xf numFmtId="0" fontId="15" fillId="0" borderId="0" xfId="0" applyFont="1" applyFill="1" applyBorder="1"/>
    <xf numFmtId="3" fontId="15" fillId="0" borderId="0" xfId="0" applyNumberFormat="1" applyFont="1" applyFill="1" applyBorder="1" applyAlignment="1">
      <alignment horizontal="right" vertical="center"/>
    </xf>
    <xf numFmtId="3" fontId="0" fillId="0" borderId="0" xfId="0" applyNumberFormat="1" applyFill="1"/>
    <xf numFmtId="3" fontId="12" fillId="0" borderId="0" xfId="0" applyNumberFormat="1" applyFont="1" applyFill="1" applyBorder="1" applyAlignment="1">
      <alignment horizontal="right" vertical="center"/>
    </xf>
    <xf numFmtId="3" fontId="11" fillId="0" borderId="15" xfId="0" applyNumberFormat="1" applyFont="1" applyBorder="1" applyAlignment="1">
      <alignment horizontal="right" vertical="center"/>
    </xf>
    <xf numFmtId="3" fontId="11" fillId="0" borderId="18" xfId="0" applyNumberFormat="1" applyFont="1" applyBorder="1" applyAlignment="1">
      <alignment horizontal="right" vertical="center"/>
    </xf>
    <xf numFmtId="3" fontId="11" fillId="0" borderId="12" xfId="0" applyNumberFormat="1" applyFont="1" applyBorder="1" applyAlignment="1">
      <alignment horizontal="right" vertical="center"/>
    </xf>
    <xf numFmtId="3" fontId="11" fillId="0" borderId="22" xfId="0" applyNumberFormat="1" applyFont="1" applyBorder="1" applyAlignment="1">
      <alignment horizontal="right" vertical="center"/>
    </xf>
    <xf numFmtId="3" fontId="11" fillId="0" borderId="13" xfId="0" applyNumberFormat="1" applyFont="1" applyBorder="1" applyAlignment="1">
      <alignment horizontal="right" vertical="center"/>
    </xf>
    <xf numFmtId="3" fontId="11" fillId="0" borderId="16" xfId="0" applyNumberFormat="1" applyFont="1" applyBorder="1" applyAlignment="1">
      <alignment horizontal="right" vertical="center"/>
    </xf>
    <xf numFmtId="3" fontId="11" fillId="0" borderId="19" xfId="0" applyNumberFormat="1" applyFont="1" applyBorder="1" applyAlignment="1">
      <alignment horizontal="right" vertical="center"/>
    </xf>
    <xf numFmtId="3" fontId="11" fillId="0" borderId="23" xfId="0" applyNumberFormat="1" applyFont="1" applyBorder="1" applyAlignment="1">
      <alignment horizontal="right" vertical="center"/>
    </xf>
    <xf numFmtId="3" fontId="11" fillId="0" borderId="0" xfId="0" applyNumberFormat="1" applyFont="1"/>
    <xf numFmtId="3" fontId="15" fillId="4" borderId="71" xfId="0" applyNumberFormat="1" applyFont="1" applyFill="1" applyBorder="1" applyAlignment="1">
      <alignment horizontal="right" vertical="center"/>
    </xf>
    <xf numFmtId="3" fontId="15" fillId="3" borderId="71" xfId="0" applyNumberFormat="1" applyFont="1" applyFill="1" applyBorder="1" applyAlignment="1">
      <alignment horizontal="right" vertical="center"/>
    </xf>
    <xf numFmtId="3" fontId="15" fillId="3" borderId="72" xfId="0" applyNumberFormat="1" applyFont="1" applyFill="1" applyBorder="1" applyAlignment="1">
      <alignment horizontal="right" vertical="center"/>
    </xf>
    <xf numFmtId="0" fontId="0" fillId="0" borderId="12" xfId="0" applyBorder="1"/>
    <xf numFmtId="0" fontId="11" fillId="0" borderId="12" xfId="0" applyFont="1" applyBorder="1"/>
    <xf numFmtId="0" fontId="0" fillId="0" borderId="15" xfId="0" applyBorder="1"/>
    <xf numFmtId="0" fontId="11" fillId="0" borderId="15" xfId="0" applyFont="1" applyBorder="1"/>
    <xf numFmtId="0" fontId="11" fillId="0" borderId="83" xfId="0" applyFont="1" applyBorder="1" applyAlignment="1">
      <alignment horizontal="center" vertical="center"/>
    </xf>
    <xf numFmtId="3" fontId="11" fillId="0" borderId="12" xfId="0" applyNumberFormat="1" applyFont="1" applyBorder="1"/>
    <xf numFmtId="3" fontId="11" fillId="0" borderId="15" xfId="0" applyNumberFormat="1" applyFont="1" applyBorder="1"/>
    <xf numFmtId="3" fontId="0" fillId="0" borderId="84" xfId="0" applyNumberFormat="1" applyBorder="1"/>
    <xf numFmtId="3" fontId="11" fillId="0" borderId="84" xfId="0" applyNumberFormat="1" applyFont="1" applyBorder="1"/>
    <xf numFmtId="3" fontId="0" fillId="0" borderId="85" xfId="0" applyNumberFormat="1" applyBorder="1"/>
    <xf numFmtId="3" fontId="11" fillId="0" borderId="85" xfId="0" applyNumberFormat="1" applyFont="1" applyBorder="1"/>
    <xf numFmtId="3" fontId="12" fillId="4" borderId="25" xfId="0" applyNumberFormat="1" applyFont="1" applyFill="1" applyBorder="1"/>
    <xf numFmtId="167" fontId="11" fillId="0" borderId="33" xfId="0" applyNumberFormat="1" applyFont="1" applyBorder="1"/>
    <xf numFmtId="167" fontId="11" fillId="0" borderId="86" xfId="0" applyNumberFormat="1" applyFont="1" applyBorder="1"/>
    <xf numFmtId="167" fontId="11" fillId="0" borderId="0" xfId="0" applyNumberFormat="1" applyFont="1"/>
    <xf numFmtId="167" fontId="11" fillId="0" borderId="87" xfId="0" applyNumberFormat="1" applyFont="1" applyBorder="1"/>
    <xf numFmtId="167" fontId="12" fillId="3" borderId="0" xfId="0" applyNumberFormat="1" applyFont="1" applyFill="1"/>
    <xf numFmtId="3" fontId="0" fillId="0" borderId="100" xfId="0" applyNumberFormat="1" applyBorder="1"/>
    <xf numFmtId="3" fontId="11" fillId="0" borderId="100" xfId="0" applyNumberFormat="1" applyFont="1" applyBorder="1"/>
    <xf numFmtId="0" fontId="11" fillId="0" borderId="101" xfId="0" applyFont="1" applyBorder="1" applyAlignment="1">
      <alignment horizontal="center" vertical="center"/>
    </xf>
    <xf numFmtId="167" fontId="11" fillId="0" borderId="102" xfId="0" applyNumberFormat="1" applyFont="1" applyBorder="1"/>
    <xf numFmtId="0" fontId="0" fillId="0" borderId="0" xfId="0" applyFill="1" applyAlignment="1">
      <alignment horizontal="center" vertical="center"/>
    </xf>
    <xf numFmtId="0" fontId="0" fillId="0" borderId="18" xfId="0" applyBorder="1"/>
    <xf numFmtId="0" fontId="0" fillId="0" borderId="23" xfId="0" applyBorder="1"/>
    <xf numFmtId="0" fontId="13" fillId="0" borderId="0" xfId="0" applyFont="1" applyFill="1" applyBorder="1"/>
    <xf numFmtId="0" fontId="12" fillId="2" borderId="24" xfId="0" applyFont="1" applyFill="1" applyBorder="1"/>
    <xf numFmtId="0" fontId="0" fillId="0" borderId="22" xfId="0" applyBorder="1"/>
    <xf numFmtId="0" fontId="11" fillId="0" borderId="37" xfId="0" applyFont="1" applyBorder="1"/>
    <xf numFmtId="0" fontId="11" fillId="0" borderId="38" xfId="0" applyFont="1" applyBorder="1"/>
    <xf numFmtId="167" fontId="0" fillId="0" borderId="0" xfId="0" applyNumberFormat="1"/>
    <xf numFmtId="0" fontId="11" fillId="0" borderId="39" xfId="0" applyFont="1" applyBorder="1"/>
    <xf numFmtId="0" fontId="11" fillId="0" borderId="36" xfId="0" applyFont="1" applyBorder="1"/>
    <xf numFmtId="167" fontId="11" fillId="0" borderId="36" xfId="0" applyNumberFormat="1" applyFont="1" applyBorder="1"/>
    <xf numFmtId="0" fontId="11" fillId="0" borderId="14" xfId="0" quotePrefix="1" applyFont="1" applyBorder="1" applyAlignment="1">
      <alignment horizontal="center" vertical="center"/>
    </xf>
    <xf numFmtId="0" fontId="11" fillId="0" borderId="18" xfId="0" applyFont="1" applyBorder="1"/>
    <xf numFmtId="3" fontId="11" fillId="0" borderId="18" xfId="0" applyNumberFormat="1" applyFont="1" applyBorder="1"/>
    <xf numFmtId="3" fontId="13" fillId="0" borderId="0" xfId="0" applyNumberFormat="1" applyFont="1" applyFill="1" applyBorder="1"/>
    <xf numFmtId="0" fontId="12" fillId="3" borderId="0" xfId="0" applyFont="1" applyFill="1" applyAlignment="1">
      <alignment horizontal="center" vertical="center"/>
    </xf>
    <xf numFmtId="0" fontId="12" fillId="3" borderId="0" xfId="0" applyFont="1" applyFill="1" applyAlignment="1">
      <alignment horizontal="center" vertical="center" wrapText="1"/>
    </xf>
    <xf numFmtId="0" fontId="11" fillId="0" borderId="0" xfId="0" applyFont="1" applyAlignment="1">
      <alignment horizontal="center" vertical="center"/>
    </xf>
    <xf numFmtId="0" fontId="11" fillId="0" borderId="0" xfId="0" applyFont="1" applyBorder="1" applyAlignment="1">
      <alignment horizontal="left"/>
    </xf>
    <xf numFmtId="0" fontId="0" fillId="0" borderId="0" xfId="0" applyBorder="1" applyAlignment="1">
      <alignment horizontal="left"/>
    </xf>
    <xf numFmtId="0" fontId="11" fillId="0" borderId="0" xfId="0" applyFont="1" applyAlignment="1">
      <alignment horizontal="center"/>
    </xf>
    <xf numFmtId="0" fontId="11" fillId="0" borderId="106" xfId="0" applyFont="1" applyBorder="1" applyAlignment="1">
      <alignment horizontal="left" wrapText="1"/>
    </xf>
    <xf numFmtId="0" fontId="16" fillId="0" borderId="108" xfId="0" applyFont="1" applyBorder="1" applyAlignment="1">
      <alignment horizontal="left" wrapText="1"/>
    </xf>
    <xf numFmtId="0" fontId="11" fillId="0" borderId="108" xfId="0" applyFont="1" applyBorder="1" applyAlignment="1">
      <alignment horizontal="left" wrapText="1"/>
    </xf>
    <xf numFmtId="0" fontId="11" fillId="0" borderId="107" xfId="0" applyFont="1" applyBorder="1" applyAlignment="1">
      <alignment horizontal="left" wrapText="1"/>
    </xf>
    <xf numFmtId="0" fontId="16" fillId="0" borderId="106" xfId="0" applyFont="1" applyBorder="1" applyAlignment="1">
      <alignment horizontal="left" wrapText="1"/>
    </xf>
    <xf numFmtId="0" fontId="16" fillId="0" borderId="107" xfId="0" applyFont="1" applyBorder="1" applyAlignment="1">
      <alignment horizontal="left" wrapText="1"/>
    </xf>
    <xf numFmtId="0" fontId="0" fillId="0" borderId="12" xfId="0" applyBorder="1" applyAlignment="1">
      <alignment horizontal="center" vertical="center"/>
    </xf>
    <xf numFmtId="0" fontId="0" fillId="0" borderId="18" xfId="0" applyBorder="1" applyAlignment="1">
      <alignment horizontal="center" vertical="center"/>
    </xf>
    <xf numFmtId="0" fontId="0" fillId="0" borderId="15" xfId="0" applyBorder="1" applyAlignment="1">
      <alignment horizontal="center" vertical="center"/>
    </xf>
    <xf numFmtId="0" fontId="12" fillId="2" borderId="24" xfId="0" applyFont="1" applyFill="1" applyBorder="1" applyAlignment="1">
      <alignment horizontal="center" vertical="center"/>
    </xf>
    <xf numFmtId="0" fontId="12" fillId="3" borderId="24" xfId="0" applyFont="1" applyFill="1" applyBorder="1" applyAlignment="1">
      <alignment horizontal="center" vertical="center"/>
    </xf>
    <xf numFmtId="0" fontId="12" fillId="3" borderId="25" xfId="0" applyFont="1" applyFill="1" applyBorder="1" applyAlignment="1">
      <alignment horizontal="center" vertical="center"/>
    </xf>
    <xf numFmtId="0" fontId="12" fillId="3" borderId="27" xfId="0" applyFont="1" applyFill="1" applyBorder="1" applyAlignment="1">
      <alignment horizontal="center" vertical="center"/>
    </xf>
    <xf numFmtId="0" fontId="12" fillId="3" borderId="28" xfId="0" applyFont="1" applyFill="1" applyBorder="1" applyAlignment="1">
      <alignment horizontal="center" vertical="center"/>
    </xf>
    <xf numFmtId="0" fontId="12" fillId="2" borderId="71" xfId="0" applyFont="1" applyFill="1" applyBorder="1" applyAlignment="1">
      <alignment horizontal="center" vertical="center"/>
    </xf>
    <xf numFmtId="0" fontId="12" fillId="3" borderId="71" xfId="0" applyFont="1" applyFill="1" applyBorder="1" applyAlignment="1">
      <alignment horizontal="center" vertical="center"/>
    </xf>
    <xf numFmtId="0" fontId="12" fillId="3" borderId="72" xfId="0" applyFont="1" applyFill="1" applyBorder="1" applyAlignment="1">
      <alignment horizontal="center" vertical="center"/>
    </xf>
    <xf numFmtId="0" fontId="12" fillId="4" borderId="71" xfId="0" applyFont="1" applyFill="1" applyBorder="1" applyAlignment="1">
      <alignment horizontal="center" vertical="center"/>
    </xf>
    <xf numFmtId="3" fontId="0" fillId="0" borderId="12" xfId="0" applyNumberFormat="1" applyBorder="1" applyAlignment="1">
      <alignment horizontal="center" vertical="center"/>
    </xf>
    <xf numFmtId="3" fontId="0" fillId="0" borderId="18" xfId="0" applyNumberFormat="1" applyBorder="1" applyAlignment="1">
      <alignment horizontal="center" vertical="center"/>
    </xf>
    <xf numFmtId="3" fontId="12" fillId="3" borderId="24" xfId="0" applyNumberFormat="1" applyFont="1" applyFill="1" applyBorder="1" applyAlignment="1">
      <alignment horizontal="center" vertical="center"/>
    </xf>
    <xf numFmtId="3" fontId="0" fillId="0" borderId="15" xfId="0" applyNumberFormat="1" applyBorder="1" applyAlignment="1">
      <alignment horizontal="center" vertical="center"/>
    </xf>
    <xf numFmtId="3" fontId="12" fillId="3" borderId="27" xfId="0" applyNumberFormat="1" applyFont="1" applyFill="1" applyBorder="1" applyAlignment="1">
      <alignment horizontal="center" vertical="center"/>
    </xf>
    <xf numFmtId="3" fontId="0" fillId="0" borderId="0" xfId="0" applyNumberFormat="1" applyAlignment="1">
      <alignment horizontal="center" vertical="center"/>
    </xf>
    <xf numFmtId="3" fontId="12" fillId="3" borderId="71" xfId="0" applyNumberFormat="1" applyFont="1" applyFill="1" applyBorder="1" applyAlignment="1">
      <alignment horizontal="center" vertical="center"/>
    </xf>
    <xf numFmtId="3" fontId="12" fillId="2" borderId="24" xfId="0" applyNumberFormat="1" applyFont="1" applyFill="1" applyBorder="1" applyAlignment="1">
      <alignment horizontal="center" vertical="center"/>
    </xf>
    <xf numFmtId="3" fontId="12" fillId="2" borderId="27" xfId="0" applyNumberFormat="1" applyFont="1" applyFill="1" applyBorder="1" applyAlignment="1">
      <alignment horizontal="center" vertical="center"/>
    </xf>
    <xf numFmtId="3" fontId="12" fillId="2" borderId="71" xfId="0" applyNumberFormat="1" applyFont="1" applyFill="1" applyBorder="1" applyAlignment="1">
      <alignment horizontal="center" vertical="center"/>
    </xf>
    <xf numFmtId="3" fontId="12" fillId="4" borderId="71" xfId="0" applyNumberFormat="1" applyFont="1" applyFill="1" applyBorder="1" applyAlignment="1">
      <alignment horizontal="center" vertical="center"/>
    </xf>
    <xf numFmtId="3" fontId="0" fillId="0" borderId="103" xfId="0" applyNumberFormat="1" applyBorder="1" applyAlignment="1">
      <alignment horizontal="center" vertical="center"/>
    </xf>
    <xf numFmtId="3" fontId="0" fillId="0" borderId="105" xfId="0" applyNumberFormat="1" applyBorder="1" applyAlignment="1">
      <alignment horizontal="center" vertical="center"/>
    </xf>
    <xf numFmtId="3" fontId="0" fillId="0" borderId="104" xfId="0" applyNumberFormat="1" applyBorder="1" applyAlignment="1">
      <alignment horizontal="center" vertical="center"/>
    </xf>
    <xf numFmtId="0" fontId="0" fillId="0" borderId="84" xfId="0" applyBorder="1"/>
    <xf numFmtId="0" fontId="11" fillId="0" borderId="84" xfId="0" applyFont="1" applyBorder="1"/>
    <xf numFmtId="0" fontId="26" fillId="0" borderId="109" xfId="0" applyFont="1" applyBorder="1" applyAlignment="1">
      <alignment horizontal="right"/>
    </xf>
    <xf numFmtId="0" fontId="26" fillId="0" borderId="110" xfId="0" applyFont="1" applyBorder="1" applyAlignment="1">
      <alignment horizontal="right"/>
    </xf>
    <xf numFmtId="0" fontId="26" fillId="0" borderId="111" xfId="0" applyFont="1" applyBorder="1" applyAlignment="1">
      <alignment horizontal="right"/>
    </xf>
    <xf numFmtId="3" fontId="12" fillId="2" borderId="25" xfId="0" applyNumberFormat="1" applyFont="1" applyFill="1" applyBorder="1"/>
    <xf numFmtId="0" fontId="11" fillId="0" borderId="0" xfId="0" applyFont="1" applyAlignment="1">
      <alignment horizontal="center" wrapText="1"/>
    </xf>
    <xf numFmtId="0" fontId="11" fillId="0" borderId="0" xfId="0" applyFont="1" applyFill="1" applyAlignment="1">
      <alignment horizontal="center"/>
    </xf>
    <xf numFmtId="0" fontId="11" fillId="0" borderId="0" xfId="0" applyFont="1" applyFill="1" applyAlignment="1">
      <alignment horizontal="center" wrapText="1"/>
    </xf>
    <xf numFmtId="0" fontId="17" fillId="0" borderId="0" xfId="0" applyFont="1"/>
    <xf numFmtId="3" fontId="0" fillId="0" borderId="41" xfId="0" applyNumberFormat="1" applyBorder="1"/>
    <xf numFmtId="3" fontId="0" fillId="0" borderId="103" xfId="0" applyNumberFormat="1" applyBorder="1"/>
    <xf numFmtId="3" fontId="0" fillId="0" borderId="43" xfId="0" applyNumberFormat="1" applyBorder="1"/>
    <xf numFmtId="3" fontId="0" fillId="0" borderId="104" xfId="0" applyNumberFormat="1" applyBorder="1"/>
    <xf numFmtId="3" fontId="11" fillId="0" borderId="22" xfId="0" applyNumberFormat="1" applyFont="1" applyBorder="1"/>
    <xf numFmtId="3" fontId="0" fillId="0" borderId="112" xfId="0" applyNumberFormat="1" applyBorder="1"/>
    <xf numFmtId="3" fontId="0" fillId="0" borderId="105" xfId="0" applyNumberFormat="1" applyBorder="1"/>
    <xf numFmtId="0" fontId="11" fillId="0" borderId="114" xfId="0" applyFont="1" applyBorder="1" applyAlignment="1">
      <alignment horizontal="center" vertical="center"/>
    </xf>
    <xf numFmtId="0" fontId="11" fillId="0" borderId="115" xfId="0" applyFont="1" applyBorder="1" applyAlignment="1">
      <alignment horizontal="center" vertical="center"/>
    </xf>
    <xf numFmtId="0" fontId="11" fillId="0" borderId="116" xfId="0" applyFont="1" applyBorder="1" applyAlignment="1">
      <alignment horizontal="center" vertical="center"/>
    </xf>
    <xf numFmtId="0" fontId="9" fillId="0" borderId="0" xfId="1" applyFont="1" applyAlignment="1">
      <alignment horizontal="center" vertical="center" wrapText="1"/>
    </xf>
    <xf numFmtId="0" fontId="2" fillId="0" borderId="15" xfId="1" applyBorder="1" applyAlignment="1">
      <alignment horizontal="left" vertical="center" wrapText="1"/>
    </xf>
    <xf numFmtId="0" fontId="9" fillId="0" borderId="15" xfId="1" applyFont="1" applyBorder="1" applyAlignment="1">
      <alignment horizontal="left" vertical="center" wrapText="1"/>
    </xf>
    <xf numFmtId="0" fontId="9" fillId="0" borderId="15" xfId="1" quotePrefix="1" applyFont="1" applyBorder="1" applyAlignment="1">
      <alignment horizontal="center" vertical="center"/>
    </xf>
    <xf numFmtId="0" fontId="9" fillId="0" borderId="15" xfId="1" applyFont="1" applyBorder="1" applyAlignment="1">
      <alignment horizontal="center" vertical="center"/>
    </xf>
    <xf numFmtId="0" fontId="9" fillId="0" borderId="84" xfId="1" applyFont="1" applyBorder="1" applyAlignment="1">
      <alignment horizontal="center" vertical="center"/>
    </xf>
    <xf numFmtId="0" fontId="9" fillId="0" borderId="100" xfId="1" quotePrefix="1" applyFont="1" applyBorder="1" applyAlignment="1">
      <alignment horizontal="center" vertical="center"/>
    </xf>
    <xf numFmtId="0" fontId="2" fillId="0" borderId="117" xfId="1" applyBorder="1" applyAlignment="1">
      <alignment horizontal="left" vertical="center" wrapText="1"/>
    </xf>
    <xf numFmtId="0" fontId="2" fillId="0" borderId="84" xfId="1" applyBorder="1" applyAlignment="1">
      <alignment horizontal="left" vertical="center" wrapText="1"/>
    </xf>
    <xf numFmtId="0" fontId="9" fillId="0" borderId="14" xfId="1" applyFont="1" applyBorder="1" applyAlignment="1">
      <alignment horizontal="center" vertical="center" wrapText="1"/>
    </xf>
    <xf numFmtId="0" fontId="12" fillId="3" borderId="0" xfId="0" applyFont="1" applyFill="1" applyAlignment="1">
      <alignment horizontal="center" vertical="center"/>
    </xf>
    <xf numFmtId="0" fontId="12" fillId="3" borderId="0" xfId="0" applyFont="1" applyFill="1" applyAlignment="1">
      <alignment horizontal="center" vertical="center" wrapText="1"/>
    </xf>
    <xf numFmtId="0" fontId="11" fillId="0" borderId="0" xfId="0" applyFont="1" applyAlignment="1">
      <alignment horizontal="center" vertical="center"/>
    </xf>
    <xf numFmtId="3" fontId="15" fillId="2" borderId="25" xfId="0" applyNumberFormat="1" applyFont="1" applyFill="1" applyBorder="1"/>
    <xf numFmtId="0" fontId="0" fillId="0" borderId="106" xfId="0" applyBorder="1"/>
    <xf numFmtId="3" fontId="14" fillId="0" borderId="103" xfId="0" applyNumberFormat="1" applyFont="1" applyBorder="1"/>
    <xf numFmtId="0" fontId="0" fillId="0" borderId="108" xfId="0" applyBorder="1"/>
    <xf numFmtId="3" fontId="14" fillId="0" borderId="104" xfId="0" applyNumberFormat="1" applyFont="1" applyBorder="1"/>
    <xf numFmtId="0" fontId="0" fillId="0" borderId="107" xfId="0" applyBorder="1"/>
    <xf numFmtId="3" fontId="14" fillId="0" borderId="105" xfId="0" applyNumberFormat="1" applyFont="1" applyBorder="1"/>
    <xf numFmtId="0" fontId="0" fillId="0" borderId="119" xfId="0" applyBorder="1"/>
    <xf numFmtId="3" fontId="14" fillId="0" borderId="64" xfId="0" applyNumberFormat="1" applyFont="1" applyBorder="1"/>
    <xf numFmtId="3" fontId="15" fillId="0" borderId="0" xfId="0" applyNumberFormat="1" applyFont="1" applyFill="1" applyBorder="1"/>
    <xf numFmtId="0" fontId="12" fillId="5" borderId="29" xfId="0" applyFont="1" applyFill="1" applyBorder="1"/>
    <xf numFmtId="3" fontId="15" fillId="5" borderId="25" xfId="0" applyNumberFormat="1" applyFont="1" applyFill="1" applyBorder="1"/>
    <xf numFmtId="3" fontId="14" fillId="0" borderId="0" xfId="0" applyNumberFormat="1" applyFont="1" applyBorder="1"/>
    <xf numFmtId="3" fontId="15" fillId="4" borderId="25" xfId="0" applyNumberFormat="1" applyFont="1" applyFill="1" applyBorder="1"/>
    <xf numFmtId="3" fontId="0" fillId="0" borderId="89" xfId="0" applyNumberFormat="1" applyBorder="1"/>
    <xf numFmtId="3" fontId="12" fillId="5" borderId="24" xfId="0" applyNumberFormat="1" applyFont="1" applyFill="1" applyBorder="1"/>
    <xf numFmtId="167" fontId="0" fillId="0" borderId="0" xfId="0" applyNumberFormat="1" applyFill="1" applyBorder="1"/>
    <xf numFmtId="167" fontId="0" fillId="0" borderId="0" xfId="0" applyNumberFormat="1" applyBorder="1"/>
    <xf numFmtId="0" fontId="14" fillId="0" borderId="0" xfId="0" applyFont="1" applyFill="1" applyAlignment="1">
      <alignment horizontal="center" vertical="center" wrapText="1"/>
    </xf>
    <xf numFmtId="0" fontId="12" fillId="6" borderId="0" xfId="0" applyFont="1" applyFill="1" applyAlignment="1">
      <alignment horizontal="center" vertical="center" wrapText="1"/>
    </xf>
    <xf numFmtId="0" fontId="0" fillId="0" borderId="73" xfId="0" applyBorder="1"/>
    <xf numFmtId="0" fontId="0" fillId="0" borderId="75" xfId="0" applyBorder="1"/>
    <xf numFmtId="0" fontId="14" fillId="0" borderId="12" xfId="0" applyFont="1" applyBorder="1"/>
    <xf numFmtId="0" fontId="14" fillId="0" borderId="15" xfId="0" applyFont="1" applyBorder="1"/>
    <xf numFmtId="0" fontId="14" fillId="0" borderId="18" xfId="0" applyFont="1" applyBorder="1"/>
    <xf numFmtId="0" fontId="14" fillId="0" borderId="22" xfId="0" applyFont="1" applyBorder="1"/>
    <xf numFmtId="0" fontId="15" fillId="2" borderId="24" xfId="0" applyFont="1" applyFill="1" applyBorder="1"/>
    <xf numFmtId="167" fontId="12" fillId="3" borderId="25" xfId="0" applyNumberFormat="1" applyFont="1" applyFill="1" applyBorder="1"/>
    <xf numFmtId="0" fontId="0" fillId="0" borderId="120" xfId="0" applyBorder="1"/>
    <xf numFmtId="0" fontId="0" fillId="0" borderId="121" xfId="0" applyBorder="1"/>
    <xf numFmtId="167" fontId="12" fillId="4" borderId="25" xfId="0" applyNumberFormat="1" applyFont="1" applyFill="1" applyBorder="1"/>
    <xf numFmtId="3" fontId="15" fillId="4" borderId="24" xfId="0" applyNumberFormat="1" applyFont="1" applyFill="1" applyBorder="1"/>
    <xf numFmtId="167" fontId="11" fillId="0" borderId="15" xfId="0" applyNumberFormat="1" applyFont="1" applyBorder="1"/>
    <xf numFmtId="167" fontId="11" fillId="0" borderId="18" xfId="0" applyNumberFormat="1" applyFont="1" applyBorder="1"/>
    <xf numFmtId="167" fontId="11" fillId="0" borderId="12" xfId="0" applyNumberFormat="1" applyFont="1" applyBorder="1"/>
    <xf numFmtId="167" fontId="11" fillId="0" borderId="22" xfId="0" applyNumberFormat="1" applyFont="1" applyBorder="1"/>
    <xf numFmtId="0" fontId="29" fillId="0" borderId="0" xfId="0" applyFont="1"/>
    <xf numFmtId="0" fontId="12" fillId="0" borderId="20" xfId="0" applyFont="1" applyFill="1" applyBorder="1" applyAlignment="1"/>
    <xf numFmtId="0" fontId="16" fillId="0" borderId="22" xfId="0" applyFont="1" applyBorder="1" applyAlignment="1">
      <alignment horizontal="center" vertical="center" wrapText="1"/>
    </xf>
    <xf numFmtId="0" fontId="11" fillId="0" borderId="22" xfId="0" applyFont="1" applyBorder="1" applyAlignment="1">
      <alignment horizontal="center" vertical="center"/>
    </xf>
    <xf numFmtId="0" fontId="11" fillId="0" borderId="22" xfId="0" applyFont="1" applyBorder="1" applyAlignment="1">
      <alignment horizontal="center" vertical="center" wrapText="1"/>
    </xf>
    <xf numFmtId="0" fontId="12" fillId="3" borderId="0" xfId="0" applyFont="1" applyFill="1" applyAlignment="1">
      <alignment horizontal="center" vertical="center"/>
    </xf>
    <xf numFmtId="0" fontId="12" fillId="3" borderId="0" xfId="0" applyFont="1" applyFill="1" applyAlignment="1">
      <alignment horizontal="center" vertical="center" wrapText="1"/>
    </xf>
    <xf numFmtId="0" fontId="11" fillId="0" borderId="0" xfId="0" applyFont="1" applyAlignment="1">
      <alignment horizontal="center" vertical="center"/>
    </xf>
    <xf numFmtId="167" fontId="26" fillId="0" borderId="109" xfId="0" applyNumberFormat="1" applyFont="1" applyBorder="1" applyAlignment="1">
      <alignment horizontal="right"/>
    </xf>
    <xf numFmtId="0" fontId="12" fillId="4" borderId="29" xfId="0" applyFont="1" applyFill="1" applyBorder="1" applyAlignment="1">
      <alignment wrapText="1"/>
    </xf>
    <xf numFmtId="3" fontId="12" fillId="4" borderId="24" xfId="0" applyNumberFormat="1" applyFont="1" applyFill="1" applyBorder="1" applyAlignment="1">
      <alignment vertical="center"/>
    </xf>
    <xf numFmtId="3" fontId="12" fillId="3" borderId="25" xfId="0" applyNumberFormat="1" applyFont="1" applyFill="1" applyBorder="1" applyAlignment="1">
      <alignment vertical="center"/>
    </xf>
    <xf numFmtId="0" fontId="12" fillId="4" borderId="24" xfId="0" applyFont="1" applyFill="1" applyBorder="1" applyAlignment="1">
      <alignment vertical="center"/>
    </xf>
    <xf numFmtId="0" fontId="9" fillId="0" borderId="0" xfId="0" applyFont="1" applyFill="1" applyAlignment="1">
      <alignment vertical="center" wrapText="1"/>
    </xf>
    <xf numFmtId="0" fontId="9" fillId="0" borderId="0" xfId="0" applyFont="1"/>
    <xf numFmtId="0" fontId="9" fillId="0" borderId="0" xfId="0" applyFont="1" applyFill="1"/>
    <xf numFmtId="0" fontId="0" fillId="0" borderId="0" xfId="0" applyAlignment="1">
      <alignment horizontal="left"/>
    </xf>
    <xf numFmtId="0" fontId="0" fillId="0" borderId="0" xfId="0" applyNumberFormat="1"/>
    <xf numFmtId="0" fontId="31" fillId="7" borderId="122" xfId="0" applyFont="1" applyFill="1" applyBorder="1" applyAlignment="1">
      <alignment horizontal="left"/>
    </xf>
    <xf numFmtId="0" fontId="31" fillId="7" borderId="122" xfId="0" applyNumberFormat="1" applyFont="1" applyFill="1" applyBorder="1"/>
    <xf numFmtId="0" fontId="11" fillId="0" borderId="0" xfId="0" applyFont="1" applyAlignment="1">
      <alignment horizontal="left"/>
    </xf>
    <xf numFmtId="0" fontId="11" fillId="0" borderId="0" xfId="0" applyNumberFormat="1" applyFont="1"/>
    <xf numFmtId="0" fontId="16" fillId="0" borderId="0" xfId="0" applyFont="1"/>
    <xf numFmtId="0" fontId="31" fillId="7" borderId="0" xfId="0" applyNumberFormat="1" applyFont="1" applyFill="1" applyBorder="1"/>
    <xf numFmtId="0" fontId="2" fillId="0" borderId="10" xfId="0" applyFont="1" applyBorder="1"/>
    <xf numFmtId="0" fontId="16" fillId="0" borderId="10" xfId="0" applyFont="1" applyBorder="1"/>
    <xf numFmtId="0" fontId="16" fillId="0" borderId="10" xfId="0" applyFont="1" applyBorder="1" applyAlignment="1">
      <alignment horizontal="left"/>
    </xf>
    <xf numFmtId="0" fontId="16" fillId="0" borderId="10" xfId="0" applyNumberFormat="1" applyFont="1" applyBorder="1"/>
    <xf numFmtId="0" fontId="2" fillId="0" borderId="10" xfId="0" applyFont="1" applyFill="1" applyBorder="1"/>
    <xf numFmtId="0" fontId="16" fillId="0" borderId="10" xfId="0" applyFont="1" applyFill="1" applyBorder="1"/>
    <xf numFmtId="0" fontId="16" fillId="0" borderId="10" xfId="0" applyFont="1" applyFill="1" applyBorder="1" applyAlignment="1">
      <alignment horizontal="left"/>
    </xf>
    <xf numFmtId="0" fontId="16" fillId="0" borderId="10" xfId="0" applyNumberFormat="1" applyFont="1" applyFill="1" applyBorder="1"/>
    <xf numFmtId="0" fontId="30" fillId="0" borderId="0" xfId="0" applyFont="1" applyFill="1" applyAlignment="1">
      <alignment vertical="center" wrapText="1"/>
    </xf>
    <xf numFmtId="0" fontId="29" fillId="0" borderId="0" xfId="0" applyFont="1" applyFill="1"/>
    <xf numFmtId="3" fontId="0" fillId="0" borderId="11" xfId="0" applyNumberFormat="1" applyBorder="1"/>
    <xf numFmtId="3" fontId="0" fillId="0" borderId="14" xfId="0" applyNumberFormat="1" applyBorder="1"/>
    <xf numFmtId="3" fontId="0" fillId="0" borderId="17" xfId="0" applyNumberFormat="1" applyBorder="1"/>
    <xf numFmtId="3" fontId="0" fillId="0" borderId="21" xfId="0" applyNumberFormat="1" applyBorder="1"/>
    <xf numFmtId="16" fontId="0" fillId="0" borderId="0" xfId="0" applyNumberFormat="1"/>
    <xf numFmtId="0" fontId="12" fillId="3" borderId="70" xfId="0" applyFont="1" applyFill="1" applyBorder="1" applyAlignment="1">
      <alignment horizontal="center" vertical="center" wrapText="1"/>
    </xf>
    <xf numFmtId="0" fontId="12" fillId="3" borderId="72" xfId="0" applyFont="1" applyFill="1" applyBorder="1" applyAlignment="1">
      <alignment horizontal="center" vertical="center" wrapText="1"/>
    </xf>
    <xf numFmtId="168" fontId="0" fillId="0" borderId="0" xfId="0" applyNumberFormat="1"/>
    <xf numFmtId="168" fontId="11" fillId="0" borderId="38" xfId="0" applyNumberFormat="1" applyFont="1" applyBorder="1"/>
    <xf numFmtId="168" fontId="12" fillId="3" borderId="0" xfId="0" applyNumberFormat="1" applyFont="1" applyFill="1" applyBorder="1"/>
    <xf numFmtId="0" fontId="0" fillId="0" borderId="0" xfId="0" applyAlignment="1"/>
    <xf numFmtId="168" fontId="11" fillId="0" borderId="37" xfId="0" applyNumberFormat="1" applyFont="1" applyBorder="1"/>
    <xf numFmtId="168" fontId="11" fillId="0" borderId="39" xfId="0" applyNumberFormat="1" applyFont="1" applyBorder="1"/>
    <xf numFmtId="168" fontId="11" fillId="0" borderId="36" xfId="0" applyNumberFormat="1" applyFont="1" applyBorder="1"/>
    <xf numFmtId="0" fontId="0" fillId="0" borderId="0" xfId="0" applyAlignment="1">
      <alignment wrapText="1"/>
    </xf>
    <xf numFmtId="0" fontId="11" fillId="0" borderId="23" xfId="0" applyFont="1" applyBorder="1" applyAlignment="1">
      <alignment horizontal="center" vertical="center"/>
    </xf>
    <xf numFmtId="0" fontId="11" fillId="0" borderId="13" xfId="0" applyFont="1" applyBorder="1" applyAlignment="1">
      <alignment horizontal="center" vertical="center"/>
    </xf>
    <xf numFmtId="0" fontId="11" fillId="0" borderId="16" xfId="0" applyFont="1" applyBorder="1" applyAlignment="1">
      <alignment horizontal="center" vertical="center"/>
    </xf>
    <xf numFmtId="0" fontId="11" fillId="0" borderId="19" xfId="0" applyFont="1" applyBorder="1" applyAlignment="1">
      <alignment horizontal="center" vertical="center"/>
    </xf>
    <xf numFmtId="3" fontId="0" fillId="0" borderId="0" xfId="0" applyNumberFormat="1" applyAlignment="1">
      <alignment vertical="center"/>
    </xf>
    <xf numFmtId="3" fontId="12" fillId="8" borderId="24" xfId="0" applyNumberFormat="1" applyFont="1" applyFill="1" applyBorder="1" applyAlignment="1">
      <alignment vertical="center"/>
    </xf>
    <xf numFmtId="3" fontId="12" fillId="8" borderId="24" xfId="0" applyNumberFormat="1" applyFont="1" applyFill="1" applyBorder="1"/>
    <xf numFmtId="3" fontId="12" fillId="8" borderId="25" xfId="0" applyNumberFormat="1" applyFont="1" applyFill="1" applyBorder="1"/>
    <xf numFmtId="0" fontId="11" fillId="0" borderId="125" xfId="0" applyFont="1" applyBorder="1" applyAlignment="1">
      <alignment horizontal="center" vertical="center" wrapText="1"/>
    </xf>
    <xf numFmtId="0" fontId="11" fillId="0" borderId="35" xfId="0" applyFont="1" applyBorder="1" applyAlignment="1">
      <alignment horizontal="center" vertical="center" wrapText="1"/>
    </xf>
    <xf numFmtId="3" fontId="12" fillId="2" borderId="24" xfId="0" applyNumberFormat="1" applyFont="1" applyFill="1" applyBorder="1" applyAlignment="1">
      <alignment horizontal="right" vertical="center"/>
    </xf>
    <xf numFmtId="3" fontId="12" fillId="2" borderId="24" xfId="0" applyNumberFormat="1" applyFont="1" applyFill="1" applyBorder="1" applyAlignment="1">
      <alignment horizontal="right"/>
    </xf>
    <xf numFmtId="3" fontId="12" fillId="8" borderId="123" xfId="0" applyNumberFormat="1" applyFont="1" applyFill="1" applyBorder="1" applyAlignment="1">
      <alignment horizontal="right" vertical="center"/>
    </xf>
    <xf numFmtId="3" fontId="12" fillId="8" borderId="29" xfId="0" applyNumberFormat="1" applyFont="1" applyFill="1" applyBorder="1" applyAlignment="1">
      <alignment horizontal="right"/>
    </xf>
    <xf numFmtId="3" fontId="12" fillId="8" borderId="24" xfId="0" applyNumberFormat="1" applyFont="1" applyFill="1" applyBorder="1" applyAlignment="1">
      <alignment horizontal="right"/>
    </xf>
    <xf numFmtId="3" fontId="12" fillId="8" borderId="24" xfId="0" applyNumberFormat="1" applyFont="1" applyFill="1" applyBorder="1" applyAlignment="1">
      <alignment horizontal="right" vertical="center"/>
    </xf>
    <xf numFmtId="3" fontId="12" fillId="2" borderId="29" xfId="0" applyNumberFormat="1" applyFont="1" applyFill="1" applyBorder="1" applyAlignment="1">
      <alignment horizontal="right" vertical="center"/>
    </xf>
    <xf numFmtId="3" fontId="12" fillId="2" borderId="25" xfId="0" applyNumberFormat="1" applyFont="1" applyFill="1" applyBorder="1" applyAlignment="1">
      <alignment horizontal="right" vertical="center"/>
    </xf>
    <xf numFmtId="3" fontId="12" fillId="8" borderId="81" xfId="0" applyNumberFormat="1" applyFont="1" applyFill="1" applyBorder="1" applyAlignment="1">
      <alignment horizontal="right" vertical="center"/>
    </xf>
    <xf numFmtId="3" fontId="12" fillId="3" borderId="123" xfId="0" applyNumberFormat="1" applyFont="1" applyFill="1" applyBorder="1" applyAlignment="1">
      <alignment horizontal="right" vertical="center"/>
    </xf>
    <xf numFmtId="3" fontId="12" fillId="8" borderId="124" xfId="0" applyNumberFormat="1" applyFont="1" applyFill="1" applyBorder="1" applyAlignment="1">
      <alignment horizontal="right" vertical="center"/>
    </xf>
    <xf numFmtId="3" fontId="12" fillId="8" borderId="29" xfId="0" applyNumberFormat="1" applyFont="1" applyFill="1" applyBorder="1" applyAlignment="1">
      <alignment horizontal="right" vertical="center"/>
    </xf>
    <xf numFmtId="3" fontId="12" fillId="8" borderId="25" xfId="0" applyNumberFormat="1" applyFont="1" applyFill="1" applyBorder="1" applyAlignment="1">
      <alignment horizontal="right" vertical="center"/>
    </xf>
    <xf numFmtId="3" fontId="16" fillId="0" borderId="12" xfId="0" applyNumberFormat="1" applyFont="1" applyBorder="1" applyAlignment="1">
      <alignment horizontal="right" vertical="center"/>
    </xf>
    <xf numFmtId="3" fontId="16" fillId="0" borderId="15" xfId="0" applyNumberFormat="1" applyFont="1" applyBorder="1" applyAlignment="1">
      <alignment horizontal="right" vertical="center"/>
    </xf>
    <xf numFmtId="3" fontId="16" fillId="0" borderId="18" xfId="0" applyNumberFormat="1" applyFont="1" applyBorder="1" applyAlignment="1">
      <alignment horizontal="right" vertical="center"/>
    </xf>
    <xf numFmtId="3" fontId="16" fillId="0" borderId="22" xfId="0" applyNumberFormat="1" applyFont="1" applyBorder="1" applyAlignment="1">
      <alignment horizontal="right" vertical="center"/>
    </xf>
    <xf numFmtId="3" fontId="16" fillId="0" borderId="0" xfId="0" applyNumberFormat="1" applyFont="1"/>
    <xf numFmtId="167" fontId="12" fillId="2" borderId="0" xfId="0" applyNumberFormat="1" applyFont="1" applyFill="1" applyBorder="1"/>
    <xf numFmtId="167" fontId="12" fillId="2" borderId="20" xfId="0" applyNumberFormat="1" applyFont="1" applyFill="1" applyBorder="1"/>
    <xf numFmtId="167" fontId="12" fillId="3" borderId="35" xfId="0" applyNumberFormat="1" applyFont="1" applyFill="1" applyBorder="1"/>
    <xf numFmtId="3" fontId="12" fillId="4" borderId="24" xfId="0" applyNumberFormat="1" applyFont="1" applyFill="1" applyBorder="1" applyAlignment="1">
      <alignment horizontal="right"/>
    </xf>
    <xf numFmtId="3" fontId="12" fillId="2" borderId="27" xfId="0" applyNumberFormat="1" applyFont="1" applyFill="1" applyBorder="1" applyAlignment="1">
      <alignment horizontal="right"/>
    </xf>
    <xf numFmtId="3" fontId="12" fillId="2" borderId="27" xfId="0" applyNumberFormat="1" applyFont="1" applyFill="1" applyBorder="1" applyAlignment="1">
      <alignment horizontal="right" vertical="center"/>
    </xf>
    <xf numFmtId="3" fontId="16" fillId="0" borderId="0" xfId="0" applyNumberFormat="1" applyFont="1" applyAlignment="1">
      <alignment horizontal="right"/>
    </xf>
    <xf numFmtId="0" fontId="11" fillId="0" borderId="0" xfId="0" applyFont="1" applyFill="1" applyBorder="1" applyAlignment="1">
      <alignment horizontal="center" vertical="center" wrapText="1"/>
    </xf>
    <xf numFmtId="0" fontId="12" fillId="3" borderId="29" xfId="0" applyFont="1" applyFill="1" applyBorder="1" applyAlignment="1">
      <alignment horizontal="center" vertical="center" wrapText="1"/>
    </xf>
    <xf numFmtId="0" fontId="16" fillId="0" borderId="17" xfId="0" applyFont="1" applyBorder="1"/>
    <xf numFmtId="0" fontId="12" fillId="2" borderId="29" xfId="0" applyFont="1" applyFill="1" applyBorder="1" applyAlignment="1">
      <alignment wrapText="1"/>
    </xf>
    <xf numFmtId="0" fontId="16" fillId="0" borderId="33" xfId="0" applyFont="1" applyBorder="1" applyAlignment="1">
      <alignment wrapText="1"/>
    </xf>
    <xf numFmtId="3" fontId="0" fillId="0" borderId="11" xfId="0" applyNumberFormat="1" applyBorder="1" applyAlignment="1">
      <alignment horizontal="right" vertical="center"/>
    </xf>
    <xf numFmtId="3" fontId="0" fillId="0" borderId="14" xfId="0" applyNumberFormat="1" applyBorder="1" applyAlignment="1">
      <alignment horizontal="right" vertical="center"/>
    </xf>
    <xf numFmtId="0" fontId="0" fillId="9" borderId="27" xfId="0" applyFill="1" applyBorder="1"/>
    <xf numFmtId="0" fontId="0" fillId="9" borderId="123" xfId="0" applyFill="1" applyBorder="1"/>
    <xf numFmtId="3" fontId="0" fillId="9" borderId="81" xfId="0" applyNumberFormat="1" applyFill="1" applyBorder="1" applyAlignment="1">
      <alignment horizontal="right" vertical="center"/>
    </xf>
    <xf numFmtId="3" fontId="0" fillId="9" borderId="123" xfId="0" applyNumberFormat="1" applyFill="1" applyBorder="1" applyAlignment="1">
      <alignment horizontal="right" vertical="center"/>
    </xf>
    <xf numFmtId="3" fontId="12" fillId="3" borderId="25" xfId="0" applyNumberFormat="1" applyFont="1" applyFill="1" applyBorder="1" applyAlignment="1">
      <alignment horizontal="right" vertical="center"/>
    </xf>
    <xf numFmtId="3" fontId="11" fillId="9" borderId="123" xfId="0" applyNumberFormat="1" applyFont="1" applyFill="1" applyBorder="1" applyAlignment="1">
      <alignment horizontal="right" vertical="center"/>
    </xf>
    <xf numFmtId="167" fontId="0" fillId="0" borderId="0" xfId="0" applyNumberFormat="1" applyAlignment="1">
      <alignment horizontal="right" vertical="center"/>
    </xf>
    <xf numFmtId="167" fontId="0" fillId="0" borderId="12" xfId="0" applyNumberFormat="1" applyBorder="1" applyAlignment="1">
      <alignment horizontal="right" vertical="center"/>
    </xf>
    <xf numFmtId="167" fontId="0" fillId="0" borderId="15" xfId="0" applyNumberFormat="1" applyBorder="1" applyAlignment="1">
      <alignment horizontal="right" vertical="center"/>
    </xf>
    <xf numFmtId="167" fontId="0" fillId="0" borderId="84" xfId="0" applyNumberFormat="1" applyBorder="1" applyAlignment="1">
      <alignment horizontal="right" vertical="center"/>
    </xf>
    <xf numFmtId="167" fontId="0" fillId="9" borderId="123" xfId="0" applyNumberFormat="1" applyFill="1" applyBorder="1" applyAlignment="1">
      <alignment horizontal="right" vertical="center"/>
    </xf>
    <xf numFmtId="167" fontId="14" fillId="0" borderId="12" xfId="0" applyNumberFormat="1" applyFont="1" applyBorder="1" applyAlignment="1">
      <alignment horizontal="right" vertical="center"/>
    </xf>
    <xf numFmtId="167" fontId="14" fillId="0" borderId="13" xfId="0" applyNumberFormat="1" applyFont="1" applyBorder="1" applyAlignment="1">
      <alignment horizontal="right" vertical="center"/>
    </xf>
    <xf numFmtId="167" fontId="14" fillId="0" borderId="16" xfId="0" applyNumberFormat="1" applyFont="1" applyBorder="1" applyAlignment="1">
      <alignment horizontal="right" vertical="center"/>
    </xf>
    <xf numFmtId="167" fontId="0" fillId="0" borderId="18" xfId="0" applyNumberFormat="1" applyBorder="1" applyAlignment="1">
      <alignment horizontal="right" vertical="center"/>
    </xf>
    <xf numFmtId="167" fontId="12" fillId="2" borderId="24" xfId="0" applyNumberFormat="1" applyFont="1" applyFill="1" applyBorder="1" applyAlignment="1">
      <alignment horizontal="right" vertical="center"/>
    </xf>
    <xf numFmtId="167" fontId="12" fillId="2" borderId="25" xfId="0" applyNumberFormat="1" applyFont="1" applyFill="1" applyBorder="1" applyAlignment="1">
      <alignment horizontal="right" vertical="center"/>
    </xf>
    <xf numFmtId="167" fontId="11" fillId="0" borderId="12" xfId="0" applyNumberFormat="1" applyFont="1" applyBorder="1" applyAlignment="1">
      <alignment horizontal="right" vertical="center"/>
    </xf>
    <xf numFmtId="167" fontId="11" fillId="0" borderId="15" xfId="0" applyNumberFormat="1" applyFont="1" applyBorder="1" applyAlignment="1">
      <alignment horizontal="right" vertical="center"/>
    </xf>
    <xf numFmtId="167" fontId="11" fillId="0" borderId="18" xfId="0" applyNumberFormat="1" applyFont="1" applyBorder="1" applyAlignment="1">
      <alignment horizontal="right" vertical="center"/>
    </xf>
    <xf numFmtId="167" fontId="0" fillId="0" borderId="14" xfId="0" applyNumberFormat="1" applyBorder="1" applyAlignment="1">
      <alignment horizontal="right" vertical="center"/>
    </xf>
    <xf numFmtId="167" fontId="14" fillId="0" borderId="18" xfId="0" applyNumberFormat="1" applyFont="1" applyBorder="1" applyAlignment="1">
      <alignment horizontal="right" vertical="center"/>
    </xf>
    <xf numFmtId="167" fontId="11" fillId="9" borderId="123" xfId="0" applyNumberFormat="1" applyFont="1" applyFill="1" applyBorder="1" applyAlignment="1">
      <alignment horizontal="right" vertical="center"/>
    </xf>
    <xf numFmtId="167" fontId="12" fillId="3" borderId="29" xfId="0" applyNumberFormat="1" applyFont="1" applyFill="1" applyBorder="1" applyAlignment="1">
      <alignment horizontal="right" vertical="center"/>
    </xf>
    <xf numFmtId="0" fontId="9" fillId="0" borderId="24" xfId="0" applyFont="1" applyFill="1" applyBorder="1" applyAlignment="1">
      <alignment horizontal="center" vertical="center" wrapText="1"/>
    </xf>
    <xf numFmtId="0" fontId="9" fillId="0" borderId="25" xfId="0" applyFont="1" applyFill="1" applyBorder="1" applyAlignment="1">
      <alignment horizontal="center" vertical="center" wrapText="1"/>
    </xf>
    <xf numFmtId="3" fontId="0" fillId="0" borderId="0" xfId="0" applyNumberFormat="1" applyAlignment="1">
      <alignment horizontal="right" vertical="center"/>
    </xf>
    <xf numFmtId="0" fontId="11" fillId="0" borderId="129" xfId="0" applyFont="1" applyBorder="1" applyAlignment="1">
      <alignment wrapText="1"/>
    </xf>
    <xf numFmtId="167" fontId="11" fillId="0" borderId="129" xfId="0" applyNumberFormat="1" applyFont="1" applyBorder="1" applyAlignment="1">
      <alignment vertical="center"/>
    </xf>
    <xf numFmtId="167" fontId="12" fillId="3" borderId="129" xfId="0" applyNumberFormat="1" applyFont="1" applyFill="1" applyBorder="1" applyAlignment="1">
      <alignment vertical="center"/>
    </xf>
    <xf numFmtId="167" fontId="11" fillId="0" borderId="0" xfId="0" applyNumberFormat="1" applyFont="1" applyAlignment="1">
      <alignment horizontal="right" vertical="center"/>
    </xf>
    <xf numFmtId="167" fontId="11" fillId="0" borderId="129" xfId="0" applyNumberFormat="1" applyFont="1" applyBorder="1" applyAlignment="1">
      <alignment horizontal="right" vertical="center"/>
    </xf>
    <xf numFmtId="167" fontId="12" fillId="3" borderId="129" xfId="0" applyNumberFormat="1" applyFont="1" applyFill="1" applyBorder="1" applyAlignment="1">
      <alignment horizontal="right" vertical="center"/>
    </xf>
    <xf numFmtId="0" fontId="0" fillId="0" borderId="14" xfId="0" applyBorder="1" applyAlignment="1">
      <alignment wrapText="1"/>
    </xf>
    <xf numFmtId="0" fontId="0" fillId="0" borderId="17" xfId="0" applyBorder="1" applyAlignment="1">
      <alignment wrapText="1"/>
    </xf>
    <xf numFmtId="167" fontId="12" fillId="4" borderId="24" xfId="0" applyNumberFormat="1" applyFont="1" applyFill="1" applyBorder="1" applyAlignment="1">
      <alignment horizontal="right" vertical="center"/>
    </xf>
    <xf numFmtId="167" fontId="12" fillId="4" borderId="25" xfId="0" applyNumberFormat="1" applyFont="1" applyFill="1" applyBorder="1" applyAlignment="1">
      <alignment horizontal="right" vertical="center"/>
    </xf>
    <xf numFmtId="167" fontId="33" fillId="0" borderId="12" xfId="0" applyNumberFormat="1" applyFont="1" applyBorder="1" applyAlignment="1">
      <alignment horizontal="right" vertical="center"/>
    </xf>
    <xf numFmtId="167" fontId="33" fillId="0" borderId="15" xfId="0" applyNumberFormat="1" applyFont="1" applyBorder="1" applyAlignment="1">
      <alignment horizontal="right" vertical="center"/>
    </xf>
    <xf numFmtId="167" fontId="21" fillId="0" borderId="84" xfId="0" applyNumberFormat="1" applyFont="1" applyBorder="1" applyAlignment="1">
      <alignment horizontal="right" vertical="center"/>
    </xf>
    <xf numFmtId="0" fontId="0" fillId="0" borderId="11" xfId="0" applyBorder="1" applyAlignment="1">
      <alignment vertical="center" wrapText="1"/>
    </xf>
    <xf numFmtId="167" fontId="35" fillId="3" borderId="29" xfId="0" applyNumberFormat="1" applyFont="1" applyFill="1" applyBorder="1" applyAlignment="1">
      <alignment horizontal="right" vertical="center"/>
    </xf>
    <xf numFmtId="0" fontId="11" fillId="0" borderId="0" xfId="0" applyFont="1" applyAlignment="1">
      <alignment horizontal="right" vertical="center"/>
    </xf>
    <xf numFmtId="0" fontId="12" fillId="2" borderId="70" xfId="0" applyFont="1" applyFill="1" applyBorder="1" applyAlignment="1">
      <alignment wrapText="1"/>
    </xf>
    <xf numFmtId="3" fontId="12" fillId="2" borderId="28" xfId="0" applyNumberFormat="1" applyFont="1" applyFill="1" applyBorder="1" applyAlignment="1">
      <alignment horizontal="right" vertical="center"/>
    </xf>
    <xf numFmtId="3" fontId="12" fillId="2" borderId="71" xfId="0" applyNumberFormat="1" applyFont="1" applyFill="1" applyBorder="1" applyAlignment="1">
      <alignment horizontal="right" vertical="center"/>
    </xf>
    <xf numFmtId="3" fontId="12" fillId="2" borderId="72" xfId="0" applyNumberFormat="1" applyFont="1" applyFill="1" applyBorder="1" applyAlignment="1">
      <alignment horizontal="right" vertical="center"/>
    </xf>
    <xf numFmtId="3" fontId="11" fillId="0" borderId="0" xfId="0" applyNumberFormat="1" applyFont="1" applyAlignment="1">
      <alignment horizontal="right" vertical="center"/>
    </xf>
    <xf numFmtId="0" fontId="16" fillId="0" borderId="12" xfId="0" applyFont="1" applyBorder="1" applyAlignment="1">
      <alignment horizontal="left" vertical="center"/>
    </xf>
    <xf numFmtId="0" fontId="0" fillId="0" borderId="15" xfId="0" applyBorder="1" applyAlignment="1">
      <alignment horizontal="left" vertical="center"/>
    </xf>
    <xf numFmtId="3" fontId="0" fillId="0" borderId="84" xfId="0" applyNumberFormat="1" applyBorder="1" applyAlignment="1">
      <alignment horizontal="right" vertical="center"/>
    </xf>
    <xf numFmtId="0" fontId="0" fillId="0" borderId="15" xfId="0" applyBorder="1" applyAlignment="1">
      <alignment wrapText="1"/>
    </xf>
    <xf numFmtId="0" fontId="0" fillId="0" borderId="15" xfId="0" applyBorder="1" applyAlignment="1">
      <alignment vertical="center" wrapText="1"/>
    </xf>
    <xf numFmtId="0" fontId="12" fillId="2" borderId="81" xfId="0" applyFont="1" applyFill="1" applyBorder="1" applyAlignment="1">
      <alignment wrapText="1"/>
    </xf>
    <xf numFmtId="3" fontId="12" fillId="2" borderId="123" xfId="0" applyNumberFormat="1" applyFont="1" applyFill="1" applyBorder="1" applyAlignment="1">
      <alignment horizontal="right" vertical="center"/>
    </xf>
    <xf numFmtId="3" fontId="12" fillId="2" borderId="124" xfId="0" applyNumberFormat="1" applyFont="1" applyFill="1" applyBorder="1" applyAlignment="1">
      <alignment horizontal="right" vertical="center"/>
    </xf>
    <xf numFmtId="3" fontId="12" fillId="4" borderId="24" xfId="0" applyNumberFormat="1" applyFont="1" applyFill="1" applyBorder="1" applyAlignment="1">
      <alignment horizontal="right" vertical="center"/>
    </xf>
    <xf numFmtId="3" fontId="12" fillId="4" borderId="25" xfId="0" applyNumberFormat="1" applyFont="1" applyFill="1" applyBorder="1" applyAlignment="1">
      <alignment horizontal="right" vertical="center"/>
    </xf>
    <xf numFmtId="3" fontId="12" fillId="2" borderId="81" xfId="0" applyNumberFormat="1" applyFont="1" applyFill="1" applyBorder="1" applyAlignment="1">
      <alignment horizontal="right" vertical="center" wrapText="1"/>
    </xf>
    <xf numFmtId="3" fontId="12" fillId="2" borderId="70" xfId="0" applyNumberFormat="1" applyFont="1" applyFill="1" applyBorder="1" applyAlignment="1">
      <alignment horizontal="right" vertical="center" wrapText="1"/>
    </xf>
    <xf numFmtId="3" fontId="12" fillId="2" borderId="29" xfId="0" applyNumberFormat="1" applyFont="1" applyFill="1" applyBorder="1" applyAlignment="1">
      <alignment horizontal="right" vertical="center" wrapText="1"/>
    </xf>
    <xf numFmtId="3" fontId="0" fillId="0" borderId="17" xfId="0" applyNumberFormat="1" applyBorder="1" applyAlignment="1">
      <alignment horizontal="right" vertical="center"/>
    </xf>
    <xf numFmtId="3" fontId="12" fillId="3" borderId="81" xfId="0" applyNumberFormat="1" applyFont="1" applyFill="1" applyBorder="1" applyAlignment="1">
      <alignment horizontal="right" vertical="center" wrapText="1"/>
    </xf>
    <xf numFmtId="3" fontId="12" fillId="3" borderId="70" xfId="0" applyNumberFormat="1" applyFont="1" applyFill="1" applyBorder="1" applyAlignment="1">
      <alignment horizontal="right" vertical="center" wrapText="1"/>
    </xf>
    <xf numFmtId="3" fontId="12" fillId="3" borderId="29" xfId="0" applyNumberFormat="1" applyFont="1" applyFill="1" applyBorder="1" applyAlignment="1">
      <alignment horizontal="right" vertical="center" wrapText="1"/>
    </xf>
    <xf numFmtId="3" fontId="11" fillId="0" borderId="11" xfId="0" applyNumberFormat="1" applyFont="1" applyBorder="1" applyAlignment="1">
      <alignment horizontal="right" vertical="center"/>
    </xf>
    <xf numFmtId="3" fontId="11" fillId="0" borderId="14" xfId="0" applyNumberFormat="1" applyFont="1" applyBorder="1" applyAlignment="1">
      <alignment horizontal="right" vertical="center"/>
    </xf>
    <xf numFmtId="3" fontId="11" fillId="0" borderId="17" xfId="0" applyNumberFormat="1" applyFont="1" applyBorder="1" applyAlignment="1">
      <alignment horizontal="right" vertical="center"/>
    </xf>
    <xf numFmtId="3" fontId="11" fillId="0" borderId="84" xfId="0" applyNumberFormat="1" applyFont="1" applyBorder="1" applyAlignment="1">
      <alignment horizontal="right" vertical="center"/>
    </xf>
    <xf numFmtId="0" fontId="12" fillId="0" borderId="0" xfId="0" applyFont="1" applyFill="1" applyAlignment="1"/>
    <xf numFmtId="167" fontId="11" fillId="0" borderId="37" xfId="0" applyNumberFormat="1" applyFont="1" applyBorder="1" applyAlignment="1">
      <alignment vertical="center"/>
    </xf>
    <xf numFmtId="167" fontId="11" fillId="0" borderId="39" xfId="0" applyNumberFormat="1" applyFont="1" applyBorder="1" applyAlignment="1">
      <alignment vertical="center"/>
    </xf>
    <xf numFmtId="167" fontId="11" fillId="0" borderId="38" xfId="0" applyNumberFormat="1" applyFont="1" applyBorder="1" applyAlignment="1">
      <alignment vertical="center"/>
    </xf>
    <xf numFmtId="167" fontId="11" fillId="0" borderId="36" xfId="0" applyNumberFormat="1" applyFont="1" applyBorder="1" applyAlignment="1">
      <alignment vertical="center"/>
    </xf>
    <xf numFmtId="3" fontId="16" fillId="0" borderId="13" xfId="0" applyNumberFormat="1" applyFont="1" applyBorder="1" applyAlignment="1">
      <alignment horizontal="right" vertical="center"/>
    </xf>
    <xf numFmtId="3" fontId="16" fillId="0" borderId="16" xfId="0" applyNumberFormat="1" applyFont="1" applyBorder="1" applyAlignment="1">
      <alignment horizontal="right" vertical="center"/>
    </xf>
    <xf numFmtId="3" fontId="16" fillId="0" borderId="19" xfId="0" applyNumberFormat="1" applyFont="1" applyBorder="1" applyAlignment="1">
      <alignment horizontal="right" vertical="center"/>
    </xf>
    <xf numFmtId="3" fontId="16" fillId="0" borderId="0" xfId="0" applyNumberFormat="1" applyFont="1" applyBorder="1"/>
    <xf numFmtId="3" fontId="16" fillId="0" borderId="23" xfId="0" applyNumberFormat="1" applyFont="1" applyBorder="1" applyAlignment="1">
      <alignment horizontal="right" vertical="center"/>
    </xf>
    <xf numFmtId="0" fontId="11" fillId="0" borderId="106" xfId="0" applyFont="1" applyBorder="1" applyAlignment="1">
      <alignment horizontal="left" vertical="center" wrapText="1"/>
    </xf>
    <xf numFmtId="0" fontId="16" fillId="0" borderId="107" xfId="0" quotePrefix="1" applyFont="1" applyBorder="1" applyAlignment="1">
      <alignment horizontal="left" vertical="center" wrapText="1"/>
    </xf>
    <xf numFmtId="0" fontId="13" fillId="3" borderId="0" xfId="1" applyFont="1" applyFill="1"/>
    <xf numFmtId="0" fontId="12" fillId="3" borderId="0" xfId="1" applyFont="1" applyFill="1"/>
    <xf numFmtId="0" fontId="9" fillId="0" borderId="0" xfId="1" applyFont="1"/>
    <xf numFmtId="0" fontId="39" fillId="0" borderId="0" xfId="0" applyFont="1"/>
    <xf numFmtId="0" fontId="39" fillId="0" borderId="0" xfId="1" applyFont="1" applyAlignment="1">
      <alignment horizontal="right"/>
    </xf>
    <xf numFmtId="0" fontId="23" fillId="0" borderId="0" xfId="1" applyFont="1" applyAlignment="1">
      <alignment horizontal="right"/>
    </xf>
    <xf numFmtId="0" fontId="39" fillId="0" borderId="0" xfId="1" applyFont="1" applyFill="1" applyAlignment="1">
      <alignment horizontal="right"/>
    </xf>
    <xf numFmtId="0" fontId="2" fillId="0" borderId="0" xfId="1" applyFill="1"/>
    <xf numFmtId="0" fontId="23" fillId="0" borderId="0" xfId="1" applyFont="1" applyFill="1" applyAlignment="1">
      <alignment horizontal="right"/>
    </xf>
    <xf numFmtId="0" fontId="2" fillId="0" borderId="0" xfId="1" applyFill="1" applyAlignment="1">
      <alignment horizontal="left" vertical="center" wrapText="1"/>
    </xf>
    <xf numFmtId="0" fontId="9" fillId="0" borderId="0" xfId="1" applyFont="1" applyBorder="1" applyAlignment="1">
      <alignment horizontal="center" vertical="center"/>
    </xf>
    <xf numFmtId="0" fontId="2" fillId="0" borderId="0" xfId="1" applyFont="1" applyBorder="1" applyAlignment="1">
      <alignment horizontal="center" vertical="center"/>
    </xf>
    <xf numFmtId="0" fontId="9" fillId="0" borderId="0" xfId="1" applyFont="1" applyBorder="1" applyAlignment="1">
      <alignment horizontal="left" vertical="center"/>
    </xf>
    <xf numFmtId="0" fontId="23" fillId="0" borderId="0" xfId="1" applyFont="1" applyAlignment="1">
      <alignment horizontal="right" vertical="center"/>
    </xf>
    <xf numFmtId="0" fontId="12" fillId="0" borderId="0" xfId="1" applyFont="1" applyFill="1"/>
    <xf numFmtId="0" fontId="13" fillId="0" borderId="0" xfId="1" applyFont="1" applyFill="1"/>
    <xf numFmtId="0" fontId="14" fillId="0" borderId="32" xfId="0" applyFont="1" applyBorder="1" applyAlignment="1">
      <alignment wrapText="1"/>
    </xf>
    <xf numFmtId="0" fontId="26" fillId="0" borderId="0" xfId="0" applyFont="1" applyAlignment="1">
      <alignment horizontal="center" vertical="center" wrapText="1"/>
    </xf>
    <xf numFmtId="3" fontId="14" fillId="0" borderId="11" xfId="0" applyNumberFormat="1" applyFont="1" applyBorder="1" applyAlignment="1">
      <alignment horizontal="right" vertical="center"/>
    </xf>
    <xf numFmtId="3" fontId="14" fillId="0" borderId="12" xfId="0" applyNumberFormat="1" applyFont="1" applyBorder="1" applyAlignment="1">
      <alignment horizontal="right" vertical="center"/>
    </xf>
    <xf numFmtId="3" fontId="26" fillId="0" borderId="12" xfId="0" applyNumberFormat="1" applyFont="1" applyBorder="1" applyAlignment="1">
      <alignment horizontal="right" vertical="center"/>
    </xf>
    <xf numFmtId="3" fontId="12" fillId="3" borderId="0" xfId="0" applyNumberFormat="1" applyFont="1" applyFill="1"/>
    <xf numFmtId="0" fontId="3" fillId="0" borderId="1" xfId="1" applyFont="1" applyBorder="1" applyAlignment="1">
      <alignment horizontal="center" vertical="center" wrapText="1"/>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3" fillId="0" borderId="0" xfId="1" applyFont="1" applyBorder="1" applyAlignment="1">
      <alignment horizontal="center" vertical="center"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8" xfId="1" applyFont="1" applyBorder="1" applyAlignment="1">
      <alignment horizontal="center" vertical="center" wrapText="1"/>
    </xf>
    <xf numFmtId="0" fontId="3" fillId="0" borderId="0" xfId="1" applyFont="1" applyAlignment="1">
      <alignment horizontal="center" vertical="center" wrapText="1"/>
    </xf>
    <xf numFmtId="0" fontId="2" fillId="0" borderId="0" xfId="1" applyFont="1" applyAlignment="1">
      <alignment horizontal="center" vertical="center" wrapText="1"/>
    </xf>
    <xf numFmtId="0" fontId="2" fillId="0" borderId="0" xfId="1" applyFont="1" applyAlignment="1">
      <alignment horizontal="center" vertical="center"/>
    </xf>
    <xf numFmtId="0" fontId="2" fillId="0" borderId="0" xfId="1" applyFill="1" applyAlignment="1">
      <alignment horizontal="left" vertical="center" wrapText="1"/>
    </xf>
    <xf numFmtId="0" fontId="9" fillId="0" borderId="130" xfId="1" applyFont="1" applyBorder="1" applyAlignment="1">
      <alignment horizontal="center" vertical="center"/>
    </xf>
    <xf numFmtId="0" fontId="9" fillId="0" borderId="131" xfId="1" applyFont="1" applyBorder="1" applyAlignment="1">
      <alignment horizontal="center" vertical="center"/>
    </xf>
    <xf numFmtId="0" fontId="9" fillId="0" borderId="132" xfId="1" applyFont="1" applyBorder="1" applyAlignment="1">
      <alignment horizontal="center" vertical="center"/>
    </xf>
    <xf numFmtId="0" fontId="9" fillId="0" borderId="133" xfId="1" applyFont="1" applyBorder="1" applyAlignment="1">
      <alignment horizontal="center" vertical="center"/>
    </xf>
    <xf numFmtId="0" fontId="9" fillId="0" borderId="134" xfId="1" applyFont="1" applyBorder="1" applyAlignment="1">
      <alignment horizontal="center" vertical="center"/>
    </xf>
    <xf numFmtId="0" fontId="9" fillId="0" borderId="135" xfId="1" applyFont="1" applyBorder="1" applyAlignment="1">
      <alignment horizontal="center" vertical="center"/>
    </xf>
    <xf numFmtId="0" fontId="9" fillId="0" borderId="0" xfId="1" quotePrefix="1" applyFont="1" applyBorder="1" applyAlignment="1">
      <alignment horizontal="center" vertical="center"/>
    </xf>
    <xf numFmtId="0" fontId="9" fillId="0" borderId="0" xfId="1" applyFont="1" applyBorder="1" applyAlignment="1">
      <alignment horizontal="center" vertical="center"/>
    </xf>
    <xf numFmtId="0" fontId="9" fillId="0" borderId="136" xfId="1" applyFont="1" applyBorder="1" applyAlignment="1">
      <alignment horizontal="center" vertical="center"/>
    </xf>
    <xf numFmtId="0" fontId="9" fillId="0" borderId="137" xfId="1" applyFont="1" applyBorder="1" applyAlignment="1">
      <alignment horizontal="center" vertical="center"/>
    </xf>
    <xf numFmtId="0" fontId="9" fillId="0" borderId="138" xfId="1" applyFont="1" applyBorder="1" applyAlignment="1">
      <alignment horizontal="center" vertical="center"/>
    </xf>
    <xf numFmtId="0" fontId="3" fillId="0" borderId="126" xfId="0" applyFont="1" applyFill="1" applyBorder="1" applyAlignment="1">
      <alignment horizontal="center"/>
    </xf>
    <xf numFmtId="0" fontId="3" fillId="0" borderId="127" xfId="0" applyFont="1" applyFill="1" applyBorder="1" applyAlignment="1">
      <alignment horizontal="center"/>
    </xf>
    <xf numFmtId="0" fontId="3" fillId="0" borderId="128" xfId="0" applyFont="1" applyFill="1" applyBorder="1" applyAlignment="1">
      <alignment horizontal="center"/>
    </xf>
    <xf numFmtId="0" fontId="12" fillId="3" borderId="20" xfId="0" applyFont="1" applyFill="1" applyBorder="1" applyAlignment="1">
      <alignment horizontal="center"/>
    </xf>
    <xf numFmtId="0" fontId="34" fillId="3" borderId="0" xfId="0" applyFont="1" applyFill="1" applyAlignment="1">
      <alignment horizontal="center" vertical="center" wrapText="1"/>
    </xf>
    <xf numFmtId="0" fontId="12" fillId="2" borderId="27" xfId="0" applyFont="1" applyFill="1" applyBorder="1" applyAlignment="1">
      <alignment horizontal="center"/>
    </xf>
    <xf numFmtId="0" fontId="12" fillId="2" borderId="28" xfId="0" applyFont="1" applyFill="1" applyBorder="1" applyAlignment="1">
      <alignment horizontal="center"/>
    </xf>
    <xf numFmtId="0" fontId="12" fillId="2" borderId="20" xfId="0" applyFont="1" applyFill="1" applyBorder="1" applyAlignment="1">
      <alignment horizontal="center"/>
    </xf>
    <xf numFmtId="0" fontId="12" fillId="2" borderId="26" xfId="0" applyFont="1" applyFill="1" applyBorder="1" applyAlignment="1">
      <alignment horizontal="center"/>
    </xf>
    <xf numFmtId="0" fontId="12" fillId="3" borderId="0" xfId="0" applyFont="1" applyFill="1" applyAlignment="1">
      <alignment horizontal="center" vertical="center" wrapText="1"/>
    </xf>
    <xf numFmtId="0" fontId="12" fillId="3" borderId="0" xfId="0" applyFont="1" applyFill="1" applyAlignment="1">
      <alignment horizontal="center" vertical="center"/>
    </xf>
    <xf numFmtId="0" fontId="12" fillId="8" borderId="82" xfId="0" applyFont="1" applyFill="1" applyBorder="1" applyAlignment="1">
      <alignment horizontal="left" vertical="center"/>
    </xf>
    <xf numFmtId="0" fontId="11" fillId="0" borderId="30" xfId="0" applyFont="1" applyBorder="1" applyAlignment="1">
      <alignment horizontal="center" vertical="center"/>
    </xf>
    <xf numFmtId="0" fontId="11" fillId="0" borderId="21" xfId="0" applyFont="1" applyBorder="1" applyAlignment="1">
      <alignment horizontal="center" vertical="center"/>
    </xf>
    <xf numFmtId="0" fontId="11" fillId="0" borderId="31" xfId="0" applyFont="1" applyBorder="1" applyAlignment="1">
      <alignment horizontal="center" vertical="center"/>
    </xf>
    <xf numFmtId="0" fontId="11" fillId="0" borderId="22" xfId="0" applyFont="1" applyBorder="1" applyAlignment="1">
      <alignment horizontal="center" vertical="center"/>
    </xf>
    <xf numFmtId="0" fontId="12" fillId="8" borderId="0" xfId="0" applyFont="1" applyFill="1" applyBorder="1" applyAlignment="1">
      <alignment horizontal="left" vertical="center"/>
    </xf>
    <xf numFmtId="0" fontId="12" fillId="4" borderId="29" xfId="0" applyFont="1" applyFill="1" applyBorder="1" applyAlignment="1">
      <alignment horizontal="center"/>
    </xf>
    <xf numFmtId="0" fontId="12" fillId="4" borderId="24" xfId="0" applyFont="1" applyFill="1" applyBorder="1" applyAlignment="1">
      <alignment horizontal="center"/>
    </xf>
    <xf numFmtId="0" fontId="12" fillId="8" borderId="0" xfId="0" applyFont="1" applyFill="1" applyBorder="1" applyAlignment="1">
      <alignment horizontal="left"/>
    </xf>
    <xf numFmtId="0" fontId="12" fillId="8" borderId="29" xfId="0" applyFont="1" applyFill="1" applyBorder="1" applyAlignment="1">
      <alignment horizontal="left"/>
    </xf>
    <xf numFmtId="0" fontId="16" fillId="0" borderId="31" xfId="0" applyFont="1" applyBorder="1" applyAlignment="1">
      <alignment horizontal="center" vertical="center" wrapText="1"/>
    </xf>
    <xf numFmtId="0" fontId="0" fillId="0" borderId="22" xfId="0" applyBorder="1" applyAlignment="1">
      <alignment horizontal="center" vertical="center"/>
    </xf>
    <xf numFmtId="0" fontId="15" fillId="2" borderId="23" xfId="0" applyFont="1" applyFill="1" applyBorder="1" applyAlignment="1">
      <alignment horizontal="left" vertical="center"/>
    </xf>
    <xf numFmtId="0" fontId="15" fillId="2" borderId="0" xfId="0" applyFont="1" applyFill="1" applyBorder="1" applyAlignment="1">
      <alignment horizontal="left" vertical="center"/>
    </xf>
    <xf numFmtId="0" fontId="16" fillId="0" borderId="22" xfId="0" applyFont="1" applyBorder="1" applyAlignment="1">
      <alignment horizontal="center" vertical="center" wrapText="1"/>
    </xf>
    <xf numFmtId="0" fontId="11" fillId="0" borderId="31" xfId="0" applyFont="1" applyBorder="1" applyAlignment="1">
      <alignment horizontal="center" vertical="center" wrapText="1"/>
    </xf>
    <xf numFmtId="0" fontId="15" fillId="2" borderId="23" xfId="0" applyFont="1" applyFill="1" applyBorder="1" applyAlignment="1">
      <alignment horizontal="left"/>
    </xf>
    <xf numFmtId="0" fontId="15" fillId="2" borderId="0" xfId="0" applyFont="1" applyFill="1" applyBorder="1" applyAlignment="1">
      <alignment horizontal="left"/>
    </xf>
    <xf numFmtId="0" fontId="11" fillId="0" borderId="22" xfId="0" applyFont="1" applyBorder="1" applyAlignment="1">
      <alignment horizontal="center" vertical="center" wrapText="1"/>
    </xf>
    <xf numFmtId="0" fontId="11" fillId="0" borderId="23" xfId="0" applyFont="1" applyBorder="1" applyAlignment="1">
      <alignment horizontal="center" vertical="center"/>
    </xf>
    <xf numFmtId="0" fontId="12" fillId="2" borderId="26" xfId="0" applyFont="1" applyFill="1" applyBorder="1" applyAlignment="1">
      <alignment horizontal="center" wrapText="1"/>
    </xf>
    <xf numFmtId="0" fontId="12" fillId="2" borderId="27" xfId="0" applyFont="1" applyFill="1" applyBorder="1" applyAlignment="1">
      <alignment horizontal="center" wrapText="1"/>
    </xf>
    <xf numFmtId="0" fontId="12" fillId="2" borderId="28" xfId="0" applyFont="1" applyFill="1" applyBorder="1" applyAlignment="1">
      <alignment horizontal="center" wrapText="1"/>
    </xf>
    <xf numFmtId="0" fontId="12" fillId="3" borderId="0" xfId="0" applyFont="1" applyFill="1" applyAlignment="1">
      <alignment horizontal="center"/>
    </xf>
    <xf numFmtId="0" fontId="16" fillId="0" borderId="22" xfId="0" quotePrefix="1" applyFont="1" applyBorder="1" applyAlignment="1">
      <alignment horizontal="center" vertical="center" wrapText="1"/>
    </xf>
    <xf numFmtId="0" fontId="12" fillId="2" borderId="23" xfId="0" applyFont="1" applyFill="1" applyBorder="1" applyAlignment="1">
      <alignment horizontal="left" vertical="center"/>
    </xf>
    <xf numFmtId="0" fontId="12" fillId="2" borderId="29" xfId="0" applyFont="1" applyFill="1" applyBorder="1" applyAlignment="1">
      <alignment horizontal="left" vertical="center"/>
    </xf>
    <xf numFmtId="0" fontId="16" fillId="0" borderId="22" xfId="0" applyFont="1" applyBorder="1" applyAlignment="1">
      <alignment horizontal="center" vertical="center"/>
    </xf>
    <xf numFmtId="0" fontId="12" fillId="2" borderId="23" xfId="0" applyFont="1" applyFill="1" applyBorder="1" applyAlignment="1">
      <alignment horizontal="left"/>
    </xf>
    <xf numFmtId="0" fontId="12" fillId="2" borderId="29" xfId="0" applyFont="1" applyFill="1" applyBorder="1" applyAlignment="1">
      <alignment horizontal="left"/>
    </xf>
    <xf numFmtId="0" fontId="12" fillId="4" borderId="82" xfId="0" applyFont="1" applyFill="1" applyBorder="1" applyAlignment="1">
      <alignment horizontal="left" vertical="center"/>
    </xf>
    <xf numFmtId="0" fontId="12" fillId="4" borderId="81" xfId="0" applyFont="1" applyFill="1" applyBorder="1" applyAlignment="1">
      <alignment horizontal="left" vertical="center"/>
    </xf>
    <xf numFmtId="0" fontId="12" fillId="2" borderId="26" xfId="0" applyFont="1" applyFill="1" applyBorder="1" applyAlignment="1">
      <alignment horizontal="center" vertical="center"/>
    </xf>
    <xf numFmtId="0" fontId="12" fillId="2" borderId="27" xfId="0" applyFont="1" applyFill="1" applyBorder="1" applyAlignment="1">
      <alignment horizontal="center" vertical="center"/>
    </xf>
    <xf numFmtId="0" fontId="12" fillId="2" borderId="28" xfId="0" applyFont="1" applyFill="1" applyBorder="1" applyAlignment="1">
      <alignment horizontal="center" vertical="center"/>
    </xf>
    <xf numFmtId="0" fontId="12" fillId="4" borderId="0" xfId="0" applyFont="1" applyFill="1" applyBorder="1" applyAlignment="1">
      <alignment horizontal="left" vertical="center"/>
    </xf>
    <xf numFmtId="0" fontId="12" fillId="4" borderId="29" xfId="0" applyFont="1" applyFill="1" applyBorder="1" applyAlignment="1">
      <alignment horizontal="left" vertical="center"/>
    </xf>
    <xf numFmtId="0" fontId="12" fillId="2" borderId="0" xfId="0" applyFont="1" applyFill="1" applyBorder="1" applyAlignment="1">
      <alignment horizontal="center"/>
    </xf>
    <xf numFmtId="0" fontId="12" fillId="2" borderId="29" xfId="0" applyFont="1" applyFill="1" applyBorder="1" applyAlignment="1">
      <alignment horizontal="center"/>
    </xf>
    <xf numFmtId="0" fontId="12" fillId="2" borderId="25" xfId="0" applyFont="1" applyFill="1" applyBorder="1" applyAlignment="1">
      <alignment horizontal="center" vertical="center" wrapText="1"/>
    </xf>
    <xf numFmtId="0" fontId="12" fillId="2" borderId="25" xfId="0" applyFont="1" applyFill="1" applyBorder="1" applyAlignment="1">
      <alignment horizontal="center" vertical="center"/>
    </xf>
    <xf numFmtId="0" fontId="11" fillId="0" borderId="0" xfId="0" applyFont="1" applyAlignment="1">
      <alignment horizontal="center" vertical="center"/>
    </xf>
    <xf numFmtId="0" fontId="12" fillId="3" borderId="0" xfId="0" applyFont="1" applyFill="1" applyBorder="1" applyAlignment="1">
      <alignment horizontal="center" vertical="center"/>
    </xf>
    <xf numFmtId="0" fontId="12" fillId="3" borderId="20" xfId="0" applyFont="1" applyFill="1" applyBorder="1" applyAlignment="1">
      <alignment horizontal="center" vertical="center"/>
    </xf>
    <xf numFmtId="16" fontId="11" fillId="0" borderId="60" xfId="0" applyNumberFormat="1" applyFont="1" applyBorder="1" applyAlignment="1">
      <alignment horizontal="center" vertical="center" wrapText="1"/>
    </xf>
    <xf numFmtId="16" fontId="11" fillId="0" borderId="23" xfId="0" applyNumberFormat="1" applyFont="1" applyBorder="1" applyAlignment="1">
      <alignment horizontal="center" vertical="center" wrapText="1"/>
    </xf>
    <xf numFmtId="0" fontId="17" fillId="0" borderId="64" xfId="0" applyFont="1" applyBorder="1" applyAlignment="1">
      <alignment horizontal="center" vertical="center" wrapText="1"/>
    </xf>
    <xf numFmtId="0" fontId="17" fillId="0" borderId="23" xfId="0" applyFont="1" applyBorder="1" applyAlignment="1">
      <alignment horizontal="center" vertical="center" wrapText="1"/>
    </xf>
    <xf numFmtId="16" fontId="13" fillId="2" borderId="0" xfId="0" applyNumberFormat="1" applyFont="1" applyFill="1" applyBorder="1" applyAlignment="1">
      <alignment horizontal="center" vertical="top" wrapText="1"/>
    </xf>
    <xf numFmtId="0" fontId="13" fillId="2" borderId="29" xfId="0" applyFont="1" applyFill="1" applyBorder="1" applyAlignment="1">
      <alignment horizontal="center" vertical="top" wrapText="1"/>
    </xf>
    <xf numFmtId="0" fontId="13" fillId="2" borderId="24" xfId="0" applyFont="1" applyFill="1" applyBorder="1" applyAlignment="1">
      <alignment horizontal="center" vertical="top" wrapText="1"/>
    </xf>
    <xf numFmtId="16" fontId="13" fillId="2" borderId="24" xfId="0" applyNumberFormat="1" applyFont="1" applyFill="1" applyBorder="1" applyAlignment="1">
      <alignment horizontal="center" vertical="top" wrapText="1"/>
    </xf>
    <xf numFmtId="0" fontId="12" fillId="2" borderId="26"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2" borderId="28" xfId="0" applyFont="1" applyFill="1" applyBorder="1" applyAlignment="1">
      <alignment horizontal="center" vertical="center" wrapText="1"/>
    </xf>
    <xf numFmtId="0" fontId="12" fillId="3" borderId="20" xfId="0" applyFont="1" applyFill="1" applyBorder="1" applyAlignment="1">
      <alignment horizontal="center" vertical="center" wrapText="1"/>
    </xf>
    <xf numFmtId="0" fontId="12" fillId="2" borderId="70" xfId="0" applyFont="1" applyFill="1" applyBorder="1" applyAlignment="1">
      <alignment horizontal="center"/>
    </xf>
    <xf numFmtId="0" fontId="12" fillId="2" borderId="71" xfId="0" applyFont="1" applyFill="1" applyBorder="1" applyAlignment="1">
      <alignment horizontal="center"/>
    </xf>
    <xf numFmtId="0" fontId="12" fillId="3" borderId="71" xfId="0" applyFont="1" applyFill="1" applyBorder="1" applyAlignment="1">
      <alignment horizontal="center"/>
    </xf>
    <xf numFmtId="0" fontId="12" fillId="3" borderId="72" xfId="0" applyFont="1" applyFill="1" applyBorder="1" applyAlignment="1">
      <alignment horizontal="center"/>
    </xf>
    <xf numFmtId="0" fontId="15" fillId="2" borderId="29" xfId="0" applyFont="1" applyFill="1" applyBorder="1" applyAlignment="1">
      <alignment horizontal="left" vertical="center"/>
    </xf>
    <xf numFmtId="0" fontId="12" fillId="4" borderId="35" xfId="0" applyFont="1" applyFill="1" applyBorder="1" applyAlignment="1">
      <alignment horizontal="left" vertical="center"/>
    </xf>
    <xf numFmtId="0" fontId="12" fillId="4" borderId="70" xfId="0" applyFont="1" applyFill="1" applyBorder="1" applyAlignment="1">
      <alignment horizontal="left" vertical="center"/>
    </xf>
    <xf numFmtId="0" fontId="12" fillId="2" borderId="0" xfId="0" applyFont="1" applyFill="1" applyAlignment="1">
      <alignment horizontal="center"/>
    </xf>
    <xf numFmtId="0" fontId="11" fillId="0" borderId="88" xfId="0" applyFont="1" applyBorder="1" applyAlignment="1">
      <alignment horizontal="center" vertical="center"/>
    </xf>
    <xf numFmtId="0" fontId="11" fillId="0" borderId="89" xfId="0" applyFont="1" applyBorder="1" applyAlignment="1">
      <alignment horizontal="center" vertical="center"/>
    </xf>
    <xf numFmtId="0" fontId="11" fillId="0" borderId="90" xfId="0" applyFont="1" applyBorder="1" applyAlignment="1">
      <alignment horizontal="center" vertical="center"/>
    </xf>
    <xf numFmtId="0" fontId="11" fillId="0" borderId="96" xfId="0" applyFont="1" applyBorder="1" applyAlignment="1">
      <alignment horizontal="center" vertical="center"/>
    </xf>
    <xf numFmtId="0" fontId="11" fillId="0" borderId="91" xfId="0" applyFont="1" applyBorder="1" applyAlignment="1">
      <alignment horizontal="center" vertical="center"/>
    </xf>
    <xf numFmtId="0" fontId="11" fillId="0" borderId="92" xfId="0" applyFont="1" applyBorder="1" applyAlignment="1">
      <alignment horizontal="center" vertical="center"/>
    </xf>
    <xf numFmtId="0" fontId="11" fillId="0" borderId="97" xfId="0" applyFont="1" applyBorder="1" applyAlignment="1">
      <alignment horizontal="center" vertical="center"/>
    </xf>
    <xf numFmtId="0" fontId="11" fillId="0" borderId="93" xfId="0" applyFont="1" applyBorder="1" applyAlignment="1">
      <alignment horizontal="center" vertical="center"/>
    </xf>
    <xf numFmtId="0" fontId="11" fillId="0" borderId="94" xfId="0" applyFont="1" applyBorder="1" applyAlignment="1">
      <alignment horizontal="center" vertical="center"/>
    </xf>
    <xf numFmtId="0" fontId="11" fillId="0" borderId="95" xfId="0" applyFont="1" applyBorder="1" applyAlignment="1">
      <alignment horizontal="center" vertical="center"/>
    </xf>
    <xf numFmtId="0" fontId="11" fillId="0" borderId="99" xfId="0" applyFont="1" applyBorder="1" applyAlignment="1">
      <alignment horizontal="center" vertical="center"/>
    </xf>
    <xf numFmtId="0" fontId="11" fillId="0" borderId="98" xfId="0" applyFont="1" applyBorder="1" applyAlignment="1">
      <alignment horizontal="center" vertical="center"/>
    </xf>
    <xf numFmtId="0" fontId="12" fillId="3" borderId="27" xfId="0" applyFont="1" applyFill="1" applyBorder="1" applyAlignment="1">
      <alignment horizontal="center"/>
    </xf>
    <xf numFmtId="0" fontId="12" fillId="3" borderId="28" xfId="0" applyFont="1" applyFill="1" applyBorder="1" applyAlignment="1">
      <alignment horizontal="center"/>
    </xf>
    <xf numFmtId="0" fontId="12" fillId="3" borderId="26" xfId="0" applyFont="1" applyFill="1" applyBorder="1" applyAlignment="1">
      <alignment horizontal="center"/>
    </xf>
    <xf numFmtId="0" fontId="12" fillId="2" borderId="35" xfId="0" applyFont="1" applyFill="1" applyBorder="1" applyAlignment="1">
      <alignment horizontal="left" vertical="center"/>
    </xf>
    <xf numFmtId="0" fontId="12" fillId="2" borderId="70" xfId="0" applyFont="1" applyFill="1" applyBorder="1" applyAlignment="1">
      <alignment horizontal="left" vertical="center"/>
    </xf>
    <xf numFmtId="0" fontId="12" fillId="2" borderId="24" xfId="0" applyFont="1" applyFill="1" applyBorder="1" applyAlignment="1">
      <alignment horizontal="left" vertical="center"/>
    </xf>
    <xf numFmtId="0" fontId="12" fillId="2" borderId="26" xfId="0" applyFont="1" applyFill="1" applyBorder="1" applyAlignment="1">
      <alignment horizontal="left" vertical="center"/>
    </xf>
    <xf numFmtId="0" fontId="12" fillId="2" borderId="27" xfId="0" applyFont="1" applyFill="1" applyBorder="1" applyAlignment="1">
      <alignment horizontal="left" vertical="center"/>
    </xf>
    <xf numFmtId="0" fontId="12" fillId="4" borderId="0" xfId="0" applyFont="1" applyFill="1" applyBorder="1" applyAlignment="1">
      <alignment horizontal="center"/>
    </xf>
    <xf numFmtId="0" fontId="9" fillId="0" borderId="118" xfId="1" applyFont="1" applyBorder="1" applyAlignment="1">
      <alignment horizontal="center" vertical="center" wrapText="1"/>
    </xf>
    <xf numFmtId="0" fontId="9" fillId="0" borderId="21" xfId="1" applyFont="1" applyBorder="1" applyAlignment="1">
      <alignment horizontal="center" vertical="center" wrapText="1"/>
    </xf>
    <xf numFmtId="0" fontId="9" fillId="0" borderId="11" xfId="1" applyFont="1" applyBorder="1" applyAlignment="1">
      <alignment horizontal="center" vertical="center" wrapText="1"/>
    </xf>
    <xf numFmtId="0" fontId="9" fillId="0" borderId="14" xfId="1" applyFont="1" applyBorder="1" applyAlignment="1">
      <alignment horizontal="center" vertical="center" wrapText="1"/>
    </xf>
    <xf numFmtId="0" fontId="9" fillId="0" borderId="113" xfId="1" applyFont="1" applyBorder="1" applyAlignment="1">
      <alignment horizontal="center" vertical="center"/>
    </xf>
    <xf numFmtId="0" fontId="9" fillId="0" borderId="15" xfId="1" applyFont="1" applyBorder="1" applyAlignment="1">
      <alignment horizontal="left" vertical="center" wrapText="1"/>
    </xf>
    <xf numFmtId="0" fontId="9" fillId="0" borderId="17" xfId="1" applyFont="1" applyBorder="1" applyAlignment="1">
      <alignment horizontal="center" vertical="center" wrapText="1"/>
    </xf>
    <xf numFmtId="0" fontId="9" fillId="0" borderId="117" xfId="1" applyFont="1" applyBorder="1" applyAlignment="1">
      <alignment horizontal="left" vertical="center" wrapText="1"/>
    </xf>
    <xf numFmtId="0" fontId="9" fillId="0" borderId="84" xfId="1" applyFont="1" applyBorder="1" applyAlignment="1">
      <alignment horizontal="left" vertical="center" wrapText="1"/>
    </xf>
    <xf numFmtId="0" fontId="9" fillId="0" borderId="83" xfId="1" applyFont="1" applyBorder="1" applyAlignment="1">
      <alignment horizontal="center" vertical="center" wrapText="1"/>
    </xf>
  </cellXfs>
  <cellStyles count="23">
    <cellStyle name="Euro" xfId="2"/>
    <cellStyle name="Normal" xfId="0" builtinId="0"/>
    <cellStyle name="Normal 2" xfId="3"/>
    <cellStyle name="Normal 2 2" xfId="4"/>
    <cellStyle name="Normal 2 3" xfId="5"/>
    <cellStyle name="Normal 3" xfId="6"/>
    <cellStyle name="Normal 4" xfId="7"/>
    <cellStyle name="Normal 4 2" xfId="8"/>
    <cellStyle name="Normal 5" xfId="9"/>
    <cellStyle name="Normal 5 2" xfId="10"/>
    <cellStyle name="Normal 6" xfId="11"/>
    <cellStyle name="Normal_memento07fic01_tot+droit" xfId="1"/>
    <cellStyle name="pge" xfId="12"/>
    <cellStyle name="Pourcentage 2" xfId="13"/>
    <cellStyle name="Pourcentage 2 2" xfId="14"/>
    <cellStyle name="Pourcentage 2 3" xfId="15"/>
    <cellStyle name="Pourcentage 2 4" xfId="16"/>
    <cellStyle name="Pourcentage 3" xfId="17"/>
    <cellStyle name="Pourcentage 3 2" xfId="18"/>
    <cellStyle name="Pourcentage 4" xfId="19"/>
    <cellStyle name="Pourcentage 4 2" xfId="20"/>
    <cellStyle name="tab4" xfId="21"/>
    <cellStyle name="toto" xfId="22"/>
  </cellStyles>
  <dxfs count="2">
    <dxf>
      <font>
        <color rgb="FFFF0000"/>
      </font>
    </dxf>
    <dxf>
      <font>
        <color rgb="FF66FF66"/>
      </font>
    </dxf>
  </dxfs>
  <tableStyles count="0" defaultTableStyle="TableStyleMedium9" defaultPivotStyle="PivotStyleLight16"/>
  <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fr-FR"/>
  <c:chart>
    <c:plotArea>
      <c:layout/>
      <c:barChart>
        <c:barDir val="bar"/>
        <c:grouping val="clustered"/>
        <c:ser>
          <c:idx val="0"/>
          <c:order val="0"/>
          <c:tx>
            <c:strRef>
              <c:f>TAB_11_1!$N$11</c:f>
              <c:strCache>
                <c:ptCount val="1"/>
                <c:pt idx="0">
                  <c:v>FEMME</c:v>
                </c:pt>
              </c:strCache>
            </c:strRef>
          </c:tx>
          <c:spPr>
            <a:ln>
              <a:solidFill>
                <a:prstClr val="black"/>
              </a:solidFill>
            </a:ln>
          </c:spPr>
          <c:cat>
            <c:numRef>
              <c:f>TAB_11_1!$M$12:$M$49</c:f>
              <c:numCache>
                <c:formatCode>General</c:formatCode>
                <c:ptCount val="38"/>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numCache>
            </c:numRef>
          </c:cat>
          <c:val>
            <c:numRef>
              <c:f>TAB_11_1!$O$12:$O$48</c:f>
              <c:numCache>
                <c:formatCode>General</c:formatCode>
                <c:ptCount val="37"/>
                <c:pt idx="1">
                  <c:v>-2</c:v>
                </c:pt>
                <c:pt idx="2">
                  <c:v>-22</c:v>
                </c:pt>
                <c:pt idx="3">
                  <c:v>-95</c:v>
                </c:pt>
                <c:pt idx="4">
                  <c:v>-131</c:v>
                </c:pt>
                <c:pt idx="5">
                  <c:v>-114</c:v>
                </c:pt>
                <c:pt idx="6">
                  <c:v>-97</c:v>
                </c:pt>
                <c:pt idx="7">
                  <c:v>-55</c:v>
                </c:pt>
                <c:pt idx="8">
                  <c:v>-41</c:v>
                </c:pt>
                <c:pt idx="9">
                  <c:v>-23</c:v>
                </c:pt>
                <c:pt idx="10">
                  <c:v>-17</c:v>
                </c:pt>
                <c:pt idx="11">
                  <c:v>-13</c:v>
                </c:pt>
                <c:pt idx="12">
                  <c:v>-11</c:v>
                </c:pt>
                <c:pt idx="13">
                  <c:v>-12</c:v>
                </c:pt>
                <c:pt idx="14">
                  <c:v>-9</c:v>
                </c:pt>
                <c:pt idx="15">
                  <c:v>-6</c:v>
                </c:pt>
                <c:pt idx="16">
                  <c:v>-3</c:v>
                </c:pt>
                <c:pt idx="17">
                  <c:v>-3</c:v>
                </c:pt>
                <c:pt idx="18">
                  <c:v>-1</c:v>
                </c:pt>
                <c:pt idx="19">
                  <c:v>-1</c:v>
                </c:pt>
                <c:pt idx="20">
                  <c:v>-3</c:v>
                </c:pt>
                <c:pt idx="21">
                  <c:v>-2</c:v>
                </c:pt>
                <c:pt idx="24">
                  <c:v>-2</c:v>
                </c:pt>
                <c:pt idx="27">
                  <c:v>-3</c:v>
                </c:pt>
              </c:numCache>
            </c:numRef>
          </c:val>
        </c:ser>
        <c:ser>
          <c:idx val="1"/>
          <c:order val="1"/>
          <c:tx>
            <c:strRef>
              <c:f>TAB_11_1!$P$11</c:f>
              <c:strCache>
                <c:ptCount val="1"/>
                <c:pt idx="0">
                  <c:v>HOMME</c:v>
                </c:pt>
              </c:strCache>
            </c:strRef>
          </c:tx>
          <c:spPr>
            <a:ln>
              <a:solidFill>
                <a:schemeClr val="tx1"/>
              </a:solidFill>
            </a:ln>
          </c:spPr>
          <c:cat>
            <c:numRef>
              <c:f>TAB_11_1!$M$12:$M$49</c:f>
              <c:numCache>
                <c:formatCode>General</c:formatCode>
                <c:ptCount val="38"/>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numCache>
            </c:numRef>
          </c:cat>
          <c:val>
            <c:numRef>
              <c:f>TAB_11_1!$P$12:$P$49</c:f>
              <c:numCache>
                <c:formatCode>General</c:formatCode>
                <c:ptCount val="38"/>
                <c:pt idx="1">
                  <c:v>6</c:v>
                </c:pt>
                <c:pt idx="2">
                  <c:v>18</c:v>
                </c:pt>
                <c:pt idx="3">
                  <c:v>69</c:v>
                </c:pt>
                <c:pt idx="4">
                  <c:v>119</c:v>
                </c:pt>
                <c:pt idx="5">
                  <c:v>134</c:v>
                </c:pt>
                <c:pt idx="6">
                  <c:v>87</c:v>
                </c:pt>
                <c:pt idx="7">
                  <c:v>61</c:v>
                </c:pt>
                <c:pt idx="8">
                  <c:v>46</c:v>
                </c:pt>
                <c:pt idx="9">
                  <c:v>36</c:v>
                </c:pt>
                <c:pt idx="10">
                  <c:v>22</c:v>
                </c:pt>
                <c:pt idx="11">
                  <c:v>16</c:v>
                </c:pt>
                <c:pt idx="12">
                  <c:v>17</c:v>
                </c:pt>
                <c:pt idx="13">
                  <c:v>6</c:v>
                </c:pt>
                <c:pt idx="14">
                  <c:v>10</c:v>
                </c:pt>
                <c:pt idx="15">
                  <c:v>4</c:v>
                </c:pt>
                <c:pt idx="16">
                  <c:v>8</c:v>
                </c:pt>
                <c:pt idx="17">
                  <c:v>1</c:v>
                </c:pt>
                <c:pt idx="18">
                  <c:v>4</c:v>
                </c:pt>
                <c:pt idx="19">
                  <c:v>3</c:v>
                </c:pt>
                <c:pt idx="20">
                  <c:v>4</c:v>
                </c:pt>
                <c:pt idx="21">
                  <c:v>2</c:v>
                </c:pt>
                <c:pt idx="22">
                  <c:v>2</c:v>
                </c:pt>
                <c:pt idx="24">
                  <c:v>3</c:v>
                </c:pt>
                <c:pt idx="26">
                  <c:v>1</c:v>
                </c:pt>
                <c:pt idx="28">
                  <c:v>1</c:v>
                </c:pt>
                <c:pt idx="34">
                  <c:v>1</c:v>
                </c:pt>
              </c:numCache>
            </c:numRef>
          </c:val>
        </c:ser>
        <c:gapWidth val="0"/>
        <c:overlap val="100"/>
        <c:axId val="79332480"/>
        <c:axId val="79334016"/>
      </c:barChart>
      <c:catAx>
        <c:axId val="79332480"/>
        <c:scaling>
          <c:orientation val="minMax"/>
        </c:scaling>
        <c:axPos val="l"/>
        <c:numFmt formatCode="General" sourceLinked="1"/>
        <c:tickLblPos val="nextTo"/>
        <c:spPr>
          <a:noFill/>
          <a:ln>
            <a:noFill/>
          </a:ln>
        </c:spPr>
        <c:crossAx val="79334016"/>
        <c:crosses val="autoZero"/>
        <c:auto val="1"/>
        <c:lblAlgn val="ctr"/>
        <c:lblOffset val="100"/>
      </c:catAx>
      <c:valAx>
        <c:axId val="79334016"/>
        <c:scaling>
          <c:orientation val="minMax"/>
        </c:scaling>
        <c:axPos val="b"/>
        <c:majorGridlines/>
        <c:numFmt formatCode="0;[Black]0" sourceLinked="0"/>
        <c:tickLblPos val="nextTo"/>
        <c:crossAx val="79332480"/>
        <c:crosses val="autoZero"/>
        <c:crossBetween val="between"/>
      </c:valAx>
    </c:plotArea>
    <c:legend>
      <c:legendPos val="r"/>
    </c:legend>
    <c:plotVisOnly val="1"/>
  </c:chart>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fr-FR"/>
  <c:chart>
    <c:plotArea>
      <c:layout/>
      <c:barChart>
        <c:barDir val="bar"/>
        <c:grouping val="clustered"/>
        <c:ser>
          <c:idx val="0"/>
          <c:order val="0"/>
          <c:tx>
            <c:strRef>
              <c:f>TAB_11_1!$N$11</c:f>
              <c:strCache>
                <c:ptCount val="1"/>
                <c:pt idx="0">
                  <c:v>FEMME</c:v>
                </c:pt>
              </c:strCache>
            </c:strRef>
          </c:tx>
          <c:spPr>
            <a:ln>
              <a:solidFill>
                <a:prstClr val="black"/>
              </a:solidFill>
            </a:ln>
          </c:spPr>
          <c:cat>
            <c:numRef>
              <c:f>TAB_11_1!$M$12:$M$49</c:f>
              <c:numCache>
                <c:formatCode>General</c:formatCode>
                <c:ptCount val="38"/>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numCache>
            </c:numRef>
          </c:cat>
          <c:val>
            <c:numRef>
              <c:f>TAB_11_1!$S$12:$S$49</c:f>
              <c:numCache>
                <c:formatCode>General</c:formatCode>
                <c:ptCount val="38"/>
                <c:pt idx="0">
                  <c:v>-2</c:v>
                </c:pt>
                <c:pt idx="1">
                  <c:v>-5</c:v>
                </c:pt>
                <c:pt idx="2">
                  <c:v>-14</c:v>
                </c:pt>
                <c:pt idx="3">
                  <c:v>-55</c:v>
                </c:pt>
                <c:pt idx="4">
                  <c:v>-80</c:v>
                </c:pt>
                <c:pt idx="5">
                  <c:v>-134</c:v>
                </c:pt>
                <c:pt idx="6">
                  <c:v>-169</c:v>
                </c:pt>
                <c:pt idx="7">
                  <c:v>-133</c:v>
                </c:pt>
                <c:pt idx="8">
                  <c:v>-101</c:v>
                </c:pt>
                <c:pt idx="9">
                  <c:v>-65</c:v>
                </c:pt>
                <c:pt idx="10">
                  <c:v>-50</c:v>
                </c:pt>
                <c:pt idx="11">
                  <c:v>-52</c:v>
                </c:pt>
                <c:pt idx="12">
                  <c:v>-30</c:v>
                </c:pt>
                <c:pt idx="13">
                  <c:v>-30</c:v>
                </c:pt>
                <c:pt idx="14">
                  <c:v>-23</c:v>
                </c:pt>
                <c:pt idx="15">
                  <c:v>-15</c:v>
                </c:pt>
                <c:pt idx="16">
                  <c:v>-12</c:v>
                </c:pt>
                <c:pt idx="17">
                  <c:v>-13</c:v>
                </c:pt>
                <c:pt idx="18">
                  <c:v>-11</c:v>
                </c:pt>
                <c:pt idx="19">
                  <c:v>-6</c:v>
                </c:pt>
                <c:pt idx="20">
                  <c:v>-11</c:v>
                </c:pt>
                <c:pt idx="21">
                  <c:v>-8</c:v>
                </c:pt>
                <c:pt idx="22">
                  <c:v>-5</c:v>
                </c:pt>
                <c:pt idx="23">
                  <c:v>-3</c:v>
                </c:pt>
                <c:pt idx="24">
                  <c:v>-4</c:v>
                </c:pt>
                <c:pt idx="25">
                  <c:v>-2</c:v>
                </c:pt>
                <c:pt idx="26">
                  <c:v>-5</c:v>
                </c:pt>
                <c:pt idx="27">
                  <c:v>-2</c:v>
                </c:pt>
                <c:pt idx="28">
                  <c:v>-2</c:v>
                </c:pt>
                <c:pt idx="29">
                  <c:v>-3</c:v>
                </c:pt>
                <c:pt idx="30">
                  <c:v>-2</c:v>
                </c:pt>
                <c:pt idx="31">
                  <c:v>-1</c:v>
                </c:pt>
                <c:pt idx="32">
                  <c:v>-1</c:v>
                </c:pt>
                <c:pt idx="33">
                  <c:v>-1</c:v>
                </c:pt>
                <c:pt idx="34">
                  <c:v>-1</c:v>
                </c:pt>
                <c:pt idx="35">
                  <c:v>-1</c:v>
                </c:pt>
                <c:pt idx="36">
                  <c:v>-1</c:v>
                </c:pt>
              </c:numCache>
            </c:numRef>
          </c:val>
        </c:ser>
        <c:ser>
          <c:idx val="1"/>
          <c:order val="1"/>
          <c:tx>
            <c:strRef>
              <c:f>TAB_11_1!$P$11</c:f>
              <c:strCache>
                <c:ptCount val="1"/>
                <c:pt idx="0">
                  <c:v>HOMME</c:v>
                </c:pt>
              </c:strCache>
            </c:strRef>
          </c:tx>
          <c:spPr>
            <a:ln>
              <a:solidFill>
                <a:schemeClr val="tx1"/>
              </a:solidFill>
            </a:ln>
          </c:spPr>
          <c:cat>
            <c:numRef>
              <c:f>TAB_11_1!$M$12:$M$49</c:f>
              <c:numCache>
                <c:formatCode>General</c:formatCode>
                <c:ptCount val="38"/>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numCache>
            </c:numRef>
          </c:cat>
          <c:val>
            <c:numRef>
              <c:f>TAB_11_1!$T$12:$T$49</c:f>
              <c:numCache>
                <c:formatCode>General</c:formatCode>
                <c:ptCount val="38"/>
                <c:pt idx="1">
                  <c:v>1</c:v>
                </c:pt>
                <c:pt idx="2">
                  <c:v>4</c:v>
                </c:pt>
                <c:pt idx="3">
                  <c:v>39</c:v>
                </c:pt>
                <c:pt idx="4">
                  <c:v>62</c:v>
                </c:pt>
                <c:pt idx="5">
                  <c:v>90</c:v>
                </c:pt>
                <c:pt idx="6">
                  <c:v>90</c:v>
                </c:pt>
                <c:pt idx="7">
                  <c:v>64</c:v>
                </c:pt>
                <c:pt idx="8">
                  <c:v>62</c:v>
                </c:pt>
                <c:pt idx="9">
                  <c:v>54</c:v>
                </c:pt>
                <c:pt idx="10">
                  <c:v>38</c:v>
                </c:pt>
                <c:pt idx="11">
                  <c:v>30</c:v>
                </c:pt>
                <c:pt idx="12">
                  <c:v>24</c:v>
                </c:pt>
                <c:pt idx="13">
                  <c:v>18</c:v>
                </c:pt>
                <c:pt idx="14">
                  <c:v>9</c:v>
                </c:pt>
                <c:pt idx="15">
                  <c:v>10</c:v>
                </c:pt>
                <c:pt idx="16">
                  <c:v>5</c:v>
                </c:pt>
                <c:pt idx="17">
                  <c:v>3</c:v>
                </c:pt>
                <c:pt idx="18">
                  <c:v>9</c:v>
                </c:pt>
                <c:pt idx="19">
                  <c:v>7</c:v>
                </c:pt>
                <c:pt idx="20">
                  <c:v>7</c:v>
                </c:pt>
                <c:pt idx="21">
                  <c:v>3</c:v>
                </c:pt>
                <c:pt idx="22">
                  <c:v>3</c:v>
                </c:pt>
                <c:pt idx="24">
                  <c:v>1</c:v>
                </c:pt>
                <c:pt idx="25">
                  <c:v>2</c:v>
                </c:pt>
                <c:pt idx="26">
                  <c:v>4</c:v>
                </c:pt>
                <c:pt idx="27">
                  <c:v>2</c:v>
                </c:pt>
                <c:pt idx="28">
                  <c:v>1</c:v>
                </c:pt>
                <c:pt idx="33">
                  <c:v>1</c:v>
                </c:pt>
              </c:numCache>
            </c:numRef>
          </c:val>
        </c:ser>
        <c:gapWidth val="0"/>
        <c:overlap val="100"/>
        <c:axId val="79694464"/>
        <c:axId val="79696256"/>
      </c:barChart>
      <c:catAx>
        <c:axId val="79694464"/>
        <c:scaling>
          <c:orientation val="minMax"/>
        </c:scaling>
        <c:axPos val="l"/>
        <c:numFmt formatCode="General" sourceLinked="1"/>
        <c:tickLblPos val="nextTo"/>
        <c:spPr>
          <a:noFill/>
          <a:ln>
            <a:noFill/>
          </a:ln>
        </c:spPr>
        <c:crossAx val="79696256"/>
        <c:crosses val="autoZero"/>
        <c:auto val="1"/>
        <c:lblAlgn val="ctr"/>
        <c:lblOffset val="100"/>
      </c:catAx>
      <c:valAx>
        <c:axId val="79696256"/>
        <c:scaling>
          <c:orientation val="minMax"/>
        </c:scaling>
        <c:axPos val="b"/>
        <c:majorGridlines/>
        <c:numFmt formatCode="0;[Black]0" sourceLinked="0"/>
        <c:tickLblPos val="nextTo"/>
        <c:crossAx val="79694464"/>
        <c:crosses val="autoZero"/>
        <c:crossBetween val="between"/>
      </c:valAx>
    </c:plotArea>
    <c:legend>
      <c:legendPos val="r"/>
    </c:legend>
    <c:plotVisOnly val="1"/>
  </c:chart>
  <c:printSettings>
    <c:headerFooter/>
    <c:pageMargins b="0.75000000000000122" l="0.70000000000000062" r="0.70000000000000062" t="0.750000000000001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fr-FR"/>
  <c:chart>
    <c:plotArea>
      <c:layout/>
      <c:barChart>
        <c:barDir val="bar"/>
        <c:grouping val="clustered"/>
        <c:ser>
          <c:idx val="0"/>
          <c:order val="0"/>
          <c:tx>
            <c:strRef>
              <c:f>TAB_11_1!$N$11</c:f>
              <c:strCache>
                <c:ptCount val="1"/>
                <c:pt idx="0">
                  <c:v>FEMME</c:v>
                </c:pt>
              </c:strCache>
            </c:strRef>
          </c:tx>
          <c:spPr>
            <a:ln>
              <a:solidFill>
                <a:prstClr val="black"/>
              </a:solidFill>
            </a:ln>
          </c:spPr>
          <c:cat>
            <c:numRef>
              <c:f>TAB_11_1!$M$12:$M$49</c:f>
              <c:numCache>
                <c:formatCode>General</c:formatCode>
                <c:ptCount val="38"/>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numCache>
            </c:numRef>
          </c:cat>
          <c:val>
            <c:numRef>
              <c:f>TAB_11_1!$W$12:$W$49</c:f>
              <c:numCache>
                <c:formatCode>General</c:formatCode>
                <c:ptCount val="38"/>
                <c:pt idx="0">
                  <c:v>0</c:v>
                </c:pt>
                <c:pt idx="1">
                  <c:v>0</c:v>
                </c:pt>
                <c:pt idx="2">
                  <c:v>-13</c:v>
                </c:pt>
                <c:pt idx="3">
                  <c:v>-80</c:v>
                </c:pt>
                <c:pt idx="4">
                  <c:v>-104</c:v>
                </c:pt>
                <c:pt idx="5">
                  <c:v>-100</c:v>
                </c:pt>
                <c:pt idx="6">
                  <c:v>-93</c:v>
                </c:pt>
                <c:pt idx="7">
                  <c:v>-68</c:v>
                </c:pt>
                <c:pt idx="8">
                  <c:v>-60</c:v>
                </c:pt>
                <c:pt idx="9">
                  <c:v>-35</c:v>
                </c:pt>
                <c:pt idx="10">
                  <c:v>-22</c:v>
                </c:pt>
                <c:pt idx="11">
                  <c:v>-9</c:v>
                </c:pt>
                <c:pt idx="12">
                  <c:v>-18</c:v>
                </c:pt>
                <c:pt idx="13">
                  <c:v>-10</c:v>
                </c:pt>
                <c:pt idx="14">
                  <c:v>-10</c:v>
                </c:pt>
                <c:pt idx="15">
                  <c:v>-3</c:v>
                </c:pt>
                <c:pt idx="16">
                  <c:v>-1</c:v>
                </c:pt>
                <c:pt idx="17">
                  <c:v>-4</c:v>
                </c:pt>
                <c:pt idx="18">
                  <c:v>-4</c:v>
                </c:pt>
                <c:pt idx="19">
                  <c:v>-1</c:v>
                </c:pt>
                <c:pt idx="20">
                  <c:v>0</c:v>
                </c:pt>
                <c:pt idx="21">
                  <c:v>0</c:v>
                </c:pt>
                <c:pt idx="22">
                  <c:v>0</c:v>
                </c:pt>
                <c:pt idx="23">
                  <c:v>0</c:v>
                </c:pt>
                <c:pt idx="24">
                  <c:v>0</c:v>
                </c:pt>
                <c:pt idx="25">
                  <c:v>0</c:v>
                </c:pt>
                <c:pt idx="26">
                  <c:v>0</c:v>
                </c:pt>
                <c:pt idx="27">
                  <c:v>-1</c:v>
                </c:pt>
                <c:pt idx="28">
                  <c:v>0</c:v>
                </c:pt>
                <c:pt idx="29">
                  <c:v>-1</c:v>
                </c:pt>
                <c:pt idx="30">
                  <c:v>0</c:v>
                </c:pt>
                <c:pt idx="31">
                  <c:v>0</c:v>
                </c:pt>
                <c:pt idx="32">
                  <c:v>0</c:v>
                </c:pt>
                <c:pt idx="33">
                  <c:v>0</c:v>
                </c:pt>
                <c:pt idx="34">
                  <c:v>0</c:v>
                </c:pt>
                <c:pt idx="35">
                  <c:v>0</c:v>
                </c:pt>
                <c:pt idx="36">
                  <c:v>0</c:v>
                </c:pt>
                <c:pt idx="37">
                  <c:v>0</c:v>
                </c:pt>
              </c:numCache>
            </c:numRef>
          </c:val>
        </c:ser>
        <c:ser>
          <c:idx val="1"/>
          <c:order val="1"/>
          <c:tx>
            <c:strRef>
              <c:f>TAB_11_1!$P$11</c:f>
              <c:strCache>
                <c:ptCount val="1"/>
                <c:pt idx="0">
                  <c:v>HOMME</c:v>
                </c:pt>
              </c:strCache>
            </c:strRef>
          </c:tx>
          <c:spPr>
            <a:ln>
              <a:solidFill>
                <a:schemeClr val="tx1"/>
              </a:solidFill>
            </a:ln>
          </c:spPr>
          <c:cat>
            <c:numRef>
              <c:f>TAB_11_1!$M$12:$M$49</c:f>
              <c:numCache>
                <c:formatCode>General</c:formatCode>
                <c:ptCount val="38"/>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numCache>
            </c:numRef>
          </c:cat>
          <c:val>
            <c:numRef>
              <c:f>TAB_11_1!$X$12:$X$49</c:f>
              <c:numCache>
                <c:formatCode>General</c:formatCode>
                <c:ptCount val="38"/>
                <c:pt idx="1">
                  <c:v>1</c:v>
                </c:pt>
                <c:pt idx="2">
                  <c:v>27</c:v>
                </c:pt>
                <c:pt idx="3">
                  <c:v>148</c:v>
                </c:pt>
                <c:pt idx="4">
                  <c:v>210</c:v>
                </c:pt>
                <c:pt idx="5">
                  <c:v>173</c:v>
                </c:pt>
                <c:pt idx="6">
                  <c:v>138</c:v>
                </c:pt>
                <c:pt idx="7">
                  <c:v>122</c:v>
                </c:pt>
                <c:pt idx="8">
                  <c:v>78</c:v>
                </c:pt>
                <c:pt idx="9">
                  <c:v>63</c:v>
                </c:pt>
                <c:pt idx="10">
                  <c:v>41</c:v>
                </c:pt>
                <c:pt idx="11">
                  <c:v>21</c:v>
                </c:pt>
                <c:pt idx="12">
                  <c:v>29</c:v>
                </c:pt>
                <c:pt idx="13">
                  <c:v>17</c:v>
                </c:pt>
                <c:pt idx="14">
                  <c:v>6</c:v>
                </c:pt>
                <c:pt idx="15">
                  <c:v>10</c:v>
                </c:pt>
                <c:pt idx="16">
                  <c:v>6</c:v>
                </c:pt>
                <c:pt idx="17">
                  <c:v>4</c:v>
                </c:pt>
                <c:pt idx="18">
                  <c:v>4</c:v>
                </c:pt>
                <c:pt idx="19">
                  <c:v>4</c:v>
                </c:pt>
                <c:pt idx="20">
                  <c:v>3</c:v>
                </c:pt>
                <c:pt idx="21">
                  <c:v>1</c:v>
                </c:pt>
                <c:pt idx="22">
                  <c:v>3</c:v>
                </c:pt>
                <c:pt idx="25">
                  <c:v>1</c:v>
                </c:pt>
                <c:pt idx="27">
                  <c:v>1</c:v>
                </c:pt>
                <c:pt idx="37">
                  <c:v>1</c:v>
                </c:pt>
              </c:numCache>
            </c:numRef>
          </c:val>
        </c:ser>
        <c:gapWidth val="0"/>
        <c:overlap val="100"/>
        <c:axId val="79724928"/>
        <c:axId val="79726464"/>
      </c:barChart>
      <c:catAx>
        <c:axId val="79724928"/>
        <c:scaling>
          <c:orientation val="minMax"/>
        </c:scaling>
        <c:axPos val="l"/>
        <c:numFmt formatCode="General" sourceLinked="1"/>
        <c:tickLblPos val="nextTo"/>
        <c:spPr>
          <a:noFill/>
          <a:ln>
            <a:noFill/>
          </a:ln>
        </c:spPr>
        <c:crossAx val="79726464"/>
        <c:crosses val="autoZero"/>
        <c:auto val="1"/>
        <c:lblAlgn val="ctr"/>
        <c:lblOffset val="100"/>
      </c:catAx>
      <c:valAx>
        <c:axId val="79726464"/>
        <c:scaling>
          <c:orientation val="minMax"/>
        </c:scaling>
        <c:axPos val="b"/>
        <c:majorGridlines/>
        <c:numFmt formatCode="0;[Black]0" sourceLinked="0"/>
        <c:tickLblPos val="nextTo"/>
        <c:crossAx val="79724928"/>
        <c:crosses val="autoZero"/>
        <c:crossBetween val="between"/>
      </c:valAx>
    </c:plotArea>
    <c:legend>
      <c:legendPos val="r"/>
    </c:legend>
    <c:plotVisOnly val="1"/>
  </c:chart>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fr-FR"/>
  <c:chart>
    <c:plotArea>
      <c:layout/>
      <c:barChart>
        <c:barDir val="bar"/>
        <c:grouping val="clustered"/>
        <c:ser>
          <c:idx val="0"/>
          <c:order val="0"/>
          <c:tx>
            <c:strRef>
              <c:f>TAB_11_1!$N$11</c:f>
              <c:strCache>
                <c:ptCount val="1"/>
                <c:pt idx="0">
                  <c:v>FEMME</c:v>
                </c:pt>
              </c:strCache>
            </c:strRef>
          </c:tx>
          <c:spPr>
            <a:ln>
              <a:solidFill>
                <a:prstClr val="black"/>
              </a:solidFill>
            </a:ln>
          </c:spPr>
          <c:cat>
            <c:numRef>
              <c:f>TAB_11_2!$L$4:$L$40</c:f>
              <c:numCache>
                <c:formatCode>General</c:formatCode>
                <c:ptCount val="37"/>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numCache>
            </c:numRef>
          </c:cat>
          <c:val>
            <c:numRef>
              <c:f>TAB_11_2!$O$4:$O$40</c:f>
              <c:numCache>
                <c:formatCode>General</c:formatCode>
                <c:ptCount val="37"/>
                <c:pt idx="0">
                  <c:v>0</c:v>
                </c:pt>
                <c:pt idx="1">
                  <c:v>-2</c:v>
                </c:pt>
                <c:pt idx="2">
                  <c:v>-2</c:v>
                </c:pt>
                <c:pt idx="3">
                  <c:v>-9</c:v>
                </c:pt>
                <c:pt idx="4">
                  <c:v>-7</c:v>
                </c:pt>
                <c:pt idx="5">
                  <c:v>-3</c:v>
                </c:pt>
                <c:pt idx="6">
                  <c:v>-7</c:v>
                </c:pt>
                <c:pt idx="7">
                  <c:v>-3</c:v>
                </c:pt>
                <c:pt idx="8">
                  <c:v>-3</c:v>
                </c:pt>
                <c:pt idx="9">
                  <c:v>-2</c:v>
                </c:pt>
                <c:pt idx="10">
                  <c:v>-4</c:v>
                </c:pt>
                <c:pt idx="11">
                  <c:v>0</c:v>
                </c:pt>
                <c:pt idx="12">
                  <c:v>-1</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ser>
        <c:ser>
          <c:idx val="1"/>
          <c:order val="1"/>
          <c:tx>
            <c:strRef>
              <c:f>TAB_11_1!$P$11</c:f>
              <c:strCache>
                <c:ptCount val="1"/>
                <c:pt idx="0">
                  <c:v>HOMME</c:v>
                </c:pt>
              </c:strCache>
            </c:strRef>
          </c:tx>
          <c:spPr>
            <a:ln>
              <a:solidFill>
                <a:schemeClr val="tx1"/>
              </a:solidFill>
            </a:ln>
          </c:spPr>
          <c:cat>
            <c:numRef>
              <c:f>TAB_11_2!$L$4:$L$40</c:f>
              <c:numCache>
                <c:formatCode>General</c:formatCode>
                <c:ptCount val="37"/>
                <c:pt idx="0">
                  <c:v>25</c:v>
                </c:pt>
                <c:pt idx="1">
                  <c:v>26</c:v>
                </c:pt>
                <c:pt idx="2">
                  <c:v>27</c:v>
                </c:pt>
                <c:pt idx="3">
                  <c:v>28</c:v>
                </c:pt>
                <c:pt idx="4">
                  <c:v>29</c:v>
                </c:pt>
                <c:pt idx="5">
                  <c:v>30</c:v>
                </c:pt>
                <c:pt idx="6">
                  <c:v>31</c:v>
                </c:pt>
                <c:pt idx="7">
                  <c:v>32</c:v>
                </c:pt>
                <c:pt idx="8">
                  <c:v>33</c:v>
                </c:pt>
                <c:pt idx="9">
                  <c:v>34</c:v>
                </c:pt>
                <c:pt idx="10">
                  <c:v>35</c:v>
                </c:pt>
                <c:pt idx="11">
                  <c:v>36</c:v>
                </c:pt>
                <c:pt idx="12">
                  <c:v>37</c:v>
                </c:pt>
                <c:pt idx="13">
                  <c:v>38</c:v>
                </c:pt>
                <c:pt idx="14">
                  <c:v>39</c:v>
                </c:pt>
                <c:pt idx="15">
                  <c:v>40</c:v>
                </c:pt>
                <c:pt idx="16">
                  <c:v>41</c:v>
                </c:pt>
                <c:pt idx="17">
                  <c:v>42</c:v>
                </c:pt>
                <c:pt idx="18">
                  <c:v>43</c:v>
                </c:pt>
                <c:pt idx="19">
                  <c:v>44</c:v>
                </c:pt>
                <c:pt idx="20">
                  <c:v>45</c:v>
                </c:pt>
                <c:pt idx="21">
                  <c:v>46</c:v>
                </c:pt>
                <c:pt idx="22">
                  <c:v>47</c:v>
                </c:pt>
                <c:pt idx="23">
                  <c:v>48</c:v>
                </c:pt>
                <c:pt idx="24">
                  <c:v>49</c:v>
                </c:pt>
                <c:pt idx="25">
                  <c:v>50</c:v>
                </c:pt>
                <c:pt idx="26">
                  <c:v>51</c:v>
                </c:pt>
                <c:pt idx="27">
                  <c:v>52</c:v>
                </c:pt>
                <c:pt idx="28">
                  <c:v>53</c:v>
                </c:pt>
                <c:pt idx="29">
                  <c:v>54</c:v>
                </c:pt>
                <c:pt idx="30">
                  <c:v>55</c:v>
                </c:pt>
                <c:pt idx="31">
                  <c:v>56</c:v>
                </c:pt>
                <c:pt idx="32">
                  <c:v>57</c:v>
                </c:pt>
                <c:pt idx="33">
                  <c:v>58</c:v>
                </c:pt>
                <c:pt idx="34">
                  <c:v>59</c:v>
                </c:pt>
                <c:pt idx="35">
                  <c:v>60</c:v>
                </c:pt>
                <c:pt idx="36">
                  <c:v>61</c:v>
                </c:pt>
              </c:numCache>
            </c:numRef>
          </c:cat>
          <c:val>
            <c:numRef>
              <c:f>TAB_11_2!$N$4:$N$40</c:f>
              <c:numCache>
                <c:formatCode>General</c:formatCode>
                <c:ptCount val="37"/>
                <c:pt idx="3">
                  <c:v>2</c:v>
                </c:pt>
                <c:pt idx="4">
                  <c:v>6</c:v>
                </c:pt>
                <c:pt idx="5">
                  <c:v>2</c:v>
                </c:pt>
                <c:pt idx="6">
                  <c:v>4</c:v>
                </c:pt>
                <c:pt idx="7">
                  <c:v>4</c:v>
                </c:pt>
                <c:pt idx="8">
                  <c:v>3</c:v>
                </c:pt>
                <c:pt idx="9">
                  <c:v>6</c:v>
                </c:pt>
                <c:pt idx="10">
                  <c:v>3</c:v>
                </c:pt>
                <c:pt idx="11">
                  <c:v>2</c:v>
                </c:pt>
                <c:pt idx="12">
                  <c:v>2</c:v>
                </c:pt>
                <c:pt idx="15">
                  <c:v>1</c:v>
                </c:pt>
                <c:pt idx="20">
                  <c:v>1</c:v>
                </c:pt>
              </c:numCache>
            </c:numRef>
          </c:val>
        </c:ser>
        <c:gapWidth val="0"/>
        <c:overlap val="100"/>
        <c:axId val="81184640"/>
        <c:axId val="81186176"/>
      </c:barChart>
      <c:catAx>
        <c:axId val="81184640"/>
        <c:scaling>
          <c:orientation val="minMax"/>
        </c:scaling>
        <c:axPos val="l"/>
        <c:numFmt formatCode="General" sourceLinked="1"/>
        <c:tickLblPos val="nextTo"/>
        <c:spPr>
          <a:noFill/>
          <a:ln>
            <a:noFill/>
          </a:ln>
        </c:spPr>
        <c:crossAx val="81186176"/>
        <c:crosses val="autoZero"/>
        <c:auto val="1"/>
        <c:lblAlgn val="ctr"/>
        <c:lblOffset val="100"/>
      </c:catAx>
      <c:valAx>
        <c:axId val="81186176"/>
        <c:scaling>
          <c:orientation val="minMax"/>
        </c:scaling>
        <c:axPos val="b"/>
        <c:majorGridlines/>
        <c:numFmt formatCode="0;[Black]0" sourceLinked="0"/>
        <c:tickLblPos val="nextTo"/>
        <c:crossAx val="81184640"/>
        <c:crosses val="autoZero"/>
        <c:crossBetween val="between"/>
      </c:valAx>
    </c:plotArea>
    <c:legend>
      <c:legendPos val="r"/>
    </c:legend>
    <c:plotVisOnly val="1"/>
  </c:chart>
  <c:printSettings>
    <c:headerFooter/>
    <c:pageMargins b="0.75000000000000122" l="0.70000000000000062" r="0.70000000000000062" t="0.750000000000001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fr-FR"/>
  <c:chart>
    <c:plotArea>
      <c:layout/>
      <c:barChart>
        <c:barDir val="bar"/>
        <c:grouping val="clustered"/>
        <c:ser>
          <c:idx val="0"/>
          <c:order val="0"/>
          <c:tx>
            <c:strRef>
              <c:f>TAB_11_1!$N$11</c:f>
              <c:strCache>
                <c:ptCount val="1"/>
                <c:pt idx="0">
                  <c:v>FEMME</c:v>
                </c:pt>
              </c:strCache>
            </c:strRef>
          </c:tx>
          <c:spPr>
            <a:ln>
              <a:solidFill>
                <a:prstClr val="black"/>
              </a:solidFill>
            </a:ln>
          </c:spPr>
          <c:cat>
            <c:numRef>
              <c:f>TAB_11_2!$S$4:$S$41</c:f>
              <c:numCache>
                <c:formatCode>General</c:formatCode>
                <c:ptCount val="38"/>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numCache>
            </c:numRef>
          </c:cat>
          <c:val>
            <c:numRef>
              <c:f>TAB_11_2!$V$4:$V$41</c:f>
              <c:numCache>
                <c:formatCode>General</c:formatCode>
                <c:ptCount val="38"/>
                <c:pt idx="0">
                  <c:v>-2</c:v>
                </c:pt>
                <c:pt idx="1">
                  <c:v>-7</c:v>
                </c:pt>
                <c:pt idx="2">
                  <c:v>-51</c:v>
                </c:pt>
                <c:pt idx="3">
                  <c:v>-232</c:v>
                </c:pt>
                <c:pt idx="4">
                  <c:v>-324</c:v>
                </c:pt>
                <c:pt idx="5">
                  <c:v>-355</c:v>
                </c:pt>
                <c:pt idx="6">
                  <c:v>-362</c:v>
                </c:pt>
                <c:pt idx="7">
                  <c:v>-263</c:v>
                </c:pt>
                <c:pt idx="8">
                  <c:v>-205</c:v>
                </c:pt>
                <c:pt idx="9">
                  <c:v>-126</c:v>
                </c:pt>
                <c:pt idx="10">
                  <c:v>-91</c:v>
                </c:pt>
                <c:pt idx="11">
                  <c:v>-78</c:v>
                </c:pt>
                <c:pt idx="12">
                  <c:v>-59</c:v>
                </c:pt>
                <c:pt idx="13">
                  <c:v>-53</c:v>
                </c:pt>
                <c:pt idx="14">
                  <c:v>-42</c:v>
                </c:pt>
                <c:pt idx="15">
                  <c:v>-25</c:v>
                </c:pt>
                <c:pt idx="16">
                  <c:v>-16</c:v>
                </c:pt>
                <c:pt idx="17">
                  <c:v>-20</c:v>
                </c:pt>
                <c:pt idx="18">
                  <c:v>-16</c:v>
                </c:pt>
                <c:pt idx="19">
                  <c:v>-8</c:v>
                </c:pt>
                <c:pt idx="20">
                  <c:v>-14</c:v>
                </c:pt>
                <c:pt idx="21">
                  <c:v>-10</c:v>
                </c:pt>
                <c:pt idx="22">
                  <c:v>-5</c:v>
                </c:pt>
                <c:pt idx="23">
                  <c:v>-3</c:v>
                </c:pt>
                <c:pt idx="24">
                  <c:v>-6</c:v>
                </c:pt>
                <c:pt idx="25">
                  <c:v>-2</c:v>
                </c:pt>
                <c:pt idx="26">
                  <c:v>-5</c:v>
                </c:pt>
                <c:pt idx="27">
                  <c:v>-6</c:v>
                </c:pt>
                <c:pt idx="28">
                  <c:v>-2</c:v>
                </c:pt>
                <c:pt idx="29">
                  <c:v>-4</c:v>
                </c:pt>
                <c:pt idx="30">
                  <c:v>-2</c:v>
                </c:pt>
                <c:pt idx="31">
                  <c:v>-1</c:v>
                </c:pt>
                <c:pt idx="32">
                  <c:v>-1</c:v>
                </c:pt>
                <c:pt idx="33">
                  <c:v>-1</c:v>
                </c:pt>
                <c:pt idx="34">
                  <c:v>-1</c:v>
                </c:pt>
                <c:pt idx="35">
                  <c:v>-1</c:v>
                </c:pt>
                <c:pt idx="36">
                  <c:v>-1</c:v>
                </c:pt>
                <c:pt idx="37">
                  <c:v>0</c:v>
                </c:pt>
              </c:numCache>
            </c:numRef>
          </c:val>
        </c:ser>
        <c:ser>
          <c:idx val="1"/>
          <c:order val="1"/>
          <c:tx>
            <c:strRef>
              <c:f>TAB_11_1!$P$11</c:f>
              <c:strCache>
                <c:ptCount val="1"/>
                <c:pt idx="0">
                  <c:v>HOMME</c:v>
                </c:pt>
              </c:strCache>
            </c:strRef>
          </c:tx>
          <c:spPr>
            <a:ln>
              <a:solidFill>
                <a:schemeClr val="tx1"/>
              </a:solidFill>
            </a:ln>
          </c:spPr>
          <c:cat>
            <c:numRef>
              <c:f>TAB_11_2!$S$4:$S$41</c:f>
              <c:numCache>
                <c:formatCode>General</c:formatCode>
                <c:ptCount val="38"/>
                <c:pt idx="0">
                  <c:v>24</c:v>
                </c:pt>
                <c:pt idx="1">
                  <c:v>25</c:v>
                </c:pt>
                <c:pt idx="2">
                  <c:v>26</c:v>
                </c:pt>
                <c:pt idx="3">
                  <c:v>27</c:v>
                </c:pt>
                <c:pt idx="4">
                  <c:v>28</c:v>
                </c:pt>
                <c:pt idx="5">
                  <c:v>29</c:v>
                </c:pt>
                <c:pt idx="6">
                  <c:v>30</c:v>
                </c:pt>
                <c:pt idx="7">
                  <c:v>31</c:v>
                </c:pt>
                <c:pt idx="8">
                  <c:v>32</c:v>
                </c:pt>
                <c:pt idx="9">
                  <c:v>33</c:v>
                </c:pt>
                <c:pt idx="10">
                  <c:v>34</c:v>
                </c:pt>
                <c:pt idx="11">
                  <c:v>35</c:v>
                </c:pt>
                <c:pt idx="12">
                  <c:v>36</c:v>
                </c:pt>
                <c:pt idx="13">
                  <c:v>37</c:v>
                </c:pt>
                <c:pt idx="14">
                  <c:v>38</c:v>
                </c:pt>
                <c:pt idx="15">
                  <c:v>39</c:v>
                </c:pt>
                <c:pt idx="16">
                  <c:v>40</c:v>
                </c:pt>
                <c:pt idx="17">
                  <c:v>41</c:v>
                </c:pt>
                <c:pt idx="18">
                  <c:v>42</c:v>
                </c:pt>
                <c:pt idx="19">
                  <c:v>43</c:v>
                </c:pt>
                <c:pt idx="20">
                  <c:v>44</c:v>
                </c:pt>
                <c:pt idx="21">
                  <c:v>45</c:v>
                </c:pt>
                <c:pt idx="22">
                  <c:v>46</c:v>
                </c:pt>
                <c:pt idx="23">
                  <c:v>47</c:v>
                </c:pt>
                <c:pt idx="24">
                  <c:v>48</c:v>
                </c:pt>
                <c:pt idx="25">
                  <c:v>49</c:v>
                </c:pt>
                <c:pt idx="26">
                  <c:v>50</c:v>
                </c:pt>
                <c:pt idx="27">
                  <c:v>51</c:v>
                </c:pt>
                <c:pt idx="28">
                  <c:v>52</c:v>
                </c:pt>
                <c:pt idx="29">
                  <c:v>53</c:v>
                </c:pt>
                <c:pt idx="30">
                  <c:v>54</c:v>
                </c:pt>
                <c:pt idx="31">
                  <c:v>55</c:v>
                </c:pt>
                <c:pt idx="32">
                  <c:v>56</c:v>
                </c:pt>
                <c:pt idx="33">
                  <c:v>57</c:v>
                </c:pt>
                <c:pt idx="34">
                  <c:v>58</c:v>
                </c:pt>
                <c:pt idx="35">
                  <c:v>59</c:v>
                </c:pt>
                <c:pt idx="36">
                  <c:v>60</c:v>
                </c:pt>
                <c:pt idx="37">
                  <c:v>61</c:v>
                </c:pt>
              </c:numCache>
            </c:numRef>
          </c:cat>
          <c:val>
            <c:numRef>
              <c:f>TAB_11_2!$U$4:$U$41</c:f>
              <c:numCache>
                <c:formatCode>General</c:formatCode>
                <c:ptCount val="38"/>
                <c:pt idx="1">
                  <c:v>8</c:v>
                </c:pt>
                <c:pt idx="2">
                  <c:v>49</c:v>
                </c:pt>
                <c:pt idx="3">
                  <c:v>256</c:v>
                </c:pt>
                <c:pt idx="4">
                  <c:v>393</c:v>
                </c:pt>
                <c:pt idx="5">
                  <c:v>403</c:v>
                </c:pt>
                <c:pt idx="6">
                  <c:v>317</c:v>
                </c:pt>
                <c:pt idx="7">
                  <c:v>251</c:v>
                </c:pt>
                <c:pt idx="8">
                  <c:v>190</c:v>
                </c:pt>
                <c:pt idx="9">
                  <c:v>156</c:v>
                </c:pt>
                <c:pt idx="10">
                  <c:v>107</c:v>
                </c:pt>
                <c:pt idx="11">
                  <c:v>70</c:v>
                </c:pt>
                <c:pt idx="12">
                  <c:v>72</c:v>
                </c:pt>
                <c:pt idx="13">
                  <c:v>43</c:v>
                </c:pt>
                <c:pt idx="14">
                  <c:v>25</c:v>
                </c:pt>
                <c:pt idx="15">
                  <c:v>24</c:v>
                </c:pt>
                <c:pt idx="16">
                  <c:v>20</c:v>
                </c:pt>
                <c:pt idx="17">
                  <c:v>8</c:v>
                </c:pt>
                <c:pt idx="18">
                  <c:v>17</c:v>
                </c:pt>
                <c:pt idx="19">
                  <c:v>14</c:v>
                </c:pt>
                <c:pt idx="20">
                  <c:v>14</c:v>
                </c:pt>
                <c:pt idx="21">
                  <c:v>7</c:v>
                </c:pt>
                <c:pt idx="22">
                  <c:v>8</c:v>
                </c:pt>
                <c:pt idx="24">
                  <c:v>4</c:v>
                </c:pt>
                <c:pt idx="25">
                  <c:v>3</c:v>
                </c:pt>
                <c:pt idx="26">
                  <c:v>5</c:v>
                </c:pt>
                <c:pt idx="27">
                  <c:v>3</c:v>
                </c:pt>
                <c:pt idx="28">
                  <c:v>2</c:v>
                </c:pt>
                <c:pt idx="33">
                  <c:v>1</c:v>
                </c:pt>
                <c:pt idx="34">
                  <c:v>1</c:v>
                </c:pt>
                <c:pt idx="37">
                  <c:v>1</c:v>
                </c:pt>
              </c:numCache>
            </c:numRef>
          </c:val>
        </c:ser>
        <c:gapWidth val="0"/>
        <c:overlap val="100"/>
        <c:axId val="81198464"/>
        <c:axId val="81237120"/>
      </c:barChart>
      <c:catAx>
        <c:axId val="81198464"/>
        <c:scaling>
          <c:orientation val="minMax"/>
        </c:scaling>
        <c:axPos val="l"/>
        <c:numFmt formatCode="General" sourceLinked="1"/>
        <c:tickLblPos val="nextTo"/>
        <c:spPr>
          <a:noFill/>
          <a:ln>
            <a:noFill/>
          </a:ln>
        </c:spPr>
        <c:crossAx val="81237120"/>
        <c:crosses val="autoZero"/>
        <c:auto val="1"/>
        <c:lblAlgn val="ctr"/>
        <c:lblOffset val="100"/>
      </c:catAx>
      <c:valAx>
        <c:axId val="81237120"/>
        <c:scaling>
          <c:orientation val="minMax"/>
        </c:scaling>
        <c:axPos val="b"/>
        <c:majorGridlines/>
        <c:numFmt formatCode="0;[Black]0" sourceLinked="0"/>
        <c:tickLblPos val="nextTo"/>
        <c:crossAx val="81198464"/>
        <c:crosses val="autoZero"/>
        <c:crossBetween val="between"/>
      </c:valAx>
    </c:plotArea>
    <c:legend>
      <c:legendPos val="r"/>
    </c:legend>
    <c:plotVisOnly val="1"/>
  </c:chart>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fr-FR"/>
  <c:chart>
    <c:autoTitleDeleted val="1"/>
    <c:plotArea>
      <c:layout/>
      <c:barChart>
        <c:barDir val="bar"/>
        <c:grouping val="clustered"/>
        <c:ser>
          <c:idx val="0"/>
          <c:order val="0"/>
          <c:tx>
            <c:strRef>
              <c:f>TAB_20!$R$13</c:f>
              <c:strCache>
                <c:ptCount val="1"/>
                <c:pt idx="0">
                  <c:v>HOMMES</c:v>
                </c:pt>
              </c:strCache>
            </c:strRef>
          </c:tx>
          <c:spPr>
            <a:ln>
              <a:solidFill>
                <a:schemeClr val="tx1"/>
              </a:solidFill>
            </a:ln>
          </c:spPr>
          <c:cat>
            <c:numRef>
              <c:f>TAB_20!$P$15:$P$55</c:f>
              <c:numCache>
                <c:formatCode>General</c:formatCode>
                <c:ptCount val="41"/>
                <c:pt idx="0">
                  <c:v>28</c:v>
                </c:pt>
                <c:pt idx="1">
                  <c:v>29</c:v>
                </c:pt>
                <c:pt idx="2">
                  <c:v>30</c:v>
                </c:pt>
                <c:pt idx="3">
                  <c:v>31</c:v>
                </c:pt>
                <c:pt idx="4">
                  <c:v>32</c:v>
                </c:pt>
                <c:pt idx="5">
                  <c:v>33</c:v>
                </c:pt>
                <c:pt idx="6">
                  <c:v>34</c:v>
                </c:pt>
                <c:pt idx="7">
                  <c:v>35</c:v>
                </c:pt>
                <c:pt idx="8">
                  <c:v>36</c:v>
                </c:pt>
                <c:pt idx="9">
                  <c:v>37</c:v>
                </c:pt>
                <c:pt idx="10">
                  <c:v>38</c:v>
                </c:pt>
                <c:pt idx="11">
                  <c:v>39</c:v>
                </c:pt>
                <c:pt idx="12">
                  <c:v>40</c:v>
                </c:pt>
                <c:pt idx="13">
                  <c:v>41</c:v>
                </c:pt>
                <c:pt idx="14">
                  <c:v>42</c:v>
                </c:pt>
                <c:pt idx="15">
                  <c:v>43</c:v>
                </c:pt>
                <c:pt idx="16">
                  <c:v>44</c:v>
                </c:pt>
                <c:pt idx="17">
                  <c:v>45</c:v>
                </c:pt>
                <c:pt idx="18">
                  <c:v>46</c:v>
                </c:pt>
                <c:pt idx="19">
                  <c:v>47</c:v>
                </c:pt>
                <c:pt idx="20">
                  <c:v>48</c:v>
                </c:pt>
                <c:pt idx="21">
                  <c:v>49</c:v>
                </c:pt>
                <c:pt idx="22">
                  <c:v>50</c:v>
                </c:pt>
                <c:pt idx="23">
                  <c:v>51</c:v>
                </c:pt>
                <c:pt idx="24">
                  <c:v>52</c:v>
                </c:pt>
                <c:pt idx="25">
                  <c:v>53</c:v>
                </c:pt>
                <c:pt idx="26">
                  <c:v>54</c:v>
                </c:pt>
                <c:pt idx="27">
                  <c:v>55</c:v>
                </c:pt>
                <c:pt idx="28">
                  <c:v>56</c:v>
                </c:pt>
                <c:pt idx="29">
                  <c:v>57</c:v>
                </c:pt>
                <c:pt idx="30">
                  <c:v>58</c:v>
                </c:pt>
                <c:pt idx="31">
                  <c:v>59</c:v>
                </c:pt>
                <c:pt idx="32">
                  <c:v>60</c:v>
                </c:pt>
                <c:pt idx="33">
                  <c:v>61</c:v>
                </c:pt>
                <c:pt idx="34">
                  <c:v>62</c:v>
                </c:pt>
                <c:pt idx="35">
                  <c:v>63</c:v>
                </c:pt>
                <c:pt idx="36">
                  <c:v>64</c:v>
                </c:pt>
                <c:pt idx="37">
                  <c:v>65</c:v>
                </c:pt>
                <c:pt idx="38">
                  <c:v>66</c:v>
                </c:pt>
                <c:pt idx="39">
                  <c:v>67</c:v>
                </c:pt>
                <c:pt idx="40">
                  <c:v>68</c:v>
                </c:pt>
              </c:numCache>
            </c:numRef>
          </c:cat>
          <c:val>
            <c:numRef>
              <c:f>TAB_20!$R$15:$R$55</c:f>
              <c:numCache>
                <c:formatCode>General</c:formatCode>
                <c:ptCount val="41"/>
                <c:pt idx="0">
                  <c:v>1</c:v>
                </c:pt>
                <c:pt idx="1">
                  <c:v>2</c:v>
                </c:pt>
                <c:pt idx="2">
                  <c:v>5</c:v>
                </c:pt>
                <c:pt idx="3">
                  <c:v>10</c:v>
                </c:pt>
                <c:pt idx="4">
                  <c:v>13</c:v>
                </c:pt>
                <c:pt idx="5">
                  <c:v>16</c:v>
                </c:pt>
                <c:pt idx="6">
                  <c:v>18</c:v>
                </c:pt>
                <c:pt idx="7">
                  <c:v>26</c:v>
                </c:pt>
                <c:pt idx="8">
                  <c:v>34</c:v>
                </c:pt>
                <c:pt idx="9">
                  <c:v>31</c:v>
                </c:pt>
                <c:pt idx="10">
                  <c:v>38</c:v>
                </c:pt>
                <c:pt idx="11">
                  <c:v>39</c:v>
                </c:pt>
                <c:pt idx="12">
                  <c:v>40</c:v>
                </c:pt>
                <c:pt idx="13">
                  <c:v>60</c:v>
                </c:pt>
                <c:pt idx="14">
                  <c:v>56</c:v>
                </c:pt>
                <c:pt idx="15">
                  <c:v>71</c:v>
                </c:pt>
                <c:pt idx="16">
                  <c:v>55</c:v>
                </c:pt>
                <c:pt idx="17">
                  <c:v>62</c:v>
                </c:pt>
                <c:pt idx="18">
                  <c:v>70</c:v>
                </c:pt>
                <c:pt idx="19">
                  <c:v>60</c:v>
                </c:pt>
                <c:pt idx="20">
                  <c:v>63</c:v>
                </c:pt>
                <c:pt idx="21">
                  <c:v>80</c:v>
                </c:pt>
                <c:pt idx="22">
                  <c:v>78</c:v>
                </c:pt>
                <c:pt idx="23">
                  <c:v>72</c:v>
                </c:pt>
                <c:pt idx="24">
                  <c:v>67</c:v>
                </c:pt>
                <c:pt idx="25">
                  <c:v>80</c:v>
                </c:pt>
                <c:pt idx="26">
                  <c:v>81</c:v>
                </c:pt>
                <c:pt idx="27">
                  <c:v>72</c:v>
                </c:pt>
                <c:pt idx="28">
                  <c:v>87</c:v>
                </c:pt>
                <c:pt idx="29">
                  <c:v>74</c:v>
                </c:pt>
                <c:pt idx="30">
                  <c:v>71</c:v>
                </c:pt>
                <c:pt idx="31">
                  <c:v>86</c:v>
                </c:pt>
                <c:pt idx="32">
                  <c:v>67</c:v>
                </c:pt>
                <c:pt idx="33">
                  <c:v>69</c:v>
                </c:pt>
                <c:pt idx="34">
                  <c:v>71</c:v>
                </c:pt>
                <c:pt idx="35">
                  <c:v>54</c:v>
                </c:pt>
                <c:pt idx="36">
                  <c:v>40</c:v>
                </c:pt>
                <c:pt idx="37">
                  <c:v>49</c:v>
                </c:pt>
                <c:pt idx="38">
                  <c:v>25</c:v>
                </c:pt>
                <c:pt idx="39">
                  <c:v>7</c:v>
                </c:pt>
                <c:pt idx="40">
                  <c:v>2</c:v>
                </c:pt>
              </c:numCache>
            </c:numRef>
          </c:val>
        </c:ser>
        <c:ser>
          <c:idx val="1"/>
          <c:order val="1"/>
          <c:tx>
            <c:strRef>
              <c:f>TAB_20!$S$13</c:f>
              <c:strCache>
                <c:ptCount val="1"/>
                <c:pt idx="0">
                  <c:v>FEMMES</c:v>
                </c:pt>
              </c:strCache>
            </c:strRef>
          </c:tx>
          <c:spPr>
            <a:ln>
              <a:solidFill>
                <a:prstClr val="black"/>
              </a:solidFill>
            </a:ln>
          </c:spPr>
          <c:cat>
            <c:numRef>
              <c:f>TAB_20!$P$15:$P$55</c:f>
              <c:numCache>
                <c:formatCode>General</c:formatCode>
                <c:ptCount val="41"/>
                <c:pt idx="0">
                  <c:v>28</c:v>
                </c:pt>
                <c:pt idx="1">
                  <c:v>29</c:v>
                </c:pt>
                <c:pt idx="2">
                  <c:v>30</c:v>
                </c:pt>
                <c:pt idx="3">
                  <c:v>31</c:v>
                </c:pt>
                <c:pt idx="4">
                  <c:v>32</c:v>
                </c:pt>
                <c:pt idx="5">
                  <c:v>33</c:v>
                </c:pt>
                <c:pt idx="6">
                  <c:v>34</c:v>
                </c:pt>
                <c:pt idx="7">
                  <c:v>35</c:v>
                </c:pt>
                <c:pt idx="8">
                  <c:v>36</c:v>
                </c:pt>
                <c:pt idx="9">
                  <c:v>37</c:v>
                </c:pt>
                <c:pt idx="10">
                  <c:v>38</c:v>
                </c:pt>
                <c:pt idx="11">
                  <c:v>39</c:v>
                </c:pt>
                <c:pt idx="12">
                  <c:v>40</c:v>
                </c:pt>
                <c:pt idx="13">
                  <c:v>41</c:v>
                </c:pt>
                <c:pt idx="14">
                  <c:v>42</c:v>
                </c:pt>
                <c:pt idx="15">
                  <c:v>43</c:v>
                </c:pt>
                <c:pt idx="16">
                  <c:v>44</c:v>
                </c:pt>
                <c:pt idx="17">
                  <c:v>45</c:v>
                </c:pt>
                <c:pt idx="18">
                  <c:v>46</c:v>
                </c:pt>
                <c:pt idx="19">
                  <c:v>47</c:v>
                </c:pt>
                <c:pt idx="20">
                  <c:v>48</c:v>
                </c:pt>
                <c:pt idx="21">
                  <c:v>49</c:v>
                </c:pt>
                <c:pt idx="22">
                  <c:v>50</c:v>
                </c:pt>
                <c:pt idx="23">
                  <c:v>51</c:v>
                </c:pt>
                <c:pt idx="24">
                  <c:v>52</c:v>
                </c:pt>
                <c:pt idx="25">
                  <c:v>53</c:v>
                </c:pt>
                <c:pt idx="26">
                  <c:v>54</c:v>
                </c:pt>
                <c:pt idx="27">
                  <c:v>55</c:v>
                </c:pt>
                <c:pt idx="28">
                  <c:v>56</c:v>
                </c:pt>
                <c:pt idx="29">
                  <c:v>57</c:v>
                </c:pt>
                <c:pt idx="30">
                  <c:v>58</c:v>
                </c:pt>
                <c:pt idx="31">
                  <c:v>59</c:v>
                </c:pt>
                <c:pt idx="32">
                  <c:v>60</c:v>
                </c:pt>
                <c:pt idx="33">
                  <c:v>61</c:v>
                </c:pt>
                <c:pt idx="34">
                  <c:v>62</c:v>
                </c:pt>
                <c:pt idx="35">
                  <c:v>63</c:v>
                </c:pt>
                <c:pt idx="36">
                  <c:v>64</c:v>
                </c:pt>
                <c:pt idx="37">
                  <c:v>65</c:v>
                </c:pt>
                <c:pt idx="38">
                  <c:v>66</c:v>
                </c:pt>
                <c:pt idx="39">
                  <c:v>67</c:v>
                </c:pt>
                <c:pt idx="40">
                  <c:v>68</c:v>
                </c:pt>
              </c:numCache>
            </c:numRef>
          </c:cat>
          <c:val>
            <c:numRef>
              <c:f>TAB_20!$S$15:$S$55</c:f>
              <c:numCache>
                <c:formatCode>General</c:formatCode>
                <c:ptCount val="41"/>
                <c:pt idx="0">
                  <c:v>0</c:v>
                </c:pt>
                <c:pt idx="1">
                  <c:v>-2</c:v>
                </c:pt>
                <c:pt idx="2">
                  <c:v>-2</c:v>
                </c:pt>
                <c:pt idx="3">
                  <c:v>-4</c:v>
                </c:pt>
                <c:pt idx="4">
                  <c:v>-5</c:v>
                </c:pt>
                <c:pt idx="5">
                  <c:v>-4</c:v>
                </c:pt>
                <c:pt idx="6">
                  <c:v>-11</c:v>
                </c:pt>
                <c:pt idx="7">
                  <c:v>-11</c:v>
                </c:pt>
                <c:pt idx="8">
                  <c:v>-19</c:v>
                </c:pt>
                <c:pt idx="9">
                  <c:v>-13</c:v>
                </c:pt>
                <c:pt idx="10">
                  <c:v>-20</c:v>
                </c:pt>
                <c:pt idx="11">
                  <c:v>-18</c:v>
                </c:pt>
                <c:pt idx="12">
                  <c:v>-12</c:v>
                </c:pt>
                <c:pt idx="13">
                  <c:v>-22</c:v>
                </c:pt>
                <c:pt idx="14">
                  <c:v>-27</c:v>
                </c:pt>
                <c:pt idx="15">
                  <c:v>-29</c:v>
                </c:pt>
                <c:pt idx="16">
                  <c:v>-31</c:v>
                </c:pt>
                <c:pt idx="17">
                  <c:v>-27</c:v>
                </c:pt>
                <c:pt idx="18">
                  <c:v>-24</c:v>
                </c:pt>
                <c:pt idx="19">
                  <c:v>-36</c:v>
                </c:pt>
                <c:pt idx="20">
                  <c:v>-27</c:v>
                </c:pt>
                <c:pt idx="21">
                  <c:v>-31</c:v>
                </c:pt>
                <c:pt idx="22">
                  <c:v>-31</c:v>
                </c:pt>
                <c:pt idx="23">
                  <c:v>-30</c:v>
                </c:pt>
                <c:pt idx="24">
                  <c:v>-27</c:v>
                </c:pt>
                <c:pt idx="25">
                  <c:v>-34</c:v>
                </c:pt>
                <c:pt idx="26">
                  <c:v>-37</c:v>
                </c:pt>
                <c:pt idx="27">
                  <c:v>-33</c:v>
                </c:pt>
                <c:pt idx="28">
                  <c:v>-26</c:v>
                </c:pt>
                <c:pt idx="29">
                  <c:v>-20</c:v>
                </c:pt>
                <c:pt idx="30">
                  <c:v>-22</c:v>
                </c:pt>
                <c:pt idx="31">
                  <c:v>-24</c:v>
                </c:pt>
                <c:pt idx="32">
                  <c:v>-16</c:v>
                </c:pt>
                <c:pt idx="33">
                  <c:v>-25</c:v>
                </c:pt>
                <c:pt idx="34">
                  <c:v>-10</c:v>
                </c:pt>
                <c:pt idx="35">
                  <c:v>-9</c:v>
                </c:pt>
                <c:pt idx="36">
                  <c:v>-5</c:v>
                </c:pt>
                <c:pt idx="37">
                  <c:v>-3</c:v>
                </c:pt>
                <c:pt idx="38">
                  <c:v>-1</c:v>
                </c:pt>
                <c:pt idx="39">
                  <c:v>-3</c:v>
                </c:pt>
                <c:pt idx="40">
                  <c:v>0</c:v>
                </c:pt>
              </c:numCache>
            </c:numRef>
          </c:val>
        </c:ser>
        <c:gapWidth val="0"/>
        <c:overlap val="100"/>
        <c:axId val="81593472"/>
        <c:axId val="81595008"/>
      </c:barChart>
      <c:catAx>
        <c:axId val="81593472"/>
        <c:scaling>
          <c:orientation val="minMax"/>
        </c:scaling>
        <c:axPos val="l"/>
        <c:numFmt formatCode="General" sourceLinked="1"/>
        <c:tickLblPos val="nextTo"/>
        <c:spPr>
          <a:noFill/>
          <a:ln>
            <a:noFill/>
          </a:ln>
        </c:spPr>
        <c:crossAx val="81595008"/>
        <c:crosses val="autoZero"/>
        <c:auto val="1"/>
        <c:lblAlgn val="ctr"/>
        <c:lblOffset val="0"/>
      </c:catAx>
      <c:valAx>
        <c:axId val="81595008"/>
        <c:scaling>
          <c:orientation val="minMax"/>
        </c:scaling>
        <c:axPos val="b"/>
        <c:majorGridlines/>
        <c:numFmt formatCode="0;[Black]0" sourceLinked="0"/>
        <c:tickLblPos val="nextTo"/>
        <c:crossAx val="81593472"/>
        <c:crosses val="autoZero"/>
        <c:crossBetween val="between"/>
        <c:majorUnit val="20"/>
      </c:valAx>
    </c:plotArea>
    <c:legend>
      <c:legendPos val="b"/>
    </c:legend>
    <c:plotVisOnly val="1"/>
  </c:chart>
  <c:printSettings>
    <c:headerFooter/>
    <c:pageMargins b="0.75000000000000122" l="0.70000000000000062" r="0.70000000000000062" t="0.750000000000001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77741</xdr:colOff>
      <xdr:row>12</xdr:row>
      <xdr:rowOff>150225</xdr:rowOff>
    </xdr:to>
    <xdr:pic>
      <xdr:nvPicPr>
        <xdr:cNvPr id="5"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0"/>
          <a:ext cx="1449341" cy="21600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77741</xdr:colOff>
      <xdr:row>12</xdr:row>
      <xdr:rowOff>150225</xdr:rowOff>
    </xdr:to>
    <xdr:pic>
      <xdr:nvPicPr>
        <xdr:cNvPr id="4"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0"/>
          <a:ext cx="1449341" cy="21600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77741</xdr:colOff>
      <xdr:row>12</xdr:row>
      <xdr:rowOff>150225</xdr:rowOff>
    </xdr:to>
    <xdr:pic>
      <xdr:nvPicPr>
        <xdr:cNvPr id="4"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0"/>
          <a:ext cx="1449341" cy="2160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77741</xdr:colOff>
      <xdr:row>12</xdr:row>
      <xdr:rowOff>150225</xdr:rowOff>
    </xdr:to>
    <xdr:pic>
      <xdr:nvPicPr>
        <xdr:cNvPr id="4"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0"/>
          <a:ext cx="1449341" cy="21600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190500</xdr:colOff>
      <xdr:row>6</xdr:row>
      <xdr:rowOff>104775</xdr:rowOff>
    </xdr:from>
    <xdr:to>
      <xdr:col>8</xdr:col>
      <xdr:colOff>857250</xdr:colOff>
      <xdr:row>23</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26</xdr:row>
      <xdr:rowOff>142875</xdr:rowOff>
    </xdr:from>
    <xdr:to>
      <xdr:col>8</xdr:col>
      <xdr:colOff>819150</xdr:colOff>
      <xdr:row>44</xdr:row>
      <xdr:rowOff>19050</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171450</xdr:colOff>
      <xdr:row>46</xdr:row>
      <xdr:rowOff>85725</xdr:rowOff>
    </xdr:from>
    <xdr:to>
      <xdr:col>8</xdr:col>
      <xdr:colOff>838200</xdr:colOff>
      <xdr:row>63</xdr:row>
      <xdr:rowOff>123825</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161925</xdr:colOff>
      <xdr:row>6</xdr:row>
      <xdr:rowOff>85725</xdr:rowOff>
    </xdr:from>
    <xdr:to>
      <xdr:col>8</xdr:col>
      <xdr:colOff>828675</xdr:colOff>
      <xdr:row>23</xdr:row>
      <xdr:rowOff>123825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142875</xdr:colOff>
      <xdr:row>26</xdr:row>
      <xdr:rowOff>114300</xdr:rowOff>
    </xdr:from>
    <xdr:to>
      <xdr:col>8</xdr:col>
      <xdr:colOff>809625</xdr:colOff>
      <xdr:row>42</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77741</xdr:colOff>
      <xdr:row>12</xdr:row>
      <xdr:rowOff>150225</xdr:rowOff>
    </xdr:to>
    <xdr:pic>
      <xdr:nvPicPr>
        <xdr:cNvPr id="4"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0"/>
          <a:ext cx="1449341" cy="21600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77741</xdr:colOff>
      <xdr:row>12</xdr:row>
      <xdr:rowOff>150225</xdr:rowOff>
    </xdr:to>
    <xdr:pic>
      <xdr:nvPicPr>
        <xdr:cNvPr id="4"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0"/>
          <a:ext cx="1449341" cy="21600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304800</xdr:colOff>
      <xdr:row>44</xdr:row>
      <xdr:rowOff>66675</xdr:rowOff>
    </xdr:from>
    <xdr:to>
      <xdr:col>8</xdr:col>
      <xdr:colOff>752475</xdr:colOff>
      <xdr:row>60</xdr:row>
      <xdr:rowOff>28575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77741</xdr:colOff>
      <xdr:row>12</xdr:row>
      <xdr:rowOff>150225</xdr:rowOff>
    </xdr:to>
    <xdr:pic>
      <xdr:nvPicPr>
        <xdr:cNvPr id="4" name="Picture 1" descr="2014_logoMENESR_hdef"/>
        <xdr:cNvPicPr>
          <a:picLocks noChangeAspect="1" noChangeArrowheads="1"/>
        </xdr:cNvPicPr>
      </xdr:nvPicPr>
      <xdr:blipFill>
        <a:blip xmlns:r="http://schemas.openxmlformats.org/officeDocument/2006/relationships" r:embed="rId1" cstate="print"/>
        <a:srcRect/>
        <a:stretch>
          <a:fillRect/>
        </a:stretch>
      </xdr:blipFill>
      <xdr:spPr bwMode="auto">
        <a:xfrm>
          <a:off x="2743200" y="0"/>
          <a:ext cx="1449341" cy="21600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euil1">
    <tabColor rgb="FF92D050"/>
    <pageSetUpPr fitToPage="1"/>
  </sheetPr>
  <dimension ref="B1:J802"/>
  <sheetViews>
    <sheetView showGridLines="0" showZeros="0" tabSelected="1" showWhiteSpace="0" topLeftCell="A7" zoomScaleNormal="100" workbookViewId="0">
      <selection activeCell="B93" sqref="B93"/>
    </sheetView>
  </sheetViews>
  <sheetFormatPr baseColWidth="10" defaultColWidth="12" defaultRowHeight="13.2"/>
  <cols>
    <col min="1" max="16384" width="12" style="2"/>
  </cols>
  <sheetData>
    <row r="1" spans="2:8" ht="18" customHeight="1">
      <c r="B1" s="1"/>
      <c r="C1" s="1"/>
      <c r="D1" s="1"/>
    </row>
    <row r="2" spans="2:8">
      <c r="B2" s="3"/>
      <c r="C2" s="3"/>
      <c r="D2" s="3"/>
    </row>
    <row r="3" spans="2:8">
      <c r="B3" s="3"/>
      <c r="C3" s="3"/>
      <c r="D3" s="3"/>
    </row>
    <row r="4" spans="2:8">
      <c r="B4" s="3"/>
      <c r="C4" s="3"/>
      <c r="D4" s="3"/>
    </row>
    <row r="5" spans="2:8">
      <c r="B5" s="3"/>
      <c r="C5" s="3"/>
      <c r="D5" s="3"/>
      <c r="G5" s="3"/>
      <c r="H5" s="3"/>
    </row>
    <row r="6" spans="2:8">
      <c r="B6" s="3"/>
      <c r="C6" s="3"/>
      <c r="D6" s="3"/>
    </row>
    <row r="7" spans="2:8">
      <c r="B7" s="3"/>
      <c r="C7" s="3"/>
      <c r="D7" s="3"/>
    </row>
    <row r="8" spans="2:8">
      <c r="B8" s="3"/>
      <c r="C8" s="3"/>
      <c r="D8" s="3"/>
    </row>
    <row r="9" spans="2:8">
      <c r="B9" s="3"/>
      <c r="C9" s="3"/>
      <c r="D9" s="3"/>
    </row>
    <row r="10" spans="2:8">
      <c r="B10" s="3"/>
      <c r="C10" s="3"/>
      <c r="D10" s="3"/>
    </row>
    <row r="11" spans="2:8">
      <c r="B11" s="3"/>
      <c r="C11" s="3"/>
      <c r="D11" s="3"/>
    </row>
    <row r="12" spans="2:8">
      <c r="B12" s="3"/>
      <c r="C12" s="3"/>
      <c r="D12" s="3"/>
    </row>
    <row r="13" spans="2:8">
      <c r="B13" s="3"/>
      <c r="C13" s="3"/>
      <c r="D13" s="3"/>
    </row>
    <row r="14" spans="2:8">
      <c r="B14" s="3"/>
      <c r="C14" s="3"/>
      <c r="D14" s="3"/>
    </row>
    <row r="15" spans="2:8">
      <c r="B15" s="3"/>
      <c r="C15" s="3"/>
      <c r="D15" s="3"/>
    </row>
    <row r="16" spans="2:8">
      <c r="B16" s="3"/>
      <c r="C16" s="3"/>
      <c r="D16" s="3"/>
    </row>
    <row r="17" spans="2:9">
      <c r="B17" s="3"/>
      <c r="C17" s="3"/>
      <c r="D17" s="3"/>
    </row>
    <row r="18" spans="2:9">
      <c r="B18" s="3"/>
      <c r="C18" s="3"/>
      <c r="D18" s="3"/>
    </row>
    <row r="19" spans="2:9">
      <c r="B19" s="3"/>
      <c r="C19" s="3"/>
      <c r="D19" s="3"/>
    </row>
    <row r="20" spans="2:9">
      <c r="B20" s="3"/>
      <c r="C20" s="3"/>
      <c r="D20" s="3"/>
    </row>
    <row r="21" spans="2:9">
      <c r="B21" s="3"/>
      <c r="C21" s="3"/>
      <c r="D21" s="3"/>
    </row>
    <row r="22" spans="2:9">
      <c r="B22" s="3"/>
      <c r="C22" s="3"/>
      <c r="D22" s="3"/>
    </row>
    <row r="23" spans="2:9">
      <c r="B23" s="3"/>
      <c r="C23" s="3"/>
      <c r="D23" s="3"/>
    </row>
    <row r="24" spans="2:9">
      <c r="B24" s="3"/>
      <c r="C24" s="3"/>
      <c r="D24" s="3"/>
    </row>
    <row r="25" spans="2:9">
      <c r="B25" s="3"/>
      <c r="C25" s="3"/>
      <c r="D25" s="3"/>
    </row>
    <row r="26" spans="2:9" ht="13.8" thickBot="1">
      <c r="B26" s="3"/>
      <c r="C26" s="3"/>
      <c r="D26" s="3"/>
    </row>
    <row r="27" spans="2:9" ht="21.75" customHeight="1" thickTop="1">
      <c r="B27" s="569" t="s">
        <v>939</v>
      </c>
      <c r="C27" s="570"/>
      <c r="D27" s="570"/>
      <c r="E27" s="570"/>
      <c r="F27" s="570"/>
      <c r="G27" s="570"/>
      <c r="H27" s="570"/>
      <c r="I27" s="571"/>
    </row>
    <row r="28" spans="2:9" ht="19.5" customHeight="1">
      <c r="B28" s="572"/>
      <c r="C28" s="573"/>
      <c r="D28" s="573"/>
      <c r="E28" s="573"/>
      <c r="F28" s="573"/>
      <c r="G28" s="573"/>
      <c r="H28" s="573"/>
      <c r="I28" s="574"/>
    </row>
    <row r="29" spans="2:9" ht="30" customHeight="1" thickBot="1">
      <c r="B29" s="575"/>
      <c r="C29" s="576"/>
      <c r="D29" s="576"/>
      <c r="E29" s="576"/>
      <c r="F29" s="576"/>
      <c r="G29" s="576"/>
      <c r="H29" s="576"/>
      <c r="I29" s="577"/>
    </row>
    <row r="30" spans="2:9" ht="13.8" thickTop="1">
      <c r="B30" s="3"/>
      <c r="C30" s="3"/>
      <c r="D30" s="3"/>
    </row>
    <row r="31" spans="2:9">
      <c r="B31" s="3"/>
      <c r="C31" s="3"/>
      <c r="D31" s="3"/>
    </row>
    <row r="32" spans="2:9">
      <c r="B32" s="3"/>
      <c r="C32" s="3"/>
      <c r="D32" s="3"/>
    </row>
    <row r="33" spans="2:9" ht="15.6">
      <c r="B33" s="578" t="s">
        <v>2</v>
      </c>
      <c r="C33" s="578"/>
      <c r="D33" s="578"/>
      <c r="E33" s="578"/>
      <c r="F33" s="578"/>
      <c r="G33" s="578"/>
      <c r="H33" s="578"/>
      <c r="I33" s="578"/>
    </row>
    <row r="34" spans="2:9">
      <c r="B34" s="3"/>
      <c r="C34" s="3"/>
      <c r="D34" s="3"/>
    </row>
    <row r="35" spans="2:9">
      <c r="B35" s="3"/>
      <c r="C35" s="3"/>
      <c r="D35" s="3"/>
    </row>
    <row r="36" spans="2:9" ht="15.6">
      <c r="B36" s="3"/>
      <c r="C36" s="3"/>
      <c r="D36" s="3"/>
      <c r="E36" s="4"/>
    </row>
    <row r="37" spans="2:9">
      <c r="B37" s="3"/>
      <c r="C37" s="5"/>
      <c r="D37" s="3"/>
    </row>
    <row r="38" spans="2:9">
      <c r="B38" s="3"/>
      <c r="C38" s="5"/>
      <c r="D38" s="3"/>
    </row>
    <row r="39" spans="2:9">
      <c r="B39" s="3"/>
      <c r="C39" s="5"/>
      <c r="D39" s="3"/>
    </row>
    <row r="40" spans="2:9" ht="12.75" customHeight="1"/>
    <row r="45" spans="2:9">
      <c r="B45" s="3"/>
      <c r="C45" s="3"/>
      <c r="D45" s="3"/>
    </row>
    <row r="46" spans="2:9">
      <c r="B46" s="11"/>
      <c r="C46" s="10"/>
      <c r="D46" s="10"/>
      <c r="E46" s="10"/>
      <c r="F46" s="10"/>
      <c r="G46" s="10"/>
      <c r="H46" s="10"/>
      <c r="I46" s="10"/>
    </row>
    <row r="47" spans="2:9">
      <c r="B47" s="10"/>
      <c r="C47" s="10"/>
      <c r="D47" s="10"/>
      <c r="E47" s="10"/>
      <c r="F47" s="10"/>
      <c r="G47" s="10"/>
      <c r="H47" s="10"/>
      <c r="I47" s="10"/>
    </row>
    <row r="48" spans="2:9">
      <c r="B48" s="10"/>
      <c r="C48" s="10"/>
      <c r="D48" s="10"/>
      <c r="E48" s="10"/>
      <c r="F48" s="10"/>
      <c r="G48" s="10"/>
      <c r="H48" s="10"/>
      <c r="I48" s="10"/>
    </row>
    <row r="49" spans="2:10">
      <c r="B49" s="10"/>
      <c r="C49" s="10"/>
      <c r="D49" s="10"/>
      <c r="E49" s="10"/>
      <c r="F49" s="10"/>
      <c r="G49" s="10"/>
      <c r="H49" s="10"/>
      <c r="I49" s="10"/>
    </row>
    <row r="50" spans="2:10">
      <c r="B50" s="10"/>
      <c r="C50" s="10"/>
      <c r="D50" s="10"/>
      <c r="E50" s="10"/>
      <c r="F50" s="10"/>
      <c r="G50" s="10"/>
      <c r="H50" s="10"/>
      <c r="I50" s="10"/>
    </row>
    <row r="51" spans="2:10">
      <c r="B51" s="11"/>
      <c r="C51" s="10"/>
      <c r="D51" s="10"/>
      <c r="E51" s="10"/>
      <c r="F51" s="10"/>
      <c r="G51" s="10"/>
      <c r="H51" s="10"/>
      <c r="I51" s="10"/>
    </row>
    <row r="52" spans="2:10">
      <c r="B52" s="579" t="s">
        <v>3</v>
      </c>
      <c r="C52" s="580"/>
      <c r="D52" s="580"/>
      <c r="E52" s="580"/>
      <c r="F52" s="580"/>
      <c r="G52" s="580"/>
      <c r="H52" s="580"/>
      <c r="I52" s="580"/>
    </row>
    <row r="53" spans="2:10" ht="16.5" customHeight="1">
      <c r="B53" s="580"/>
      <c r="C53" s="580"/>
      <c r="D53" s="580"/>
      <c r="E53" s="580"/>
      <c r="F53" s="580"/>
      <c r="G53" s="580"/>
      <c r="H53" s="580"/>
      <c r="I53" s="580"/>
    </row>
    <row r="54" spans="2:10" ht="16.5" customHeight="1">
      <c r="B54" s="580"/>
      <c r="C54" s="580"/>
      <c r="D54" s="580"/>
      <c r="E54" s="580"/>
      <c r="F54" s="580"/>
      <c r="G54" s="580"/>
      <c r="H54" s="580"/>
      <c r="I54" s="580"/>
    </row>
    <row r="55" spans="2:10" ht="16.5" customHeight="1">
      <c r="B55" s="580"/>
      <c r="C55" s="580"/>
      <c r="D55" s="580"/>
      <c r="E55" s="580"/>
      <c r="F55" s="580"/>
      <c r="G55" s="580"/>
      <c r="H55" s="580"/>
      <c r="I55" s="580"/>
    </row>
    <row r="56" spans="2:10">
      <c r="B56" s="580"/>
      <c r="C56" s="580"/>
      <c r="D56" s="580"/>
      <c r="E56" s="580"/>
      <c r="F56" s="580"/>
      <c r="G56" s="580"/>
      <c r="H56" s="580"/>
      <c r="I56" s="580"/>
      <c r="J56" s="6"/>
    </row>
    <row r="57" spans="2:10">
      <c r="B57" s="10"/>
      <c r="C57" s="10"/>
      <c r="D57" s="10"/>
      <c r="E57" s="10"/>
      <c r="F57" s="10"/>
      <c r="G57" s="10"/>
      <c r="H57" s="10"/>
      <c r="I57" s="10"/>
    </row>
    <row r="58" spans="2:10">
      <c r="B58" s="3"/>
      <c r="C58" s="7"/>
      <c r="D58" s="7"/>
    </row>
    <row r="59" spans="2:10">
      <c r="B59" s="8" t="s">
        <v>0</v>
      </c>
      <c r="C59" s="7"/>
      <c r="D59" s="7"/>
      <c r="I59" s="9" t="s">
        <v>1</v>
      </c>
    </row>
    <row r="60" spans="2:10">
      <c r="B60" s="7"/>
      <c r="C60" s="7"/>
      <c r="D60" s="7"/>
    </row>
    <row r="61" spans="2:10">
      <c r="B61" s="3"/>
      <c r="C61" s="7"/>
      <c r="D61" s="7"/>
    </row>
    <row r="62" spans="2:10">
      <c r="B62" s="7"/>
      <c r="C62" s="7"/>
      <c r="D62" s="7"/>
    </row>
    <row r="63" spans="2:10">
      <c r="B63" s="7"/>
      <c r="C63" s="7"/>
      <c r="D63" s="7"/>
    </row>
    <row r="64" spans="2:10">
      <c r="B64" s="7"/>
      <c r="C64" s="7"/>
      <c r="D64" s="7"/>
    </row>
    <row r="65" spans="2:4">
      <c r="B65" s="7"/>
      <c r="C65" s="7"/>
      <c r="D65" s="7"/>
    </row>
    <row r="66" spans="2:4">
      <c r="B66" s="7"/>
      <c r="C66" s="7"/>
      <c r="D66" s="7"/>
    </row>
    <row r="67" spans="2:4">
      <c r="B67" s="7"/>
      <c r="C67" s="7"/>
      <c r="D67" s="7"/>
    </row>
    <row r="68" spans="2:4">
      <c r="B68" s="7"/>
      <c r="C68" s="7"/>
      <c r="D68" s="7"/>
    </row>
    <row r="69" spans="2:4">
      <c r="B69" s="7"/>
      <c r="C69" s="7"/>
      <c r="D69" s="7"/>
    </row>
    <row r="70" spans="2:4">
      <c r="B70" s="7"/>
      <c r="C70" s="7"/>
      <c r="D70" s="7"/>
    </row>
    <row r="71" spans="2:4">
      <c r="B71" s="7"/>
      <c r="C71" s="7"/>
      <c r="D71" s="7"/>
    </row>
    <row r="72" spans="2:4">
      <c r="B72" s="7"/>
      <c r="C72" s="7"/>
      <c r="D72" s="7"/>
    </row>
    <row r="73" spans="2:4">
      <c r="B73" s="7"/>
      <c r="C73" s="7"/>
      <c r="D73" s="7"/>
    </row>
    <row r="74" spans="2:4">
      <c r="B74" s="7"/>
      <c r="C74" s="7"/>
      <c r="D74" s="7"/>
    </row>
    <row r="75" spans="2:4">
      <c r="B75" s="7"/>
      <c r="C75" s="7"/>
      <c r="D75" s="7"/>
    </row>
    <row r="76" spans="2:4">
      <c r="B76" s="7"/>
      <c r="C76" s="7"/>
      <c r="D76" s="7"/>
    </row>
    <row r="77" spans="2:4">
      <c r="B77" s="7"/>
      <c r="C77" s="7"/>
      <c r="D77" s="7"/>
    </row>
    <row r="78" spans="2:4">
      <c r="B78" s="7"/>
      <c r="C78" s="7"/>
      <c r="D78" s="7"/>
    </row>
    <row r="79" spans="2:4">
      <c r="B79" s="7"/>
      <c r="C79" s="7"/>
      <c r="D79" s="7"/>
    </row>
    <row r="80" spans="2:4">
      <c r="B80" s="7"/>
      <c r="C80" s="7"/>
      <c r="D80" s="7"/>
    </row>
    <row r="81" spans="2:4">
      <c r="B81" s="7"/>
      <c r="C81" s="7"/>
      <c r="D81" s="7"/>
    </row>
    <row r="82" spans="2:4">
      <c r="B82" s="7"/>
      <c r="C82" s="7"/>
      <c r="D82" s="7"/>
    </row>
    <row r="83" spans="2:4">
      <c r="B83" s="7"/>
      <c r="C83" s="7"/>
      <c r="D83" s="7"/>
    </row>
    <row r="84" spans="2:4">
      <c r="B84" s="7"/>
      <c r="C84" s="7"/>
      <c r="D84" s="7"/>
    </row>
    <row r="85" spans="2:4">
      <c r="B85" s="7"/>
      <c r="C85" s="7"/>
      <c r="D85" s="7"/>
    </row>
    <row r="86" spans="2:4">
      <c r="B86" s="7"/>
      <c r="C86" s="7"/>
      <c r="D86" s="7"/>
    </row>
    <row r="87" spans="2:4">
      <c r="B87" s="7"/>
      <c r="C87" s="7"/>
      <c r="D87" s="7"/>
    </row>
    <row r="88" spans="2:4">
      <c r="B88" s="7"/>
      <c r="C88" s="7"/>
      <c r="D88" s="7"/>
    </row>
    <row r="89" spans="2:4">
      <c r="B89" s="7"/>
      <c r="C89" s="7"/>
      <c r="D89" s="7"/>
    </row>
    <row r="90" spans="2:4">
      <c r="B90" s="7"/>
      <c r="C90" s="7"/>
      <c r="D90" s="7"/>
    </row>
    <row r="91" spans="2:4">
      <c r="B91" s="7"/>
      <c r="C91" s="7"/>
      <c r="D91" s="7"/>
    </row>
    <row r="92" spans="2:4">
      <c r="B92" s="7"/>
      <c r="C92" s="7"/>
      <c r="D92" s="7"/>
    </row>
    <row r="93" spans="2:4">
      <c r="B93" s="7"/>
      <c r="C93" s="7"/>
      <c r="D93" s="7"/>
    </row>
    <row r="94" spans="2:4">
      <c r="B94" s="7"/>
      <c r="C94" s="7"/>
      <c r="D94" s="7"/>
    </row>
    <row r="95" spans="2:4">
      <c r="B95" s="7"/>
      <c r="C95" s="7"/>
      <c r="D95" s="7"/>
    </row>
    <row r="96" spans="2:4">
      <c r="B96" s="7"/>
      <c r="C96" s="7"/>
      <c r="D96" s="7"/>
    </row>
    <row r="97" spans="2:4">
      <c r="B97" s="7"/>
      <c r="C97" s="7"/>
      <c r="D97" s="7"/>
    </row>
    <row r="98" spans="2:4">
      <c r="B98" s="7"/>
      <c r="C98" s="7"/>
      <c r="D98" s="7"/>
    </row>
    <row r="99" spans="2:4">
      <c r="B99" s="7"/>
      <c r="C99" s="7"/>
      <c r="D99" s="7"/>
    </row>
    <row r="100" spans="2:4">
      <c r="B100" s="7"/>
      <c r="C100" s="7"/>
      <c r="D100" s="7"/>
    </row>
    <row r="101" spans="2:4">
      <c r="B101" s="7"/>
      <c r="C101" s="7"/>
      <c r="D101" s="7"/>
    </row>
    <row r="102" spans="2:4">
      <c r="B102" s="7"/>
      <c r="C102" s="7"/>
      <c r="D102" s="7"/>
    </row>
    <row r="103" spans="2:4">
      <c r="B103" s="7"/>
      <c r="C103" s="7"/>
      <c r="D103" s="7"/>
    </row>
    <row r="104" spans="2:4">
      <c r="B104" s="7"/>
      <c r="C104" s="7"/>
      <c r="D104" s="7"/>
    </row>
    <row r="105" spans="2:4">
      <c r="B105" s="7"/>
      <c r="C105" s="7"/>
      <c r="D105" s="7"/>
    </row>
    <row r="106" spans="2:4">
      <c r="B106" s="7"/>
      <c r="C106" s="7"/>
      <c r="D106" s="7"/>
    </row>
    <row r="107" spans="2:4">
      <c r="B107" s="7"/>
      <c r="C107" s="7"/>
      <c r="D107" s="7"/>
    </row>
    <row r="108" spans="2:4">
      <c r="B108" s="7"/>
      <c r="C108" s="7"/>
      <c r="D108" s="7"/>
    </row>
    <row r="109" spans="2:4">
      <c r="B109" s="7"/>
      <c r="C109" s="7"/>
      <c r="D109" s="7"/>
    </row>
    <row r="110" spans="2:4">
      <c r="B110" s="7"/>
      <c r="C110" s="7"/>
      <c r="D110" s="7"/>
    </row>
    <row r="111" spans="2:4">
      <c r="B111" s="7"/>
      <c r="C111" s="7"/>
      <c r="D111" s="7"/>
    </row>
    <row r="112" spans="2:4">
      <c r="B112" s="7"/>
      <c r="C112" s="7"/>
      <c r="D112" s="7"/>
    </row>
    <row r="113" spans="2:4">
      <c r="B113" s="7"/>
      <c r="C113" s="7"/>
      <c r="D113" s="7"/>
    </row>
    <row r="114" spans="2:4">
      <c r="B114" s="7"/>
      <c r="C114" s="7"/>
      <c r="D114" s="7"/>
    </row>
    <row r="115" spans="2:4">
      <c r="B115" s="7"/>
      <c r="C115" s="7"/>
      <c r="D115" s="7"/>
    </row>
    <row r="116" spans="2:4">
      <c r="B116" s="7"/>
      <c r="C116" s="7"/>
      <c r="D116" s="7"/>
    </row>
    <row r="117" spans="2:4">
      <c r="B117" s="7"/>
      <c r="C117" s="7"/>
      <c r="D117" s="7"/>
    </row>
    <row r="118" spans="2:4">
      <c r="B118" s="7"/>
      <c r="C118" s="7"/>
      <c r="D118" s="7"/>
    </row>
    <row r="119" spans="2:4">
      <c r="B119" s="7"/>
      <c r="C119" s="7"/>
      <c r="D119" s="7"/>
    </row>
    <row r="120" spans="2:4">
      <c r="B120" s="7"/>
      <c r="C120" s="7"/>
      <c r="D120" s="7"/>
    </row>
    <row r="121" spans="2:4">
      <c r="B121" s="7"/>
      <c r="C121" s="7"/>
      <c r="D121" s="7"/>
    </row>
    <row r="122" spans="2:4">
      <c r="B122" s="7"/>
      <c r="C122" s="7"/>
      <c r="D122" s="7"/>
    </row>
    <row r="123" spans="2:4">
      <c r="B123" s="7"/>
      <c r="C123" s="7"/>
      <c r="D123" s="7"/>
    </row>
    <row r="124" spans="2:4">
      <c r="B124" s="7"/>
      <c r="C124" s="7"/>
      <c r="D124" s="7"/>
    </row>
    <row r="125" spans="2:4">
      <c r="B125" s="7"/>
      <c r="C125" s="7"/>
      <c r="D125" s="7"/>
    </row>
    <row r="126" spans="2:4">
      <c r="B126" s="7"/>
      <c r="C126" s="7"/>
      <c r="D126" s="7"/>
    </row>
    <row r="127" spans="2:4">
      <c r="B127" s="7"/>
      <c r="C127" s="7"/>
      <c r="D127" s="7"/>
    </row>
    <row r="128" spans="2:4">
      <c r="B128" s="7"/>
      <c r="C128" s="7"/>
      <c r="D128" s="7"/>
    </row>
    <row r="129" spans="2:4">
      <c r="B129" s="7"/>
      <c r="C129" s="7"/>
      <c r="D129" s="7"/>
    </row>
    <row r="130" spans="2:4">
      <c r="B130" s="7"/>
      <c r="C130" s="7"/>
      <c r="D130" s="7"/>
    </row>
    <row r="131" spans="2:4">
      <c r="B131" s="7"/>
      <c r="C131" s="7"/>
      <c r="D131" s="7"/>
    </row>
    <row r="132" spans="2:4">
      <c r="B132" s="7"/>
      <c r="C132" s="7"/>
      <c r="D132" s="7"/>
    </row>
    <row r="133" spans="2:4">
      <c r="B133" s="7"/>
      <c r="C133" s="7"/>
      <c r="D133" s="7"/>
    </row>
    <row r="134" spans="2:4">
      <c r="B134" s="7"/>
      <c r="C134" s="7"/>
      <c r="D134" s="7"/>
    </row>
    <row r="135" spans="2:4">
      <c r="B135" s="7"/>
      <c r="C135" s="7"/>
      <c r="D135" s="7"/>
    </row>
    <row r="136" spans="2:4">
      <c r="B136" s="7"/>
      <c r="C136" s="7"/>
      <c r="D136" s="7"/>
    </row>
    <row r="137" spans="2:4">
      <c r="B137" s="7"/>
      <c r="C137" s="7"/>
      <c r="D137" s="7"/>
    </row>
    <row r="138" spans="2:4">
      <c r="B138" s="7"/>
      <c r="C138" s="7"/>
      <c r="D138" s="7"/>
    </row>
    <row r="139" spans="2:4">
      <c r="B139" s="7"/>
      <c r="C139" s="7"/>
      <c r="D139" s="7"/>
    </row>
    <row r="140" spans="2:4">
      <c r="B140" s="7"/>
      <c r="C140" s="7"/>
      <c r="D140" s="7"/>
    </row>
    <row r="141" spans="2:4">
      <c r="B141" s="7"/>
      <c r="C141" s="7"/>
      <c r="D141" s="7"/>
    </row>
    <row r="142" spans="2:4">
      <c r="B142" s="7"/>
      <c r="C142" s="7"/>
      <c r="D142" s="7"/>
    </row>
    <row r="143" spans="2:4">
      <c r="B143" s="7"/>
      <c r="C143" s="7"/>
      <c r="D143" s="7"/>
    </row>
    <row r="144" spans="2:4">
      <c r="B144" s="7"/>
      <c r="C144" s="7"/>
      <c r="D144" s="7"/>
    </row>
    <row r="145" spans="2:4">
      <c r="B145" s="7"/>
      <c r="C145" s="7"/>
      <c r="D145" s="7"/>
    </row>
    <row r="146" spans="2:4">
      <c r="B146" s="7"/>
      <c r="C146" s="7"/>
      <c r="D146" s="7"/>
    </row>
    <row r="147" spans="2:4">
      <c r="B147" s="7"/>
      <c r="C147" s="7"/>
      <c r="D147" s="7"/>
    </row>
    <row r="148" spans="2:4">
      <c r="B148" s="7"/>
      <c r="C148" s="7"/>
      <c r="D148" s="7"/>
    </row>
    <row r="149" spans="2:4">
      <c r="B149" s="7"/>
      <c r="C149" s="7"/>
      <c r="D149" s="7"/>
    </row>
    <row r="150" spans="2:4">
      <c r="B150" s="7"/>
      <c r="C150" s="7"/>
      <c r="D150" s="7"/>
    </row>
    <row r="151" spans="2:4">
      <c r="B151" s="7"/>
      <c r="C151" s="7"/>
      <c r="D151" s="7"/>
    </row>
    <row r="152" spans="2:4">
      <c r="B152" s="7"/>
      <c r="C152" s="7"/>
      <c r="D152" s="7"/>
    </row>
    <row r="153" spans="2:4">
      <c r="B153" s="7"/>
      <c r="C153" s="7"/>
      <c r="D153" s="7"/>
    </row>
    <row r="154" spans="2:4">
      <c r="B154" s="7"/>
      <c r="C154" s="7"/>
      <c r="D154" s="7"/>
    </row>
    <row r="155" spans="2:4">
      <c r="B155" s="7"/>
      <c r="C155" s="7"/>
      <c r="D155" s="7"/>
    </row>
    <row r="156" spans="2:4">
      <c r="B156" s="7"/>
      <c r="C156" s="7"/>
      <c r="D156" s="7"/>
    </row>
    <row r="157" spans="2:4">
      <c r="B157" s="7"/>
      <c r="C157" s="7"/>
      <c r="D157" s="7"/>
    </row>
    <row r="158" spans="2:4">
      <c r="B158" s="7"/>
      <c r="C158" s="7"/>
      <c r="D158" s="7"/>
    </row>
    <row r="159" spans="2:4">
      <c r="B159" s="7"/>
      <c r="C159" s="7"/>
      <c r="D159" s="7"/>
    </row>
    <row r="160" spans="2:4">
      <c r="B160" s="7"/>
      <c r="C160" s="7"/>
      <c r="D160" s="7"/>
    </row>
    <row r="161" spans="2:4">
      <c r="B161" s="7"/>
      <c r="C161" s="7"/>
      <c r="D161" s="7"/>
    </row>
    <row r="162" spans="2:4">
      <c r="B162" s="7"/>
      <c r="C162" s="7"/>
      <c r="D162" s="7"/>
    </row>
    <row r="163" spans="2:4">
      <c r="B163" s="7"/>
      <c r="C163" s="7"/>
      <c r="D163" s="7"/>
    </row>
    <row r="164" spans="2:4">
      <c r="B164" s="7"/>
      <c r="C164" s="7"/>
      <c r="D164" s="7"/>
    </row>
    <row r="165" spans="2:4">
      <c r="B165" s="7"/>
      <c r="C165" s="7"/>
      <c r="D165" s="7"/>
    </row>
    <row r="166" spans="2:4">
      <c r="B166" s="7"/>
      <c r="C166" s="7"/>
      <c r="D166" s="7"/>
    </row>
    <row r="167" spans="2:4">
      <c r="B167" s="7"/>
      <c r="C167" s="7"/>
      <c r="D167" s="7"/>
    </row>
    <row r="168" spans="2:4">
      <c r="B168" s="7"/>
      <c r="C168" s="7"/>
      <c r="D168" s="7"/>
    </row>
    <row r="169" spans="2:4">
      <c r="B169" s="7"/>
      <c r="C169" s="7"/>
      <c r="D169" s="7"/>
    </row>
    <row r="170" spans="2:4">
      <c r="B170" s="7"/>
      <c r="C170" s="7"/>
      <c r="D170" s="7"/>
    </row>
    <row r="171" spans="2:4">
      <c r="B171" s="7"/>
      <c r="C171" s="7"/>
      <c r="D171" s="7"/>
    </row>
    <row r="172" spans="2:4">
      <c r="B172" s="7"/>
      <c r="C172" s="7"/>
      <c r="D172" s="7"/>
    </row>
    <row r="173" spans="2:4">
      <c r="B173" s="7"/>
      <c r="C173" s="7"/>
      <c r="D173" s="7"/>
    </row>
    <row r="174" spans="2:4">
      <c r="B174" s="7"/>
      <c r="C174" s="7"/>
      <c r="D174" s="7"/>
    </row>
    <row r="175" spans="2:4">
      <c r="B175" s="7"/>
      <c r="C175" s="7"/>
      <c r="D175" s="7"/>
    </row>
    <row r="176" spans="2:4">
      <c r="B176" s="7"/>
      <c r="C176" s="7"/>
      <c r="D176" s="7"/>
    </row>
    <row r="177" spans="2:4">
      <c r="B177" s="7"/>
      <c r="C177" s="7"/>
      <c r="D177" s="7"/>
    </row>
    <row r="178" spans="2:4">
      <c r="B178" s="7"/>
      <c r="C178" s="7"/>
      <c r="D178" s="7"/>
    </row>
    <row r="179" spans="2:4">
      <c r="B179" s="7"/>
      <c r="C179" s="7"/>
      <c r="D179" s="7"/>
    </row>
    <row r="180" spans="2:4">
      <c r="B180" s="7"/>
      <c r="C180" s="7"/>
      <c r="D180" s="7"/>
    </row>
    <row r="181" spans="2:4">
      <c r="B181" s="7"/>
      <c r="C181" s="7"/>
      <c r="D181" s="7"/>
    </row>
    <row r="182" spans="2:4">
      <c r="B182" s="7"/>
      <c r="C182" s="7"/>
      <c r="D182" s="7"/>
    </row>
    <row r="183" spans="2:4">
      <c r="B183" s="7"/>
      <c r="C183" s="7"/>
      <c r="D183" s="7"/>
    </row>
    <row r="184" spans="2:4">
      <c r="B184" s="7"/>
      <c r="C184" s="7"/>
      <c r="D184" s="7"/>
    </row>
    <row r="185" spans="2:4">
      <c r="B185" s="7"/>
      <c r="C185" s="7"/>
      <c r="D185" s="7"/>
    </row>
    <row r="186" spans="2:4">
      <c r="B186" s="7"/>
      <c r="C186" s="7"/>
      <c r="D186" s="7"/>
    </row>
    <row r="187" spans="2:4">
      <c r="B187" s="7"/>
      <c r="C187" s="7"/>
      <c r="D187" s="7"/>
    </row>
    <row r="188" spans="2:4">
      <c r="B188" s="7"/>
      <c r="C188" s="7"/>
      <c r="D188" s="7"/>
    </row>
    <row r="189" spans="2:4">
      <c r="B189" s="7"/>
      <c r="C189" s="7"/>
      <c r="D189" s="7"/>
    </row>
    <row r="190" spans="2:4">
      <c r="B190" s="7"/>
      <c r="C190" s="7"/>
      <c r="D190" s="7"/>
    </row>
    <row r="191" spans="2:4">
      <c r="B191" s="7"/>
      <c r="C191" s="7"/>
      <c r="D191" s="7"/>
    </row>
    <row r="192" spans="2:4">
      <c r="B192" s="7"/>
      <c r="C192" s="7"/>
      <c r="D192" s="7"/>
    </row>
    <row r="193" spans="2:4">
      <c r="B193" s="7"/>
      <c r="C193" s="7"/>
      <c r="D193" s="7"/>
    </row>
    <row r="194" spans="2:4">
      <c r="B194" s="7"/>
      <c r="C194" s="7"/>
      <c r="D194" s="7"/>
    </row>
    <row r="195" spans="2:4">
      <c r="B195" s="7"/>
      <c r="C195" s="7"/>
      <c r="D195" s="7"/>
    </row>
    <row r="196" spans="2:4">
      <c r="B196" s="7"/>
      <c r="C196" s="7"/>
      <c r="D196" s="7"/>
    </row>
    <row r="197" spans="2:4">
      <c r="B197" s="7"/>
      <c r="C197" s="7"/>
      <c r="D197" s="7"/>
    </row>
    <row r="198" spans="2:4">
      <c r="B198" s="7"/>
      <c r="C198" s="7"/>
      <c r="D198" s="7"/>
    </row>
    <row r="199" spans="2:4">
      <c r="B199" s="7"/>
      <c r="C199" s="7"/>
      <c r="D199" s="7"/>
    </row>
    <row r="200" spans="2:4">
      <c r="B200" s="7"/>
      <c r="C200" s="7"/>
      <c r="D200" s="7"/>
    </row>
    <row r="201" spans="2:4">
      <c r="B201" s="7"/>
      <c r="C201" s="7"/>
      <c r="D201" s="7"/>
    </row>
    <row r="202" spans="2:4">
      <c r="B202" s="7"/>
      <c r="C202" s="7"/>
      <c r="D202" s="7"/>
    </row>
    <row r="203" spans="2:4">
      <c r="B203" s="7"/>
      <c r="C203" s="7"/>
      <c r="D203" s="7"/>
    </row>
    <row r="204" spans="2:4">
      <c r="B204" s="7"/>
      <c r="C204" s="7"/>
      <c r="D204" s="7"/>
    </row>
    <row r="205" spans="2:4">
      <c r="B205" s="7"/>
      <c r="C205" s="7"/>
      <c r="D205" s="7"/>
    </row>
    <row r="206" spans="2:4">
      <c r="B206" s="7"/>
      <c r="C206" s="7"/>
      <c r="D206" s="7"/>
    </row>
    <row r="207" spans="2:4">
      <c r="B207" s="7"/>
      <c r="C207" s="7"/>
      <c r="D207" s="7"/>
    </row>
    <row r="208" spans="2:4">
      <c r="B208" s="7"/>
      <c r="C208" s="7"/>
      <c r="D208" s="7"/>
    </row>
    <row r="209" spans="2:4">
      <c r="B209" s="7"/>
      <c r="C209" s="7"/>
      <c r="D209" s="7"/>
    </row>
    <row r="210" spans="2:4">
      <c r="B210" s="7"/>
      <c r="C210" s="7"/>
      <c r="D210" s="7"/>
    </row>
    <row r="211" spans="2:4">
      <c r="B211" s="7"/>
      <c r="C211" s="7"/>
      <c r="D211" s="7"/>
    </row>
    <row r="212" spans="2:4">
      <c r="B212" s="7"/>
      <c r="C212" s="7"/>
      <c r="D212" s="7"/>
    </row>
    <row r="213" spans="2:4">
      <c r="B213" s="7"/>
      <c r="C213" s="7"/>
      <c r="D213" s="7"/>
    </row>
    <row r="214" spans="2:4">
      <c r="B214" s="7"/>
      <c r="C214" s="7"/>
      <c r="D214" s="7"/>
    </row>
    <row r="215" spans="2:4">
      <c r="B215" s="7"/>
      <c r="C215" s="7"/>
      <c r="D215" s="7"/>
    </row>
    <row r="216" spans="2:4">
      <c r="B216" s="7"/>
      <c r="C216" s="7"/>
      <c r="D216" s="7"/>
    </row>
    <row r="217" spans="2:4">
      <c r="B217" s="7"/>
      <c r="C217" s="7"/>
      <c r="D217" s="7"/>
    </row>
    <row r="218" spans="2:4">
      <c r="B218" s="7"/>
      <c r="C218" s="7"/>
      <c r="D218" s="7"/>
    </row>
    <row r="219" spans="2:4">
      <c r="B219" s="7"/>
      <c r="C219" s="7"/>
      <c r="D219" s="7"/>
    </row>
    <row r="220" spans="2:4">
      <c r="B220" s="7"/>
      <c r="C220" s="7"/>
      <c r="D220" s="7"/>
    </row>
    <row r="221" spans="2:4">
      <c r="B221" s="7"/>
      <c r="C221" s="7"/>
      <c r="D221" s="7"/>
    </row>
    <row r="222" spans="2:4">
      <c r="B222" s="7"/>
      <c r="C222" s="7"/>
      <c r="D222" s="7"/>
    </row>
    <row r="223" spans="2:4">
      <c r="B223" s="7"/>
      <c r="C223" s="7"/>
      <c r="D223" s="7"/>
    </row>
    <row r="224" spans="2:4">
      <c r="B224" s="7"/>
      <c r="C224" s="7"/>
      <c r="D224" s="7"/>
    </row>
    <row r="225" spans="2:4">
      <c r="B225" s="7"/>
      <c r="C225" s="7"/>
      <c r="D225" s="7"/>
    </row>
    <row r="226" spans="2:4">
      <c r="B226" s="7"/>
      <c r="C226" s="7"/>
      <c r="D226" s="7"/>
    </row>
    <row r="227" spans="2:4">
      <c r="B227" s="7"/>
      <c r="C227" s="7"/>
      <c r="D227" s="7"/>
    </row>
    <row r="228" spans="2:4">
      <c r="B228" s="7"/>
      <c r="C228" s="7"/>
      <c r="D228" s="7"/>
    </row>
    <row r="229" spans="2:4">
      <c r="B229" s="7"/>
      <c r="C229" s="7"/>
      <c r="D229" s="7"/>
    </row>
    <row r="230" spans="2:4">
      <c r="B230" s="7"/>
      <c r="C230" s="7"/>
      <c r="D230" s="7"/>
    </row>
    <row r="231" spans="2:4">
      <c r="B231" s="7"/>
      <c r="C231" s="7"/>
      <c r="D231" s="7"/>
    </row>
    <row r="232" spans="2:4">
      <c r="B232" s="7"/>
      <c r="C232" s="7"/>
      <c r="D232" s="7"/>
    </row>
    <row r="233" spans="2:4">
      <c r="B233" s="7"/>
      <c r="C233" s="7"/>
      <c r="D233" s="7"/>
    </row>
    <row r="234" spans="2:4">
      <c r="B234" s="7"/>
      <c r="C234" s="7"/>
      <c r="D234" s="7"/>
    </row>
    <row r="235" spans="2:4">
      <c r="B235" s="7"/>
      <c r="C235" s="7"/>
      <c r="D235" s="7"/>
    </row>
    <row r="236" spans="2:4">
      <c r="B236" s="7"/>
      <c r="C236" s="7"/>
      <c r="D236" s="7"/>
    </row>
    <row r="237" spans="2:4">
      <c r="B237" s="7"/>
      <c r="C237" s="7"/>
      <c r="D237" s="7"/>
    </row>
    <row r="238" spans="2:4">
      <c r="B238" s="7"/>
      <c r="C238" s="7"/>
      <c r="D238" s="7"/>
    </row>
    <row r="239" spans="2:4">
      <c r="B239" s="7"/>
      <c r="C239" s="7"/>
      <c r="D239" s="7"/>
    </row>
    <row r="240" spans="2:4">
      <c r="B240" s="7"/>
      <c r="C240" s="7"/>
      <c r="D240" s="7"/>
    </row>
    <row r="241" spans="2:4">
      <c r="B241" s="7"/>
      <c r="C241" s="7"/>
      <c r="D241" s="7"/>
    </row>
    <row r="242" spans="2:4">
      <c r="B242" s="7"/>
      <c r="C242" s="7"/>
      <c r="D242" s="7"/>
    </row>
    <row r="243" spans="2:4">
      <c r="B243" s="7"/>
      <c r="C243" s="7"/>
      <c r="D243" s="7"/>
    </row>
    <row r="244" spans="2:4">
      <c r="B244" s="7"/>
      <c r="C244" s="7"/>
      <c r="D244" s="7"/>
    </row>
    <row r="245" spans="2:4">
      <c r="B245" s="7"/>
      <c r="C245" s="7"/>
      <c r="D245" s="7"/>
    </row>
    <row r="246" spans="2:4">
      <c r="B246" s="7"/>
      <c r="C246" s="7"/>
      <c r="D246" s="7"/>
    </row>
    <row r="247" spans="2:4">
      <c r="B247" s="7"/>
      <c r="C247" s="7"/>
      <c r="D247" s="7"/>
    </row>
    <row r="248" spans="2:4">
      <c r="B248" s="7"/>
      <c r="C248" s="7"/>
      <c r="D248" s="7"/>
    </row>
    <row r="249" spans="2:4">
      <c r="B249" s="7"/>
      <c r="C249" s="7"/>
      <c r="D249" s="7"/>
    </row>
    <row r="250" spans="2:4">
      <c r="B250" s="7"/>
      <c r="C250" s="7"/>
      <c r="D250" s="7"/>
    </row>
    <row r="251" spans="2:4">
      <c r="B251" s="7"/>
      <c r="C251" s="7"/>
      <c r="D251" s="7"/>
    </row>
    <row r="252" spans="2:4">
      <c r="B252" s="7"/>
      <c r="C252" s="7"/>
      <c r="D252" s="7"/>
    </row>
    <row r="253" spans="2:4">
      <c r="B253" s="7"/>
      <c r="C253" s="7"/>
      <c r="D253" s="7"/>
    </row>
    <row r="254" spans="2:4">
      <c r="B254" s="7"/>
      <c r="C254" s="7"/>
      <c r="D254" s="7"/>
    </row>
    <row r="255" spans="2:4">
      <c r="B255" s="7"/>
      <c r="C255" s="7"/>
      <c r="D255" s="7"/>
    </row>
    <row r="256" spans="2:4">
      <c r="B256" s="7"/>
      <c r="C256" s="7"/>
      <c r="D256" s="7"/>
    </row>
    <row r="257" spans="2:4">
      <c r="B257" s="7"/>
      <c r="C257" s="7"/>
      <c r="D257" s="7"/>
    </row>
    <row r="258" spans="2:4">
      <c r="B258" s="7"/>
      <c r="C258" s="7"/>
      <c r="D258" s="7"/>
    </row>
    <row r="259" spans="2:4">
      <c r="B259" s="7"/>
      <c r="C259" s="7"/>
      <c r="D259" s="7"/>
    </row>
    <row r="260" spans="2:4">
      <c r="B260" s="7"/>
      <c r="C260" s="7"/>
      <c r="D260" s="7"/>
    </row>
    <row r="261" spans="2:4">
      <c r="B261" s="7"/>
      <c r="C261" s="7"/>
      <c r="D261" s="7"/>
    </row>
    <row r="262" spans="2:4">
      <c r="B262" s="7"/>
      <c r="C262" s="7"/>
      <c r="D262" s="7"/>
    </row>
    <row r="263" spans="2:4">
      <c r="B263" s="7"/>
      <c r="C263" s="7"/>
      <c r="D263" s="7"/>
    </row>
    <row r="264" spans="2:4">
      <c r="B264" s="7"/>
      <c r="C264" s="7"/>
      <c r="D264" s="7"/>
    </row>
    <row r="265" spans="2:4">
      <c r="B265" s="7"/>
      <c r="C265" s="7"/>
      <c r="D265" s="7"/>
    </row>
    <row r="266" spans="2:4">
      <c r="B266" s="7"/>
      <c r="C266" s="7"/>
      <c r="D266" s="7"/>
    </row>
    <row r="267" spans="2:4">
      <c r="B267" s="7"/>
      <c r="C267" s="7"/>
      <c r="D267" s="7"/>
    </row>
    <row r="268" spans="2:4">
      <c r="B268" s="7"/>
      <c r="C268" s="7"/>
      <c r="D268" s="7"/>
    </row>
    <row r="269" spans="2:4">
      <c r="B269" s="7"/>
      <c r="C269" s="7"/>
      <c r="D269" s="7"/>
    </row>
    <row r="270" spans="2:4">
      <c r="B270" s="7"/>
      <c r="C270" s="7"/>
      <c r="D270" s="7"/>
    </row>
    <row r="271" spans="2:4">
      <c r="B271" s="7"/>
      <c r="C271" s="7"/>
      <c r="D271" s="7"/>
    </row>
    <row r="272" spans="2:4">
      <c r="B272" s="7"/>
      <c r="C272" s="7"/>
      <c r="D272" s="7"/>
    </row>
    <row r="273" spans="2:4">
      <c r="B273" s="7"/>
      <c r="C273" s="7"/>
      <c r="D273" s="7"/>
    </row>
    <row r="274" spans="2:4">
      <c r="B274" s="7"/>
      <c r="C274" s="7"/>
      <c r="D274" s="7"/>
    </row>
    <row r="275" spans="2:4">
      <c r="B275" s="7"/>
      <c r="C275" s="7"/>
      <c r="D275" s="7"/>
    </row>
    <row r="276" spans="2:4">
      <c r="B276" s="7"/>
      <c r="C276" s="7"/>
      <c r="D276" s="7"/>
    </row>
    <row r="277" spans="2:4">
      <c r="B277" s="7"/>
      <c r="C277" s="7"/>
      <c r="D277" s="7"/>
    </row>
    <row r="278" spans="2:4">
      <c r="B278" s="7"/>
      <c r="C278" s="7"/>
      <c r="D278" s="7"/>
    </row>
    <row r="279" spans="2:4">
      <c r="B279" s="7"/>
      <c r="C279" s="7"/>
      <c r="D279" s="7"/>
    </row>
    <row r="280" spans="2:4">
      <c r="B280" s="7"/>
      <c r="C280" s="7"/>
      <c r="D280" s="7"/>
    </row>
    <row r="281" spans="2:4">
      <c r="B281" s="7"/>
      <c r="C281" s="7"/>
      <c r="D281" s="7"/>
    </row>
    <row r="282" spans="2:4">
      <c r="B282" s="7"/>
      <c r="C282" s="7"/>
      <c r="D282" s="7"/>
    </row>
    <row r="283" spans="2:4">
      <c r="B283" s="7"/>
      <c r="C283" s="7"/>
      <c r="D283" s="7"/>
    </row>
    <row r="284" spans="2:4">
      <c r="B284" s="7"/>
      <c r="C284" s="7"/>
      <c r="D284" s="7"/>
    </row>
    <row r="285" spans="2:4">
      <c r="B285" s="7"/>
      <c r="C285" s="7"/>
      <c r="D285" s="7"/>
    </row>
    <row r="286" spans="2:4">
      <c r="B286" s="7"/>
      <c r="C286" s="7"/>
      <c r="D286" s="7"/>
    </row>
    <row r="287" spans="2:4">
      <c r="B287" s="7"/>
      <c r="C287" s="7"/>
      <c r="D287" s="7"/>
    </row>
    <row r="288" spans="2:4">
      <c r="B288" s="7"/>
      <c r="C288" s="7"/>
      <c r="D288" s="7"/>
    </row>
    <row r="289" spans="2:4">
      <c r="B289" s="7"/>
      <c r="C289" s="7"/>
      <c r="D289" s="7"/>
    </row>
    <row r="290" spans="2:4">
      <c r="B290" s="7"/>
      <c r="C290" s="7"/>
      <c r="D290" s="7"/>
    </row>
    <row r="291" spans="2:4">
      <c r="B291" s="7"/>
      <c r="C291" s="7"/>
      <c r="D291" s="7"/>
    </row>
    <row r="292" spans="2:4">
      <c r="B292" s="7"/>
      <c r="C292" s="7"/>
      <c r="D292" s="7"/>
    </row>
    <row r="293" spans="2:4">
      <c r="B293" s="7"/>
      <c r="C293" s="7"/>
      <c r="D293" s="7"/>
    </row>
    <row r="294" spans="2:4">
      <c r="B294" s="7"/>
      <c r="C294" s="7"/>
      <c r="D294" s="7"/>
    </row>
    <row r="295" spans="2:4">
      <c r="B295" s="7"/>
      <c r="C295" s="7"/>
      <c r="D295" s="7"/>
    </row>
    <row r="296" spans="2:4">
      <c r="B296" s="7"/>
      <c r="C296" s="7"/>
      <c r="D296" s="7"/>
    </row>
    <row r="297" spans="2:4">
      <c r="B297" s="7"/>
      <c r="C297" s="7"/>
      <c r="D297" s="7"/>
    </row>
    <row r="298" spans="2:4">
      <c r="B298" s="7"/>
      <c r="C298" s="7"/>
      <c r="D298" s="7"/>
    </row>
    <row r="299" spans="2:4">
      <c r="B299" s="7"/>
      <c r="C299" s="7"/>
      <c r="D299" s="7"/>
    </row>
    <row r="300" spans="2:4">
      <c r="B300" s="7"/>
      <c r="C300" s="7"/>
      <c r="D300" s="7"/>
    </row>
    <row r="301" spans="2:4">
      <c r="B301" s="7"/>
      <c r="C301" s="7"/>
      <c r="D301" s="7"/>
    </row>
    <row r="302" spans="2:4">
      <c r="B302" s="7"/>
      <c r="C302" s="7"/>
      <c r="D302" s="7"/>
    </row>
    <row r="303" spans="2:4">
      <c r="B303" s="7"/>
      <c r="C303" s="7"/>
      <c r="D303" s="7"/>
    </row>
    <row r="304" spans="2:4">
      <c r="B304" s="7"/>
      <c r="C304" s="7"/>
      <c r="D304" s="7"/>
    </row>
    <row r="305" spans="2:4">
      <c r="B305" s="7"/>
      <c r="C305" s="7"/>
      <c r="D305" s="7"/>
    </row>
    <row r="306" spans="2:4">
      <c r="B306" s="7"/>
      <c r="C306" s="7"/>
      <c r="D306" s="7"/>
    </row>
    <row r="307" spans="2:4">
      <c r="B307" s="7"/>
      <c r="C307" s="7"/>
      <c r="D307" s="7"/>
    </row>
    <row r="308" spans="2:4">
      <c r="B308" s="7"/>
      <c r="C308" s="7"/>
      <c r="D308" s="7"/>
    </row>
    <row r="309" spans="2:4">
      <c r="B309" s="7"/>
      <c r="C309" s="7"/>
      <c r="D309" s="7"/>
    </row>
    <row r="310" spans="2:4">
      <c r="B310" s="7"/>
      <c r="C310" s="7"/>
      <c r="D310" s="7"/>
    </row>
    <row r="311" spans="2:4">
      <c r="B311" s="7"/>
      <c r="C311" s="7"/>
      <c r="D311" s="7"/>
    </row>
    <row r="312" spans="2:4">
      <c r="B312" s="7"/>
      <c r="C312" s="7"/>
      <c r="D312" s="7"/>
    </row>
    <row r="313" spans="2:4">
      <c r="B313" s="7"/>
      <c r="C313" s="7"/>
      <c r="D313" s="7"/>
    </row>
    <row r="314" spans="2:4">
      <c r="B314" s="7"/>
      <c r="C314" s="7"/>
      <c r="D314" s="7"/>
    </row>
    <row r="315" spans="2:4">
      <c r="B315" s="7"/>
      <c r="C315" s="7"/>
      <c r="D315" s="7"/>
    </row>
    <row r="316" spans="2:4">
      <c r="B316" s="7"/>
      <c r="C316" s="7"/>
      <c r="D316" s="7"/>
    </row>
    <row r="317" spans="2:4">
      <c r="B317" s="7"/>
      <c r="C317" s="7"/>
      <c r="D317" s="7"/>
    </row>
    <row r="318" spans="2:4">
      <c r="B318" s="7"/>
      <c r="C318" s="7"/>
      <c r="D318" s="7"/>
    </row>
    <row r="319" spans="2:4">
      <c r="B319" s="7"/>
      <c r="C319" s="7"/>
      <c r="D319" s="7"/>
    </row>
    <row r="320" spans="2:4">
      <c r="B320" s="7"/>
      <c r="C320" s="7"/>
      <c r="D320" s="7"/>
    </row>
    <row r="321" spans="2:4">
      <c r="B321" s="7"/>
      <c r="C321" s="7"/>
      <c r="D321" s="7"/>
    </row>
    <row r="322" spans="2:4">
      <c r="B322" s="7"/>
      <c r="C322" s="7"/>
      <c r="D322" s="7"/>
    </row>
    <row r="323" spans="2:4">
      <c r="B323" s="7"/>
      <c r="C323" s="7"/>
      <c r="D323" s="7"/>
    </row>
    <row r="324" spans="2:4">
      <c r="B324" s="7"/>
      <c r="C324" s="7"/>
      <c r="D324" s="7"/>
    </row>
    <row r="325" spans="2:4">
      <c r="B325" s="7"/>
      <c r="C325" s="7"/>
      <c r="D325" s="7"/>
    </row>
    <row r="326" spans="2:4">
      <c r="B326" s="7"/>
      <c r="C326" s="7"/>
      <c r="D326" s="7"/>
    </row>
    <row r="327" spans="2:4">
      <c r="B327" s="7"/>
      <c r="C327" s="7"/>
      <c r="D327" s="7"/>
    </row>
    <row r="328" spans="2:4">
      <c r="B328" s="7"/>
      <c r="C328" s="7"/>
      <c r="D328" s="7"/>
    </row>
    <row r="329" spans="2:4">
      <c r="B329" s="7"/>
      <c r="C329" s="7"/>
      <c r="D329" s="7"/>
    </row>
    <row r="330" spans="2:4">
      <c r="B330" s="7"/>
      <c r="C330" s="7"/>
      <c r="D330" s="7"/>
    </row>
    <row r="331" spans="2:4">
      <c r="B331" s="7"/>
      <c r="C331" s="7"/>
      <c r="D331" s="7"/>
    </row>
    <row r="332" spans="2:4">
      <c r="B332" s="7"/>
      <c r="C332" s="7"/>
      <c r="D332" s="7"/>
    </row>
    <row r="333" spans="2:4">
      <c r="B333" s="7"/>
      <c r="C333" s="7"/>
      <c r="D333" s="7"/>
    </row>
    <row r="334" spans="2:4">
      <c r="B334" s="7"/>
      <c r="C334" s="7"/>
      <c r="D334" s="7"/>
    </row>
    <row r="335" spans="2:4">
      <c r="B335" s="7"/>
      <c r="C335" s="7"/>
      <c r="D335" s="7"/>
    </row>
    <row r="336" spans="2:4">
      <c r="B336" s="7"/>
      <c r="C336" s="7"/>
      <c r="D336" s="7"/>
    </row>
    <row r="337" spans="2:4">
      <c r="B337" s="7"/>
      <c r="C337" s="7"/>
      <c r="D337" s="7"/>
    </row>
    <row r="338" spans="2:4">
      <c r="B338" s="7"/>
      <c r="C338" s="7"/>
      <c r="D338" s="7"/>
    </row>
    <row r="339" spans="2:4">
      <c r="B339" s="7"/>
      <c r="C339" s="7"/>
      <c r="D339" s="7"/>
    </row>
    <row r="340" spans="2:4">
      <c r="B340" s="7"/>
      <c r="C340" s="7"/>
      <c r="D340" s="7"/>
    </row>
    <row r="341" spans="2:4">
      <c r="B341" s="7"/>
      <c r="C341" s="7"/>
      <c r="D341" s="7"/>
    </row>
    <row r="342" spans="2:4">
      <c r="B342" s="7"/>
      <c r="C342" s="7"/>
      <c r="D342" s="7"/>
    </row>
    <row r="343" spans="2:4">
      <c r="B343" s="7"/>
      <c r="C343" s="7"/>
      <c r="D343" s="7"/>
    </row>
    <row r="344" spans="2:4">
      <c r="B344" s="7"/>
      <c r="C344" s="7"/>
      <c r="D344" s="7"/>
    </row>
    <row r="345" spans="2:4">
      <c r="B345" s="7"/>
      <c r="C345" s="7"/>
      <c r="D345" s="7"/>
    </row>
    <row r="346" spans="2:4">
      <c r="B346" s="7"/>
      <c r="C346" s="7"/>
      <c r="D346" s="7"/>
    </row>
    <row r="347" spans="2:4">
      <c r="B347" s="7"/>
      <c r="C347" s="7"/>
      <c r="D347" s="7"/>
    </row>
    <row r="348" spans="2:4">
      <c r="B348" s="7"/>
      <c r="C348" s="7"/>
      <c r="D348" s="7"/>
    </row>
    <row r="349" spans="2:4">
      <c r="B349" s="7"/>
      <c r="C349" s="7"/>
      <c r="D349" s="7"/>
    </row>
    <row r="350" spans="2:4">
      <c r="B350" s="7"/>
      <c r="C350" s="7"/>
      <c r="D350" s="7"/>
    </row>
    <row r="351" spans="2:4">
      <c r="B351" s="7"/>
      <c r="C351" s="7"/>
      <c r="D351" s="7"/>
    </row>
    <row r="352" spans="2:4">
      <c r="B352" s="7"/>
      <c r="C352" s="7"/>
      <c r="D352" s="7"/>
    </row>
    <row r="353" spans="2:4">
      <c r="B353" s="7"/>
      <c r="C353" s="7"/>
      <c r="D353" s="7"/>
    </row>
    <row r="354" spans="2:4">
      <c r="B354" s="7"/>
      <c r="C354" s="7"/>
      <c r="D354" s="7"/>
    </row>
    <row r="355" spans="2:4">
      <c r="B355" s="7"/>
      <c r="C355" s="7"/>
      <c r="D355" s="7"/>
    </row>
    <row r="356" spans="2:4">
      <c r="B356" s="7"/>
      <c r="C356" s="7"/>
      <c r="D356" s="7"/>
    </row>
    <row r="357" spans="2:4">
      <c r="B357" s="7"/>
      <c r="C357" s="7"/>
      <c r="D357" s="7"/>
    </row>
    <row r="358" spans="2:4">
      <c r="B358" s="7"/>
      <c r="C358" s="7"/>
      <c r="D358" s="7"/>
    </row>
    <row r="359" spans="2:4">
      <c r="B359" s="7"/>
      <c r="C359" s="7"/>
      <c r="D359" s="7"/>
    </row>
    <row r="360" spans="2:4">
      <c r="B360" s="7"/>
      <c r="C360" s="7"/>
      <c r="D360" s="7"/>
    </row>
    <row r="361" spans="2:4">
      <c r="B361" s="7"/>
      <c r="C361" s="7"/>
      <c r="D361" s="7"/>
    </row>
    <row r="362" spans="2:4">
      <c r="B362" s="7"/>
      <c r="C362" s="7"/>
      <c r="D362" s="7"/>
    </row>
    <row r="363" spans="2:4">
      <c r="B363" s="7"/>
      <c r="C363" s="7"/>
      <c r="D363" s="7"/>
    </row>
    <row r="364" spans="2:4">
      <c r="B364" s="7"/>
      <c r="C364" s="7"/>
      <c r="D364" s="7"/>
    </row>
    <row r="365" spans="2:4">
      <c r="B365" s="7"/>
      <c r="C365" s="7"/>
      <c r="D365" s="7"/>
    </row>
    <row r="366" spans="2:4">
      <c r="B366" s="7"/>
      <c r="C366" s="7"/>
      <c r="D366" s="7"/>
    </row>
    <row r="367" spans="2:4">
      <c r="B367" s="7"/>
      <c r="C367" s="7"/>
      <c r="D367" s="7"/>
    </row>
    <row r="368" spans="2:4">
      <c r="B368" s="7"/>
      <c r="C368" s="7"/>
      <c r="D368" s="7"/>
    </row>
    <row r="369" spans="2:4">
      <c r="B369" s="7"/>
      <c r="C369" s="7"/>
      <c r="D369" s="7"/>
    </row>
    <row r="370" spans="2:4">
      <c r="B370" s="7"/>
      <c r="C370" s="7"/>
      <c r="D370" s="7"/>
    </row>
    <row r="371" spans="2:4">
      <c r="B371" s="7"/>
      <c r="C371" s="7"/>
      <c r="D371" s="7"/>
    </row>
    <row r="372" spans="2:4">
      <c r="B372" s="7"/>
      <c r="C372" s="7"/>
      <c r="D372" s="7"/>
    </row>
    <row r="373" spans="2:4">
      <c r="B373" s="7"/>
      <c r="C373" s="7"/>
      <c r="D373" s="7"/>
    </row>
    <row r="374" spans="2:4">
      <c r="B374" s="7"/>
      <c r="C374" s="7"/>
      <c r="D374" s="7"/>
    </row>
    <row r="375" spans="2:4">
      <c r="B375" s="7"/>
      <c r="C375" s="7"/>
      <c r="D375" s="7"/>
    </row>
    <row r="376" spans="2:4">
      <c r="B376" s="7"/>
      <c r="C376" s="7"/>
      <c r="D376" s="7"/>
    </row>
    <row r="377" spans="2:4">
      <c r="B377" s="7"/>
      <c r="C377" s="7"/>
      <c r="D377" s="7"/>
    </row>
    <row r="378" spans="2:4">
      <c r="B378" s="7"/>
      <c r="C378" s="7"/>
      <c r="D378" s="7"/>
    </row>
    <row r="379" spans="2:4">
      <c r="B379" s="7"/>
      <c r="C379" s="7"/>
      <c r="D379" s="7"/>
    </row>
    <row r="380" spans="2:4">
      <c r="B380" s="7"/>
      <c r="C380" s="7"/>
      <c r="D380" s="7"/>
    </row>
    <row r="381" spans="2:4">
      <c r="B381" s="7"/>
      <c r="C381" s="7"/>
      <c r="D381" s="7"/>
    </row>
    <row r="382" spans="2:4">
      <c r="B382" s="7"/>
      <c r="C382" s="7"/>
      <c r="D382" s="7"/>
    </row>
    <row r="383" spans="2:4">
      <c r="B383" s="7"/>
      <c r="C383" s="7"/>
      <c r="D383" s="7"/>
    </row>
    <row r="384" spans="2:4">
      <c r="B384" s="7"/>
      <c r="C384" s="7"/>
      <c r="D384" s="7"/>
    </row>
    <row r="385" spans="2:4">
      <c r="B385" s="7"/>
      <c r="C385" s="7"/>
      <c r="D385" s="7"/>
    </row>
    <row r="386" spans="2:4">
      <c r="B386" s="7"/>
      <c r="C386" s="7"/>
      <c r="D386" s="7"/>
    </row>
    <row r="387" spans="2:4">
      <c r="B387" s="7"/>
      <c r="C387" s="7"/>
      <c r="D387" s="7"/>
    </row>
    <row r="388" spans="2:4">
      <c r="B388" s="7"/>
      <c r="C388" s="7"/>
      <c r="D388" s="7"/>
    </row>
    <row r="389" spans="2:4">
      <c r="B389" s="7"/>
      <c r="C389" s="7"/>
      <c r="D389" s="7"/>
    </row>
    <row r="390" spans="2:4">
      <c r="B390" s="7"/>
      <c r="C390" s="7"/>
      <c r="D390" s="7"/>
    </row>
    <row r="391" spans="2:4">
      <c r="B391" s="7"/>
      <c r="C391" s="7"/>
      <c r="D391" s="7"/>
    </row>
    <row r="392" spans="2:4">
      <c r="B392" s="7"/>
      <c r="C392" s="7"/>
      <c r="D392" s="7"/>
    </row>
    <row r="393" spans="2:4">
      <c r="B393" s="7"/>
      <c r="C393" s="7"/>
      <c r="D393" s="7"/>
    </row>
    <row r="394" spans="2:4">
      <c r="B394" s="7"/>
      <c r="C394" s="7"/>
      <c r="D394" s="7"/>
    </row>
    <row r="395" spans="2:4">
      <c r="B395" s="7"/>
      <c r="C395" s="7"/>
      <c r="D395" s="7"/>
    </row>
    <row r="396" spans="2:4">
      <c r="B396" s="7"/>
      <c r="C396" s="7"/>
      <c r="D396" s="7"/>
    </row>
    <row r="397" spans="2:4">
      <c r="B397" s="7"/>
      <c r="C397" s="7"/>
      <c r="D397" s="7"/>
    </row>
    <row r="398" spans="2:4">
      <c r="B398" s="7"/>
      <c r="C398" s="7"/>
      <c r="D398" s="7"/>
    </row>
    <row r="399" spans="2:4">
      <c r="B399" s="7"/>
      <c r="C399" s="7"/>
      <c r="D399" s="7"/>
    </row>
    <row r="400" spans="2:4">
      <c r="B400" s="7"/>
      <c r="C400" s="7"/>
      <c r="D400" s="7"/>
    </row>
    <row r="401" spans="2:4">
      <c r="B401" s="7"/>
      <c r="C401" s="7"/>
      <c r="D401" s="7"/>
    </row>
    <row r="402" spans="2:4">
      <c r="B402" s="7"/>
      <c r="C402" s="7"/>
      <c r="D402" s="7"/>
    </row>
    <row r="403" spans="2:4">
      <c r="B403" s="7"/>
      <c r="C403" s="7"/>
      <c r="D403" s="7"/>
    </row>
    <row r="404" spans="2:4">
      <c r="B404" s="7"/>
      <c r="C404" s="7"/>
      <c r="D404" s="7"/>
    </row>
    <row r="405" spans="2:4">
      <c r="B405" s="7"/>
      <c r="C405" s="7"/>
      <c r="D405" s="7"/>
    </row>
    <row r="406" spans="2:4">
      <c r="B406" s="7"/>
      <c r="C406" s="7"/>
      <c r="D406" s="7"/>
    </row>
    <row r="407" spans="2:4">
      <c r="B407" s="7"/>
      <c r="C407" s="7"/>
      <c r="D407" s="7"/>
    </row>
    <row r="408" spans="2:4">
      <c r="B408" s="7"/>
      <c r="C408" s="7"/>
      <c r="D408" s="7"/>
    </row>
    <row r="409" spans="2:4">
      <c r="B409" s="7"/>
      <c r="C409" s="7"/>
      <c r="D409" s="7"/>
    </row>
    <row r="410" spans="2:4">
      <c r="B410" s="7"/>
      <c r="C410" s="7"/>
      <c r="D410" s="7"/>
    </row>
    <row r="411" spans="2:4">
      <c r="B411" s="7"/>
      <c r="C411" s="7"/>
      <c r="D411" s="7"/>
    </row>
    <row r="412" spans="2:4">
      <c r="B412" s="7"/>
      <c r="C412" s="7"/>
      <c r="D412" s="7"/>
    </row>
    <row r="413" spans="2:4">
      <c r="B413" s="7"/>
      <c r="C413" s="7"/>
      <c r="D413" s="7"/>
    </row>
    <row r="414" spans="2:4">
      <c r="B414" s="7"/>
      <c r="C414" s="7"/>
      <c r="D414" s="7"/>
    </row>
    <row r="415" spans="2:4">
      <c r="B415" s="7"/>
      <c r="C415" s="7"/>
      <c r="D415" s="7"/>
    </row>
    <row r="416" spans="2:4">
      <c r="B416" s="7"/>
      <c r="C416" s="7"/>
      <c r="D416" s="7"/>
    </row>
    <row r="417" spans="2:4">
      <c r="B417" s="7"/>
      <c r="C417" s="7"/>
      <c r="D417" s="7"/>
    </row>
    <row r="418" spans="2:4">
      <c r="B418" s="7"/>
      <c r="C418" s="7"/>
      <c r="D418" s="7"/>
    </row>
    <row r="419" spans="2:4">
      <c r="B419" s="7"/>
      <c r="C419" s="7"/>
      <c r="D419" s="7"/>
    </row>
    <row r="420" spans="2:4">
      <c r="B420" s="7"/>
      <c r="C420" s="7"/>
      <c r="D420" s="7"/>
    </row>
    <row r="421" spans="2:4">
      <c r="B421" s="7"/>
      <c r="C421" s="7"/>
      <c r="D421" s="7"/>
    </row>
    <row r="422" spans="2:4">
      <c r="B422" s="7"/>
      <c r="C422" s="7"/>
      <c r="D422" s="7"/>
    </row>
    <row r="423" spans="2:4">
      <c r="B423" s="7"/>
      <c r="C423" s="7"/>
      <c r="D423" s="7"/>
    </row>
    <row r="424" spans="2:4">
      <c r="B424" s="7"/>
      <c r="C424" s="7"/>
      <c r="D424" s="7"/>
    </row>
    <row r="425" spans="2:4">
      <c r="B425" s="7"/>
      <c r="C425" s="7"/>
      <c r="D425" s="7"/>
    </row>
    <row r="426" spans="2:4">
      <c r="B426" s="7"/>
      <c r="C426" s="7"/>
      <c r="D426" s="7"/>
    </row>
    <row r="427" spans="2:4">
      <c r="B427" s="7"/>
      <c r="C427" s="7"/>
      <c r="D427" s="7"/>
    </row>
    <row r="428" spans="2:4">
      <c r="B428" s="7"/>
      <c r="C428" s="7"/>
      <c r="D428" s="7"/>
    </row>
    <row r="429" spans="2:4">
      <c r="B429" s="7"/>
      <c r="C429" s="7"/>
      <c r="D429" s="7"/>
    </row>
    <row r="430" spans="2:4">
      <c r="B430" s="7"/>
      <c r="C430" s="7"/>
      <c r="D430" s="7"/>
    </row>
    <row r="431" spans="2:4">
      <c r="B431" s="7"/>
      <c r="C431" s="7"/>
      <c r="D431" s="7"/>
    </row>
    <row r="432" spans="2:4">
      <c r="B432" s="7"/>
      <c r="C432" s="7"/>
      <c r="D432" s="7"/>
    </row>
    <row r="433" spans="2:4">
      <c r="B433" s="7"/>
      <c r="C433" s="7"/>
      <c r="D433" s="7"/>
    </row>
    <row r="434" spans="2:4">
      <c r="B434" s="7"/>
      <c r="C434" s="7"/>
      <c r="D434" s="7"/>
    </row>
    <row r="435" spans="2:4">
      <c r="B435" s="7"/>
      <c r="C435" s="7"/>
      <c r="D435" s="7"/>
    </row>
    <row r="436" spans="2:4">
      <c r="B436" s="7"/>
      <c r="C436" s="7"/>
      <c r="D436" s="7"/>
    </row>
    <row r="437" spans="2:4">
      <c r="B437" s="7"/>
      <c r="C437" s="7"/>
      <c r="D437" s="7"/>
    </row>
    <row r="438" spans="2:4">
      <c r="B438" s="7"/>
      <c r="C438" s="7"/>
      <c r="D438" s="7"/>
    </row>
    <row r="439" spans="2:4">
      <c r="B439" s="7"/>
      <c r="C439" s="7"/>
      <c r="D439" s="7"/>
    </row>
    <row r="440" spans="2:4">
      <c r="B440" s="7"/>
      <c r="C440" s="7"/>
      <c r="D440" s="7"/>
    </row>
    <row r="441" spans="2:4">
      <c r="B441" s="7"/>
      <c r="C441" s="7"/>
      <c r="D441" s="7"/>
    </row>
    <row r="442" spans="2:4">
      <c r="B442" s="7"/>
      <c r="C442" s="7"/>
      <c r="D442" s="7"/>
    </row>
    <row r="443" spans="2:4">
      <c r="B443" s="7"/>
      <c r="C443" s="7"/>
      <c r="D443" s="7"/>
    </row>
    <row r="444" spans="2:4">
      <c r="B444" s="7"/>
      <c r="C444" s="7"/>
      <c r="D444" s="7"/>
    </row>
    <row r="445" spans="2:4">
      <c r="B445" s="7"/>
      <c r="C445" s="7"/>
      <c r="D445" s="7"/>
    </row>
    <row r="446" spans="2:4">
      <c r="B446" s="7"/>
      <c r="C446" s="7"/>
      <c r="D446" s="7"/>
    </row>
    <row r="447" spans="2:4">
      <c r="B447" s="7"/>
      <c r="C447" s="7"/>
      <c r="D447" s="7"/>
    </row>
    <row r="448" spans="2:4">
      <c r="B448" s="7"/>
      <c r="C448" s="7"/>
      <c r="D448" s="7"/>
    </row>
    <row r="449" spans="2:4">
      <c r="B449" s="7"/>
      <c r="C449" s="7"/>
      <c r="D449" s="7"/>
    </row>
    <row r="450" spans="2:4">
      <c r="B450" s="7"/>
      <c r="C450" s="7"/>
      <c r="D450" s="7"/>
    </row>
    <row r="451" spans="2:4">
      <c r="B451" s="7"/>
      <c r="C451" s="7"/>
      <c r="D451" s="7"/>
    </row>
    <row r="452" spans="2:4">
      <c r="B452" s="7"/>
      <c r="C452" s="7"/>
      <c r="D452" s="7"/>
    </row>
    <row r="453" spans="2:4">
      <c r="B453" s="7"/>
      <c r="C453" s="7"/>
      <c r="D453" s="7"/>
    </row>
    <row r="454" spans="2:4">
      <c r="B454" s="7"/>
      <c r="C454" s="7"/>
      <c r="D454" s="7"/>
    </row>
    <row r="455" spans="2:4">
      <c r="B455" s="7"/>
      <c r="C455" s="7"/>
      <c r="D455" s="7"/>
    </row>
    <row r="456" spans="2:4">
      <c r="B456" s="7"/>
      <c r="C456" s="7"/>
      <c r="D456" s="7"/>
    </row>
    <row r="457" spans="2:4">
      <c r="B457" s="7"/>
      <c r="C457" s="7"/>
      <c r="D457" s="7"/>
    </row>
    <row r="458" spans="2:4">
      <c r="B458" s="7"/>
      <c r="C458" s="7"/>
      <c r="D458" s="7"/>
    </row>
    <row r="459" spans="2:4">
      <c r="B459" s="7"/>
      <c r="C459" s="7"/>
      <c r="D459" s="7"/>
    </row>
    <row r="460" spans="2:4">
      <c r="B460" s="7"/>
      <c r="C460" s="7"/>
      <c r="D460" s="7"/>
    </row>
    <row r="461" spans="2:4">
      <c r="B461" s="7"/>
      <c r="C461" s="7"/>
      <c r="D461" s="7"/>
    </row>
    <row r="462" spans="2:4">
      <c r="B462" s="7"/>
      <c r="C462" s="7"/>
      <c r="D462" s="7"/>
    </row>
    <row r="463" spans="2:4">
      <c r="B463" s="7"/>
      <c r="C463" s="7"/>
      <c r="D463" s="7"/>
    </row>
    <row r="464" spans="2:4">
      <c r="B464" s="7"/>
      <c r="C464" s="7"/>
      <c r="D464" s="7"/>
    </row>
    <row r="465" spans="2:4">
      <c r="B465" s="7"/>
      <c r="C465" s="7"/>
      <c r="D465" s="7"/>
    </row>
    <row r="466" spans="2:4">
      <c r="B466" s="7"/>
      <c r="C466" s="7"/>
      <c r="D466" s="7"/>
    </row>
    <row r="467" spans="2:4">
      <c r="B467" s="7"/>
      <c r="C467" s="7"/>
      <c r="D467" s="7"/>
    </row>
    <row r="468" spans="2:4">
      <c r="B468" s="7"/>
      <c r="C468" s="7"/>
      <c r="D468" s="7"/>
    </row>
    <row r="469" spans="2:4">
      <c r="B469" s="7"/>
      <c r="C469" s="7"/>
      <c r="D469" s="7"/>
    </row>
    <row r="470" spans="2:4">
      <c r="B470" s="7"/>
      <c r="C470" s="7"/>
      <c r="D470" s="7"/>
    </row>
    <row r="471" spans="2:4">
      <c r="B471" s="7"/>
      <c r="C471" s="7"/>
      <c r="D471" s="7"/>
    </row>
    <row r="472" spans="2:4">
      <c r="B472" s="7"/>
      <c r="C472" s="7"/>
      <c r="D472" s="7"/>
    </row>
    <row r="473" spans="2:4">
      <c r="B473" s="7"/>
      <c r="C473" s="7"/>
      <c r="D473" s="7"/>
    </row>
    <row r="474" spans="2:4">
      <c r="B474" s="7"/>
      <c r="C474" s="7"/>
      <c r="D474" s="7"/>
    </row>
    <row r="475" spans="2:4">
      <c r="B475" s="7"/>
      <c r="C475" s="7"/>
      <c r="D475" s="7"/>
    </row>
    <row r="476" spans="2:4">
      <c r="B476" s="7"/>
      <c r="C476" s="7"/>
      <c r="D476" s="7"/>
    </row>
    <row r="477" spans="2:4">
      <c r="B477" s="7"/>
      <c r="C477" s="7"/>
      <c r="D477" s="7"/>
    </row>
    <row r="478" spans="2:4">
      <c r="B478" s="7"/>
      <c r="C478" s="7"/>
      <c r="D478" s="7"/>
    </row>
    <row r="479" spans="2:4">
      <c r="B479" s="7"/>
      <c r="C479" s="7"/>
      <c r="D479" s="7"/>
    </row>
    <row r="480" spans="2:4">
      <c r="B480" s="7"/>
      <c r="C480" s="7"/>
      <c r="D480" s="7"/>
    </row>
    <row r="481" spans="2:4">
      <c r="B481" s="7"/>
      <c r="C481" s="7"/>
      <c r="D481" s="7"/>
    </row>
    <row r="482" spans="2:4">
      <c r="B482" s="7"/>
      <c r="C482" s="7"/>
      <c r="D482" s="7"/>
    </row>
    <row r="483" spans="2:4">
      <c r="B483" s="7"/>
      <c r="C483" s="7"/>
      <c r="D483" s="7"/>
    </row>
    <row r="484" spans="2:4">
      <c r="B484" s="7"/>
      <c r="C484" s="7"/>
      <c r="D484" s="7"/>
    </row>
    <row r="485" spans="2:4">
      <c r="B485" s="7"/>
      <c r="C485" s="7"/>
      <c r="D485" s="7"/>
    </row>
    <row r="486" spans="2:4">
      <c r="B486" s="7"/>
      <c r="C486" s="7"/>
      <c r="D486" s="7"/>
    </row>
    <row r="487" spans="2:4">
      <c r="B487" s="7"/>
      <c r="C487" s="7"/>
      <c r="D487" s="7"/>
    </row>
    <row r="488" spans="2:4">
      <c r="B488" s="7"/>
      <c r="C488" s="7"/>
      <c r="D488" s="7"/>
    </row>
    <row r="489" spans="2:4">
      <c r="B489" s="7"/>
      <c r="C489" s="7"/>
      <c r="D489" s="7"/>
    </row>
    <row r="490" spans="2:4">
      <c r="B490" s="7"/>
      <c r="C490" s="7"/>
      <c r="D490" s="7"/>
    </row>
    <row r="491" spans="2:4">
      <c r="B491" s="7"/>
      <c r="C491" s="7"/>
      <c r="D491" s="7"/>
    </row>
    <row r="492" spans="2:4">
      <c r="B492" s="7"/>
      <c r="C492" s="7"/>
      <c r="D492" s="7"/>
    </row>
    <row r="493" spans="2:4">
      <c r="B493" s="7"/>
      <c r="C493" s="7"/>
      <c r="D493" s="7"/>
    </row>
    <row r="494" spans="2:4">
      <c r="B494" s="7"/>
      <c r="C494" s="7"/>
      <c r="D494" s="7"/>
    </row>
    <row r="495" spans="2:4">
      <c r="B495" s="7"/>
      <c r="C495" s="7"/>
      <c r="D495" s="7"/>
    </row>
    <row r="496" spans="2:4">
      <c r="B496" s="7"/>
      <c r="C496" s="7"/>
      <c r="D496" s="7"/>
    </row>
    <row r="497" spans="2:4">
      <c r="B497" s="7"/>
      <c r="C497" s="7"/>
      <c r="D497" s="7"/>
    </row>
    <row r="498" spans="2:4">
      <c r="B498" s="7"/>
      <c r="C498" s="7"/>
      <c r="D498" s="7"/>
    </row>
    <row r="499" spans="2:4">
      <c r="B499" s="7"/>
      <c r="C499" s="7"/>
      <c r="D499" s="7"/>
    </row>
    <row r="500" spans="2:4">
      <c r="B500" s="7"/>
      <c r="C500" s="7"/>
      <c r="D500" s="7"/>
    </row>
    <row r="501" spans="2:4">
      <c r="B501" s="7"/>
      <c r="C501" s="7"/>
      <c r="D501" s="7"/>
    </row>
    <row r="502" spans="2:4">
      <c r="B502" s="7"/>
      <c r="C502" s="7"/>
      <c r="D502" s="7"/>
    </row>
    <row r="503" spans="2:4">
      <c r="B503" s="7"/>
      <c r="C503" s="7"/>
      <c r="D503" s="7"/>
    </row>
    <row r="504" spans="2:4">
      <c r="B504" s="7"/>
      <c r="C504" s="7"/>
      <c r="D504" s="7"/>
    </row>
    <row r="505" spans="2:4">
      <c r="B505" s="7"/>
      <c r="C505" s="7"/>
      <c r="D505" s="7"/>
    </row>
    <row r="506" spans="2:4">
      <c r="B506" s="7"/>
      <c r="C506" s="7"/>
      <c r="D506" s="7"/>
    </row>
    <row r="507" spans="2:4">
      <c r="B507" s="7"/>
      <c r="C507" s="7"/>
      <c r="D507" s="7"/>
    </row>
    <row r="508" spans="2:4">
      <c r="B508" s="7"/>
      <c r="C508" s="7"/>
      <c r="D508" s="7"/>
    </row>
    <row r="509" spans="2:4">
      <c r="B509" s="7"/>
      <c r="C509" s="7"/>
      <c r="D509" s="7"/>
    </row>
    <row r="510" spans="2:4">
      <c r="B510" s="7"/>
      <c r="C510" s="7"/>
      <c r="D510" s="7"/>
    </row>
    <row r="511" spans="2:4">
      <c r="B511" s="7"/>
      <c r="C511" s="7"/>
      <c r="D511" s="7"/>
    </row>
    <row r="512" spans="2:4">
      <c r="B512" s="7"/>
      <c r="C512" s="7"/>
      <c r="D512" s="7"/>
    </row>
    <row r="513" spans="2:4">
      <c r="B513" s="7"/>
      <c r="C513" s="7"/>
      <c r="D513" s="7"/>
    </row>
    <row r="514" spans="2:4">
      <c r="B514" s="7"/>
      <c r="C514" s="7"/>
      <c r="D514" s="7"/>
    </row>
    <row r="515" spans="2:4">
      <c r="B515" s="7"/>
      <c r="C515" s="7"/>
      <c r="D515" s="7"/>
    </row>
    <row r="516" spans="2:4">
      <c r="B516" s="7"/>
      <c r="C516" s="7"/>
      <c r="D516" s="7"/>
    </row>
    <row r="517" spans="2:4">
      <c r="B517" s="7"/>
      <c r="C517" s="7"/>
      <c r="D517" s="7"/>
    </row>
    <row r="518" spans="2:4">
      <c r="B518" s="7"/>
      <c r="C518" s="7"/>
      <c r="D518" s="7"/>
    </row>
    <row r="519" spans="2:4">
      <c r="B519" s="7"/>
      <c r="C519" s="7"/>
      <c r="D519" s="7"/>
    </row>
    <row r="520" spans="2:4">
      <c r="B520" s="7"/>
      <c r="C520" s="7"/>
      <c r="D520" s="7"/>
    </row>
    <row r="521" spans="2:4">
      <c r="B521" s="7"/>
      <c r="C521" s="7"/>
      <c r="D521" s="7"/>
    </row>
    <row r="522" spans="2:4">
      <c r="B522" s="7"/>
      <c r="C522" s="7"/>
      <c r="D522" s="7"/>
    </row>
    <row r="523" spans="2:4">
      <c r="B523" s="7"/>
      <c r="C523" s="7"/>
      <c r="D523" s="7"/>
    </row>
    <row r="524" spans="2:4">
      <c r="B524" s="7"/>
      <c r="C524" s="7"/>
      <c r="D524" s="7"/>
    </row>
    <row r="525" spans="2:4">
      <c r="B525" s="7"/>
      <c r="C525" s="7"/>
      <c r="D525" s="7"/>
    </row>
    <row r="526" spans="2:4">
      <c r="B526" s="7"/>
      <c r="C526" s="7"/>
      <c r="D526" s="7"/>
    </row>
    <row r="527" spans="2:4">
      <c r="B527" s="7"/>
      <c r="C527" s="7"/>
      <c r="D527" s="7"/>
    </row>
    <row r="528" spans="2:4">
      <c r="B528" s="7"/>
      <c r="C528" s="7"/>
      <c r="D528" s="7"/>
    </row>
    <row r="529" spans="2:4">
      <c r="B529" s="7"/>
      <c r="C529" s="7"/>
      <c r="D529" s="7"/>
    </row>
    <row r="530" spans="2:4">
      <c r="B530" s="7"/>
      <c r="C530" s="7"/>
      <c r="D530" s="7"/>
    </row>
    <row r="531" spans="2:4">
      <c r="B531" s="7"/>
      <c r="C531" s="7"/>
      <c r="D531" s="7"/>
    </row>
    <row r="532" spans="2:4">
      <c r="B532" s="7"/>
      <c r="C532" s="7"/>
      <c r="D532" s="7"/>
    </row>
    <row r="533" spans="2:4">
      <c r="B533" s="7"/>
      <c r="C533" s="7"/>
      <c r="D533" s="7"/>
    </row>
    <row r="534" spans="2:4">
      <c r="B534" s="7"/>
      <c r="C534" s="7"/>
      <c r="D534" s="7"/>
    </row>
    <row r="535" spans="2:4">
      <c r="B535" s="7"/>
      <c r="C535" s="7"/>
      <c r="D535" s="7"/>
    </row>
    <row r="536" spans="2:4">
      <c r="B536" s="7"/>
      <c r="C536" s="7"/>
      <c r="D536" s="7"/>
    </row>
    <row r="537" spans="2:4">
      <c r="B537" s="7"/>
      <c r="C537" s="7"/>
      <c r="D537" s="7"/>
    </row>
    <row r="538" spans="2:4">
      <c r="B538" s="7"/>
      <c r="C538" s="7"/>
      <c r="D538" s="7"/>
    </row>
    <row r="539" spans="2:4">
      <c r="B539" s="7"/>
      <c r="C539" s="7"/>
      <c r="D539" s="7"/>
    </row>
    <row r="540" spans="2:4">
      <c r="B540" s="7"/>
      <c r="C540" s="7"/>
      <c r="D540" s="7"/>
    </row>
    <row r="541" spans="2:4">
      <c r="B541" s="7"/>
      <c r="C541" s="7"/>
      <c r="D541" s="7"/>
    </row>
    <row r="542" spans="2:4">
      <c r="B542" s="7"/>
      <c r="C542" s="7"/>
      <c r="D542" s="7"/>
    </row>
    <row r="543" spans="2:4">
      <c r="B543" s="7"/>
      <c r="C543" s="7"/>
      <c r="D543" s="7"/>
    </row>
    <row r="544" spans="2:4">
      <c r="B544" s="7"/>
      <c r="C544" s="7"/>
      <c r="D544" s="7"/>
    </row>
    <row r="545" spans="2:4">
      <c r="B545" s="7"/>
      <c r="C545" s="7"/>
      <c r="D545" s="7"/>
    </row>
    <row r="546" spans="2:4">
      <c r="B546" s="7"/>
      <c r="C546" s="7"/>
      <c r="D546" s="7"/>
    </row>
    <row r="547" spans="2:4">
      <c r="B547" s="7"/>
      <c r="C547" s="7"/>
      <c r="D547" s="7"/>
    </row>
    <row r="548" spans="2:4">
      <c r="B548" s="7"/>
      <c r="C548" s="7"/>
      <c r="D548" s="7"/>
    </row>
    <row r="549" spans="2:4">
      <c r="B549" s="7"/>
      <c r="C549" s="7"/>
      <c r="D549" s="7"/>
    </row>
    <row r="550" spans="2:4">
      <c r="B550" s="7"/>
      <c r="C550" s="7"/>
      <c r="D550" s="7"/>
    </row>
    <row r="551" spans="2:4">
      <c r="B551" s="7"/>
      <c r="C551" s="7"/>
      <c r="D551" s="7"/>
    </row>
    <row r="552" spans="2:4">
      <c r="B552" s="7"/>
      <c r="C552" s="7"/>
      <c r="D552" s="7"/>
    </row>
    <row r="553" spans="2:4">
      <c r="B553" s="7"/>
      <c r="C553" s="7"/>
      <c r="D553" s="7"/>
    </row>
    <row r="554" spans="2:4">
      <c r="B554" s="7"/>
      <c r="C554" s="7"/>
      <c r="D554" s="7"/>
    </row>
    <row r="555" spans="2:4">
      <c r="B555" s="7"/>
      <c r="C555" s="7"/>
      <c r="D555" s="7"/>
    </row>
    <row r="556" spans="2:4">
      <c r="B556" s="7"/>
      <c r="C556" s="7"/>
      <c r="D556" s="7"/>
    </row>
    <row r="557" spans="2:4">
      <c r="B557" s="7"/>
      <c r="C557" s="7"/>
      <c r="D557" s="7"/>
    </row>
    <row r="558" spans="2:4">
      <c r="B558" s="7"/>
      <c r="C558" s="7"/>
      <c r="D558" s="7"/>
    </row>
    <row r="559" spans="2:4">
      <c r="B559" s="7"/>
      <c r="C559" s="7"/>
      <c r="D559" s="7"/>
    </row>
    <row r="560" spans="2:4">
      <c r="B560" s="7"/>
      <c r="C560" s="7"/>
      <c r="D560" s="7"/>
    </row>
    <row r="561" spans="2:4">
      <c r="B561" s="7"/>
      <c r="C561" s="7"/>
      <c r="D561" s="7"/>
    </row>
    <row r="562" spans="2:4">
      <c r="B562" s="7"/>
      <c r="C562" s="7"/>
      <c r="D562" s="7"/>
    </row>
    <row r="563" spans="2:4">
      <c r="B563" s="7"/>
      <c r="C563" s="7"/>
      <c r="D563" s="7"/>
    </row>
    <row r="564" spans="2:4">
      <c r="B564" s="7"/>
      <c r="C564" s="7"/>
      <c r="D564" s="7"/>
    </row>
    <row r="565" spans="2:4">
      <c r="B565" s="7"/>
      <c r="C565" s="7"/>
      <c r="D565" s="7"/>
    </row>
    <row r="566" spans="2:4">
      <c r="B566" s="7"/>
      <c r="C566" s="7"/>
      <c r="D566" s="7"/>
    </row>
    <row r="567" spans="2:4">
      <c r="B567" s="7"/>
      <c r="C567" s="7"/>
      <c r="D567" s="7"/>
    </row>
    <row r="568" spans="2:4">
      <c r="B568" s="7"/>
      <c r="C568" s="7"/>
      <c r="D568" s="7"/>
    </row>
    <row r="569" spans="2:4">
      <c r="B569" s="7"/>
      <c r="C569" s="7"/>
      <c r="D569" s="7"/>
    </row>
    <row r="570" spans="2:4">
      <c r="B570" s="7"/>
      <c r="C570" s="7"/>
      <c r="D570" s="7"/>
    </row>
    <row r="571" spans="2:4">
      <c r="B571" s="7"/>
      <c r="C571" s="7"/>
      <c r="D571" s="7"/>
    </row>
    <row r="572" spans="2:4">
      <c r="B572" s="7"/>
      <c r="C572" s="7"/>
      <c r="D572" s="7"/>
    </row>
    <row r="573" spans="2:4">
      <c r="B573" s="7"/>
      <c r="C573" s="7"/>
      <c r="D573" s="7"/>
    </row>
    <row r="574" spans="2:4">
      <c r="B574" s="7"/>
      <c r="C574" s="7"/>
      <c r="D574" s="7"/>
    </row>
    <row r="575" spans="2:4">
      <c r="B575" s="7"/>
      <c r="C575" s="7"/>
      <c r="D575" s="7"/>
    </row>
    <row r="576" spans="2:4">
      <c r="B576" s="7"/>
      <c r="C576" s="7"/>
      <c r="D576" s="7"/>
    </row>
    <row r="577" spans="2:4">
      <c r="B577" s="7"/>
      <c r="C577" s="7"/>
      <c r="D577" s="7"/>
    </row>
    <row r="578" spans="2:4">
      <c r="B578" s="7"/>
      <c r="C578" s="7"/>
      <c r="D578" s="7"/>
    </row>
    <row r="579" spans="2:4">
      <c r="B579" s="7"/>
      <c r="C579" s="7"/>
      <c r="D579" s="7"/>
    </row>
    <row r="580" spans="2:4">
      <c r="B580" s="7"/>
      <c r="C580" s="7"/>
      <c r="D580" s="7"/>
    </row>
    <row r="581" spans="2:4">
      <c r="B581" s="7"/>
      <c r="C581" s="7"/>
      <c r="D581" s="7"/>
    </row>
    <row r="582" spans="2:4">
      <c r="B582" s="7"/>
      <c r="C582" s="7"/>
      <c r="D582" s="7"/>
    </row>
    <row r="583" spans="2:4">
      <c r="B583" s="7"/>
      <c r="C583" s="7"/>
      <c r="D583" s="7"/>
    </row>
    <row r="584" spans="2:4">
      <c r="B584" s="7"/>
      <c r="C584" s="7"/>
      <c r="D584" s="7"/>
    </row>
    <row r="585" spans="2:4">
      <c r="B585" s="7"/>
      <c r="C585" s="7"/>
      <c r="D585" s="7"/>
    </row>
    <row r="586" spans="2:4">
      <c r="B586" s="7"/>
      <c r="C586" s="7"/>
      <c r="D586" s="7"/>
    </row>
    <row r="587" spans="2:4">
      <c r="B587" s="7"/>
      <c r="C587" s="7"/>
      <c r="D587" s="7"/>
    </row>
    <row r="588" spans="2:4">
      <c r="B588" s="7"/>
      <c r="C588" s="7"/>
      <c r="D588" s="7"/>
    </row>
    <row r="589" spans="2:4">
      <c r="B589" s="7"/>
      <c r="C589" s="7"/>
      <c r="D589" s="7"/>
    </row>
    <row r="590" spans="2:4">
      <c r="B590" s="7"/>
      <c r="C590" s="7"/>
      <c r="D590" s="7"/>
    </row>
    <row r="591" spans="2:4">
      <c r="B591" s="7"/>
      <c r="C591" s="7"/>
      <c r="D591" s="7"/>
    </row>
    <row r="592" spans="2:4">
      <c r="B592" s="7"/>
      <c r="C592" s="7"/>
      <c r="D592" s="7"/>
    </row>
    <row r="593" spans="2:4">
      <c r="B593" s="7"/>
      <c r="C593" s="7"/>
      <c r="D593" s="7"/>
    </row>
    <row r="594" spans="2:4">
      <c r="B594" s="7"/>
      <c r="C594" s="7"/>
      <c r="D594" s="7"/>
    </row>
    <row r="595" spans="2:4">
      <c r="B595" s="7"/>
      <c r="C595" s="7"/>
      <c r="D595" s="7"/>
    </row>
    <row r="596" spans="2:4">
      <c r="B596" s="7"/>
      <c r="C596" s="7"/>
      <c r="D596" s="7"/>
    </row>
    <row r="597" spans="2:4">
      <c r="B597" s="7"/>
      <c r="C597" s="7"/>
      <c r="D597" s="7"/>
    </row>
    <row r="598" spans="2:4">
      <c r="B598" s="7"/>
      <c r="C598" s="7"/>
      <c r="D598" s="7"/>
    </row>
    <row r="599" spans="2:4">
      <c r="B599" s="7"/>
      <c r="C599" s="7"/>
      <c r="D599" s="7"/>
    </row>
    <row r="600" spans="2:4">
      <c r="B600" s="7"/>
      <c r="C600" s="7"/>
      <c r="D600" s="7"/>
    </row>
    <row r="601" spans="2:4">
      <c r="B601" s="7"/>
      <c r="C601" s="7"/>
      <c r="D601" s="7"/>
    </row>
    <row r="602" spans="2:4">
      <c r="B602" s="7"/>
      <c r="C602" s="7"/>
      <c r="D602" s="7"/>
    </row>
    <row r="603" spans="2:4">
      <c r="B603" s="7"/>
      <c r="C603" s="7"/>
      <c r="D603" s="7"/>
    </row>
    <row r="604" spans="2:4">
      <c r="B604" s="7"/>
      <c r="C604" s="7"/>
      <c r="D604" s="7"/>
    </row>
    <row r="605" spans="2:4">
      <c r="B605" s="7"/>
      <c r="C605" s="7"/>
      <c r="D605" s="7"/>
    </row>
    <row r="606" spans="2:4">
      <c r="B606" s="7"/>
      <c r="C606" s="7"/>
      <c r="D606" s="7"/>
    </row>
    <row r="607" spans="2:4">
      <c r="B607" s="7"/>
      <c r="C607" s="7"/>
      <c r="D607" s="7"/>
    </row>
    <row r="608" spans="2:4">
      <c r="B608" s="7"/>
      <c r="C608" s="7"/>
      <c r="D608" s="7"/>
    </row>
    <row r="609" spans="2:4">
      <c r="B609" s="7"/>
      <c r="C609" s="7"/>
      <c r="D609" s="7"/>
    </row>
    <row r="610" spans="2:4">
      <c r="B610" s="7"/>
      <c r="C610" s="7"/>
      <c r="D610" s="7"/>
    </row>
    <row r="611" spans="2:4">
      <c r="B611" s="7"/>
      <c r="C611" s="7"/>
      <c r="D611" s="7"/>
    </row>
    <row r="612" spans="2:4">
      <c r="B612" s="7"/>
      <c r="C612" s="7"/>
      <c r="D612" s="7"/>
    </row>
    <row r="613" spans="2:4">
      <c r="B613" s="7"/>
      <c r="C613" s="7"/>
      <c r="D613" s="7"/>
    </row>
    <row r="614" spans="2:4">
      <c r="B614" s="7"/>
      <c r="C614" s="7"/>
      <c r="D614" s="7"/>
    </row>
    <row r="615" spans="2:4">
      <c r="B615" s="7"/>
      <c r="C615" s="7"/>
      <c r="D615" s="7"/>
    </row>
    <row r="616" spans="2:4">
      <c r="B616" s="7"/>
      <c r="C616" s="7"/>
      <c r="D616" s="7"/>
    </row>
    <row r="617" spans="2:4">
      <c r="B617" s="7"/>
      <c r="C617" s="7"/>
      <c r="D617" s="7"/>
    </row>
    <row r="618" spans="2:4">
      <c r="B618" s="7"/>
      <c r="C618" s="7"/>
      <c r="D618" s="7"/>
    </row>
    <row r="619" spans="2:4">
      <c r="B619" s="7"/>
      <c r="C619" s="7"/>
      <c r="D619" s="7"/>
    </row>
    <row r="620" spans="2:4">
      <c r="B620" s="7"/>
      <c r="C620" s="7"/>
      <c r="D620" s="7"/>
    </row>
    <row r="621" spans="2:4">
      <c r="B621" s="7"/>
      <c r="C621" s="7"/>
      <c r="D621" s="7"/>
    </row>
    <row r="622" spans="2:4">
      <c r="B622" s="7"/>
      <c r="C622" s="7"/>
      <c r="D622" s="7"/>
    </row>
    <row r="623" spans="2:4">
      <c r="B623" s="7"/>
      <c r="C623" s="7"/>
      <c r="D623" s="7"/>
    </row>
    <row r="624" spans="2:4">
      <c r="B624" s="7"/>
      <c r="C624" s="7"/>
      <c r="D624" s="7"/>
    </row>
    <row r="625" spans="2:4">
      <c r="B625" s="7"/>
      <c r="C625" s="7"/>
      <c r="D625" s="7"/>
    </row>
    <row r="626" spans="2:4">
      <c r="B626" s="7"/>
      <c r="C626" s="7"/>
      <c r="D626" s="7"/>
    </row>
    <row r="627" spans="2:4">
      <c r="B627" s="7"/>
      <c r="C627" s="7"/>
      <c r="D627" s="7"/>
    </row>
    <row r="628" spans="2:4">
      <c r="B628" s="7"/>
      <c r="C628" s="7"/>
      <c r="D628" s="7"/>
    </row>
    <row r="629" spans="2:4">
      <c r="B629" s="7"/>
      <c r="C629" s="7"/>
      <c r="D629" s="7"/>
    </row>
    <row r="630" spans="2:4">
      <c r="B630" s="7"/>
      <c r="C630" s="7"/>
      <c r="D630" s="7"/>
    </row>
    <row r="631" spans="2:4">
      <c r="B631" s="7"/>
      <c r="C631" s="7"/>
      <c r="D631" s="7"/>
    </row>
    <row r="632" spans="2:4">
      <c r="B632" s="7"/>
      <c r="C632" s="7"/>
      <c r="D632" s="7"/>
    </row>
    <row r="633" spans="2:4">
      <c r="B633" s="7"/>
      <c r="C633" s="7"/>
      <c r="D633" s="7"/>
    </row>
    <row r="634" spans="2:4">
      <c r="B634" s="7"/>
      <c r="C634" s="7"/>
      <c r="D634" s="7"/>
    </row>
    <row r="635" spans="2:4">
      <c r="B635" s="7"/>
      <c r="C635" s="7"/>
      <c r="D635" s="7"/>
    </row>
    <row r="636" spans="2:4">
      <c r="B636" s="7"/>
      <c r="C636" s="7"/>
      <c r="D636" s="7"/>
    </row>
    <row r="637" spans="2:4">
      <c r="B637" s="7"/>
      <c r="C637" s="7"/>
      <c r="D637" s="7"/>
    </row>
    <row r="638" spans="2:4">
      <c r="B638" s="7"/>
      <c r="C638" s="7"/>
      <c r="D638" s="7"/>
    </row>
    <row r="639" spans="2:4">
      <c r="B639" s="7"/>
      <c r="C639" s="7"/>
      <c r="D639" s="7"/>
    </row>
    <row r="640" spans="2:4">
      <c r="B640" s="7"/>
      <c r="C640" s="7"/>
      <c r="D640" s="7"/>
    </row>
    <row r="641" spans="2:4">
      <c r="B641" s="7"/>
      <c r="C641" s="7"/>
      <c r="D641" s="7"/>
    </row>
    <row r="642" spans="2:4">
      <c r="B642" s="7"/>
      <c r="C642" s="7"/>
      <c r="D642" s="7"/>
    </row>
    <row r="643" spans="2:4">
      <c r="B643" s="7"/>
      <c r="C643" s="7"/>
      <c r="D643" s="7"/>
    </row>
    <row r="644" spans="2:4">
      <c r="B644" s="7"/>
      <c r="C644" s="7"/>
      <c r="D644" s="7"/>
    </row>
    <row r="645" spans="2:4">
      <c r="B645" s="7"/>
      <c r="C645" s="7"/>
      <c r="D645" s="7"/>
    </row>
    <row r="646" spans="2:4">
      <c r="B646" s="7"/>
      <c r="C646" s="7"/>
      <c r="D646" s="7"/>
    </row>
    <row r="647" spans="2:4">
      <c r="B647" s="7"/>
      <c r="C647" s="7"/>
      <c r="D647" s="7"/>
    </row>
    <row r="648" spans="2:4">
      <c r="B648" s="7"/>
      <c r="C648" s="7"/>
      <c r="D648" s="7"/>
    </row>
    <row r="649" spans="2:4">
      <c r="B649" s="7"/>
      <c r="C649" s="7"/>
      <c r="D649" s="7"/>
    </row>
    <row r="650" spans="2:4">
      <c r="B650" s="7"/>
      <c r="C650" s="7"/>
      <c r="D650" s="7"/>
    </row>
    <row r="651" spans="2:4">
      <c r="B651" s="7"/>
      <c r="C651" s="7"/>
      <c r="D651" s="7"/>
    </row>
    <row r="652" spans="2:4">
      <c r="B652" s="7"/>
      <c r="C652" s="7"/>
      <c r="D652" s="7"/>
    </row>
    <row r="653" spans="2:4">
      <c r="B653" s="7"/>
      <c r="C653" s="7"/>
      <c r="D653" s="7"/>
    </row>
    <row r="654" spans="2:4">
      <c r="B654" s="7"/>
      <c r="C654" s="7"/>
      <c r="D654" s="7"/>
    </row>
    <row r="655" spans="2:4">
      <c r="B655" s="7"/>
      <c r="C655" s="7"/>
      <c r="D655" s="7"/>
    </row>
    <row r="656" spans="2:4">
      <c r="B656" s="7"/>
      <c r="C656" s="7"/>
      <c r="D656" s="7"/>
    </row>
    <row r="657" spans="2:4">
      <c r="B657" s="7"/>
      <c r="C657" s="7"/>
      <c r="D657" s="7"/>
    </row>
    <row r="658" spans="2:4">
      <c r="B658" s="7"/>
      <c r="C658" s="7"/>
      <c r="D658" s="7"/>
    </row>
    <row r="659" spans="2:4">
      <c r="B659" s="7"/>
      <c r="C659" s="7"/>
      <c r="D659" s="7"/>
    </row>
    <row r="660" spans="2:4">
      <c r="B660" s="7"/>
      <c r="C660" s="7"/>
      <c r="D660" s="7"/>
    </row>
    <row r="661" spans="2:4">
      <c r="B661" s="7"/>
      <c r="C661" s="7"/>
      <c r="D661" s="7"/>
    </row>
    <row r="662" spans="2:4">
      <c r="B662" s="7"/>
      <c r="C662" s="7"/>
      <c r="D662" s="7"/>
    </row>
    <row r="663" spans="2:4">
      <c r="B663" s="7"/>
      <c r="C663" s="7"/>
      <c r="D663" s="7"/>
    </row>
    <row r="664" spans="2:4">
      <c r="B664" s="7"/>
      <c r="C664" s="7"/>
      <c r="D664" s="7"/>
    </row>
    <row r="665" spans="2:4">
      <c r="B665" s="7"/>
      <c r="C665" s="7"/>
      <c r="D665" s="7"/>
    </row>
    <row r="666" spans="2:4">
      <c r="B666" s="7"/>
      <c r="C666" s="7"/>
      <c r="D666" s="7"/>
    </row>
    <row r="667" spans="2:4">
      <c r="B667" s="7"/>
      <c r="C667" s="7"/>
      <c r="D667" s="7"/>
    </row>
    <row r="668" spans="2:4">
      <c r="B668" s="7"/>
      <c r="C668" s="7"/>
      <c r="D668" s="7"/>
    </row>
    <row r="669" spans="2:4">
      <c r="B669" s="7"/>
      <c r="C669" s="7"/>
      <c r="D669" s="7"/>
    </row>
    <row r="670" spans="2:4">
      <c r="B670" s="7"/>
      <c r="C670" s="7"/>
      <c r="D670" s="7"/>
    </row>
    <row r="671" spans="2:4">
      <c r="B671" s="7"/>
      <c r="C671" s="7"/>
      <c r="D671" s="7"/>
    </row>
    <row r="672" spans="2:4">
      <c r="B672" s="7"/>
      <c r="C672" s="7"/>
      <c r="D672" s="7"/>
    </row>
    <row r="673" spans="2:4">
      <c r="B673" s="7"/>
      <c r="C673" s="7"/>
      <c r="D673" s="7"/>
    </row>
    <row r="674" spans="2:4">
      <c r="B674" s="7"/>
      <c r="C674" s="7"/>
      <c r="D674" s="7"/>
    </row>
    <row r="675" spans="2:4">
      <c r="B675" s="7"/>
      <c r="C675" s="7"/>
      <c r="D675" s="7"/>
    </row>
    <row r="676" spans="2:4">
      <c r="B676" s="7"/>
      <c r="C676" s="7"/>
      <c r="D676" s="7"/>
    </row>
    <row r="677" spans="2:4">
      <c r="B677" s="7"/>
      <c r="C677" s="7"/>
      <c r="D677" s="7"/>
    </row>
    <row r="678" spans="2:4">
      <c r="B678" s="7"/>
      <c r="C678" s="7"/>
      <c r="D678" s="7"/>
    </row>
    <row r="679" spans="2:4">
      <c r="B679" s="7"/>
      <c r="C679" s="7"/>
      <c r="D679" s="7"/>
    </row>
    <row r="680" spans="2:4">
      <c r="B680" s="7"/>
      <c r="C680" s="7"/>
      <c r="D680" s="7"/>
    </row>
    <row r="681" spans="2:4">
      <c r="B681" s="7"/>
      <c r="C681" s="7"/>
      <c r="D681" s="7"/>
    </row>
    <row r="682" spans="2:4">
      <c r="B682" s="7"/>
      <c r="C682" s="7"/>
      <c r="D682" s="7"/>
    </row>
    <row r="683" spans="2:4">
      <c r="B683" s="7"/>
      <c r="C683" s="7"/>
      <c r="D683" s="7"/>
    </row>
    <row r="684" spans="2:4">
      <c r="B684" s="7"/>
      <c r="C684" s="7"/>
      <c r="D684" s="7"/>
    </row>
    <row r="685" spans="2:4">
      <c r="B685" s="7"/>
      <c r="C685" s="7"/>
      <c r="D685" s="7"/>
    </row>
    <row r="686" spans="2:4">
      <c r="B686" s="7"/>
      <c r="C686" s="7"/>
      <c r="D686" s="7"/>
    </row>
    <row r="687" spans="2:4">
      <c r="B687" s="7"/>
      <c r="C687" s="7"/>
      <c r="D687" s="7"/>
    </row>
    <row r="688" spans="2:4">
      <c r="B688" s="7"/>
      <c r="C688" s="7"/>
      <c r="D688" s="7"/>
    </row>
    <row r="689" spans="2:4">
      <c r="B689" s="7"/>
      <c r="C689" s="7"/>
      <c r="D689" s="7"/>
    </row>
    <row r="690" spans="2:4">
      <c r="B690" s="7"/>
      <c r="C690" s="7"/>
      <c r="D690" s="7"/>
    </row>
    <row r="691" spans="2:4">
      <c r="B691" s="7"/>
      <c r="C691" s="7"/>
      <c r="D691" s="7"/>
    </row>
    <row r="692" spans="2:4">
      <c r="B692" s="7"/>
      <c r="C692" s="7"/>
      <c r="D692" s="7"/>
    </row>
    <row r="693" spans="2:4">
      <c r="B693" s="7"/>
      <c r="C693" s="7"/>
      <c r="D693" s="7"/>
    </row>
    <row r="694" spans="2:4">
      <c r="B694" s="7"/>
      <c r="C694" s="7"/>
      <c r="D694" s="7"/>
    </row>
    <row r="695" spans="2:4">
      <c r="B695" s="7"/>
      <c r="C695" s="7"/>
      <c r="D695" s="7"/>
    </row>
    <row r="696" spans="2:4">
      <c r="B696" s="7"/>
      <c r="C696" s="7"/>
      <c r="D696" s="7"/>
    </row>
    <row r="697" spans="2:4">
      <c r="B697" s="7"/>
      <c r="C697" s="7"/>
      <c r="D697" s="7"/>
    </row>
    <row r="698" spans="2:4">
      <c r="B698" s="7"/>
      <c r="C698" s="7"/>
      <c r="D698" s="7"/>
    </row>
    <row r="699" spans="2:4">
      <c r="B699" s="7"/>
      <c r="C699" s="7"/>
      <c r="D699" s="7"/>
    </row>
    <row r="700" spans="2:4">
      <c r="B700" s="7"/>
      <c r="C700" s="7"/>
      <c r="D700" s="7"/>
    </row>
    <row r="701" spans="2:4">
      <c r="B701" s="7"/>
      <c r="C701" s="7"/>
      <c r="D701" s="7"/>
    </row>
    <row r="702" spans="2:4">
      <c r="B702" s="7"/>
      <c r="C702" s="7"/>
      <c r="D702" s="7"/>
    </row>
    <row r="703" spans="2:4">
      <c r="B703" s="7"/>
      <c r="C703" s="7"/>
      <c r="D703" s="7"/>
    </row>
    <row r="704" spans="2:4">
      <c r="B704" s="7"/>
      <c r="C704" s="7"/>
      <c r="D704" s="7"/>
    </row>
    <row r="705" spans="2:4">
      <c r="B705" s="7"/>
      <c r="C705" s="7"/>
      <c r="D705" s="7"/>
    </row>
    <row r="706" spans="2:4">
      <c r="B706" s="7"/>
      <c r="C706" s="7"/>
      <c r="D706" s="7"/>
    </row>
    <row r="707" spans="2:4">
      <c r="B707" s="7"/>
      <c r="C707" s="7"/>
      <c r="D707" s="7"/>
    </row>
    <row r="708" spans="2:4">
      <c r="B708" s="7"/>
      <c r="C708" s="7"/>
      <c r="D708" s="7"/>
    </row>
    <row r="709" spans="2:4">
      <c r="B709" s="7"/>
      <c r="C709" s="7"/>
      <c r="D709" s="7"/>
    </row>
    <row r="710" spans="2:4">
      <c r="B710" s="7"/>
      <c r="C710" s="7"/>
      <c r="D710" s="7"/>
    </row>
    <row r="711" spans="2:4">
      <c r="B711" s="7"/>
      <c r="C711" s="7"/>
      <c r="D711" s="7"/>
    </row>
    <row r="712" spans="2:4">
      <c r="B712" s="7"/>
      <c r="C712" s="7"/>
      <c r="D712" s="7"/>
    </row>
    <row r="713" spans="2:4">
      <c r="B713" s="7"/>
      <c r="C713" s="7"/>
      <c r="D713" s="7"/>
    </row>
    <row r="714" spans="2:4">
      <c r="B714" s="7"/>
      <c r="C714" s="7"/>
      <c r="D714" s="7"/>
    </row>
    <row r="715" spans="2:4">
      <c r="B715" s="7"/>
      <c r="C715" s="7"/>
      <c r="D715" s="7"/>
    </row>
    <row r="716" spans="2:4">
      <c r="B716" s="7"/>
      <c r="C716" s="7"/>
      <c r="D716" s="7"/>
    </row>
    <row r="717" spans="2:4">
      <c r="B717" s="7"/>
      <c r="C717" s="7"/>
      <c r="D717" s="7"/>
    </row>
    <row r="718" spans="2:4">
      <c r="B718" s="7"/>
      <c r="C718" s="7"/>
      <c r="D718" s="7"/>
    </row>
    <row r="719" spans="2:4">
      <c r="B719" s="7"/>
      <c r="C719" s="7"/>
      <c r="D719" s="7"/>
    </row>
    <row r="720" spans="2:4">
      <c r="B720" s="7"/>
      <c r="C720" s="7"/>
      <c r="D720" s="7"/>
    </row>
    <row r="721" spans="2:4">
      <c r="B721" s="7"/>
      <c r="C721" s="7"/>
      <c r="D721" s="7"/>
    </row>
    <row r="722" spans="2:4">
      <c r="B722" s="7"/>
      <c r="C722" s="7"/>
      <c r="D722" s="7"/>
    </row>
    <row r="723" spans="2:4">
      <c r="B723" s="7"/>
      <c r="C723" s="7"/>
      <c r="D723" s="7"/>
    </row>
    <row r="724" spans="2:4">
      <c r="B724" s="7"/>
      <c r="C724" s="7"/>
      <c r="D724" s="7"/>
    </row>
    <row r="725" spans="2:4">
      <c r="B725" s="7"/>
      <c r="C725" s="7"/>
      <c r="D725" s="7"/>
    </row>
    <row r="726" spans="2:4">
      <c r="B726" s="7"/>
      <c r="C726" s="7"/>
      <c r="D726" s="7"/>
    </row>
    <row r="727" spans="2:4">
      <c r="B727" s="7"/>
      <c r="C727" s="7"/>
      <c r="D727" s="7"/>
    </row>
    <row r="728" spans="2:4">
      <c r="B728" s="7"/>
      <c r="C728" s="7"/>
      <c r="D728" s="7"/>
    </row>
    <row r="729" spans="2:4">
      <c r="B729" s="7"/>
      <c r="C729" s="7"/>
      <c r="D729" s="7"/>
    </row>
    <row r="730" spans="2:4">
      <c r="B730" s="7"/>
      <c r="C730" s="7"/>
      <c r="D730" s="7"/>
    </row>
    <row r="731" spans="2:4">
      <c r="B731" s="7"/>
      <c r="C731" s="7"/>
      <c r="D731" s="7"/>
    </row>
    <row r="732" spans="2:4">
      <c r="B732" s="7"/>
      <c r="C732" s="7"/>
      <c r="D732" s="7"/>
    </row>
    <row r="733" spans="2:4">
      <c r="B733" s="7"/>
      <c r="C733" s="7"/>
      <c r="D733" s="7"/>
    </row>
    <row r="734" spans="2:4">
      <c r="B734" s="7"/>
      <c r="C734" s="7"/>
      <c r="D734" s="7"/>
    </row>
    <row r="735" spans="2:4">
      <c r="B735" s="7"/>
      <c r="C735" s="7"/>
      <c r="D735" s="7"/>
    </row>
    <row r="736" spans="2:4">
      <c r="B736" s="7"/>
      <c r="C736" s="7"/>
      <c r="D736" s="7"/>
    </row>
    <row r="737" spans="2:4">
      <c r="B737" s="7"/>
      <c r="C737" s="7"/>
      <c r="D737" s="7"/>
    </row>
    <row r="738" spans="2:4">
      <c r="B738" s="7"/>
      <c r="C738" s="7"/>
      <c r="D738" s="7"/>
    </row>
    <row r="739" spans="2:4">
      <c r="B739" s="7"/>
      <c r="C739" s="7"/>
      <c r="D739" s="7"/>
    </row>
    <row r="740" spans="2:4">
      <c r="B740" s="7"/>
      <c r="C740" s="7"/>
      <c r="D740" s="7"/>
    </row>
    <row r="741" spans="2:4">
      <c r="B741" s="7"/>
      <c r="C741" s="7"/>
      <c r="D741" s="7"/>
    </row>
    <row r="742" spans="2:4">
      <c r="B742" s="7"/>
      <c r="C742" s="7"/>
      <c r="D742" s="7"/>
    </row>
    <row r="743" spans="2:4">
      <c r="B743" s="7"/>
      <c r="C743" s="7"/>
      <c r="D743" s="7"/>
    </row>
    <row r="744" spans="2:4">
      <c r="B744" s="7"/>
      <c r="C744" s="7"/>
      <c r="D744" s="7"/>
    </row>
    <row r="745" spans="2:4">
      <c r="B745" s="7"/>
      <c r="C745" s="7"/>
      <c r="D745" s="7"/>
    </row>
    <row r="746" spans="2:4">
      <c r="B746" s="7"/>
      <c r="C746" s="7"/>
      <c r="D746" s="7"/>
    </row>
    <row r="747" spans="2:4">
      <c r="B747" s="7"/>
      <c r="C747" s="7"/>
      <c r="D747" s="7"/>
    </row>
    <row r="748" spans="2:4">
      <c r="B748" s="7"/>
      <c r="C748" s="7"/>
      <c r="D748" s="7"/>
    </row>
    <row r="749" spans="2:4">
      <c r="B749" s="7"/>
      <c r="C749" s="7"/>
      <c r="D749" s="7"/>
    </row>
    <row r="750" spans="2:4">
      <c r="B750" s="7"/>
      <c r="C750" s="7"/>
      <c r="D750" s="7"/>
    </row>
    <row r="751" spans="2:4">
      <c r="B751" s="7"/>
      <c r="C751" s="7"/>
      <c r="D751" s="7"/>
    </row>
    <row r="752" spans="2:4">
      <c r="B752" s="7"/>
      <c r="C752" s="7"/>
      <c r="D752" s="7"/>
    </row>
    <row r="753" spans="2:4">
      <c r="B753" s="7"/>
      <c r="C753" s="7"/>
      <c r="D753" s="7"/>
    </row>
    <row r="754" spans="2:4">
      <c r="B754" s="7"/>
      <c r="C754" s="7"/>
      <c r="D754" s="7"/>
    </row>
    <row r="755" spans="2:4">
      <c r="B755" s="7"/>
      <c r="C755" s="7"/>
      <c r="D755" s="7"/>
    </row>
    <row r="756" spans="2:4">
      <c r="B756" s="7"/>
      <c r="C756" s="7"/>
      <c r="D756" s="7"/>
    </row>
    <row r="757" spans="2:4">
      <c r="B757" s="7"/>
      <c r="C757" s="7"/>
      <c r="D757" s="7"/>
    </row>
    <row r="758" spans="2:4">
      <c r="B758" s="7"/>
      <c r="C758" s="7"/>
      <c r="D758" s="7"/>
    </row>
    <row r="759" spans="2:4">
      <c r="B759" s="7"/>
      <c r="C759" s="7"/>
      <c r="D759" s="7"/>
    </row>
    <row r="760" spans="2:4">
      <c r="B760" s="7"/>
      <c r="C760" s="7"/>
      <c r="D760" s="7"/>
    </row>
    <row r="761" spans="2:4">
      <c r="B761" s="7"/>
      <c r="C761" s="7"/>
      <c r="D761" s="7"/>
    </row>
    <row r="762" spans="2:4">
      <c r="B762" s="7"/>
      <c r="C762" s="7"/>
      <c r="D762" s="7"/>
    </row>
    <row r="763" spans="2:4">
      <c r="B763" s="7"/>
      <c r="C763" s="7"/>
      <c r="D763" s="7"/>
    </row>
    <row r="764" spans="2:4">
      <c r="B764" s="7"/>
      <c r="C764" s="7"/>
      <c r="D764" s="7"/>
    </row>
    <row r="765" spans="2:4">
      <c r="B765" s="7"/>
      <c r="C765" s="7"/>
      <c r="D765" s="7"/>
    </row>
    <row r="766" spans="2:4">
      <c r="B766" s="7"/>
      <c r="C766" s="7"/>
      <c r="D766" s="7"/>
    </row>
    <row r="767" spans="2:4">
      <c r="B767" s="7"/>
      <c r="C767" s="7"/>
      <c r="D767" s="7"/>
    </row>
    <row r="768" spans="2:4">
      <c r="B768" s="7"/>
      <c r="C768" s="7"/>
      <c r="D768" s="7"/>
    </row>
    <row r="769" spans="2:4">
      <c r="B769" s="7"/>
      <c r="C769" s="7"/>
      <c r="D769" s="7"/>
    </row>
    <row r="770" spans="2:4">
      <c r="B770" s="7"/>
      <c r="C770" s="7"/>
      <c r="D770" s="7"/>
    </row>
    <row r="771" spans="2:4">
      <c r="B771" s="7"/>
      <c r="C771" s="7"/>
      <c r="D771" s="7"/>
    </row>
    <row r="772" spans="2:4">
      <c r="B772" s="7"/>
      <c r="C772" s="7"/>
      <c r="D772" s="7"/>
    </row>
    <row r="773" spans="2:4">
      <c r="B773" s="7"/>
      <c r="C773" s="7"/>
      <c r="D773" s="7"/>
    </row>
    <row r="774" spans="2:4">
      <c r="B774" s="7"/>
      <c r="C774" s="7"/>
      <c r="D774" s="7"/>
    </row>
    <row r="775" spans="2:4">
      <c r="B775" s="7"/>
      <c r="C775" s="7"/>
      <c r="D775" s="7"/>
    </row>
    <row r="776" spans="2:4">
      <c r="B776" s="7"/>
      <c r="C776" s="7"/>
      <c r="D776" s="7"/>
    </row>
    <row r="777" spans="2:4">
      <c r="B777" s="7"/>
      <c r="C777" s="7"/>
      <c r="D777" s="7"/>
    </row>
    <row r="778" spans="2:4">
      <c r="B778" s="7"/>
      <c r="C778" s="7"/>
      <c r="D778" s="7"/>
    </row>
    <row r="779" spans="2:4">
      <c r="B779" s="7"/>
      <c r="C779" s="7"/>
      <c r="D779" s="7"/>
    </row>
    <row r="780" spans="2:4">
      <c r="B780" s="7"/>
      <c r="C780" s="7"/>
      <c r="D780" s="7"/>
    </row>
    <row r="781" spans="2:4">
      <c r="B781" s="7"/>
      <c r="C781" s="7"/>
      <c r="D781" s="7"/>
    </row>
    <row r="782" spans="2:4">
      <c r="B782" s="7"/>
      <c r="C782" s="7"/>
      <c r="D782" s="7"/>
    </row>
    <row r="783" spans="2:4">
      <c r="B783" s="7"/>
      <c r="C783" s="7"/>
      <c r="D783" s="7"/>
    </row>
    <row r="784" spans="2:4">
      <c r="B784" s="7"/>
      <c r="C784" s="7"/>
      <c r="D784" s="7"/>
    </row>
    <row r="785" spans="2:4">
      <c r="B785" s="7"/>
      <c r="C785" s="7"/>
      <c r="D785" s="7"/>
    </row>
    <row r="786" spans="2:4">
      <c r="B786" s="7"/>
      <c r="C786" s="7"/>
      <c r="D786" s="7"/>
    </row>
    <row r="787" spans="2:4">
      <c r="B787" s="7"/>
      <c r="C787" s="7"/>
      <c r="D787" s="7"/>
    </row>
    <row r="788" spans="2:4">
      <c r="B788" s="7"/>
      <c r="C788" s="7"/>
      <c r="D788" s="7"/>
    </row>
    <row r="789" spans="2:4">
      <c r="B789" s="7"/>
      <c r="C789" s="7"/>
      <c r="D789" s="7"/>
    </row>
    <row r="790" spans="2:4">
      <c r="B790" s="7"/>
      <c r="C790" s="7"/>
      <c r="D790" s="7"/>
    </row>
    <row r="791" spans="2:4">
      <c r="B791" s="7"/>
      <c r="C791" s="7"/>
      <c r="D791" s="7"/>
    </row>
    <row r="792" spans="2:4">
      <c r="B792" s="7"/>
      <c r="C792" s="7"/>
      <c r="D792" s="7"/>
    </row>
    <row r="793" spans="2:4">
      <c r="B793" s="7"/>
      <c r="C793" s="7"/>
      <c r="D793" s="7"/>
    </row>
    <row r="794" spans="2:4">
      <c r="B794" s="7"/>
      <c r="C794" s="7"/>
      <c r="D794" s="7"/>
    </row>
    <row r="795" spans="2:4">
      <c r="B795" s="7"/>
      <c r="C795" s="7"/>
      <c r="D795" s="7"/>
    </row>
    <row r="796" spans="2:4">
      <c r="B796" s="7"/>
      <c r="C796" s="7"/>
      <c r="D796" s="7"/>
    </row>
    <row r="797" spans="2:4">
      <c r="B797" s="7"/>
      <c r="C797" s="7"/>
      <c r="D797" s="7"/>
    </row>
    <row r="798" spans="2:4">
      <c r="B798" s="7"/>
      <c r="C798" s="7"/>
      <c r="D798" s="7"/>
    </row>
    <row r="799" spans="2:4">
      <c r="B799" s="7"/>
      <c r="C799" s="7"/>
      <c r="D799" s="7"/>
    </row>
    <row r="800" spans="2:4">
      <c r="B800" s="7"/>
      <c r="C800" s="7"/>
      <c r="D800" s="7"/>
    </row>
    <row r="801" spans="2:4">
      <c r="B801" s="7"/>
      <c r="C801" s="7"/>
      <c r="D801" s="7"/>
    </row>
    <row r="802" spans="2:4">
      <c r="B802" s="7"/>
      <c r="C802" s="7"/>
      <c r="D802" s="7"/>
    </row>
  </sheetData>
  <mergeCells count="3">
    <mergeCell ref="B27:I29"/>
    <mergeCell ref="B33:I33"/>
    <mergeCell ref="B52:I56"/>
  </mergeCells>
  <printOptions horizontalCentered="1"/>
  <pageMargins left="0.39370078740157483" right="0.39370078740157483" top="0.59055118110236227" bottom="0.59055118110236227" header="0.39370078740157483" footer="0.39370078740157483"/>
  <pageSetup paperSize="9" scale="88" firstPageNumber="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Feuil5">
    <tabColor rgb="FF92D050"/>
    <pageSetUpPr fitToPage="1"/>
  </sheetPr>
  <dimension ref="A3:J70"/>
  <sheetViews>
    <sheetView showGridLines="0" zoomScaleNormal="100" workbookViewId="0">
      <selection activeCell="K29" sqref="K29"/>
    </sheetView>
  </sheetViews>
  <sheetFormatPr baseColWidth="10" defaultRowHeight="13.2"/>
  <cols>
    <col min="1" max="1" width="21.44140625" bestFit="1" customWidth="1"/>
    <col min="2" max="2" width="8" customWidth="1"/>
    <col min="3" max="3" width="8.6640625" bestFit="1" customWidth="1"/>
    <col min="4" max="4" width="9.33203125" bestFit="1" customWidth="1"/>
    <col min="5" max="5" width="9.33203125" customWidth="1"/>
    <col min="6" max="6" width="15" customWidth="1"/>
    <col min="7" max="7" width="9" customWidth="1"/>
    <col min="8" max="8" width="18.109375" customWidth="1"/>
    <col min="9" max="9" width="4.33203125" customWidth="1"/>
    <col min="10" max="10" width="13.33203125" bestFit="1" customWidth="1"/>
  </cols>
  <sheetData>
    <row r="3" spans="1:10" ht="30.75" customHeight="1">
      <c r="A3" s="602" t="s">
        <v>129</v>
      </c>
      <c r="B3" s="602"/>
      <c r="C3" s="602"/>
      <c r="D3" s="602"/>
      <c r="E3" s="602"/>
      <c r="F3" s="602"/>
      <c r="G3" s="602"/>
      <c r="H3" s="602"/>
      <c r="I3" s="91"/>
      <c r="J3" s="91"/>
    </row>
    <row r="6" spans="1:10">
      <c r="A6" s="63"/>
      <c r="B6" s="63"/>
      <c r="C6" s="600" t="s">
        <v>108</v>
      </c>
      <c r="D6" s="600"/>
      <c r="E6" s="600"/>
      <c r="F6" s="643" t="s">
        <v>110</v>
      </c>
      <c r="G6" s="63"/>
      <c r="H6" s="602" t="s">
        <v>895</v>
      </c>
    </row>
    <row r="7" spans="1:10" ht="26.4">
      <c r="A7" s="382" t="s">
        <v>385</v>
      </c>
      <c r="B7" s="382" t="s">
        <v>7</v>
      </c>
      <c r="C7" s="68" t="s">
        <v>892</v>
      </c>
      <c r="D7" s="68" t="s">
        <v>893</v>
      </c>
      <c r="E7" s="64" t="s">
        <v>109</v>
      </c>
      <c r="F7" s="644"/>
      <c r="G7" s="63"/>
      <c r="H7" s="602"/>
    </row>
    <row r="8" spans="1:10" s="86" customFormat="1">
      <c r="A8" s="93"/>
      <c r="B8" s="93"/>
      <c r="C8" s="94"/>
      <c r="D8" s="94"/>
      <c r="E8" s="95"/>
      <c r="F8" s="96"/>
      <c r="G8" s="97"/>
      <c r="H8" s="98"/>
    </row>
    <row r="9" spans="1:10">
      <c r="A9" s="645" t="s">
        <v>10</v>
      </c>
      <c r="B9" s="69" t="s">
        <v>11</v>
      </c>
      <c r="C9" s="16">
        <v>151</v>
      </c>
      <c r="D9" s="17">
        <v>116</v>
      </c>
      <c r="E9" s="74">
        <v>267</v>
      </c>
      <c r="F9" s="71">
        <v>79</v>
      </c>
      <c r="H9" s="65">
        <f>E9/(E9+F9)</f>
        <v>0.77167630057803471</v>
      </c>
    </row>
    <row r="10" spans="1:10">
      <c r="A10" s="645"/>
      <c r="B10" s="70" t="s">
        <v>12</v>
      </c>
      <c r="C10" s="19">
        <v>103</v>
      </c>
      <c r="D10" s="20">
        <v>111</v>
      </c>
      <c r="E10" s="75">
        <v>214</v>
      </c>
      <c r="F10" s="72">
        <v>73</v>
      </c>
      <c r="H10" s="66">
        <f t="shared" ref="H10:H70" si="0">E10/(E10+F10)</f>
        <v>0.74564459930313587</v>
      </c>
    </row>
    <row r="11" spans="1:10">
      <c r="A11" s="645"/>
      <c r="B11" s="70" t="s">
        <v>13</v>
      </c>
      <c r="C11" s="19">
        <v>17</v>
      </c>
      <c r="D11" s="20">
        <v>22</v>
      </c>
      <c r="E11" s="75">
        <v>39</v>
      </c>
      <c r="F11" s="72">
        <v>8</v>
      </c>
      <c r="H11" s="66">
        <f t="shared" si="0"/>
        <v>0.82978723404255317</v>
      </c>
    </row>
    <row r="12" spans="1:10">
      <c r="A12" s="645"/>
      <c r="B12" s="70" t="s">
        <v>14</v>
      </c>
      <c r="C12" s="19">
        <v>39</v>
      </c>
      <c r="D12" s="20">
        <v>42</v>
      </c>
      <c r="E12" s="75">
        <v>81</v>
      </c>
      <c r="F12" s="72">
        <v>40</v>
      </c>
      <c r="H12" s="66">
        <f t="shared" si="0"/>
        <v>0.66942148760330578</v>
      </c>
    </row>
    <row r="13" spans="1:10">
      <c r="A13" s="645"/>
      <c r="B13" s="70" t="s">
        <v>16</v>
      </c>
      <c r="C13" s="19">
        <v>93</v>
      </c>
      <c r="D13" s="20">
        <v>147</v>
      </c>
      <c r="E13" s="75">
        <v>240</v>
      </c>
      <c r="F13" s="72">
        <v>37</v>
      </c>
      <c r="H13" s="66">
        <f t="shared" si="0"/>
        <v>0.86642599277978338</v>
      </c>
    </row>
    <row r="14" spans="1:10">
      <c r="A14" s="645"/>
      <c r="B14" s="77" t="s">
        <v>17</v>
      </c>
      <c r="C14" s="22">
        <v>126</v>
      </c>
      <c r="D14" s="23">
        <v>88</v>
      </c>
      <c r="E14" s="76">
        <v>214</v>
      </c>
      <c r="F14" s="73">
        <v>55</v>
      </c>
      <c r="H14" s="67">
        <f t="shared" si="0"/>
        <v>0.79553903345724908</v>
      </c>
    </row>
    <row r="15" spans="1:10">
      <c r="A15" s="600" t="s">
        <v>19</v>
      </c>
      <c r="B15" s="601"/>
      <c r="C15" s="78">
        <v>529</v>
      </c>
      <c r="D15" s="78">
        <v>526</v>
      </c>
      <c r="E15" s="30">
        <v>1055</v>
      </c>
      <c r="F15" s="79">
        <v>292</v>
      </c>
      <c r="H15" s="90">
        <f t="shared" si="0"/>
        <v>0.78322197475872313</v>
      </c>
    </row>
    <row r="16" spans="1:10">
      <c r="A16" s="645" t="s">
        <v>20</v>
      </c>
      <c r="B16" s="69" t="s">
        <v>21</v>
      </c>
      <c r="C16" s="16">
        <v>54</v>
      </c>
      <c r="D16" s="17">
        <v>20</v>
      </c>
      <c r="E16" s="74">
        <v>74</v>
      </c>
      <c r="F16" s="71">
        <v>8</v>
      </c>
      <c r="H16" s="65">
        <f t="shared" si="0"/>
        <v>0.90243902439024393</v>
      </c>
    </row>
    <row r="17" spans="1:8">
      <c r="A17" s="645"/>
      <c r="B17" s="70" t="s">
        <v>22</v>
      </c>
      <c r="C17" s="19">
        <v>17</v>
      </c>
      <c r="D17" s="20">
        <v>5</v>
      </c>
      <c r="E17" s="75">
        <v>22</v>
      </c>
      <c r="F17" s="72">
        <v>2</v>
      </c>
      <c r="H17" s="66">
        <f t="shared" si="0"/>
        <v>0.91666666666666663</v>
      </c>
    </row>
    <row r="18" spans="1:8">
      <c r="A18" s="645"/>
      <c r="B18" s="70" t="s">
        <v>23</v>
      </c>
      <c r="C18" s="19">
        <v>46</v>
      </c>
      <c r="D18" s="20">
        <v>18</v>
      </c>
      <c r="E18" s="75">
        <v>64</v>
      </c>
      <c r="F18" s="72">
        <v>16</v>
      </c>
      <c r="H18" s="66">
        <f t="shared" si="0"/>
        <v>0.8</v>
      </c>
    </row>
    <row r="19" spans="1:8">
      <c r="A19" s="645"/>
      <c r="B19" s="70" t="s">
        <v>24</v>
      </c>
      <c r="C19" s="19">
        <v>13</v>
      </c>
      <c r="D19" s="20">
        <v>5</v>
      </c>
      <c r="E19" s="75">
        <v>18</v>
      </c>
      <c r="F19" s="72">
        <v>8</v>
      </c>
      <c r="H19" s="66">
        <f t="shared" si="0"/>
        <v>0.69230769230769229</v>
      </c>
    </row>
    <row r="20" spans="1:8">
      <c r="A20" s="645"/>
      <c r="B20" s="70" t="s">
        <v>26</v>
      </c>
      <c r="C20" s="19">
        <v>102</v>
      </c>
      <c r="D20" s="20">
        <v>33</v>
      </c>
      <c r="E20" s="75">
        <v>135</v>
      </c>
      <c r="F20" s="72">
        <v>49</v>
      </c>
      <c r="H20" s="66">
        <f t="shared" si="0"/>
        <v>0.73369565217391308</v>
      </c>
    </row>
    <row r="21" spans="1:8">
      <c r="A21" s="645"/>
      <c r="B21" s="70" t="s">
        <v>27</v>
      </c>
      <c r="C21" s="19">
        <v>20</v>
      </c>
      <c r="D21" s="20">
        <v>11</v>
      </c>
      <c r="E21" s="75">
        <v>31</v>
      </c>
      <c r="F21" s="72">
        <v>8</v>
      </c>
      <c r="H21" s="66">
        <f t="shared" si="0"/>
        <v>0.79487179487179482</v>
      </c>
    </row>
    <row r="22" spans="1:8">
      <c r="A22" s="645"/>
      <c r="B22" s="70" t="s">
        <v>28</v>
      </c>
      <c r="C22" s="19">
        <v>9</v>
      </c>
      <c r="D22" s="20">
        <v>1</v>
      </c>
      <c r="E22" s="75">
        <v>10</v>
      </c>
      <c r="F22" s="72">
        <v>4</v>
      </c>
      <c r="H22" s="66">
        <f t="shared" si="0"/>
        <v>0.7142857142857143</v>
      </c>
    </row>
    <row r="23" spans="1:8">
      <c r="A23" s="645"/>
      <c r="B23" s="70" t="s">
        <v>29</v>
      </c>
      <c r="C23" s="19">
        <v>71</v>
      </c>
      <c r="D23" s="20">
        <v>29</v>
      </c>
      <c r="E23" s="75">
        <v>100</v>
      </c>
      <c r="F23" s="72">
        <v>28</v>
      </c>
      <c r="H23" s="66">
        <f t="shared" si="0"/>
        <v>0.78125</v>
      </c>
    </row>
    <row r="24" spans="1:8">
      <c r="A24" s="645"/>
      <c r="B24" s="70" t="s">
        <v>30</v>
      </c>
      <c r="C24" s="19">
        <v>17</v>
      </c>
      <c r="D24" s="20">
        <v>18</v>
      </c>
      <c r="E24" s="75">
        <v>35</v>
      </c>
      <c r="F24" s="72">
        <v>9</v>
      </c>
      <c r="H24" s="66">
        <f t="shared" si="0"/>
        <v>0.79545454545454541</v>
      </c>
    </row>
    <row r="25" spans="1:8">
      <c r="A25" s="645"/>
      <c r="B25" s="70" t="s">
        <v>32</v>
      </c>
      <c r="C25" s="19">
        <v>106</v>
      </c>
      <c r="D25" s="20">
        <v>45</v>
      </c>
      <c r="E25" s="75">
        <v>151</v>
      </c>
      <c r="F25" s="72">
        <v>27</v>
      </c>
      <c r="H25" s="66">
        <f t="shared" si="0"/>
        <v>0.848314606741573</v>
      </c>
    </row>
    <row r="26" spans="1:8">
      <c r="A26" s="645"/>
      <c r="B26" s="70" t="s">
        <v>33</v>
      </c>
      <c r="C26" s="19">
        <v>16</v>
      </c>
      <c r="D26" s="20">
        <v>28</v>
      </c>
      <c r="E26" s="75">
        <v>44</v>
      </c>
      <c r="F26" s="72">
        <v>12</v>
      </c>
      <c r="H26" s="66">
        <f t="shared" si="0"/>
        <v>0.7857142857142857</v>
      </c>
    </row>
    <row r="27" spans="1:8">
      <c r="A27" s="645"/>
      <c r="B27" s="70" t="s">
        <v>34</v>
      </c>
      <c r="C27" s="19">
        <v>52</v>
      </c>
      <c r="D27" s="20">
        <v>29</v>
      </c>
      <c r="E27" s="75">
        <v>81</v>
      </c>
      <c r="F27" s="72">
        <v>17</v>
      </c>
      <c r="H27" s="66">
        <f t="shared" si="0"/>
        <v>0.82653061224489799</v>
      </c>
    </row>
    <row r="28" spans="1:8">
      <c r="A28" s="645"/>
      <c r="B28" s="70" t="s">
        <v>35</v>
      </c>
      <c r="C28" s="19">
        <v>64</v>
      </c>
      <c r="D28" s="20">
        <v>43</v>
      </c>
      <c r="E28" s="75">
        <v>107</v>
      </c>
      <c r="F28" s="72">
        <v>29</v>
      </c>
      <c r="H28" s="66">
        <f t="shared" si="0"/>
        <v>0.78676470588235292</v>
      </c>
    </row>
    <row r="29" spans="1:8">
      <c r="A29" s="645"/>
      <c r="B29" s="70" t="s">
        <v>36</v>
      </c>
      <c r="C29" s="19">
        <v>9</v>
      </c>
      <c r="D29" s="20">
        <v>8</v>
      </c>
      <c r="E29" s="75">
        <v>17</v>
      </c>
      <c r="F29" s="72">
        <v>3</v>
      </c>
      <c r="H29" s="66">
        <f t="shared" si="0"/>
        <v>0.85</v>
      </c>
    </row>
    <row r="30" spans="1:8">
      <c r="A30" s="645"/>
      <c r="B30" s="70" t="s">
        <v>38</v>
      </c>
      <c r="C30" s="19">
        <v>34</v>
      </c>
      <c r="D30" s="20">
        <v>31</v>
      </c>
      <c r="E30" s="75">
        <v>65</v>
      </c>
      <c r="F30" s="72">
        <v>10</v>
      </c>
      <c r="H30" s="66">
        <f t="shared" si="0"/>
        <v>0.8666666666666667</v>
      </c>
    </row>
    <row r="31" spans="1:8">
      <c r="A31" s="645"/>
      <c r="B31" s="70" t="s">
        <v>39</v>
      </c>
      <c r="C31" s="19">
        <v>42</v>
      </c>
      <c r="D31" s="20">
        <v>47</v>
      </c>
      <c r="E31" s="75">
        <v>89</v>
      </c>
      <c r="F31" s="72">
        <v>33</v>
      </c>
      <c r="H31" s="66">
        <f t="shared" si="0"/>
        <v>0.72950819672131151</v>
      </c>
    </row>
    <row r="32" spans="1:8">
      <c r="A32" s="645"/>
      <c r="B32" s="70" t="s">
        <v>40</v>
      </c>
      <c r="C32" s="19">
        <v>49</v>
      </c>
      <c r="D32" s="20">
        <v>30</v>
      </c>
      <c r="E32" s="75">
        <v>79</v>
      </c>
      <c r="F32" s="72">
        <v>15</v>
      </c>
      <c r="H32" s="66">
        <f t="shared" si="0"/>
        <v>0.84042553191489366</v>
      </c>
    </row>
    <row r="33" spans="1:8">
      <c r="A33" s="645"/>
      <c r="B33" s="70" t="s">
        <v>41</v>
      </c>
      <c r="C33" s="19">
        <v>11</v>
      </c>
      <c r="D33" s="20">
        <v>11</v>
      </c>
      <c r="E33" s="75">
        <v>22</v>
      </c>
      <c r="F33" s="72">
        <v>3</v>
      </c>
      <c r="H33" s="66">
        <f t="shared" si="0"/>
        <v>0.88</v>
      </c>
    </row>
    <row r="34" spans="1:8">
      <c r="A34" s="645"/>
      <c r="B34" s="70" t="s">
        <v>43</v>
      </c>
      <c r="C34" s="19">
        <v>34</v>
      </c>
      <c r="D34" s="20">
        <v>19</v>
      </c>
      <c r="E34" s="75">
        <v>53</v>
      </c>
      <c r="F34" s="72">
        <v>7</v>
      </c>
      <c r="H34" s="66">
        <f t="shared" si="0"/>
        <v>0.8833333333333333</v>
      </c>
    </row>
    <row r="35" spans="1:8">
      <c r="A35" s="645"/>
      <c r="B35" s="70" t="s">
        <v>44</v>
      </c>
      <c r="C35" s="19">
        <v>43</v>
      </c>
      <c r="D35" s="20">
        <v>34</v>
      </c>
      <c r="E35" s="75">
        <v>77</v>
      </c>
      <c r="F35" s="72">
        <v>17</v>
      </c>
      <c r="H35" s="66">
        <f t="shared" si="0"/>
        <v>0.81914893617021278</v>
      </c>
    </row>
    <row r="36" spans="1:8">
      <c r="A36" s="645"/>
      <c r="B36" s="70" t="s">
        <v>45</v>
      </c>
      <c r="C36" s="19">
        <v>2</v>
      </c>
      <c r="D36" s="20">
        <v>4</v>
      </c>
      <c r="E36" s="75">
        <v>6</v>
      </c>
      <c r="F36" s="72">
        <v>9</v>
      </c>
      <c r="H36" s="66">
        <f t="shared" si="0"/>
        <v>0.4</v>
      </c>
    </row>
    <row r="37" spans="1:8">
      <c r="A37" s="645"/>
      <c r="B37" s="70" t="s">
        <v>46</v>
      </c>
      <c r="C37" s="19">
        <v>2</v>
      </c>
      <c r="D37" s="20"/>
      <c r="E37" s="75">
        <v>2</v>
      </c>
      <c r="F37" s="72"/>
      <c r="H37" s="66">
        <f t="shared" si="0"/>
        <v>1</v>
      </c>
    </row>
    <row r="38" spans="1:8">
      <c r="A38" s="645"/>
      <c r="B38" s="70" t="s">
        <v>48</v>
      </c>
      <c r="C38" s="19">
        <v>39</v>
      </c>
      <c r="D38" s="20">
        <v>48</v>
      </c>
      <c r="E38" s="75">
        <v>87</v>
      </c>
      <c r="F38" s="72">
        <v>12</v>
      </c>
      <c r="H38" s="66">
        <f t="shared" si="0"/>
        <v>0.87878787878787878</v>
      </c>
    </row>
    <row r="39" spans="1:8">
      <c r="A39" s="645"/>
      <c r="B39" s="77" t="s">
        <v>51</v>
      </c>
      <c r="C39" s="22"/>
      <c r="D39" s="23">
        <v>1</v>
      </c>
      <c r="E39" s="76">
        <v>1</v>
      </c>
      <c r="F39" s="73"/>
      <c r="H39" s="67">
        <f t="shared" si="0"/>
        <v>1</v>
      </c>
    </row>
    <row r="40" spans="1:8">
      <c r="A40" s="641" t="s">
        <v>53</v>
      </c>
      <c r="B40" s="642"/>
      <c r="C40" s="80">
        <v>852</v>
      </c>
      <c r="D40" s="80">
        <v>518</v>
      </c>
      <c r="E40" s="29">
        <v>1370</v>
      </c>
      <c r="F40" s="81">
        <v>326</v>
      </c>
      <c r="H40" s="90">
        <f t="shared" si="0"/>
        <v>0.80778301886792447</v>
      </c>
    </row>
    <row r="41" spans="1:8">
      <c r="A41" s="645" t="s">
        <v>54</v>
      </c>
      <c r="B41" s="69" t="s">
        <v>55</v>
      </c>
      <c r="C41" s="16">
        <v>37</v>
      </c>
      <c r="D41" s="17">
        <v>95</v>
      </c>
      <c r="E41" s="74">
        <v>132</v>
      </c>
      <c r="F41" s="71">
        <v>25</v>
      </c>
      <c r="H41" s="65">
        <f t="shared" si="0"/>
        <v>0.84076433121019112</v>
      </c>
    </row>
    <row r="42" spans="1:8">
      <c r="A42" s="645"/>
      <c r="B42" s="70" t="s">
        <v>56</v>
      </c>
      <c r="C42" s="19">
        <v>28</v>
      </c>
      <c r="D42" s="20">
        <v>61</v>
      </c>
      <c r="E42" s="75">
        <v>89</v>
      </c>
      <c r="F42" s="72">
        <v>13</v>
      </c>
      <c r="H42" s="66">
        <f t="shared" si="0"/>
        <v>0.87254901960784315</v>
      </c>
    </row>
    <row r="43" spans="1:8">
      <c r="A43" s="645"/>
      <c r="B43" s="70" t="s">
        <v>58</v>
      </c>
      <c r="C43" s="19">
        <v>93</v>
      </c>
      <c r="D43" s="20">
        <v>239</v>
      </c>
      <c r="E43" s="75">
        <v>332</v>
      </c>
      <c r="F43" s="72">
        <v>45</v>
      </c>
      <c r="H43" s="66">
        <f t="shared" si="0"/>
        <v>0.88063660477453576</v>
      </c>
    </row>
    <row r="44" spans="1:8">
      <c r="A44" s="645"/>
      <c r="B44" s="70" t="s">
        <v>60</v>
      </c>
      <c r="C44" s="19">
        <v>10</v>
      </c>
      <c r="D44" s="20">
        <v>32</v>
      </c>
      <c r="E44" s="75">
        <v>42</v>
      </c>
      <c r="F44" s="72">
        <v>3</v>
      </c>
      <c r="H44" s="66">
        <f t="shared" si="0"/>
        <v>0.93333333333333335</v>
      </c>
    </row>
    <row r="45" spans="1:8">
      <c r="A45" s="645"/>
      <c r="B45" s="70" t="s">
        <v>61</v>
      </c>
      <c r="C45" s="19">
        <v>2</v>
      </c>
      <c r="D45" s="20">
        <v>7</v>
      </c>
      <c r="E45" s="75">
        <v>9</v>
      </c>
      <c r="F45" s="72"/>
      <c r="H45" s="66">
        <f t="shared" si="0"/>
        <v>1</v>
      </c>
    </row>
    <row r="46" spans="1:8">
      <c r="A46" s="645"/>
      <c r="B46" s="70" t="s">
        <v>62</v>
      </c>
      <c r="C46" s="19">
        <v>9</v>
      </c>
      <c r="D46" s="20">
        <v>13</v>
      </c>
      <c r="E46" s="75">
        <v>22</v>
      </c>
      <c r="F46" s="72">
        <v>2</v>
      </c>
      <c r="H46" s="66">
        <f t="shared" si="0"/>
        <v>0.91666666666666663</v>
      </c>
    </row>
    <row r="47" spans="1:8">
      <c r="A47" s="645"/>
      <c r="B47" s="70" t="s">
        <v>64</v>
      </c>
      <c r="C47" s="19">
        <v>30</v>
      </c>
      <c r="D47" s="20">
        <v>24</v>
      </c>
      <c r="E47" s="75">
        <v>54</v>
      </c>
      <c r="F47" s="72">
        <v>10</v>
      </c>
      <c r="H47" s="66">
        <f t="shared" si="0"/>
        <v>0.84375</v>
      </c>
    </row>
    <row r="48" spans="1:8">
      <c r="A48" s="645"/>
      <c r="B48" s="70" t="s">
        <v>65</v>
      </c>
      <c r="C48" s="19">
        <v>13</v>
      </c>
      <c r="D48" s="20">
        <v>28</v>
      </c>
      <c r="E48" s="75">
        <v>41</v>
      </c>
      <c r="F48" s="72">
        <v>4</v>
      </c>
      <c r="H48" s="66">
        <f t="shared" si="0"/>
        <v>0.91111111111111109</v>
      </c>
    </row>
    <row r="49" spans="1:8">
      <c r="A49" s="645"/>
      <c r="B49" s="70" t="s">
        <v>66</v>
      </c>
      <c r="C49" s="19">
        <v>21</v>
      </c>
      <c r="D49" s="20">
        <v>20</v>
      </c>
      <c r="E49" s="75">
        <v>41</v>
      </c>
      <c r="F49" s="72">
        <v>6</v>
      </c>
      <c r="H49" s="66">
        <f t="shared" si="0"/>
        <v>0.87234042553191493</v>
      </c>
    </row>
    <row r="50" spans="1:8">
      <c r="A50" s="645"/>
      <c r="B50" s="70" t="s">
        <v>68</v>
      </c>
      <c r="C50" s="19">
        <v>6</v>
      </c>
      <c r="D50" s="20">
        <v>4</v>
      </c>
      <c r="E50" s="75">
        <v>10</v>
      </c>
      <c r="F50" s="72"/>
      <c r="H50" s="66">
        <f t="shared" si="0"/>
        <v>1</v>
      </c>
    </row>
    <row r="51" spans="1:8">
      <c r="A51" s="645"/>
      <c r="B51" s="70" t="s">
        <v>69</v>
      </c>
      <c r="C51" s="19">
        <v>26</v>
      </c>
      <c r="D51" s="20">
        <v>33</v>
      </c>
      <c r="E51" s="75">
        <v>59</v>
      </c>
      <c r="F51" s="72">
        <v>11</v>
      </c>
      <c r="H51" s="66">
        <f t="shared" si="0"/>
        <v>0.84285714285714286</v>
      </c>
    </row>
    <row r="52" spans="1:8">
      <c r="A52" s="645"/>
      <c r="B52" s="70" t="s">
        <v>70</v>
      </c>
      <c r="C52" s="19">
        <v>10</v>
      </c>
      <c r="D52" s="20">
        <v>15</v>
      </c>
      <c r="E52" s="75">
        <v>25</v>
      </c>
      <c r="F52" s="72"/>
      <c r="H52" s="66">
        <f t="shared" si="0"/>
        <v>1</v>
      </c>
    </row>
    <row r="53" spans="1:8">
      <c r="A53" s="645"/>
      <c r="B53" s="70" t="s">
        <v>71</v>
      </c>
      <c r="C53" s="19">
        <v>4</v>
      </c>
      <c r="D53" s="20">
        <v>4</v>
      </c>
      <c r="E53" s="75">
        <v>8</v>
      </c>
      <c r="F53" s="72">
        <v>2</v>
      </c>
      <c r="H53" s="66">
        <f t="shared" si="0"/>
        <v>0.8</v>
      </c>
    </row>
    <row r="54" spans="1:8">
      <c r="A54" s="645"/>
      <c r="B54" s="70" t="s">
        <v>73</v>
      </c>
      <c r="C54" s="19">
        <v>55</v>
      </c>
      <c r="D54" s="20">
        <v>128</v>
      </c>
      <c r="E54" s="75">
        <v>183</v>
      </c>
      <c r="F54" s="72">
        <v>21</v>
      </c>
      <c r="H54" s="66">
        <f t="shared" si="0"/>
        <v>0.8970588235294118</v>
      </c>
    </row>
    <row r="55" spans="1:8">
      <c r="A55" s="645"/>
      <c r="B55" s="70" t="s">
        <v>74</v>
      </c>
      <c r="C55" s="19">
        <v>37</v>
      </c>
      <c r="D55" s="20">
        <v>77</v>
      </c>
      <c r="E55" s="75">
        <v>114</v>
      </c>
      <c r="F55" s="72">
        <v>10</v>
      </c>
      <c r="H55" s="66">
        <f t="shared" si="0"/>
        <v>0.91935483870967738</v>
      </c>
    </row>
    <row r="56" spans="1:8">
      <c r="A56" s="645"/>
      <c r="B56" s="70" t="s">
        <v>75</v>
      </c>
      <c r="C56" s="19">
        <v>16</v>
      </c>
      <c r="D56" s="20">
        <v>39</v>
      </c>
      <c r="E56" s="75">
        <v>55</v>
      </c>
      <c r="F56" s="72">
        <v>9</v>
      </c>
      <c r="H56" s="66">
        <f t="shared" si="0"/>
        <v>0.859375</v>
      </c>
    </row>
    <row r="57" spans="1:8">
      <c r="A57" s="645"/>
      <c r="B57" s="70" t="s">
        <v>76</v>
      </c>
      <c r="C57" s="19">
        <v>16</v>
      </c>
      <c r="D57" s="20">
        <v>58</v>
      </c>
      <c r="E57" s="75">
        <v>74</v>
      </c>
      <c r="F57" s="72">
        <v>4</v>
      </c>
      <c r="H57" s="66">
        <f t="shared" si="0"/>
        <v>0.94871794871794868</v>
      </c>
    </row>
    <row r="58" spans="1:8">
      <c r="A58" s="645"/>
      <c r="B58" s="70" t="s">
        <v>78</v>
      </c>
      <c r="C58" s="19">
        <v>47</v>
      </c>
      <c r="D58" s="20">
        <v>36</v>
      </c>
      <c r="E58" s="75">
        <v>83</v>
      </c>
      <c r="F58" s="72">
        <v>14</v>
      </c>
      <c r="H58" s="66">
        <f t="shared" si="0"/>
        <v>0.85567010309278346</v>
      </c>
    </row>
    <row r="59" spans="1:8">
      <c r="A59" s="645"/>
      <c r="B59" s="70" t="s">
        <v>79</v>
      </c>
      <c r="C59" s="19">
        <v>32</v>
      </c>
      <c r="D59" s="20">
        <v>14</v>
      </c>
      <c r="E59" s="75">
        <v>46</v>
      </c>
      <c r="F59" s="72">
        <v>6</v>
      </c>
      <c r="H59" s="66">
        <f t="shared" si="0"/>
        <v>0.88461538461538458</v>
      </c>
    </row>
    <row r="60" spans="1:8">
      <c r="A60" s="645"/>
      <c r="B60" s="70" t="s">
        <v>80</v>
      </c>
      <c r="C60" s="19">
        <v>23</v>
      </c>
      <c r="D60" s="20">
        <v>10</v>
      </c>
      <c r="E60" s="75">
        <v>33</v>
      </c>
      <c r="F60" s="72">
        <v>7</v>
      </c>
      <c r="H60" s="66">
        <f t="shared" si="0"/>
        <v>0.82499999999999996</v>
      </c>
    </row>
    <row r="61" spans="1:8">
      <c r="A61" s="645"/>
      <c r="B61" s="70" t="s">
        <v>81</v>
      </c>
      <c r="C61" s="19">
        <v>24</v>
      </c>
      <c r="D61" s="20">
        <v>25</v>
      </c>
      <c r="E61" s="75">
        <v>49</v>
      </c>
      <c r="F61" s="72">
        <v>2</v>
      </c>
      <c r="H61" s="66">
        <f t="shared" si="0"/>
        <v>0.96078431372549022</v>
      </c>
    </row>
    <row r="62" spans="1:8">
      <c r="A62" s="645"/>
      <c r="B62" s="70" t="s">
        <v>82</v>
      </c>
      <c r="C62" s="19">
        <v>17</v>
      </c>
      <c r="D62" s="20">
        <v>9</v>
      </c>
      <c r="E62" s="75">
        <v>26</v>
      </c>
      <c r="F62" s="72">
        <v>5</v>
      </c>
      <c r="H62" s="66">
        <f t="shared" si="0"/>
        <v>0.83870967741935487</v>
      </c>
    </row>
    <row r="63" spans="1:8">
      <c r="A63" s="645"/>
      <c r="B63" s="77" t="s">
        <v>83</v>
      </c>
      <c r="C63" s="22">
        <v>10</v>
      </c>
      <c r="D63" s="23">
        <v>10</v>
      </c>
      <c r="E63" s="76">
        <v>20</v>
      </c>
      <c r="F63" s="73">
        <v>3</v>
      </c>
      <c r="H63" s="67">
        <f t="shared" si="0"/>
        <v>0.86956521739130432</v>
      </c>
    </row>
    <row r="64" spans="1:8">
      <c r="A64" s="641" t="s">
        <v>85</v>
      </c>
      <c r="B64" s="642"/>
      <c r="C64" s="80">
        <v>566</v>
      </c>
      <c r="D64" s="80">
        <v>981</v>
      </c>
      <c r="E64" s="29">
        <v>1547</v>
      </c>
      <c r="F64" s="81">
        <v>202</v>
      </c>
      <c r="H64" s="90">
        <f t="shared" si="0"/>
        <v>0.88450543167524298</v>
      </c>
    </row>
    <row r="65" spans="1:8">
      <c r="A65" t="s">
        <v>86</v>
      </c>
      <c r="B65" s="69" t="s">
        <v>88</v>
      </c>
      <c r="C65" s="16">
        <v>15</v>
      </c>
      <c r="D65" s="17">
        <v>13</v>
      </c>
      <c r="E65" s="74">
        <v>28</v>
      </c>
      <c r="F65" s="71">
        <v>2</v>
      </c>
      <c r="H65" s="65">
        <f t="shared" si="0"/>
        <v>0.93333333333333335</v>
      </c>
    </row>
    <row r="66" spans="1:8">
      <c r="B66" s="70" t="s">
        <v>89</v>
      </c>
      <c r="C66" s="19">
        <v>13</v>
      </c>
      <c r="D66" s="20">
        <v>6</v>
      </c>
      <c r="E66" s="75">
        <v>19</v>
      </c>
      <c r="F66" s="72">
        <v>6</v>
      </c>
      <c r="H66" s="66">
        <f t="shared" si="0"/>
        <v>0.76</v>
      </c>
    </row>
    <row r="67" spans="1:8">
      <c r="B67" s="77" t="s">
        <v>90</v>
      </c>
      <c r="C67" s="22">
        <v>11</v>
      </c>
      <c r="D67" s="23">
        <v>9</v>
      </c>
      <c r="E67" s="76">
        <v>20</v>
      </c>
      <c r="F67" s="73">
        <v>5</v>
      </c>
      <c r="H67" s="67">
        <f t="shared" si="0"/>
        <v>0.8</v>
      </c>
    </row>
    <row r="68" spans="1:8">
      <c r="A68" s="641" t="s">
        <v>91</v>
      </c>
      <c r="B68" s="642"/>
      <c r="C68" s="80">
        <v>39</v>
      </c>
      <c r="D68" s="80">
        <v>28</v>
      </c>
      <c r="E68" s="29">
        <v>67</v>
      </c>
      <c r="F68" s="81">
        <v>13</v>
      </c>
      <c r="H68" s="90">
        <f t="shared" si="0"/>
        <v>0.83750000000000002</v>
      </c>
    </row>
    <row r="69" spans="1:8" s="86" customFormat="1">
      <c r="A69" s="83"/>
      <c r="B69" s="83"/>
      <c r="C69" s="84"/>
      <c r="D69" s="84"/>
      <c r="E69" s="84"/>
      <c r="F69" s="85"/>
      <c r="H69" s="87"/>
    </row>
    <row r="70" spans="1:8">
      <c r="A70" s="610" t="s">
        <v>6</v>
      </c>
      <c r="B70" s="611"/>
      <c r="C70" s="27">
        <v>1986</v>
      </c>
      <c r="D70" s="27">
        <v>2053</v>
      </c>
      <c r="E70" s="29">
        <v>4039</v>
      </c>
      <c r="F70" s="88">
        <v>833</v>
      </c>
      <c r="H70" s="89">
        <f t="shared" si="0"/>
        <v>0.82902298850574707</v>
      </c>
    </row>
  </sheetData>
  <mergeCells count="12">
    <mergeCell ref="A64:B64"/>
    <mergeCell ref="A68:B68"/>
    <mergeCell ref="A70:B70"/>
    <mergeCell ref="A3:H3"/>
    <mergeCell ref="F6:F7"/>
    <mergeCell ref="H6:H7"/>
    <mergeCell ref="A9:A14"/>
    <mergeCell ref="A16:A39"/>
    <mergeCell ref="A41:A63"/>
    <mergeCell ref="A15:B15"/>
    <mergeCell ref="A40:B40"/>
    <mergeCell ref="C6:E6"/>
  </mergeCells>
  <printOptions horizontalCentered="1"/>
  <pageMargins left="0.39370078740157483" right="0.39370078740157483" top="0.78740157480314965" bottom="0.59055118110236227" header="0.39370078740157483" footer="0.39370078740157483"/>
  <pageSetup paperSize="9" firstPageNumber="15" fitToHeight="0" orientation="portrait" useFirstPageNumber="1" r:id="rId1"/>
  <headerFooter scaleWithDoc="0" alignWithMargins="0">
    <oddHeader>&amp;L&amp;8Situation des personnels enseignants non permanents - 2013/2014&amp;R&amp;8DGRH A1-1 / Novembre 2014</oddHeader>
    <oddFooter>&amp;R&amp;P</oddFooter>
  </headerFooter>
  <rowBreaks count="1" manualBreakCount="1">
    <brk id="40" max="7" man="1"/>
  </rowBreaks>
</worksheet>
</file>

<file path=xl/worksheets/sheet11.xml><?xml version="1.0" encoding="utf-8"?>
<worksheet xmlns="http://schemas.openxmlformats.org/spreadsheetml/2006/main" xmlns:r="http://schemas.openxmlformats.org/officeDocument/2006/relationships">
  <sheetPr codeName="Feuil6">
    <tabColor rgb="FF92D050"/>
    <pageSetUpPr fitToPage="1"/>
  </sheetPr>
  <dimension ref="A5:B25"/>
  <sheetViews>
    <sheetView showGridLines="0" workbookViewId="0">
      <selection activeCell="H19" sqref="H19"/>
    </sheetView>
  </sheetViews>
  <sheetFormatPr baseColWidth="10" defaultRowHeight="13.2"/>
  <sheetData>
    <row r="5" spans="1:2">
      <c r="A5" t="s">
        <v>111</v>
      </c>
    </row>
    <row r="6" spans="1:2">
      <c r="A6" t="s">
        <v>112</v>
      </c>
    </row>
    <row r="7" spans="1:2">
      <c r="A7" t="s">
        <v>128</v>
      </c>
    </row>
    <row r="14" spans="1:2">
      <c r="A14" t="s">
        <v>113</v>
      </c>
    </row>
    <row r="16" spans="1:2">
      <c r="A16" s="63" t="s">
        <v>114</v>
      </c>
      <c r="B16" t="s">
        <v>115</v>
      </c>
    </row>
    <row r="17" spans="1:2">
      <c r="A17" s="63" t="s">
        <v>116</v>
      </c>
      <c r="B17" t="s">
        <v>117</v>
      </c>
    </row>
    <row r="18" spans="1:2">
      <c r="A18" s="63" t="s">
        <v>118</v>
      </c>
      <c r="B18" t="s">
        <v>119</v>
      </c>
    </row>
    <row r="19" spans="1:2">
      <c r="A19" s="63" t="s">
        <v>120</v>
      </c>
      <c r="B19" t="s">
        <v>121</v>
      </c>
    </row>
    <row r="20" spans="1:2">
      <c r="A20" s="63" t="s">
        <v>122</v>
      </c>
      <c r="B20" t="s">
        <v>123</v>
      </c>
    </row>
    <row r="21" spans="1:2">
      <c r="A21" s="63" t="s">
        <v>124</v>
      </c>
      <c r="B21" t="s">
        <v>125</v>
      </c>
    </row>
    <row r="24" spans="1:2">
      <c r="A24" t="s">
        <v>126</v>
      </c>
    </row>
    <row r="25" spans="1:2">
      <c r="A25" t="s">
        <v>127</v>
      </c>
    </row>
  </sheetData>
  <printOptions horizontalCentered="1"/>
  <pageMargins left="0.39370078740157483" right="0.39370078740157483" top="0.78740157480314965" bottom="0.59055118110236227" header="0.39370078740157483" footer="0.39370078740157483"/>
  <pageSetup paperSize="9" firstPageNumber="17" fitToHeight="0" orientation="portrait" useFirstPageNumber="1" r:id="rId1"/>
  <headerFooter scaleWithDoc="0" alignWithMargins="0">
    <oddHeader>&amp;L&amp;8Situation des personnels enseignants non permanents - 2013/2014&amp;R&amp;8DGRH A1-1 / Novembre 2014</oddHeader>
    <oddFooter>&amp;R&amp;P</oddFooter>
  </headerFooter>
</worksheet>
</file>

<file path=xl/worksheets/sheet12.xml><?xml version="1.0" encoding="utf-8"?>
<worksheet xmlns="http://schemas.openxmlformats.org/spreadsheetml/2006/main" xmlns:r="http://schemas.openxmlformats.org/officeDocument/2006/relationships">
  <sheetPr codeName="Feuil7">
    <tabColor rgb="FF92D050"/>
    <pageSetUpPr fitToPage="1"/>
  </sheetPr>
  <dimension ref="A3:Q18"/>
  <sheetViews>
    <sheetView showGridLines="0" workbookViewId="0">
      <selection activeCell="A4" sqref="A4"/>
    </sheetView>
  </sheetViews>
  <sheetFormatPr baseColWidth="10" defaultRowHeight="13.2"/>
  <cols>
    <col min="1" max="1" width="23" bestFit="1" customWidth="1"/>
    <col min="2" max="3" width="9.109375" customWidth="1"/>
    <col min="4" max="7" width="9" customWidth="1"/>
    <col min="8" max="9" width="10.44140625" customWidth="1"/>
    <col min="10" max="11" width="9.6640625" customWidth="1"/>
    <col min="12" max="13" width="9.109375" customWidth="1"/>
    <col min="14" max="14" width="3.6640625" customWidth="1"/>
    <col min="15" max="17" width="7.109375" customWidth="1"/>
  </cols>
  <sheetData>
    <row r="3" spans="1:17" ht="30.75" customHeight="1">
      <c r="A3" s="602" t="s">
        <v>954</v>
      </c>
      <c r="B3" s="602"/>
      <c r="C3" s="602"/>
      <c r="D3" s="602"/>
      <c r="E3" s="602"/>
      <c r="F3" s="602"/>
      <c r="G3" s="602"/>
      <c r="H3" s="602"/>
      <c r="I3" s="602"/>
      <c r="J3" s="602"/>
      <c r="K3" s="602"/>
      <c r="L3" s="602"/>
      <c r="M3" s="602"/>
      <c r="N3" s="602"/>
      <c r="O3" s="602"/>
      <c r="P3" s="602"/>
      <c r="Q3" s="602"/>
    </row>
    <row r="6" spans="1:17" ht="36.75" customHeight="1">
      <c r="B6" s="653" t="s">
        <v>136</v>
      </c>
      <c r="C6" s="654"/>
      <c r="D6" s="654" t="s">
        <v>137</v>
      </c>
      <c r="E6" s="654"/>
      <c r="F6" s="654" t="s">
        <v>138</v>
      </c>
      <c r="G6" s="654"/>
      <c r="H6" s="655" t="s">
        <v>139</v>
      </c>
      <c r="I6" s="655"/>
      <c r="J6" s="652" t="s">
        <v>140</v>
      </c>
      <c r="K6" s="652"/>
      <c r="L6" s="652"/>
      <c r="M6" s="652"/>
      <c r="N6" s="101"/>
      <c r="O6" s="646" t="s">
        <v>6</v>
      </c>
      <c r="P6" s="646"/>
      <c r="Q6" s="646"/>
    </row>
    <row r="7" spans="1:17" ht="24.75" customHeight="1">
      <c r="B7" s="653"/>
      <c r="C7" s="654"/>
      <c r="D7" s="654"/>
      <c r="E7" s="654"/>
      <c r="F7" s="654"/>
      <c r="G7" s="654"/>
      <c r="H7" s="655"/>
      <c r="I7" s="655"/>
      <c r="J7" s="648" t="s">
        <v>92</v>
      </c>
      <c r="K7" s="649"/>
      <c r="L7" s="650" t="s">
        <v>135</v>
      </c>
      <c r="M7" s="651"/>
      <c r="N7" s="102"/>
      <c r="O7" s="647"/>
      <c r="P7" s="647"/>
      <c r="Q7" s="647"/>
    </row>
    <row r="8" spans="1:17" ht="20.399999999999999">
      <c r="B8" s="103" t="s">
        <v>133</v>
      </c>
      <c r="C8" s="103" t="s">
        <v>134</v>
      </c>
      <c r="D8" s="103" t="s">
        <v>133</v>
      </c>
      <c r="E8" s="103" t="s">
        <v>134</v>
      </c>
      <c r="F8" s="103" t="s">
        <v>133</v>
      </c>
      <c r="G8" s="103" t="s">
        <v>134</v>
      </c>
      <c r="H8" s="103" t="s">
        <v>133</v>
      </c>
      <c r="I8" s="103" t="s">
        <v>134</v>
      </c>
      <c r="J8" s="103" t="s">
        <v>133</v>
      </c>
      <c r="K8" s="103" t="s">
        <v>134</v>
      </c>
      <c r="L8" s="123" t="s">
        <v>133</v>
      </c>
      <c r="M8" s="124" t="s">
        <v>134</v>
      </c>
      <c r="N8" s="100"/>
      <c r="O8" s="103" t="s">
        <v>133</v>
      </c>
      <c r="P8" s="103" t="s">
        <v>134</v>
      </c>
      <c r="Q8" s="130" t="s">
        <v>92</v>
      </c>
    </row>
    <row r="9" spans="1:17">
      <c r="B9" s="103"/>
      <c r="C9" s="103"/>
      <c r="D9" s="103"/>
      <c r="E9" s="103"/>
      <c r="F9" s="103"/>
      <c r="G9" s="103"/>
      <c r="H9" s="103"/>
      <c r="I9" s="103"/>
      <c r="J9" s="103"/>
      <c r="K9" s="103"/>
      <c r="L9" s="123"/>
      <c r="M9" s="124"/>
      <c r="N9" s="100"/>
      <c r="O9" s="100"/>
      <c r="P9" s="100"/>
      <c r="Q9" s="100"/>
    </row>
    <row r="10" spans="1:17">
      <c r="A10" s="116" t="s">
        <v>130</v>
      </c>
      <c r="B10" s="112">
        <v>91</v>
      </c>
      <c r="C10" s="109">
        <v>27</v>
      </c>
      <c r="D10" s="112">
        <v>8</v>
      </c>
      <c r="E10" s="109">
        <v>5</v>
      </c>
      <c r="F10" s="112">
        <v>10</v>
      </c>
      <c r="G10" s="109"/>
      <c r="H10" s="112">
        <v>230</v>
      </c>
      <c r="I10" s="109">
        <v>142</v>
      </c>
      <c r="J10" s="112">
        <v>132</v>
      </c>
      <c r="K10" s="120">
        <v>36</v>
      </c>
      <c r="L10" s="125">
        <v>1</v>
      </c>
      <c r="M10" s="104"/>
      <c r="O10" s="74">
        <v>471</v>
      </c>
      <c r="P10" s="74">
        <v>210</v>
      </c>
      <c r="Q10" s="74">
        <v>681</v>
      </c>
    </row>
    <row r="11" spans="1:17">
      <c r="A11" s="117" t="s">
        <v>131</v>
      </c>
      <c r="B11" s="113">
        <v>204</v>
      </c>
      <c r="C11" s="110">
        <v>42</v>
      </c>
      <c r="D11" s="113">
        <v>9</v>
      </c>
      <c r="E11" s="110">
        <v>4</v>
      </c>
      <c r="F11" s="113">
        <v>22</v>
      </c>
      <c r="G11" s="110">
        <v>4</v>
      </c>
      <c r="H11" s="113">
        <v>639</v>
      </c>
      <c r="I11" s="110">
        <v>339</v>
      </c>
      <c r="J11" s="113">
        <v>390</v>
      </c>
      <c r="K11" s="121">
        <v>90</v>
      </c>
      <c r="L11" s="105"/>
      <c r="M11" s="106"/>
      <c r="O11" s="75">
        <v>1264</v>
      </c>
      <c r="P11" s="75">
        <v>479</v>
      </c>
      <c r="Q11" s="75">
        <v>1743</v>
      </c>
    </row>
    <row r="12" spans="1:17">
      <c r="A12" s="118" t="s">
        <v>132</v>
      </c>
      <c r="B12" s="114">
        <v>223</v>
      </c>
      <c r="C12" s="111">
        <v>74</v>
      </c>
      <c r="D12" s="114">
        <v>13</v>
      </c>
      <c r="E12" s="111">
        <v>1</v>
      </c>
      <c r="F12" s="114">
        <v>26</v>
      </c>
      <c r="G12" s="111">
        <v>6</v>
      </c>
      <c r="H12" s="114">
        <v>932</v>
      </c>
      <c r="I12" s="111">
        <v>684</v>
      </c>
      <c r="J12" s="114">
        <v>320</v>
      </c>
      <c r="K12" s="122">
        <v>169</v>
      </c>
      <c r="L12" s="107"/>
      <c r="M12" s="108"/>
      <c r="O12" s="129">
        <v>1514</v>
      </c>
      <c r="P12" s="129">
        <v>934</v>
      </c>
      <c r="Q12" s="129">
        <v>2448</v>
      </c>
    </row>
    <row r="13" spans="1:17">
      <c r="B13" s="14"/>
      <c r="C13" s="14"/>
      <c r="D13" s="14"/>
      <c r="E13" s="14"/>
      <c r="F13" s="14"/>
      <c r="G13" s="14"/>
      <c r="H13" s="14"/>
      <c r="I13" s="14"/>
      <c r="J13" s="14"/>
      <c r="K13" s="14"/>
      <c r="O13" s="14"/>
    </row>
    <row r="14" spans="1:17" ht="13.8">
      <c r="A14" s="115" t="s">
        <v>6</v>
      </c>
      <c r="B14" s="27">
        <v>518</v>
      </c>
      <c r="C14" s="27">
        <v>143</v>
      </c>
      <c r="D14" s="27">
        <v>30</v>
      </c>
      <c r="E14" s="27">
        <v>10</v>
      </c>
      <c r="F14" s="27">
        <v>58</v>
      </c>
      <c r="G14" s="27">
        <v>10</v>
      </c>
      <c r="H14" s="27">
        <v>1801</v>
      </c>
      <c r="I14" s="27">
        <v>1165</v>
      </c>
      <c r="J14" s="27">
        <v>842</v>
      </c>
      <c r="K14" s="27">
        <v>295</v>
      </c>
      <c r="L14" s="126">
        <v>1</v>
      </c>
      <c r="M14" s="119"/>
      <c r="O14" s="127">
        <v>3249</v>
      </c>
      <c r="P14" s="27">
        <v>1623</v>
      </c>
      <c r="Q14" s="28">
        <v>4872</v>
      </c>
    </row>
    <row r="16" spans="1:17">
      <c r="A16" s="131" t="s">
        <v>141</v>
      </c>
      <c r="B16" s="132">
        <v>94</v>
      </c>
      <c r="C16" s="132">
        <v>16</v>
      </c>
      <c r="D16" s="132">
        <v>8</v>
      </c>
      <c r="E16" s="132">
        <v>2</v>
      </c>
      <c r="F16" s="132">
        <v>42</v>
      </c>
      <c r="G16" s="132">
        <v>9</v>
      </c>
      <c r="H16" s="132">
        <v>61</v>
      </c>
      <c r="I16" s="132">
        <v>50</v>
      </c>
      <c r="J16" s="132">
        <v>842</v>
      </c>
      <c r="K16" s="128">
        <v>295</v>
      </c>
      <c r="O16" s="133">
        <f>B16+D16+F16+H16+J16</f>
        <v>1047</v>
      </c>
      <c r="P16" s="29">
        <f>C16+E16+G16+I16+K16</f>
        <v>372</v>
      </c>
      <c r="Q16" s="28">
        <f>P16+O16</f>
        <v>1419</v>
      </c>
    </row>
    <row r="18" spans="1:17">
      <c r="A18" s="131" t="s">
        <v>142</v>
      </c>
      <c r="B18" s="132"/>
      <c r="C18" s="132"/>
      <c r="D18" s="132"/>
      <c r="E18" s="132"/>
      <c r="F18" s="132">
        <v>1</v>
      </c>
      <c r="G18" s="132"/>
      <c r="H18" s="132"/>
      <c r="I18" s="132"/>
      <c r="J18" s="132">
        <v>1</v>
      </c>
      <c r="K18" s="128"/>
      <c r="O18" s="131">
        <v>2</v>
      </c>
      <c r="P18" s="132"/>
      <c r="Q18" s="128">
        <v>2</v>
      </c>
    </row>
  </sheetData>
  <mergeCells count="9">
    <mergeCell ref="O6:Q7"/>
    <mergeCell ref="A3:Q3"/>
    <mergeCell ref="J7:K7"/>
    <mergeCell ref="L7:M7"/>
    <mergeCell ref="J6:M6"/>
    <mergeCell ref="B6:C7"/>
    <mergeCell ref="D6:E7"/>
    <mergeCell ref="F6:G7"/>
    <mergeCell ref="H6:I7"/>
  </mergeCells>
  <printOptions horizontalCentered="1"/>
  <pageMargins left="0.39370078740157483" right="0.39370078740157483" top="0.78740157480314965" bottom="0.59055118110236227" header="0.39370078740157483" footer="0.39370078740157483"/>
  <pageSetup paperSize="9" scale="96" firstPageNumber="18" fitToHeight="0" orientation="landscape" useFirstPageNumber="1" r:id="rId1"/>
  <headerFooter scaleWithDoc="0" alignWithMargins="0">
    <oddHeader>&amp;L&amp;8Situation des personnels enseignants non permanents - 2013/2014&amp;R&amp;8DGRH A1-1 / Novembre 2014</oddHeader>
    <oddFooter>&amp;R&amp;P</oddFooter>
  </headerFooter>
</worksheet>
</file>

<file path=xl/worksheets/sheet13.xml><?xml version="1.0" encoding="utf-8"?>
<worksheet xmlns="http://schemas.openxmlformats.org/spreadsheetml/2006/main" xmlns:r="http://schemas.openxmlformats.org/officeDocument/2006/relationships">
  <sheetPr codeName="Feuil8">
    <tabColor rgb="FF92D050"/>
    <pageSetUpPr fitToPage="1"/>
  </sheetPr>
  <dimension ref="A3:Q18"/>
  <sheetViews>
    <sheetView showGridLines="0" workbookViewId="0">
      <selection activeCell="K29" sqref="K29"/>
    </sheetView>
  </sheetViews>
  <sheetFormatPr baseColWidth="10" defaultRowHeight="13.2"/>
  <cols>
    <col min="1" max="1" width="23" bestFit="1" customWidth="1"/>
    <col min="2" max="3" width="9.109375" customWidth="1"/>
    <col min="4" max="7" width="9" customWidth="1"/>
    <col min="8" max="9" width="10.44140625" customWidth="1"/>
    <col min="10" max="11" width="9.6640625" customWidth="1"/>
    <col min="12" max="13" width="9.109375" customWidth="1"/>
    <col min="14" max="14" width="3.6640625" customWidth="1"/>
    <col min="15" max="17" width="7.109375" customWidth="1"/>
  </cols>
  <sheetData>
    <row r="3" spans="1:17" ht="30.75" customHeight="1">
      <c r="A3" s="602" t="s">
        <v>143</v>
      </c>
      <c r="B3" s="602"/>
      <c r="C3" s="602"/>
      <c r="D3" s="602"/>
      <c r="E3" s="602"/>
      <c r="F3" s="602"/>
      <c r="G3" s="602"/>
      <c r="H3" s="602"/>
      <c r="I3" s="602"/>
      <c r="J3" s="602"/>
      <c r="K3" s="602"/>
      <c r="L3" s="602"/>
      <c r="M3" s="602"/>
      <c r="N3" s="602"/>
      <c r="O3" s="602"/>
      <c r="P3" s="602"/>
      <c r="Q3" s="602"/>
    </row>
    <row r="6" spans="1:17" ht="36.75" customHeight="1">
      <c r="B6" s="653" t="s">
        <v>136</v>
      </c>
      <c r="C6" s="654"/>
      <c r="D6" s="654" t="s">
        <v>137</v>
      </c>
      <c r="E6" s="654"/>
      <c r="F6" s="654" t="s">
        <v>138</v>
      </c>
      <c r="G6" s="654"/>
      <c r="H6" s="655" t="s">
        <v>139</v>
      </c>
      <c r="I6" s="655"/>
      <c r="J6" s="652" t="s">
        <v>140</v>
      </c>
      <c r="K6" s="652"/>
      <c r="L6" s="652"/>
      <c r="M6" s="652"/>
      <c r="N6" s="101"/>
      <c r="O6" s="646" t="s">
        <v>6</v>
      </c>
      <c r="P6" s="646"/>
      <c r="Q6" s="646"/>
    </row>
    <row r="7" spans="1:17" ht="24.75" customHeight="1">
      <c r="B7" s="653"/>
      <c r="C7" s="654"/>
      <c r="D7" s="654"/>
      <c r="E7" s="654"/>
      <c r="F7" s="654"/>
      <c r="G7" s="654"/>
      <c r="H7" s="655"/>
      <c r="I7" s="655"/>
      <c r="J7" s="648" t="s">
        <v>92</v>
      </c>
      <c r="K7" s="649"/>
      <c r="L7" s="650" t="s">
        <v>135</v>
      </c>
      <c r="M7" s="651"/>
      <c r="N7" s="102"/>
      <c r="O7" s="647"/>
      <c r="P7" s="647"/>
      <c r="Q7" s="647"/>
    </row>
    <row r="8" spans="1:17" ht="20.399999999999999">
      <c r="B8" s="103" t="s">
        <v>133</v>
      </c>
      <c r="C8" s="103" t="s">
        <v>134</v>
      </c>
      <c r="D8" s="103" t="s">
        <v>133</v>
      </c>
      <c r="E8" s="103" t="s">
        <v>134</v>
      </c>
      <c r="F8" s="103" t="s">
        <v>133</v>
      </c>
      <c r="G8" s="103" t="s">
        <v>134</v>
      </c>
      <c r="H8" s="103" t="s">
        <v>133</v>
      </c>
      <c r="I8" s="103" t="s">
        <v>134</v>
      </c>
      <c r="J8" s="103" t="s">
        <v>133</v>
      </c>
      <c r="K8" s="103" t="s">
        <v>134</v>
      </c>
      <c r="L8" s="123" t="s">
        <v>133</v>
      </c>
      <c r="M8" s="124" t="s">
        <v>134</v>
      </c>
      <c r="N8" s="100"/>
      <c r="O8" s="103" t="s">
        <v>133</v>
      </c>
      <c r="P8" s="103" t="s">
        <v>134</v>
      </c>
      <c r="Q8" s="130" t="s">
        <v>92</v>
      </c>
    </row>
    <row r="9" spans="1:17">
      <c r="B9" s="103"/>
      <c r="C9" s="103"/>
      <c r="D9" s="103"/>
      <c r="E9" s="103"/>
      <c r="F9" s="103"/>
      <c r="G9" s="103"/>
      <c r="H9" s="103"/>
      <c r="I9" s="103"/>
      <c r="J9" s="103"/>
      <c r="K9" s="103"/>
      <c r="L9" s="123"/>
      <c r="M9" s="124"/>
      <c r="N9" s="100"/>
      <c r="O9" s="100"/>
      <c r="P9" s="100"/>
      <c r="Q9" s="100"/>
    </row>
    <row r="10" spans="1:17">
      <c r="A10" s="116" t="s">
        <v>130</v>
      </c>
      <c r="B10" s="112">
        <v>4</v>
      </c>
      <c r="C10" s="109">
        <v>1</v>
      </c>
      <c r="D10" s="112">
        <v>1</v>
      </c>
      <c r="E10" s="109">
        <v>1</v>
      </c>
      <c r="F10" s="112">
        <v>1</v>
      </c>
      <c r="G10" s="109"/>
      <c r="H10" s="112">
        <v>81</v>
      </c>
      <c r="I10" s="109">
        <v>56</v>
      </c>
      <c r="J10" s="112">
        <v>22</v>
      </c>
      <c r="K10" s="120">
        <v>5</v>
      </c>
      <c r="L10" s="125"/>
      <c r="M10" s="104"/>
      <c r="O10" s="74">
        <f>J10+H10+F10+D10+B10</f>
        <v>109</v>
      </c>
      <c r="P10" s="74">
        <f>K10+I10+G10+E10+C10</f>
        <v>63</v>
      </c>
      <c r="Q10" s="74">
        <f>P10+O10</f>
        <v>172</v>
      </c>
    </row>
    <row r="11" spans="1:17">
      <c r="A11" s="117" t="s">
        <v>131</v>
      </c>
      <c r="B11" s="113">
        <v>12</v>
      </c>
      <c r="C11" s="110">
        <v>1</v>
      </c>
      <c r="D11" s="113">
        <v>1</v>
      </c>
      <c r="E11" s="110"/>
      <c r="F11" s="113">
        <v>1</v>
      </c>
      <c r="G11" s="110"/>
      <c r="H11" s="113">
        <v>139</v>
      </c>
      <c r="I11" s="110">
        <v>97</v>
      </c>
      <c r="J11" s="113">
        <v>34</v>
      </c>
      <c r="K11" s="121">
        <v>11</v>
      </c>
      <c r="L11" s="105"/>
      <c r="M11" s="106"/>
      <c r="O11" s="75">
        <f t="shared" ref="O11:O12" si="0">J11+H11+F11+D11+B11</f>
        <v>187</v>
      </c>
      <c r="P11" s="75">
        <f t="shared" ref="P11:P12" si="1">K11+I11+G11+E11+C11</f>
        <v>109</v>
      </c>
      <c r="Q11" s="75">
        <f t="shared" ref="Q11:Q12" si="2">P11+O11</f>
        <v>296</v>
      </c>
    </row>
    <row r="12" spans="1:17">
      <c r="A12" s="118" t="s">
        <v>132</v>
      </c>
      <c r="B12" s="114">
        <v>9</v>
      </c>
      <c r="C12" s="111">
        <v>14</v>
      </c>
      <c r="D12" s="114">
        <v>2</v>
      </c>
      <c r="E12" s="111">
        <v>1</v>
      </c>
      <c r="F12" s="114">
        <v>7</v>
      </c>
      <c r="G12" s="111">
        <v>2</v>
      </c>
      <c r="H12" s="114">
        <v>365</v>
      </c>
      <c r="I12" s="111">
        <v>369</v>
      </c>
      <c r="J12" s="114">
        <v>44</v>
      </c>
      <c r="K12" s="122">
        <v>66</v>
      </c>
      <c r="L12" s="107"/>
      <c r="M12" s="108"/>
      <c r="O12" s="129">
        <f t="shared" si="0"/>
        <v>427</v>
      </c>
      <c r="P12" s="129">
        <f t="shared" si="1"/>
        <v>452</v>
      </c>
      <c r="Q12" s="129">
        <f t="shared" si="2"/>
        <v>879</v>
      </c>
    </row>
    <row r="13" spans="1:17">
      <c r="B13" s="14"/>
      <c r="C13" s="14"/>
      <c r="D13" s="14"/>
      <c r="E13" s="14"/>
      <c r="F13" s="14"/>
      <c r="G13" s="14"/>
      <c r="H13" s="14"/>
      <c r="I13" s="14"/>
      <c r="J13" s="14"/>
      <c r="K13" s="14"/>
      <c r="O13" s="14"/>
    </row>
    <row r="14" spans="1:17" ht="13.8">
      <c r="A14" s="115" t="s">
        <v>6</v>
      </c>
      <c r="B14" s="27">
        <f>B10+B11+B12</f>
        <v>25</v>
      </c>
      <c r="C14" s="27">
        <f t="shared" ref="C14:K14" si="3">C10+C11+C12</f>
        <v>16</v>
      </c>
      <c r="D14" s="27">
        <f t="shared" si="3"/>
        <v>4</v>
      </c>
      <c r="E14" s="27">
        <f t="shared" si="3"/>
        <v>2</v>
      </c>
      <c r="F14" s="27">
        <f t="shared" si="3"/>
        <v>9</v>
      </c>
      <c r="G14" s="27">
        <f t="shared" si="3"/>
        <v>2</v>
      </c>
      <c r="H14" s="27">
        <f t="shared" si="3"/>
        <v>585</v>
      </c>
      <c r="I14" s="27">
        <f t="shared" si="3"/>
        <v>522</v>
      </c>
      <c r="J14" s="27">
        <f t="shared" si="3"/>
        <v>100</v>
      </c>
      <c r="K14" s="27">
        <f t="shared" si="3"/>
        <v>82</v>
      </c>
      <c r="L14" s="126"/>
      <c r="M14" s="119"/>
      <c r="O14" s="127">
        <f>O12+O11+O10</f>
        <v>723</v>
      </c>
      <c r="P14" s="27">
        <f t="shared" ref="P14:Q14" si="4">P12+P11+P10</f>
        <v>624</v>
      </c>
      <c r="Q14" s="28">
        <f t="shared" si="4"/>
        <v>1347</v>
      </c>
    </row>
    <row r="16" spans="1:17">
      <c r="A16" s="131" t="s">
        <v>141</v>
      </c>
      <c r="B16" s="132">
        <v>5</v>
      </c>
      <c r="C16" s="132">
        <v>2</v>
      </c>
      <c r="D16" s="132">
        <v>1</v>
      </c>
      <c r="E16" s="132">
        <v>1</v>
      </c>
      <c r="F16" s="132">
        <v>5</v>
      </c>
      <c r="G16" s="132">
        <v>2</v>
      </c>
      <c r="H16" s="132">
        <v>12</v>
      </c>
      <c r="I16" s="132">
        <v>14</v>
      </c>
      <c r="J16" s="132">
        <v>100</v>
      </c>
      <c r="K16" s="128">
        <v>82</v>
      </c>
      <c r="O16" s="133">
        <f>J16+H16+F16+D16+B16</f>
        <v>123</v>
      </c>
      <c r="P16" s="29">
        <f>K16+I16+G16+E16+C16</f>
        <v>101</v>
      </c>
      <c r="Q16" s="28">
        <f>P16+O16</f>
        <v>224</v>
      </c>
    </row>
    <row r="18" spans="1:17">
      <c r="A18" s="131" t="s">
        <v>142</v>
      </c>
      <c r="B18" s="132"/>
      <c r="C18" s="132"/>
      <c r="D18" s="132"/>
      <c r="E18" s="132"/>
      <c r="F18" s="132"/>
      <c r="G18" s="132"/>
      <c r="H18" s="132"/>
      <c r="I18" s="132"/>
      <c r="J18" s="132"/>
      <c r="K18" s="128"/>
      <c r="O18" s="131"/>
      <c r="P18" s="132"/>
      <c r="Q18" s="128"/>
    </row>
  </sheetData>
  <mergeCells count="9">
    <mergeCell ref="A3:Q3"/>
    <mergeCell ref="B6:C7"/>
    <mergeCell ref="D6:E7"/>
    <mergeCell ref="F6:G7"/>
    <mergeCell ref="H6:I7"/>
    <mergeCell ref="J6:M6"/>
    <mergeCell ref="O6:Q7"/>
    <mergeCell ref="J7:K7"/>
    <mergeCell ref="L7:M7"/>
  </mergeCells>
  <printOptions horizontalCentered="1"/>
  <pageMargins left="0.39370078740157483" right="0.39370078740157483" top="0.78740157480314965" bottom="0.59055118110236227" header="0.39370078740157483" footer="0.39370078740157483"/>
  <pageSetup paperSize="9" scale="96" firstPageNumber="19" fitToHeight="0" orientation="landscape" useFirstPageNumber="1" r:id="rId1"/>
  <headerFooter scaleWithDoc="0" alignWithMargins="0">
    <oddHeader>&amp;L&amp;8Situation des personnels enseignants non permanents - 2013/2014&amp;R&amp;8DGRH A1-1 / Novembre 2014</oddHeader>
    <oddFooter>&amp;R&amp;P</oddFooter>
  </headerFooter>
</worksheet>
</file>

<file path=xl/worksheets/sheet14.xml><?xml version="1.0" encoding="utf-8"?>
<worksheet xmlns="http://schemas.openxmlformats.org/spreadsheetml/2006/main" xmlns:r="http://schemas.openxmlformats.org/officeDocument/2006/relationships">
  <sheetPr codeName="Feuil9">
    <tabColor rgb="FF92D050"/>
    <pageSetUpPr fitToPage="1"/>
  </sheetPr>
  <dimension ref="A3:Q18"/>
  <sheetViews>
    <sheetView showGridLines="0" workbookViewId="0">
      <selection activeCell="K29" sqref="K29"/>
    </sheetView>
  </sheetViews>
  <sheetFormatPr baseColWidth="10" defaultRowHeight="13.2"/>
  <cols>
    <col min="1" max="1" width="23" bestFit="1" customWidth="1"/>
    <col min="2" max="3" width="9.109375" customWidth="1"/>
    <col min="4" max="7" width="9" customWidth="1"/>
    <col min="8" max="9" width="10.44140625" customWidth="1"/>
    <col min="10" max="11" width="9.6640625" customWidth="1"/>
    <col min="12" max="13" width="9.109375" customWidth="1"/>
    <col min="14" max="14" width="3.6640625" customWidth="1"/>
    <col min="15" max="17" width="7.109375" customWidth="1"/>
  </cols>
  <sheetData>
    <row r="3" spans="1:17" ht="30.75" customHeight="1">
      <c r="A3" s="602" t="s">
        <v>144</v>
      </c>
      <c r="B3" s="602"/>
      <c r="C3" s="602"/>
      <c r="D3" s="602"/>
      <c r="E3" s="602"/>
      <c r="F3" s="602"/>
      <c r="G3" s="602"/>
      <c r="H3" s="602"/>
      <c r="I3" s="602"/>
      <c r="J3" s="602"/>
      <c r="K3" s="602"/>
      <c r="L3" s="602"/>
      <c r="M3" s="602"/>
      <c r="N3" s="602"/>
      <c r="O3" s="602"/>
      <c r="P3" s="602"/>
      <c r="Q3" s="602"/>
    </row>
    <row r="6" spans="1:17" ht="36.75" customHeight="1">
      <c r="B6" s="653" t="s">
        <v>136</v>
      </c>
      <c r="C6" s="654"/>
      <c r="D6" s="654" t="s">
        <v>137</v>
      </c>
      <c r="E6" s="654"/>
      <c r="F6" s="654" t="s">
        <v>138</v>
      </c>
      <c r="G6" s="654"/>
      <c r="H6" s="655" t="s">
        <v>139</v>
      </c>
      <c r="I6" s="655"/>
      <c r="J6" s="652" t="s">
        <v>140</v>
      </c>
      <c r="K6" s="652"/>
      <c r="L6" s="652"/>
      <c r="M6" s="652"/>
      <c r="N6" s="101"/>
      <c r="O6" s="646" t="s">
        <v>6</v>
      </c>
      <c r="P6" s="646"/>
      <c r="Q6" s="646"/>
    </row>
    <row r="7" spans="1:17" ht="24.75" customHeight="1">
      <c r="B7" s="653"/>
      <c r="C7" s="654"/>
      <c r="D7" s="654"/>
      <c r="E7" s="654"/>
      <c r="F7" s="654"/>
      <c r="G7" s="654"/>
      <c r="H7" s="655"/>
      <c r="I7" s="655"/>
      <c r="J7" s="648" t="s">
        <v>92</v>
      </c>
      <c r="K7" s="649"/>
      <c r="L7" s="650" t="s">
        <v>135</v>
      </c>
      <c r="M7" s="651"/>
      <c r="N7" s="102"/>
      <c r="O7" s="647"/>
      <c r="P7" s="647"/>
      <c r="Q7" s="647"/>
    </row>
    <row r="8" spans="1:17" ht="20.399999999999999">
      <c r="B8" s="103" t="s">
        <v>133</v>
      </c>
      <c r="C8" s="103" t="s">
        <v>134</v>
      </c>
      <c r="D8" s="103" t="s">
        <v>133</v>
      </c>
      <c r="E8" s="103" t="s">
        <v>134</v>
      </c>
      <c r="F8" s="103" t="s">
        <v>133</v>
      </c>
      <c r="G8" s="103" t="s">
        <v>134</v>
      </c>
      <c r="H8" s="103" t="s">
        <v>133</v>
      </c>
      <c r="I8" s="103" t="s">
        <v>134</v>
      </c>
      <c r="J8" s="103" t="s">
        <v>133</v>
      </c>
      <c r="K8" s="103" t="s">
        <v>134</v>
      </c>
      <c r="L8" s="123" t="s">
        <v>133</v>
      </c>
      <c r="M8" s="124" t="s">
        <v>134</v>
      </c>
      <c r="N8" s="100"/>
      <c r="O8" s="103" t="s">
        <v>133</v>
      </c>
      <c r="P8" s="103" t="s">
        <v>134</v>
      </c>
      <c r="Q8" s="130" t="s">
        <v>92</v>
      </c>
    </row>
    <row r="9" spans="1:17">
      <c r="B9" s="103"/>
      <c r="C9" s="103"/>
      <c r="D9" s="103"/>
      <c r="E9" s="103"/>
      <c r="F9" s="103"/>
      <c r="G9" s="103"/>
      <c r="H9" s="103"/>
      <c r="I9" s="103"/>
      <c r="J9" s="103"/>
      <c r="K9" s="103"/>
      <c r="L9" s="123"/>
      <c r="M9" s="124"/>
      <c r="N9" s="100"/>
      <c r="O9" s="100"/>
      <c r="P9" s="100"/>
      <c r="Q9" s="100"/>
    </row>
    <row r="10" spans="1:17">
      <c r="A10" s="116" t="s">
        <v>130</v>
      </c>
      <c r="B10" s="112">
        <v>82</v>
      </c>
      <c r="C10" s="109">
        <v>17</v>
      </c>
      <c r="D10" s="112">
        <v>7</v>
      </c>
      <c r="E10" s="109">
        <v>2</v>
      </c>
      <c r="F10" s="112">
        <v>6</v>
      </c>
      <c r="G10" s="109"/>
      <c r="H10" s="112">
        <v>102</v>
      </c>
      <c r="I10" s="109">
        <v>21</v>
      </c>
      <c r="J10" s="112">
        <v>39</v>
      </c>
      <c r="K10" s="120">
        <v>6</v>
      </c>
      <c r="L10" s="125">
        <v>1</v>
      </c>
      <c r="M10" s="104"/>
      <c r="O10" s="74">
        <f>J10+H10+F10+D10+B10</f>
        <v>236</v>
      </c>
      <c r="P10" s="74">
        <f>K10+I10+G10+E10+C10</f>
        <v>46</v>
      </c>
      <c r="Q10" s="74">
        <f>P10+O10</f>
        <v>282</v>
      </c>
    </row>
    <row r="11" spans="1:17">
      <c r="A11" s="117" t="s">
        <v>131</v>
      </c>
      <c r="B11" s="113">
        <v>162</v>
      </c>
      <c r="C11" s="110">
        <v>22</v>
      </c>
      <c r="D11" s="113">
        <v>7</v>
      </c>
      <c r="E11" s="110">
        <v>1</v>
      </c>
      <c r="F11" s="113">
        <v>15</v>
      </c>
      <c r="G11" s="110">
        <v>2</v>
      </c>
      <c r="H11" s="113">
        <v>203</v>
      </c>
      <c r="I11" s="110">
        <v>64</v>
      </c>
      <c r="J11" s="113">
        <v>104</v>
      </c>
      <c r="K11" s="121">
        <v>29</v>
      </c>
      <c r="L11" s="105"/>
      <c r="M11" s="106"/>
      <c r="O11" s="75">
        <f t="shared" ref="O11:P12" si="0">J11+H11+F11+D11+B11</f>
        <v>491</v>
      </c>
      <c r="P11" s="75">
        <f t="shared" si="0"/>
        <v>118</v>
      </c>
      <c r="Q11" s="75">
        <f t="shared" ref="Q11:Q12" si="1">P11+O11</f>
        <v>609</v>
      </c>
    </row>
    <row r="12" spans="1:17">
      <c r="A12" s="118" t="s">
        <v>132</v>
      </c>
      <c r="B12" s="114">
        <v>189</v>
      </c>
      <c r="C12" s="111">
        <v>55</v>
      </c>
      <c r="D12" s="114">
        <v>8</v>
      </c>
      <c r="E12" s="111"/>
      <c r="F12" s="114">
        <v>11</v>
      </c>
      <c r="G12" s="111">
        <v>2</v>
      </c>
      <c r="H12" s="114">
        <v>267</v>
      </c>
      <c r="I12" s="111">
        <v>123</v>
      </c>
      <c r="J12" s="114">
        <v>109</v>
      </c>
      <c r="K12" s="122">
        <v>41</v>
      </c>
      <c r="L12" s="107"/>
      <c r="M12" s="108"/>
      <c r="O12" s="129">
        <f t="shared" si="0"/>
        <v>584</v>
      </c>
      <c r="P12" s="129">
        <f t="shared" si="0"/>
        <v>221</v>
      </c>
      <c r="Q12" s="129">
        <f t="shared" si="1"/>
        <v>805</v>
      </c>
    </row>
    <row r="13" spans="1:17">
      <c r="B13" s="14"/>
      <c r="C13" s="14"/>
      <c r="D13" s="14"/>
      <c r="E13" s="14"/>
      <c r="F13" s="14"/>
      <c r="G13" s="14"/>
      <c r="H13" s="14"/>
      <c r="I13" s="14"/>
      <c r="J13" s="14"/>
      <c r="K13" s="14"/>
      <c r="O13" s="14"/>
    </row>
    <row r="14" spans="1:17" ht="13.8">
      <c r="A14" s="115" t="s">
        <v>6</v>
      </c>
      <c r="B14" s="27">
        <f>B10+B11+B12</f>
        <v>433</v>
      </c>
      <c r="C14" s="27">
        <f t="shared" ref="C14:K14" si="2">C10+C11+C12</f>
        <v>94</v>
      </c>
      <c r="D14" s="27">
        <f t="shared" si="2"/>
        <v>22</v>
      </c>
      <c r="E14" s="27">
        <f t="shared" si="2"/>
        <v>3</v>
      </c>
      <c r="F14" s="27">
        <f t="shared" si="2"/>
        <v>32</v>
      </c>
      <c r="G14" s="27">
        <f t="shared" si="2"/>
        <v>4</v>
      </c>
      <c r="H14" s="27">
        <f t="shared" si="2"/>
        <v>572</v>
      </c>
      <c r="I14" s="27">
        <f t="shared" si="2"/>
        <v>208</v>
      </c>
      <c r="J14" s="27">
        <f t="shared" si="2"/>
        <v>252</v>
      </c>
      <c r="K14" s="27">
        <f t="shared" si="2"/>
        <v>76</v>
      </c>
      <c r="L14" s="126">
        <v>1</v>
      </c>
      <c r="M14" s="119"/>
      <c r="O14" s="127">
        <f>O12+O11+O10</f>
        <v>1311</v>
      </c>
      <c r="P14" s="27">
        <f t="shared" ref="P14:Q14" si="3">P12+P11+P10</f>
        <v>385</v>
      </c>
      <c r="Q14" s="28">
        <f t="shared" si="3"/>
        <v>1696</v>
      </c>
    </row>
    <row r="16" spans="1:17">
      <c r="A16" s="131" t="s">
        <v>141</v>
      </c>
      <c r="B16" s="132">
        <v>68</v>
      </c>
      <c r="C16" s="132">
        <v>10</v>
      </c>
      <c r="D16" s="132">
        <v>5</v>
      </c>
      <c r="E16" s="132"/>
      <c r="F16" s="132">
        <v>24</v>
      </c>
      <c r="G16" s="132">
        <v>3</v>
      </c>
      <c r="H16" s="132">
        <v>16</v>
      </c>
      <c r="I16" s="132">
        <v>7</v>
      </c>
      <c r="J16" s="132">
        <v>252</v>
      </c>
      <c r="K16" s="128">
        <v>76</v>
      </c>
      <c r="O16" s="133">
        <f>J16+H16+F16+D16+B16</f>
        <v>365</v>
      </c>
      <c r="P16" s="29">
        <f>K16+I16+G16+E16+C16</f>
        <v>96</v>
      </c>
      <c r="Q16" s="28">
        <f>P16+O16</f>
        <v>461</v>
      </c>
    </row>
    <row r="18" spans="1:17">
      <c r="A18" s="131" t="s">
        <v>142</v>
      </c>
      <c r="B18" s="132"/>
      <c r="C18" s="132"/>
      <c r="D18" s="132"/>
      <c r="E18" s="132"/>
      <c r="F18" s="132">
        <v>1</v>
      </c>
      <c r="G18" s="132"/>
      <c r="H18" s="132"/>
      <c r="I18" s="132"/>
      <c r="J18" s="132">
        <v>1</v>
      </c>
      <c r="K18" s="128"/>
      <c r="O18" s="131">
        <v>2</v>
      </c>
      <c r="P18" s="132"/>
      <c r="Q18" s="128">
        <v>2</v>
      </c>
    </row>
  </sheetData>
  <mergeCells count="9">
    <mergeCell ref="A3:Q3"/>
    <mergeCell ref="B6:C7"/>
    <mergeCell ref="D6:E7"/>
    <mergeCell ref="F6:G7"/>
    <mergeCell ref="H6:I7"/>
    <mergeCell ref="J6:M6"/>
    <mergeCell ref="O6:Q7"/>
    <mergeCell ref="J7:K7"/>
    <mergeCell ref="L7:M7"/>
  </mergeCells>
  <printOptions horizontalCentered="1"/>
  <pageMargins left="0.39370078740157483" right="0.39370078740157483" top="0.78740157480314965" bottom="0.59055118110236227" header="0.39370078740157483" footer="0.39370078740157483"/>
  <pageSetup paperSize="9" scale="96" firstPageNumber="20" fitToHeight="0" orientation="landscape" useFirstPageNumber="1" r:id="rId1"/>
  <headerFooter scaleWithDoc="0" alignWithMargins="0">
    <oddHeader>&amp;L&amp;8Situation des personnels enseignants non permanents - 2013/2014&amp;R&amp;8DGRH A1-1 / Novembre 2014</oddHeader>
    <oddFooter>&amp;R&amp;P</oddFooter>
  </headerFooter>
</worksheet>
</file>

<file path=xl/worksheets/sheet15.xml><?xml version="1.0" encoding="utf-8"?>
<worksheet xmlns="http://schemas.openxmlformats.org/spreadsheetml/2006/main" xmlns:r="http://schemas.openxmlformats.org/officeDocument/2006/relationships">
  <sheetPr codeName="Feuil10">
    <tabColor rgb="FF92D050"/>
    <pageSetUpPr fitToPage="1"/>
  </sheetPr>
  <dimension ref="A3:Q18"/>
  <sheetViews>
    <sheetView showGridLines="0" workbookViewId="0">
      <selection activeCell="K29" sqref="K29"/>
    </sheetView>
  </sheetViews>
  <sheetFormatPr baseColWidth="10" defaultRowHeight="13.2"/>
  <cols>
    <col min="1" max="1" width="23" bestFit="1" customWidth="1"/>
    <col min="2" max="3" width="9.109375" customWidth="1"/>
    <col min="4" max="7" width="9" customWidth="1"/>
    <col min="8" max="9" width="10.44140625" customWidth="1"/>
    <col min="10" max="11" width="9.6640625" customWidth="1"/>
    <col min="12" max="13" width="9.109375" customWidth="1"/>
    <col min="14" max="14" width="3.6640625" customWidth="1"/>
    <col min="15" max="17" width="7.109375" customWidth="1"/>
  </cols>
  <sheetData>
    <row r="3" spans="1:17" ht="30.75" customHeight="1">
      <c r="A3" s="602" t="s">
        <v>145</v>
      </c>
      <c r="B3" s="602"/>
      <c r="C3" s="602"/>
      <c r="D3" s="602"/>
      <c r="E3" s="602"/>
      <c r="F3" s="602"/>
      <c r="G3" s="602"/>
      <c r="H3" s="602"/>
      <c r="I3" s="602"/>
      <c r="J3" s="602"/>
      <c r="K3" s="602"/>
      <c r="L3" s="602"/>
      <c r="M3" s="602"/>
      <c r="N3" s="602"/>
      <c r="O3" s="602"/>
      <c r="P3" s="602"/>
      <c r="Q3" s="602"/>
    </row>
    <row r="6" spans="1:17" ht="36.75" customHeight="1">
      <c r="B6" s="653" t="s">
        <v>136</v>
      </c>
      <c r="C6" s="654"/>
      <c r="D6" s="654" t="s">
        <v>137</v>
      </c>
      <c r="E6" s="654"/>
      <c r="F6" s="654" t="s">
        <v>138</v>
      </c>
      <c r="G6" s="654"/>
      <c r="H6" s="655" t="s">
        <v>139</v>
      </c>
      <c r="I6" s="655"/>
      <c r="J6" s="652" t="s">
        <v>140</v>
      </c>
      <c r="K6" s="652"/>
      <c r="L6" s="652"/>
      <c r="M6" s="652"/>
      <c r="N6" s="101"/>
      <c r="O6" s="646" t="s">
        <v>6</v>
      </c>
      <c r="P6" s="646"/>
      <c r="Q6" s="646"/>
    </row>
    <row r="7" spans="1:17" ht="24.75" customHeight="1">
      <c r="B7" s="653"/>
      <c r="C7" s="654"/>
      <c r="D7" s="654"/>
      <c r="E7" s="654"/>
      <c r="F7" s="654"/>
      <c r="G7" s="654"/>
      <c r="H7" s="655"/>
      <c r="I7" s="655"/>
      <c r="J7" s="648" t="s">
        <v>92</v>
      </c>
      <c r="K7" s="649"/>
      <c r="L7" s="650" t="s">
        <v>135</v>
      </c>
      <c r="M7" s="651"/>
      <c r="N7" s="102"/>
      <c r="O7" s="647"/>
      <c r="P7" s="647"/>
      <c r="Q7" s="647"/>
    </row>
    <row r="8" spans="1:17" ht="20.399999999999999">
      <c r="B8" s="103" t="s">
        <v>133</v>
      </c>
      <c r="C8" s="103" t="s">
        <v>134</v>
      </c>
      <c r="D8" s="103" t="s">
        <v>133</v>
      </c>
      <c r="E8" s="103" t="s">
        <v>134</v>
      </c>
      <c r="F8" s="103" t="s">
        <v>133</v>
      </c>
      <c r="G8" s="103" t="s">
        <v>134</v>
      </c>
      <c r="H8" s="103" t="s">
        <v>133</v>
      </c>
      <c r="I8" s="103" t="s">
        <v>134</v>
      </c>
      <c r="J8" s="103" t="s">
        <v>133</v>
      </c>
      <c r="K8" s="103" t="s">
        <v>134</v>
      </c>
      <c r="L8" s="123" t="s">
        <v>133</v>
      </c>
      <c r="M8" s="124" t="s">
        <v>134</v>
      </c>
      <c r="N8" s="100"/>
      <c r="O8" s="103" t="s">
        <v>133</v>
      </c>
      <c r="P8" s="103" t="s">
        <v>134</v>
      </c>
      <c r="Q8" s="130" t="s">
        <v>92</v>
      </c>
    </row>
    <row r="9" spans="1:17">
      <c r="B9" s="103"/>
      <c r="C9" s="103"/>
      <c r="D9" s="103"/>
      <c r="E9" s="103"/>
      <c r="F9" s="103"/>
      <c r="G9" s="103"/>
      <c r="H9" s="103"/>
      <c r="I9" s="103"/>
      <c r="J9" s="103"/>
      <c r="K9" s="103"/>
      <c r="L9" s="123"/>
      <c r="M9" s="124"/>
      <c r="N9" s="100"/>
      <c r="O9" s="100"/>
      <c r="P9" s="100"/>
      <c r="Q9" s="100"/>
    </row>
    <row r="10" spans="1:17">
      <c r="A10" s="116" t="s">
        <v>130</v>
      </c>
      <c r="B10" s="112">
        <v>5</v>
      </c>
      <c r="C10" s="109">
        <v>9</v>
      </c>
      <c r="D10" s="112"/>
      <c r="E10" s="109">
        <v>2</v>
      </c>
      <c r="F10" s="112">
        <v>3</v>
      </c>
      <c r="G10" s="109"/>
      <c r="H10" s="112">
        <v>43</v>
      </c>
      <c r="I10" s="109">
        <v>65</v>
      </c>
      <c r="J10" s="112">
        <v>68</v>
      </c>
      <c r="K10" s="120">
        <v>23</v>
      </c>
      <c r="L10" s="125"/>
      <c r="M10" s="104"/>
      <c r="O10" s="74">
        <f>J10+H10+F10+D10+B10</f>
        <v>119</v>
      </c>
      <c r="P10" s="74">
        <f>K10+I10+G10+E10+C10</f>
        <v>99</v>
      </c>
      <c r="Q10" s="74">
        <f>P10+O10</f>
        <v>218</v>
      </c>
    </row>
    <row r="11" spans="1:17">
      <c r="A11" s="117" t="s">
        <v>131</v>
      </c>
      <c r="B11" s="113">
        <v>30</v>
      </c>
      <c r="C11" s="110">
        <v>19</v>
      </c>
      <c r="D11" s="113">
        <v>1</v>
      </c>
      <c r="E11" s="110">
        <v>3</v>
      </c>
      <c r="F11" s="113">
        <v>6</v>
      </c>
      <c r="G11" s="110">
        <v>1</v>
      </c>
      <c r="H11" s="113">
        <v>282</v>
      </c>
      <c r="I11" s="110">
        <v>176</v>
      </c>
      <c r="J11" s="113">
        <v>226</v>
      </c>
      <c r="K11" s="121">
        <v>46</v>
      </c>
      <c r="L11" s="105"/>
      <c r="M11" s="106"/>
      <c r="O11" s="75">
        <f t="shared" ref="O11:P12" si="0">J11+H11+F11+D11+B11</f>
        <v>545</v>
      </c>
      <c r="P11" s="75">
        <f t="shared" si="0"/>
        <v>245</v>
      </c>
      <c r="Q11" s="75">
        <f t="shared" ref="Q11:Q12" si="1">P11+O11</f>
        <v>790</v>
      </c>
    </row>
    <row r="12" spans="1:17">
      <c r="A12" s="118" t="s">
        <v>132</v>
      </c>
      <c r="B12" s="114">
        <v>25</v>
      </c>
      <c r="C12" s="111">
        <v>5</v>
      </c>
      <c r="D12" s="114">
        <v>3</v>
      </c>
      <c r="E12" s="111"/>
      <c r="F12" s="114">
        <v>8</v>
      </c>
      <c r="G12" s="111">
        <v>2</v>
      </c>
      <c r="H12" s="114">
        <v>288</v>
      </c>
      <c r="I12" s="111">
        <v>190</v>
      </c>
      <c r="J12" s="114">
        <v>158</v>
      </c>
      <c r="K12" s="122">
        <v>62</v>
      </c>
      <c r="L12" s="107"/>
      <c r="M12" s="108"/>
      <c r="O12" s="129">
        <f t="shared" si="0"/>
        <v>482</v>
      </c>
      <c r="P12" s="129">
        <f t="shared" si="0"/>
        <v>259</v>
      </c>
      <c r="Q12" s="129">
        <f t="shared" si="1"/>
        <v>741</v>
      </c>
    </row>
    <row r="13" spans="1:17">
      <c r="B13" s="14"/>
      <c r="C13" s="14"/>
      <c r="D13" s="14"/>
      <c r="E13" s="14"/>
      <c r="F13" s="14"/>
      <c r="G13" s="14"/>
      <c r="H13" s="14"/>
      <c r="I13" s="14"/>
      <c r="J13" s="14"/>
      <c r="K13" s="14"/>
      <c r="O13" s="14"/>
    </row>
    <row r="14" spans="1:17" ht="13.8">
      <c r="A14" s="115" t="s">
        <v>6</v>
      </c>
      <c r="B14" s="27">
        <f>B10+B11+B12</f>
        <v>60</v>
      </c>
      <c r="C14" s="27">
        <f t="shared" ref="C14:G14" si="2">C10+C11+C12</f>
        <v>33</v>
      </c>
      <c r="D14" s="27">
        <f t="shared" si="2"/>
        <v>4</v>
      </c>
      <c r="E14" s="27">
        <f t="shared" si="2"/>
        <v>5</v>
      </c>
      <c r="F14" s="27">
        <f t="shared" si="2"/>
        <v>17</v>
      </c>
      <c r="G14" s="27">
        <f t="shared" si="2"/>
        <v>3</v>
      </c>
      <c r="H14" s="27">
        <v>613</v>
      </c>
      <c r="I14" s="27">
        <v>431</v>
      </c>
      <c r="J14" s="27">
        <v>452</v>
      </c>
      <c r="K14" s="27">
        <v>131</v>
      </c>
      <c r="L14" s="126"/>
      <c r="M14" s="119"/>
      <c r="O14" s="127">
        <f>O12+O11+O10</f>
        <v>1146</v>
      </c>
      <c r="P14" s="27">
        <f t="shared" ref="P14:Q14" si="3">P12+P11+P10</f>
        <v>603</v>
      </c>
      <c r="Q14" s="28">
        <f t="shared" si="3"/>
        <v>1749</v>
      </c>
    </row>
    <row r="16" spans="1:17">
      <c r="A16" s="131" t="s">
        <v>141</v>
      </c>
      <c r="B16" s="132">
        <v>21</v>
      </c>
      <c r="C16" s="132">
        <v>4</v>
      </c>
      <c r="D16" s="132">
        <v>2</v>
      </c>
      <c r="E16" s="132">
        <v>1</v>
      </c>
      <c r="F16" s="132">
        <v>13</v>
      </c>
      <c r="G16" s="132">
        <v>3</v>
      </c>
      <c r="H16" s="132">
        <v>31</v>
      </c>
      <c r="I16" s="132">
        <v>29</v>
      </c>
      <c r="J16" s="132">
        <v>452</v>
      </c>
      <c r="K16" s="128">
        <v>131</v>
      </c>
      <c r="O16" s="133">
        <f>J16+H16+F16+D16+B16</f>
        <v>519</v>
      </c>
      <c r="P16" s="29">
        <f>K16+I16+G16+E16+C16</f>
        <v>168</v>
      </c>
      <c r="Q16" s="28">
        <f>P16+O16</f>
        <v>687</v>
      </c>
    </row>
    <row r="18" spans="1:17">
      <c r="A18" s="131" t="s">
        <v>142</v>
      </c>
      <c r="B18" s="132"/>
      <c r="C18" s="132"/>
      <c r="D18" s="132"/>
      <c r="E18" s="132"/>
      <c r="F18" s="132"/>
      <c r="G18" s="132"/>
      <c r="H18" s="132"/>
      <c r="I18" s="132"/>
      <c r="J18" s="132"/>
      <c r="K18" s="128"/>
      <c r="O18" s="131"/>
      <c r="P18" s="132"/>
      <c r="Q18" s="128"/>
    </row>
  </sheetData>
  <mergeCells count="9">
    <mergeCell ref="A3:Q3"/>
    <mergeCell ref="B6:C7"/>
    <mergeCell ref="D6:E7"/>
    <mergeCell ref="F6:G7"/>
    <mergeCell ref="H6:I7"/>
    <mergeCell ref="J6:M6"/>
    <mergeCell ref="O6:Q7"/>
    <mergeCell ref="J7:K7"/>
    <mergeCell ref="L7:M7"/>
  </mergeCells>
  <printOptions horizontalCentered="1"/>
  <pageMargins left="0.39370078740157483" right="0.39370078740157483" top="0.78740157480314965" bottom="0.59055118110236227" header="0.39370078740157483" footer="0.39370078740157483"/>
  <pageSetup paperSize="9" scale="96" firstPageNumber="21" fitToHeight="0" orientation="landscape" useFirstPageNumber="1" r:id="rId1"/>
  <headerFooter scaleWithDoc="0" alignWithMargins="0">
    <oddHeader>&amp;L&amp;8Situation des personnels enseignants non permanents - 2013/2014&amp;R&amp;8DGRH A1-1 / Novembre 2014</oddHeader>
    <oddFooter>&amp;R&amp;P</oddFooter>
  </headerFooter>
</worksheet>
</file>

<file path=xl/worksheets/sheet16.xml><?xml version="1.0" encoding="utf-8"?>
<worksheet xmlns="http://schemas.openxmlformats.org/spreadsheetml/2006/main" xmlns:r="http://schemas.openxmlformats.org/officeDocument/2006/relationships">
  <sheetPr codeName="Feuil12">
    <tabColor rgb="FF92D050"/>
    <pageSetUpPr fitToPage="1"/>
  </sheetPr>
  <dimension ref="A3:Q18"/>
  <sheetViews>
    <sheetView showGridLines="0" workbookViewId="0">
      <selection activeCell="K29" sqref="K29"/>
    </sheetView>
  </sheetViews>
  <sheetFormatPr baseColWidth="10" defaultRowHeight="13.2"/>
  <cols>
    <col min="1" max="1" width="23" bestFit="1" customWidth="1"/>
    <col min="2" max="3" width="9.109375" customWidth="1"/>
    <col min="4" max="7" width="9" customWidth="1"/>
    <col min="8" max="9" width="10.44140625" customWidth="1"/>
    <col min="10" max="11" width="9.6640625" customWidth="1"/>
    <col min="12" max="13" width="9.109375" customWidth="1"/>
    <col min="14" max="14" width="3.6640625" customWidth="1"/>
    <col min="15" max="17" width="7.109375" customWidth="1"/>
  </cols>
  <sheetData>
    <row r="3" spans="1:17" ht="30.75" customHeight="1">
      <c r="A3" s="602" t="s">
        <v>146</v>
      </c>
      <c r="B3" s="602"/>
      <c r="C3" s="602"/>
      <c r="D3" s="602"/>
      <c r="E3" s="602"/>
      <c r="F3" s="602"/>
      <c r="G3" s="602"/>
      <c r="H3" s="602"/>
      <c r="I3" s="602"/>
      <c r="J3" s="602"/>
      <c r="K3" s="602"/>
      <c r="L3" s="602"/>
      <c r="M3" s="602"/>
      <c r="N3" s="602"/>
      <c r="O3" s="602"/>
      <c r="P3" s="602"/>
      <c r="Q3" s="602"/>
    </row>
    <row r="6" spans="1:17" ht="36.75" customHeight="1">
      <c r="B6" s="653" t="s">
        <v>136</v>
      </c>
      <c r="C6" s="654"/>
      <c r="D6" s="654" t="s">
        <v>137</v>
      </c>
      <c r="E6" s="654"/>
      <c r="F6" s="654" t="s">
        <v>138</v>
      </c>
      <c r="G6" s="654"/>
      <c r="H6" s="655" t="s">
        <v>139</v>
      </c>
      <c r="I6" s="655"/>
      <c r="J6" s="652" t="s">
        <v>140</v>
      </c>
      <c r="K6" s="652"/>
      <c r="L6" s="652"/>
      <c r="M6" s="652"/>
      <c r="N6" s="101"/>
      <c r="O6" s="646" t="s">
        <v>6</v>
      </c>
      <c r="P6" s="646"/>
      <c r="Q6" s="646"/>
    </row>
    <row r="7" spans="1:17" ht="24.75" customHeight="1">
      <c r="B7" s="653"/>
      <c r="C7" s="654"/>
      <c r="D7" s="654"/>
      <c r="E7" s="654"/>
      <c r="F7" s="654"/>
      <c r="G7" s="654"/>
      <c r="H7" s="655"/>
      <c r="I7" s="655"/>
      <c r="J7" s="648" t="s">
        <v>92</v>
      </c>
      <c r="K7" s="649"/>
      <c r="L7" s="650" t="s">
        <v>135</v>
      </c>
      <c r="M7" s="651"/>
      <c r="N7" s="102"/>
      <c r="O7" s="647"/>
      <c r="P7" s="647"/>
      <c r="Q7" s="647"/>
    </row>
    <row r="8" spans="1:17" ht="20.399999999999999">
      <c r="B8" s="103" t="s">
        <v>133</v>
      </c>
      <c r="C8" s="103" t="s">
        <v>134</v>
      </c>
      <c r="D8" s="103" t="s">
        <v>133</v>
      </c>
      <c r="E8" s="103" t="s">
        <v>134</v>
      </c>
      <c r="F8" s="103" t="s">
        <v>133</v>
      </c>
      <c r="G8" s="103" t="s">
        <v>134</v>
      </c>
      <c r="H8" s="103" t="s">
        <v>133</v>
      </c>
      <c r="I8" s="103" t="s">
        <v>134</v>
      </c>
      <c r="J8" s="103" t="s">
        <v>133</v>
      </c>
      <c r="K8" s="103" t="s">
        <v>134</v>
      </c>
      <c r="L8" s="123" t="s">
        <v>133</v>
      </c>
      <c r="M8" s="124" t="s">
        <v>134</v>
      </c>
      <c r="N8" s="100"/>
      <c r="O8" s="103" t="s">
        <v>133</v>
      </c>
      <c r="P8" s="103" t="s">
        <v>134</v>
      </c>
      <c r="Q8" s="130" t="s">
        <v>92</v>
      </c>
    </row>
    <row r="9" spans="1:17">
      <c r="B9" s="103"/>
      <c r="C9" s="103"/>
      <c r="D9" s="103"/>
      <c r="E9" s="103"/>
      <c r="F9" s="103"/>
      <c r="G9" s="103"/>
      <c r="H9" s="103"/>
      <c r="I9" s="103"/>
      <c r="J9" s="103"/>
      <c r="K9" s="103"/>
      <c r="L9" s="123"/>
      <c r="M9" s="124"/>
      <c r="N9" s="100"/>
      <c r="O9" s="100"/>
      <c r="P9" s="100"/>
      <c r="Q9" s="100"/>
    </row>
    <row r="10" spans="1:17">
      <c r="A10" s="116" t="s">
        <v>130</v>
      </c>
      <c r="B10" s="112"/>
      <c r="C10" s="109"/>
      <c r="D10" s="112"/>
      <c r="E10" s="109"/>
      <c r="F10" s="112"/>
      <c r="G10" s="109"/>
      <c r="H10" s="112">
        <v>4</v>
      </c>
      <c r="I10" s="109"/>
      <c r="J10" s="112">
        <v>3</v>
      </c>
      <c r="K10" s="120">
        <v>2</v>
      </c>
      <c r="L10" s="125"/>
      <c r="M10" s="104"/>
      <c r="O10" s="74">
        <f>J10+H10+F10+D10+B10</f>
        <v>7</v>
      </c>
      <c r="P10" s="74">
        <f>K10+I10+G10+E10+C10</f>
        <v>2</v>
      </c>
      <c r="Q10" s="74">
        <f>P10+O10</f>
        <v>9</v>
      </c>
    </row>
    <row r="11" spans="1:17">
      <c r="A11" s="117" t="s">
        <v>131</v>
      </c>
      <c r="B11" s="113"/>
      <c r="C11" s="110"/>
      <c r="D11" s="113"/>
      <c r="E11" s="110"/>
      <c r="F11" s="113"/>
      <c r="G11" s="110">
        <v>1</v>
      </c>
      <c r="H11" s="113">
        <v>15</v>
      </c>
      <c r="I11" s="110">
        <v>2</v>
      </c>
      <c r="J11" s="113">
        <v>26</v>
      </c>
      <c r="K11" s="121">
        <v>4</v>
      </c>
      <c r="L11" s="105"/>
      <c r="M11" s="106"/>
      <c r="O11" s="75">
        <f t="shared" ref="O11:P12" si="0">J11+H11+F11+D11+B11</f>
        <v>41</v>
      </c>
      <c r="P11" s="75">
        <f t="shared" si="0"/>
        <v>7</v>
      </c>
      <c r="Q11" s="75">
        <f t="shared" ref="Q11:Q12" si="1">P11+O11</f>
        <v>48</v>
      </c>
    </row>
    <row r="12" spans="1:17">
      <c r="A12" s="118" t="s">
        <v>132</v>
      </c>
      <c r="B12" s="114"/>
      <c r="C12" s="111"/>
      <c r="D12" s="114"/>
      <c r="E12" s="111"/>
      <c r="F12" s="114"/>
      <c r="G12" s="111"/>
      <c r="H12" s="114">
        <v>12</v>
      </c>
      <c r="I12" s="111">
        <v>2</v>
      </c>
      <c r="J12" s="114">
        <v>9</v>
      </c>
      <c r="K12" s="122"/>
      <c r="L12" s="107"/>
      <c r="M12" s="108"/>
      <c r="O12" s="129">
        <f t="shared" si="0"/>
        <v>21</v>
      </c>
      <c r="P12" s="129">
        <f t="shared" si="0"/>
        <v>2</v>
      </c>
      <c r="Q12" s="129">
        <f t="shared" si="1"/>
        <v>23</v>
      </c>
    </row>
    <row r="13" spans="1:17">
      <c r="B13" s="14"/>
      <c r="C13" s="14"/>
      <c r="D13" s="14"/>
      <c r="E13" s="14"/>
      <c r="F13" s="14"/>
      <c r="G13" s="14"/>
      <c r="H13" s="14"/>
      <c r="I13" s="14"/>
      <c r="J13" s="14"/>
      <c r="K13" s="14"/>
      <c r="O13" s="14"/>
    </row>
    <row r="14" spans="1:17" ht="13.8">
      <c r="A14" s="115" t="s">
        <v>6</v>
      </c>
      <c r="B14" s="27"/>
      <c r="C14" s="27"/>
      <c r="D14" s="27"/>
      <c r="E14" s="27"/>
      <c r="F14" s="27"/>
      <c r="G14" s="27">
        <f t="shared" ref="G14:K14" si="2">G10+G11+G12</f>
        <v>1</v>
      </c>
      <c r="H14" s="27">
        <f t="shared" si="2"/>
        <v>31</v>
      </c>
      <c r="I14" s="27">
        <f t="shared" si="2"/>
        <v>4</v>
      </c>
      <c r="J14" s="27">
        <f t="shared" si="2"/>
        <v>38</v>
      </c>
      <c r="K14" s="27">
        <f t="shared" si="2"/>
        <v>6</v>
      </c>
      <c r="L14" s="126"/>
      <c r="M14" s="119"/>
      <c r="O14" s="127">
        <f>O12+O11+O10</f>
        <v>69</v>
      </c>
      <c r="P14" s="27">
        <f t="shared" ref="P14:Q14" si="3">P12+P11+P10</f>
        <v>11</v>
      </c>
      <c r="Q14" s="28">
        <f t="shared" si="3"/>
        <v>80</v>
      </c>
    </row>
    <row r="16" spans="1:17">
      <c r="A16" s="131" t="s">
        <v>141</v>
      </c>
      <c r="B16" s="132"/>
      <c r="C16" s="132"/>
      <c r="D16" s="132"/>
      <c r="E16" s="132"/>
      <c r="F16" s="132"/>
      <c r="G16" s="132">
        <v>1</v>
      </c>
      <c r="H16" s="132">
        <v>2</v>
      </c>
      <c r="I16" s="132"/>
      <c r="J16" s="132">
        <v>38</v>
      </c>
      <c r="K16" s="128">
        <v>6</v>
      </c>
      <c r="O16" s="133">
        <f>J16+H16+F16+D16+B16</f>
        <v>40</v>
      </c>
      <c r="P16" s="29">
        <f>K16+I16+G16+E16+C16</f>
        <v>7</v>
      </c>
      <c r="Q16" s="28">
        <f>P16+O16</f>
        <v>47</v>
      </c>
    </row>
    <row r="18" spans="1:17">
      <c r="A18" s="131" t="s">
        <v>142</v>
      </c>
      <c r="B18" s="132"/>
      <c r="C18" s="132"/>
      <c r="D18" s="132"/>
      <c r="E18" s="132"/>
      <c r="F18" s="132"/>
      <c r="G18" s="132"/>
      <c r="H18" s="132"/>
      <c r="I18" s="132"/>
      <c r="J18" s="132"/>
      <c r="K18" s="128"/>
      <c r="O18" s="131"/>
      <c r="P18" s="132"/>
      <c r="Q18" s="128"/>
    </row>
  </sheetData>
  <mergeCells count="9">
    <mergeCell ref="A3:Q3"/>
    <mergeCell ref="B6:C7"/>
    <mergeCell ref="D6:E7"/>
    <mergeCell ref="F6:G7"/>
    <mergeCell ref="H6:I7"/>
    <mergeCell ref="J6:M6"/>
    <mergeCell ref="O6:Q7"/>
    <mergeCell ref="J7:K7"/>
    <mergeCell ref="L7:M7"/>
  </mergeCells>
  <printOptions horizontalCentered="1"/>
  <pageMargins left="0.39370078740157483" right="0.39370078740157483" top="0.78740157480314965" bottom="0.59055118110236227" header="0.39370078740157483" footer="0.39370078740157483"/>
  <pageSetup paperSize="9" scale="96" firstPageNumber="22" fitToHeight="0" orientation="landscape" useFirstPageNumber="1" r:id="rId1"/>
  <headerFooter scaleWithDoc="0" alignWithMargins="0">
    <oddHeader>&amp;L&amp;8Situation des personnels enseignants non permanents - 2013/2014&amp;R&amp;8DGRH A1-1 / Novembre 2014</oddHeader>
    <oddFooter>&amp;R&amp;P</oddFooter>
  </headerFooter>
</worksheet>
</file>

<file path=xl/worksheets/sheet17.xml><?xml version="1.0" encoding="utf-8"?>
<worksheet xmlns="http://schemas.openxmlformats.org/spreadsheetml/2006/main" xmlns:r="http://schemas.openxmlformats.org/officeDocument/2006/relationships">
  <sheetPr codeName="Feuil11">
    <tabColor rgb="FF92D050"/>
    <pageSetUpPr fitToPage="1"/>
  </sheetPr>
  <dimension ref="A3:Q18"/>
  <sheetViews>
    <sheetView showGridLines="0" workbookViewId="0">
      <selection activeCell="A4" sqref="A4"/>
    </sheetView>
  </sheetViews>
  <sheetFormatPr baseColWidth="10" defaultRowHeight="13.2"/>
  <cols>
    <col min="1" max="1" width="23" bestFit="1" customWidth="1"/>
    <col min="2" max="3" width="9.109375" customWidth="1"/>
    <col min="4" max="7" width="9" customWidth="1"/>
    <col min="8" max="9" width="10.44140625" customWidth="1"/>
    <col min="10" max="11" width="9.6640625" customWidth="1"/>
    <col min="12" max="13" width="9.109375" customWidth="1"/>
    <col min="14" max="14" width="3.6640625" customWidth="1"/>
    <col min="15" max="15" width="8.33203125" customWidth="1"/>
    <col min="16" max="16" width="8.6640625" customWidth="1"/>
    <col min="17" max="17" width="7.109375" customWidth="1"/>
  </cols>
  <sheetData>
    <row r="3" spans="1:17" ht="30.75" customHeight="1">
      <c r="A3" s="602" t="s">
        <v>953</v>
      </c>
      <c r="B3" s="602"/>
      <c r="C3" s="602"/>
      <c r="D3" s="602"/>
      <c r="E3" s="602"/>
      <c r="F3" s="602"/>
      <c r="G3" s="602"/>
      <c r="H3" s="602"/>
      <c r="I3" s="602"/>
      <c r="J3" s="602"/>
      <c r="K3" s="602"/>
      <c r="L3" s="602"/>
      <c r="M3" s="602"/>
      <c r="N3" s="602"/>
      <c r="O3" s="602"/>
      <c r="P3" s="602"/>
      <c r="Q3" s="602"/>
    </row>
    <row r="6" spans="1:17" ht="36.75" customHeight="1">
      <c r="B6" s="653" t="s">
        <v>136</v>
      </c>
      <c r="C6" s="654"/>
      <c r="D6" s="654" t="s">
        <v>137</v>
      </c>
      <c r="E6" s="654"/>
      <c r="F6" s="654" t="s">
        <v>138</v>
      </c>
      <c r="G6" s="654"/>
      <c r="H6" s="655" t="s">
        <v>139</v>
      </c>
      <c r="I6" s="655"/>
      <c r="J6" s="652" t="s">
        <v>140</v>
      </c>
      <c r="K6" s="652"/>
      <c r="L6" s="652"/>
      <c r="M6" s="652"/>
      <c r="N6" s="101"/>
      <c r="O6" s="646" t="s">
        <v>6</v>
      </c>
      <c r="P6" s="646"/>
      <c r="Q6" s="646"/>
    </row>
    <row r="7" spans="1:17" ht="24.75" customHeight="1">
      <c r="B7" s="653"/>
      <c r="C7" s="654"/>
      <c r="D7" s="654"/>
      <c r="E7" s="654"/>
      <c r="F7" s="654"/>
      <c r="G7" s="654"/>
      <c r="H7" s="655"/>
      <c r="I7" s="655"/>
      <c r="J7" s="648" t="s">
        <v>92</v>
      </c>
      <c r="K7" s="649"/>
      <c r="L7" s="650" t="s">
        <v>135</v>
      </c>
      <c r="M7" s="651"/>
      <c r="N7" s="102"/>
      <c r="O7" s="647"/>
      <c r="P7" s="647"/>
      <c r="Q7" s="647"/>
    </row>
    <row r="8" spans="1:17">
      <c r="B8" s="103" t="s">
        <v>147</v>
      </c>
      <c r="C8" s="103" t="s">
        <v>148</v>
      </c>
      <c r="D8" s="103" t="s">
        <v>147</v>
      </c>
      <c r="E8" s="103" t="s">
        <v>148</v>
      </c>
      <c r="F8" s="103" t="s">
        <v>147</v>
      </c>
      <c r="G8" s="103" t="s">
        <v>148</v>
      </c>
      <c r="H8" s="103" t="s">
        <v>147</v>
      </c>
      <c r="I8" s="103" t="s">
        <v>148</v>
      </c>
      <c r="J8" s="103" t="s">
        <v>147</v>
      </c>
      <c r="K8" s="103" t="s">
        <v>148</v>
      </c>
      <c r="L8" s="103" t="s">
        <v>147</v>
      </c>
      <c r="M8" s="103" t="s">
        <v>148</v>
      </c>
      <c r="N8" s="100"/>
      <c r="O8" s="103" t="s">
        <v>147</v>
      </c>
      <c r="P8" s="103" t="s">
        <v>148</v>
      </c>
      <c r="Q8" s="130" t="s">
        <v>92</v>
      </c>
    </row>
    <row r="9" spans="1:17">
      <c r="B9" s="103"/>
      <c r="C9" s="103"/>
      <c r="D9" s="103"/>
      <c r="E9" s="103"/>
      <c r="F9" s="103"/>
      <c r="G9" s="103"/>
      <c r="H9" s="103"/>
      <c r="I9" s="103"/>
      <c r="J9" s="103"/>
      <c r="K9" s="103"/>
      <c r="L9" s="123"/>
      <c r="M9" s="124"/>
      <c r="N9" s="100"/>
      <c r="O9" s="100"/>
      <c r="P9" s="100"/>
      <c r="Q9" s="100"/>
    </row>
    <row r="10" spans="1:17">
      <c r="A10" s="116" t="s">
        <v>130</v>
      </c>
      <c r="B10" s="112">
        <v>63</v>
      </c>
      <c r="C10" s="109">
        <v>55</v>
      </c>
      <c r="D10" s="112">
        <v>10</v>
      </c>
      <c r="E10" s="109">
        <v>3</v>
      </c>
      <c r="F10" s="112">
        <v>4</v>
      </c>
      <c r="G10" s="109">
        <v>6</v>
      </c>
      <c r="H10" s="112">
        <v>176</v>
      </c>
      <c r="I10" s="109">
        <v>196</v>
      </c>
      <c r="J10" s="112">
        <v>87</v>
      </c>
      <c r="K10" s="120">
        <v>81</v>
      </c>
      <c r="L10" s="125">
        <v>1</v>
      </c>
      <c r="M10" s="104"/>
      <c r="O10" s="74">
        <f>J10+H10+F10+D10+B10</f>
        <v>340</v>
      </c>
      <c r="P10" s="74">
        <f>K10+I10+G10+E10+C10</f>
        <v>341</v>
      </c>
      <c r="Q10" s="74">
        <f>P10+O10</f>
        <v>681</v>
      </c>
    </row>
    <row r="11" spans="1:17">
      <c r="A11" s="117" t="s">
        <v>131</v>
      </c>
      <c r="B11" s="113">
        <v>149</v>
      </c>
      <c r="C11" s="110">
        <v>97</v>
      </c>
      <c r="D11" s="113">
        <v>8</v>
      </c>
      <c r="E11" s="110">
        <v>5</v>
      </c>
      <c r="F11" s="113">
        <v>9</v>
      </c>
      <c r="G11" s="110">
        <v>17</v>
      </c>
      <c r="H11" s="113">
        <v>440</v>
      </c>
      <c r="I11" s="110">
        <v>538</v>
      </c>
      <c r="J11" s="113">
        <v>239</v>
      </c>
      <c r="K11" s="121">
        <v>241</v>
      </c>
      <c r="L11" s="105"/>
      <c r="M11" s="106"/>
      <c r="O11" s="75">
        <f t="shared" ref="O11:P12" si="0">J11+H11+F11+D11+B11</f>
        <v>845</v>
      </c>
      <c r="P11" s="75">
        <f t="shared" si="0"/>
        <v>898</v>
      </c>
      <c r="Q11" s="75">
        <f t="shared" ref="Q11:Q12" si="1">P11+O11</f>
        <v>1743</v>
      </c>
    </row>
    <row r="12" spans="1:17">
      <c r="A12" s="118" t="s">
        <v>132</v>
      </c>
      <c r="B12" s="114">
        <v>179</v>
      </c>
      <c r="C12" s="111">
        <v>118</v>
      </c>
      <c r="D12" s="114">
        <v>5</v>
      </c>
      <c r="E12" s="111">
        <v>9</v>
      </c>
      <c r="F12" s="114">
        <v>17</v>
      </c>
      <c r="G12" s="111">
        <v>15</v>
      </c>
      <c r="H12" s="114">
        <v>772</v>
      </c>
      <c r="I12" s="111">
        <v>844</v>
      </c>
      <c r="J12" s="114">
        <v>242</v>
      </c>
      <c r="K12" s="122">
        <v>247</v>
      </c>
      <c r="L12" s="107"/>
      <c r="M12" s="108"/>
      <c r="O12" s="129">
        <f t="shared" si="0"/>
        <v>1215</v>
      </c>
      <c r="P12" s="129">
        <f t="shared" si="0"/>
        <v>1233</v>
      </c>
      <c r="Q12" s="129">
        <f t="shared" si="1"/>
        <v>2448</v>
      </c>
    </row>
    <row r="13" spans="1:17">
      <c r="B13" s="14"/>
      <c r="C13" s="14"/>
      <c r="D13" s="14"/>
      <c r="E13" s="14"/>
      <c r="F13" s="14"/>
      <c r="G13" s="14"/>
      <c r="H13" s="14"/>
      <c r="I13" s="14"/>
      <c r="J13" s="14"/>
      <c r="K13" s="14"/>
      <c r="O13" s="14"/>
    </row>
    <row r="14" spans="1:17" ht="13.8">
      <c r="A14" s="115" t="s">
        <v>6</v>
      </c>
      <c r="B14" s="27">
        <f>B12+B11+B10</f>
        <v>391</v>
      </c>
      <c r="C14" s="27">
        <f t="shared" ref="C14:F14" si="2">C12+C11+C10</f>
        <v>270</v>
      </c>
      <c r="D14" s="27">
        <f t="shared" si="2"/>
        <v>23</v>
      </c>
      <c r="E14" s="27">
        <f t="shared" si="2"/>
        <v>17</v>
      </c>
      <c r="F14" s="27">
        <f t="shared" si="2"/>
        <v>30</v>
      </c>
      <c r="G14" s="27">
        <f t="shared" ref="G14:K14" si="3">G10+G11+G12</f>
        <v>38</v>
      </c>
      <c r="H14" s="27">
        <f t="shared" si="3"/>
        <v>1388</v>
      </c>
      <c r="I14" s="27">
        <f t="shared" si="3"/>
        <v>1578</v>
      </c>
      <c r="J14" s="27">
        <f t="shared" si="3"/>
        <v>568</v>
      </c>
      <c r="K14" s="27">
        <f t="shared" si="3"/>
        <v>569</v>
      </c>
      <c r="L14" s="126">
        <v>1</v>
      </c>
      <c r="M14" s="119"/>
      <c r="O14" s="127">
        <f>O12+O11+O10</f>
        <v>2400</v>
      </c>
      <c r="P14" s="27">
        <f t="shared" ref="P14:Q14" si="4">P12+P11+P10</f>
        <v>2472</v>
      </c>
      <c r="Q14" s="28">
        <f t="shared" si="4"/>
        <v>4872</v>
      </c>
    </row>
    <row r="16" spans="1:17">
      <c r="A16" s="131" t="s">
        <v>141</v>
      </c>
      <c r="B16" s="132">
        <v>67</v>
      </c>
      <c r="C16" s="132">
        <v>43</v>
      </c>
      <c r="D16" s="132">
        <v>6</v>
      </c>
      <c r="E16" s="132">
        <v>4</v>
      </c>
      <c r="F16" s="132">
        <v>23</v>
      </c>
      <c r="G16" s="132">
        <v>28</v>
      </c>
      <c r="H16" s="132">
        <v>52</v>
      </c>
      <c r="I16" s="132">
        <v>59</v>
      </c>
      <c r="J16" s="132">
        <v>568</v>
      </c>
      <c r="K16" s="128">
        <v>569</v>
      </c>
      <c r="O16" s="133">
        <f>J16+H16+F16+D16+B16</f>
        <v>716</v>
      </c>
      <c r="P16" s="29">
        <f>K16+I16+G16+E16+C16</f>
        <v>703</v>
      </c>
      <c r="Q16" s="28">
        <f>P16+O16</f>
        <v>1419</v>
      </c>
    </row>
    <row r="18" spans="1:17">
      <c r="A18" s="131" t="s">
        <v>142</v>
      </c>
      <c r="B18" s="132"/>
      <c r="C18" s="132"/>
      <c r="D18" s="132"/>
      <c r="E18" s="132"/>
      <c r="F18" s="132">
        <v>1</v>
      </c>
      <c r="G18" s="132"/>
      <c r="H18" s="132"/>
      <c r="I18" s="132"/>
      <c r="J18" s="132"/>
      <c r="K18" s="128"/>
      <c r="O18" s="131"/>
      <c r="P18" s="132"/>
      <c r="Q18" s="128"/>
    </row>
  </sheetData>
  <mergeCells count="9">
    <mergeCell ref="A3:Q3"/>
    <mergeCell ref="B6:C7"/>
    <mergeCell ref="D6:E7"/>
    <mergeCell ref="F6:G7"/>
    <mergeCell ref="H6:I7"/>
    <mergeCell ref="J6:M6"/>
    <mergeCell ref="O6:Q7"/>
    <mergeCell ref="J7:K7"/>
    <mergeCell ref="L7:M7"/>
  </mergeCells>
  <printOptions horizontalCentered="1"/>
  <pageMargins left="0.39370078740157483" right="0.39370078740157483" top="0.78740157480314965" bottom="0.59055118110236227" header="0.39370078740157483" footer="0.39370078740157483"/>
  <pageSetup paperSize="9" scale="94" firstPageNumber="23" fitToHeight="0" orientation="landscape" useFirstPageNumber="1" r:id="rId1"/>
  <headerFooter scaleWithDoc="0" alignWithMargins="0">
    <oddHeader>&amp;L&amp;8Situation des personnels enseignants non permanents - 2013/2014&amp;R&amp;8DGRH A1-1 / Novembre 2014</oddHeader>
    <oddFooter>&amp;R&amp;P</oddFooter>
  </headerFooter>
</worksheet>
</file>

<file path=xl/worksheets/sheet18.xml><?xml version="1.0" encoding="utf-8"?>
<worksheet xmlns="http://schemas.openxmlformats.org/spreadsheetml/2006/main" xmlns:r="http://schemas.openxmlformats.org/officeDocument/2006/relationships">
  <sheetPr codeName="Feuil13">
    <tabColor rgb="FF92D050"/>
    <pageSetUpPr fitToPage="1"/>
  </sheetPr>
  <dimension ref="A3:Q18"/>
  <sheetViews>
    <sheetView showGridLines="0" workbookViewId="0">
      <selection activeCell="T44" sqref="T44"/>
    </sheetView>
  </sheetViews>
  <sheetFormatPr baseColWidth="10" defaultRowHeight="13.2"/>
  <cols>
    <col min="1" max="1" width="23" bestFit="1" customWidth="1"/>
    <col min="2" max="3" width="9.109375" customWidth="1"/>
    <col min="4" max="7" width="9" customWidth="1"/>
    <col min="8" max="9" width="10.44140625" customWidth="1"/>
    <col min="10" max="11" width="9.6640625" customWidth="1"/>
    <col min="12" max="13" width="9.109375" customWidth="1"/>
    <col min="14" max="14" width="3.6640625" customWidth="1"/>
    <col min="15" max="15" width="8.33203125" customWidth="1"/>
    <col min="16" max="16" width="8.6640625" customWidth="1"/>
    <col min="17" max="17" width="7.109375" customWidth="1"/>
  </cols>
  <sheetData>
    <row r="3" spans="1:17" ht="30.75" customHeight="1">
      <c r="A3" s="602" t="s">
        <v>149</v>
      </c>
      <c r="B3" s="602"/>
      <c r="C3" s="602"/>
      <c r="D3" s="602"/>
      <c r="E3" s="602"/>
      <c r="F3" s="602"/>
      <c r="G3" s="602"/>
      <c r="H3" s="602"/>
      <c r="I3" s="602"/>
      <c r="J3" s="602"/>
      <c r="K3" s="602"/>
      <c r="L3" s="602"/>
      <c r="M3" s="602"/>
      <c r="N3" s="602"/>
      <c r="O3" s="602"/>
      <c r="P3" s="602"/>
      <c r="Q3" s="602"/>
    </row>
    <row r="6" spans="1:17" ht="36.75" customHeight="1">
      <c r="B6" s="653" t="s">
        <v>136</v>
      </c>
      <c r="C6" s="654"/>
      <c r="D6" s="654" t="s">
        <v>137</v>
      </c>
      <c r="E6" s="654"/>
      <c r="F6" s="654" t="s">
        <v>138</v>
      </c>
      <c r="G6" s="654"/>
      <c r="H6" s="655" t="s">
        <v>139</v>
      </c>
      <c r="I6" s="655"/>
      <c r="J6" s="652" t="s">
        <v>140</v>
      </c>
      <c r="K6" s="652"/>
      <c r="L6" s="652"/>
      <c r="M6" s="652"/>
      <c r="N6" s="101"/>
      <c r="O6" s="646" t="s">
        <v>6</v>
      </c>
      <c r="P6" s="646"/>
      <c r="Q6" s="646"/>
    </row>
    <row r="7" spans="1:17" ht="24.75" customHeight="1">
      <c r="B7" s="653"/>
      <c r="C7" s="654"/>
      <c r="D7" s="654"/>
      <c r="E7" s="654"/>
      <c r="F7" s="654"/>
      <c r="G7" s="654"/>
      <c r="H7" s="655"/>
      <c r="I7" s="655"/>
      <c r="J7" s="648" t="s">
        <v>92</v>
      </c>
      <c r="K7" s="649"/>
      <c r="L7" s="650" t="s">
        <v>135</v>
      </c>
      <c r="M7" s="651"/>
      <c r="N7" s="102"/>
      <c r="O7" s="647"/>
      <c r="P7" s="647"/>
      <c r="Q7" s="647"/>
    </row>
    <row r="8" spans="1:17">
      <c r="B8" s="103" t="s">
        <v>147</v>
      </c>
      <c r="C8" s="103" t="s">
        <v>148</v>
      </c>
      <c r="D8" s="103" t="s">
        <v>147</v>
      </c>
      <c r="E8" s="103" t="s">
        <v>148</v>
      </c>
      <c r="F8" s="103" t="s">
        <v>147</v>
      </c>
      <c r="G8" s="103" t="s">
        <v>148</v>
      </c>
      <c r="H8" s="103" t="s">
        <v>147</v>
      </c>
      <c r="I8" s="103" t="s">
        <v>148</v>
      </c>
      <c r="J8" s="103" t="s">
        <v>147</v>
      </c>
      <c r="K8" s="103" t="s">
        <v>148</v>
      </c>
      <c r="L8" s="103" t="s">
        <v>147</v>
      </c>
      <c r="M8" s="103" t="s">
        <v>148</v>
      </c>
      <c r="N8" s="100"/>
      <c r="O8" s="103" t="s">
        <v>147</v>
      </c>
      <c r="P8" s="103" t="s">
        <v>148</v>
      </c>
      <c r="Q8" s="130" t="s">
        <v>92</v>
      </c>
    </row>
    <row r="9" spans="1:17">
      <c r="B9" s="103"/>
      <c r="C9" s="103"/>
      <c r="D9" s="103"/>
      <c r="E9" s="103"/>
      <c r="F9" s="103"/>
      <c r="G9" s="103"/>
      <c r="H9" s="103"/>
      <c r="I9" s="103"/>
      <c r="J9" s="103"/>
      <c r="K9" s="103"/>
      <c r="L9" s="123"/>
      <c r="M9" s="124"/>
      <c r="N9" s="100"/>
      <c r="O9" s="100"/>
      <c r="P9" s="100"/>
      <c r="Q9" s="100"/>
    </row>
    <row r="10" spans="1:17">
      <c r="A10" s="116" t="s">
        <v>130</v>
      </c>
      <c r="B10" s="112">
        <v>3</v>
      </c>
      <c r="C10" s="109">
        <v>2</v>
      </c>
      <c r="D10" s="112">
        <v>1</v>
      </c>
      <c r="E10" s="109">
        <v>1</v>
      </c>
      <c r="F10" s="112"/>
      <c r="G10" s="109">
        <v>1</v>
      </c>
      <c r="H10" s="112">
        <v>73</v>
      </c>
      <c r="I10" s="109">
        <v>64</v>
      </c>
      <c r="J10" s="112">
        <v>9</v>
      </c>
      <c r="K10" s="120">
        <v>18</v>
      </c>
      <c r="L10" s="125"/>
      <c r="M10" s="104"/>
      <c r="O10" s="74">
        <f>J10+H10+F10+D10+B10</f>
        <v>86</v>
      </c>
      <c r="P10" s="74">
        <f>K10+I10+G10+E10+C10</f>
        <v>86</v>
      </c>
      <c r="Q10" s="74">
        <f>P10+O10</f>
        <v>172</v>
      </c>
    </row>
    <row r="11" spans="1:17">
      <c r="A11" s="117" t="s">
        <v>131</v>
      </c>
      <c r="B11" s="113">
        <v>9</v>
      </c>
      <c r="C11" s="110">
        <v>4</v>
      </c>
      <c r="D11" s="113">
        <v>1</v>
      </c>
      <c r="E11" s="110"/>
      <c r="F11" s="113">
        <v>1</v>
      </c>
      <c r="G11" s="110"/>
      <c r="H11" s="113">
        <v>112</v>
      </c>
      <c r="I11" s="110">
        <v>124</v>
      </c>
      <c r="J11" s="113">
        <v>20</v>
      </c>
      <c r="K11" s="121">
        <v>25</v>
      </c>
      <c r="L11" s="105"/>
      <c r="M11" s="106"/>
      <c r="O11" s="75">
        <f t="shared" ref="O11:P12" si="0">J11+H11+F11+D11+B11</f>
        <v>143</v>
      </c>
      <c r="P11" s="75">
        <f t="shared" si="0"/>
        <v>153</v>
      </c>
      <c r="Q11" s="75">
        <f t="shared" ref="Q11:Q12" si="1">P11+O11</f>
        <v>296</v>
      </c>
    </row>
    <row r="12" spans="1:17">
      <c r="A12" s="118" t="s">
        <v>132</v>
      </c>
      <c r="B12" s="114">
        <v>9</v>
      </c>
      <c r="C12" s="111">
        <v>14</v>
      </c>
      <c r="D12" s="114">
        <v>1</v>
      </c>
      <c r="E12" s="111">
        <v>2</v>
      </c>
      <c r="F12" s="114">
        <v>5</v>
      </c>
      <c r="G12" s="111">
        <v>4</v>
      </c>
      <c r="H12" s="114">
        <v>369</v>
      </c>
      <c r="I12" s="111">
        <v>365</v>
      </c>
      <c r="J12" s="114">
        <v>53</v>
      </c>
      <c r="K12" s="122">
        <v>57</v>
      </c>
      <c r="L12" s="107"/>
      <c r="M12" s="108"/>
      <c r="O12" s="129">
        <f t="shared" si="0"/>
        <v>437</v>
      </c>
      <c r="P12" s="129">
        <f t="shared" si="0"/>
        <v>442</v>
      </c>
      <c r="Q12" s="129">
        <f t="shared" si="1"/>
        <v>879</v>
      </c>
    </row>
    <row r="13" spans="1:17">
      <c r="B13" s="14"/>
      <c r="C13" s="14"/>
      <c r="D13" s="14"/>
      <c r="E13" s="14"/>
      <c r="F13" s="14"/>
      <c r="G13" s="14"/>
      <c r="H13" s="14"/>
      <c r="I13" s="14"/>
      <c r="J13" s="14"/>
      <c r="K13" s="14"/>
      <c r="O13" s="14"/>
    </row>
    <row r="14" spans="1:17" ht="13.8">
      <c r="A14" s="115" t="s">
        <v>6</v>
      </c>
      <c r="B14" s="27">
        <f>B12+B11+B10</f>
        <v>21</v>
      </c>
      <c r="C14" s="27">
        <f t="shared" ref="C14:F14" si="2">C12+C11+C10</f>
        <v>20</v>
      </c>
      <c r="D14" s="27">
        <f t="shared" si="2"/>
        <v>3</v>
      </c>
      <c r="E14" s="27">
        <f t="shared" si="2"/>
        <v>3</v>
      </c>
      <c r="F14" s="27">
        <f t="shared" si="2"/>
        <v>6</v>
      </c>
      <c r="G14" s="27">
        <f t="shared" ref="G14:K14" si="3">G10+G11+G12</f>
        <v>5</v>
      </c>
      <c r="H14" s="27">
        <f t="shared" si="3"/>
        <v>554</v>
      </c>
      <c r="I14" s="27">
        <f t="shared" si="3"/>
        <v>553</v>
      </c>
      <c r="J14" s="27">
        <f t="shared" si="3"/>
        <v>82</v>
      </c>
      <c r="K14" s="27">
        <f t="shared" si="3"/>
        <v>100</v>
      </c>
      <c r="L14" s="126"/>
      <c r="M14" s="119"/>
      <c r="O14" s="127">
        <f>O12+O11+O10</f>
        <v>666</v>
      </c>
      <c r="P14" s="27">
        <f t="shared" ref="P14:Q14" si="4">P12+P11+P10</f>
        <v>681</v>
      </c>
      <c r="Q14" s="28">
        <f t="shared" si="4"/>
        <v>1347</v>
      </c>
    </row>
    <row r="16" spans="1:17">
      <c r="A16" s="131" t="s">
        <v>141</v>
      </c>
      <c r="B16" s="132">
        <v>5</v>
      </c>
      <c r="C16" s="132">
        <v>2</v>
      </c>
      <c r="D16" s="132">
        <v>1</v>
      </c>
      <c r="E16" s="132">
        <v>1</v>
      </c>
      <c r="F16" s="132">
        <v>5</v>
      </c>
      <c r="G16" s="132">
        <v>2</v>
      </c>
      <c r="H16" s="132">
        <v>14</v>
      </c>
      <c r="I16" s="132">
        <v>12</v>
      </c>
      <c r="J16" s="132">
        <v>82</v>
      </c>
      <c r="K16" s="128">
        <v>100</v>
      </c>
      <c r="O16" s="133">
        <f>J16+H16+F16+D16+B16</f>
        <v>107</v>
      </c>
      <c r="P16" s="29">
        <f>K16+I16+G16+E16+C16</f>
        <v>117</v>
      </c>
      <c r="Q16" s="28">
        <f>P16+O16</f>
        <v>224</v>
      </c>
    </row>
    <row r="18" spans="1:17">
      <c r="A18" s="131" t="s">
        <v>142</v>
      </c>
      <c r="B18" s="132"/>
      <c r="C18" s="132"/>
      <c r="D18" s="132"/>
      <c r="E18" s="132"/>
      <c r="F18" s="132"/>
      <c r="G18" s="132"/>
      <c r="H18" s="132"/>
      <c r="I18" s="132"/>
      <c r="J18" s="132"/>
      <c r="K18" s="128"/>
      <c r="O18" s="131"/>
      <c r="P18" s="132"/>
      <c r="Q18" s="128"/>
    </row>
  </sheetData>
  <mergeCells count="9">
    <mergeCell ref="A3:Q3"/>
    <mergeCell ref="B6:C7"/>
    <mergeCell ref="D6:E7"/>
    <mergeCell ref="F6:G7"/>
    <mergeCell ref="H6:I7"/>
    <mergeCell ref="J6:M6"/>
    <mergeCell ref="O6:Q7"/>
    <mergeCell ref="J7:K7"/>
    <mergeCell ref="L7:M7"/>
  </mergeCells>
  <printOptions horizontalCentered="1"/>
  <pageMargins left="0.39370078740157483" right="0.39370078740157483" top="0.78740157480314965" bottom="0.59055118110236227" header="0.39370078740157483" footer="0.39370078740157483"/>
  <pageSetup paperSize="9" scale="94" firstPageNumber="24" fitToHeight="0" orientation="landscape" useFirstPageNumber="1" r:id="rId1"/>
  <headerFooter scaleWithDoc="0" alignWithMargins="0">
    <oddHeader>&amp;L&amp;8Situation des personnels enseignants non permanents - 2013/2014&amp;R&amp;8DGRH A1-1 / Novembre 2014</oddHeader>
    <oddFooter>&amp;R&amp;P</oddFooter>
  </headerFooter>
</worksheet>
</file>

<file path=xl/worksheets/sheet19.xml><?xml version="1.0" encoding="utf-8"?>
<worksheet xmlns="http://schemas.openxmlformats.org/spreadsheetml/2006/main" xmlns:r="http://schemas.openxmlformats.org/officeDocument/2006/relationships">
  <sheetPr codeName="Feuil14">
    <tabColor rgb="FF92D050"/>
    <pageSetUpPr fitToPage="1"/>
  </sheetPr>
  <dimension ref="A3:Q18"/>
  <sheetViews>
    <sheetView showGridLines="0" workbookViewId="0">
      <selection activeCell="U43" sqref="U43"/>
    </sheetView>
  </sheetViews>
  <sheetFormatPr baseColWidth="10" defaultRowHeight="13.2"/>
  <cols>
    <col min="1" max="1" width="23" bestFit="1" customWidth="1"/>
    <col min="2" max="3" width="9.109375" customWidth="1"/>
    <col min="4" max="7" width="9" customWidth="1"/>
    <col min="8" max="9" width="10.44140625" customWidth="1"/>
    <col min="10" max="11" width="9.6640625" customWidth="1"/>
    <col min="12" max="13" width="9.109375" customWidth="1"/>
    <col min="14" max="14" width="3.6640625" customWidth="1"/>
    <col min="15" max="15" width="8.33203125" customWidth="1"/>
    <col min="16" max="16" width="8.6640625" customWidth="1"/>
    <col min="17" max="17" width="7.109375" customWidth="1"/>
  </cols>
  <sheetData>
    <row r="3" spans="1:17" ht="30.75" customHeight="1">
      <c r="A3" s="602" t="s">
        <v>150</v>
      </c>
      <c r="B3" s="602"/>
      <c r="C3" s="602"/>
      <c r="D3" s="602"/>
      <c r="E3" s="602"/>
      <c r="F3" s="602"/>
      <c r="G3" s="602"/>
      <c r="H3" s="602"/>
      <c r="I3" s="602"/>
      <c r="J3" s="602"/>
      <c r="K3" s="602"/>
      <c r="L3" s="602"/>
      <c r="M3" s="602"/>
      <c r="N3" s="602"/>
      <c r="O3" s="602"/>
      <c r="P3" s="602"/>
      <c r="Q3" s="602"/>
    </row>
    <row r="6" spans="1:17" ht="36.75" customHeight="1">
      <c r="B6" s="653" t="s">
        <v>136</v>
      </c>
      <c r="C6" s="654"/>
      <c r="D6" s="654" t="s">
        <v>137</v>
      </c>
      <c r="E6" s="654"/>
      <c r="F6" s="654" t="s">
        <v>138</v>
      </c>
      <c r="G6" s="654"/>
      <c r="H6" s="655" t="s">
        <v>139</v>
      </c>
      <c r="I6" s="655"/>
      <c r="J6" s="652" t="s">
        <v>140</v>
      </c>
      <c r="K6" s="652"/>
      <c r="L6" s="652"/>
      <c r="M6" s="652"/>
      <c r="N6" s="101"/>
      <c r="O6" s="646" t="s">
        <v>6</v>
      </c>
      <c r="P6" s="646"/>
      <c r="Q6" s="646"/>
    </row>
    <row r="7" spans="1:17" ht="24.75" customHeight="1">
      <c r="B7" s="653"/>
      <c r="C7" s="654"/>
      <c r="D7" s="654"/>
      <c r="E7" s="654"/>
      <c r="F7" s="654"/>
      <c r="G7" s="654"/>
      <c r="H7" s="655"/>
      <c r="I7" s="655"/>
      <c r="J7" s="648" t="s">
        <v>92</v>
      </c>
      <c r="K7" s="649"/>
      <c r="L7" s="650" t="s">
        <v>135</v>
      </c>
      <c r="M7" s="651"/>
      <c r="N7" s="102"/>
      <c r="O7" s="647"/>
      <c r="P7" s="647"/>
      <c r="Q7" s="647"/>
    </row>
    <row r="8" spans="1:17">
      <c r="B8" s="103" t="s">
        <v>147</v>
      </c>
      <c r="C8" s="103" t="s">
        <v>148</v>
      </c>
      <c r="D8" s="103" t="s">
        <v>147</v>
      </c>
      <c r="E8" s="103" t="s">
        <v>148</v>
      </c>
      <c r="F8" s="103" t="s">
        <v>147</v>
      </c>
      <c r="G8" s="103" t="s">
        <v>148</v>
      </c>
      <c r="H8" s="103" t="s">
        <v>147</v>
      </c>
      <c r="I8" s="103" t="s">
        <v>148</v>
      </c>
      <c r="J8" s="103" t="s">
        <v>147</v>
      </c>
      <c r="K8" s="103" t="s">
        <v>148</v>
      </c>
      <c r="L8" s="103" t="s">
        <v>147</v>
      </c>
      <c r="M8" s="103" t="s">
        <v>148</v>
      </c>
      <c r="N8" s="100"/>
      <c r="O8" s="103" t="s">
        <v>147</v>
      </c>
      <c r="P8" s="103" t="s">
        <v>148</v>
      </c>
      <c r="Q8" s="130" t="s">
        <v>92</v>
      </c>
    </row>
    <row r="9" spans="1:17">
      <c r="B9" s="103"/>
      <c r="C9" s="103"/>
      <c r="D9" s="103"/>
      <c r="E9" s="103"/>
      <c r="F9" s="103"/>
      <c r="G9" s="103"/>
      <c r="H9" s="103"/>
      <c r="I9" s="103"/>
      <c r="J9" s="103"/>
      <c r="K9" s="103"/>
      <c r="L9" s="123"/>
      <c r="M9" s="124"/>
      <c r="N9" s="100"/>
      <c r="O9" s="100"/>
      <c r="P9" s="100"/>
      <c r="Q9" s="100"/>
    </row>
    <row r="10" spans="1:17">
      <c r="A10" s="116" t="s">
        <v>130</v>
      </c>
      <c r="B10" s="112">
        <v>60</v>
      </c>
      <c r="C10" s="109">
        <v>39</v>
      </c>
      <c r="D10" s="112">
        <v>7</v>
      </c>
      <c r="E10" s="109">
        <v>2</v>
      </c>
      <c r="F10" s="112">
        <v>3</v>
      </c>
      <c r="G10" s="109">
        <v>3</v>
      </c>
      <c r="H10" s="112">
        <v>66</v>
      </c>
      <c r="I10" s="109">
        <v>57</v>
      </c>
      <c r="J10" s="112">
        <v>30</v>
      </c>
      <c r="K10" s="120">
        <v>15</v>
      </c>
      <c r="L10" s="125">
        <v>1</v>
      </c>
      <c r="M10" s="104"/>
      <c r="O10" s="74">
        <f>J10+H10+F10+D10+B10</f>
        <v>166</v>
      </c>
      <c r="P10" s="74">
        <f>K10+I10+G10+E10+C10</f>
        <v>116</v>
      </c>
      <c r="Q10" s="74">
        <f>P10+O10</f>
        <v>282</v>
      </c>
    </row>
    <row r="11" spans="1:17">
      <c r="A11" s="117" t="s">
        <v>131</v>
      </c>
      <c r="B11" s="113">
        <v>119</v>
      </c>
      <c r="C11" s="110">
        <v>65</v>
      </c>
      <c r="D11" s="113">
        <v>6</v>
      </c>
      <c r="E11" s="110">
        <v>2</v>
      </c>
      <c r="F11" s="113">
        <v>6</v>
      </c>
      <c r="G11" s="110">
        <v>11</v>
      </c>
      <c r="H11" s="113">
        <v>155</v>
      </c>
      <c r="I11" s="110">
        <v>112</v>
      </c>
      <c r="J11" s="113">
        <v>89</v>
      </c>
      <c r="K11" s="121">
        <v>44</v>
      </c>
      <c r="L11" s="105"/>
      <c r="M11" s="106"/>
      <c r="O11" s="75">
        <f t="shared" ref="O11:P12" si="0">J11+H11+F11+D11+B11</f>
        <v>375</v>
      </c>
      <c r="P11" s="75">
        <f t="shared" si="0"/>
        <v>234</v>
      </c>
      <c r="Q11" s="75">
        <f t="shared" ref="Q11:Q12" si="1">P11+O11</f>
        <v>609</v>
      </c>
    </row>
    <row r="12" spans="1:17">
      <c r="A12" s="118" t="s">
        <v>132</v>
      </c>
      <c r="B12" s="114">
        <v>168</v>
      </c>
      <c r="C12" s="111">
        <v>76</v>
      </c>
      <c r="D12" s="114">
        <v>3</v>
      </c>
      <c r="E12" s="111">
        <v>5</v>
      </c>
      <c r="F12" s="114">
        <v>10</v>
      </c>
      <c r="G12" s="111">
        <v>3</v>
      </c>
      <c r="H12" s="114">
        <v>237</v>
      </c>
      <c r="I12" s="111">
        <v>153</v>
      </c>
      <c r="J12" s="114">
        <v>94</v>
      </c>
      <c r="K12" s="122">
        <v>56</v>
      </c>
      <c r="L12" s="107"/>
      <c r="M12" s="108"/>
      <c r="O12" s="129">
        <f t="shared" si="0"/>
        <v>512</v>
      </c>
      <c r="P12" s="129">
        <f t="shared" si="0"/>
        <v>293</v>
      </c>
      <c r="Q12" s="129">
        <f t="shared" si="1"/>
        <v>805</v>
      </c>
    </row>
    <row r="13" spans="1:17">
      <c r="B13" s="14"/>
      <c r="C13" s="14"/>
      <c r="D13" s="14"/>
      <c r="E13" s="14"/>
      <c r="F13" s="14"/>
      <c r="G13" s="14"/>
      <c r="H13" s="14"/>
      <c r="I13" s="14"/>
      <c r="J13" s="14"/>
      <c r="K13" s="14"/>
      <c r="O13" s="14"/>
    </row>
    <row r="14" spans="1:17" ht="13.8">
      <c r="A14" s="115" t="s">
        <v>6</v>
      </c>
      <c r="B14" s="27">
        <f>B12+B11+B10</f>
        <v>347</v>
      </c>
      <c r="C14" s="27">
        <f t="shared" ref="C14:F14" si="2">C12+C11+C10</f>
        <v>180</v>
      </c>
      <c r="D14" s="27">
        <f t="shared" si="2"/>
        <v>16</v>
      </c>
      <c r="E14" s="27">
        <f t="shared" si="2"/>
        <v>9</v>
      </c>
      <c r="F14" s="27">
        <f t="shared" si="2"/>
        <v>19</v>
      </c>
      <c r="G14" s="27">
        <f t="shared" ref="G14:K14" si="3">G10+G11+G12</f>
        <v>17</v>
      </c>
      <c r="H14" s="27">
        <f t="shared" si="3"/>
        <v>458</v>
      </c>
      <c r="I14" s="27">
        <f t="shared" si="3"/>
        <v>322</v>
      </c>
      <c r="J14" s="27">
        <f t="shared" si="3"/>
        <v>213</v>
      </c>
      <c r="K14" s="27">
        <f t="shared" si="3"/>
        <v>115</v>
      </c>
      <c r="L14" s="126">
        <v>1</v>
      </c>
      <c r="M14" s="119"/>
      <c r="O14" s="127">
        <f>O12+O11+O10</f>
        <v>1053</v>
      </c>
      <c r="P14" s="27">
        <f t="shared" ref="P14:Q14" si="4">P12+P11+P10</f>
        <v>643</v>
      </c>
      <c r="Q14" s="28">
        <f t="shared" si="4"/>
        <v>1696</v>
      </c>
    </row>
    <row r="16" spans="1:17">
      <c r="A16" s="131" t="s">
        <v>141</v>
      </c>
      <c r="B16" s="132">
        <v>54</v>
      </c>
      <c r="C16" s="132">
        <v>24</v>
      </c>
      <c r="D16" s="132">
        <v>4</v>
      </c>
      <c r="E16" s="132">
        <v>1</v>
      </c>
      <c r="F16" s="132">
        <v>13</v>
      </c>
      <c r="G16" s="132">
        <v>14</v>
      </c>
      <c r="H16" s="132">
        <v>12</v>
      </c>
      <c r="I16" s="132">
        <v>11</v>
      </c>
      <c r="J16" s="132">
        <v>213</v>
      </c>
      <c r="K16" s="128">
        <v>115</v>
      </c>
      <c r="O16" s="133">
        <f>J16+H16+F16+D16+B16</f>
        <v>296</v>
      </c>
      <c r="P16" s="29">
        <f>K16+I16+G16+E16+C16</f>
        <v>165</v>
      </c>
      <c r="Q16" s="28">
        <f>P16+O16</f>
        <v>461</v>
      </c>
    </row>
    <row r="18" spans="1:17">
      <c r="A18" s="131" t="s">
        <v>142</v>
      </c>
      <c r="B18" s="132"/>
      <c r="C18" s="132"/>
      <c r="D18" s="132"/>
      <c r="E18" s="132"/>
      <c r="F18" s="132">
        <v>1</v>
      </c>
      <c r="G18" s="132"/>
      <c r="H18" s="132"/>
      <c r="I18" s="132"/>
      <c r="J18" s="132">
        <v>1</v>
      </c>
      <c r="K18" s="128"/>
      <c r="O18" s="131"/>
      <c r="P18" s="132"/>
      <c r="Q18" s="128"/>
    </row>
  </sheetData>
  <mergeCells count="9">
    <mergeCell ref="A3:Q3"/>
    <mergeCell ref="B6:C7"/>
    <mergeCell ref="D6:E7"/>
    <mergeCell ref="F6:G7"/>
    <mergeCell ref="H6:I7"/>
    <mergeCell ref="J6:M6"/>
    <mergeCell ref="O6:Q7"/>
    <mergeCell ref="J7:K7"/>
    <mergeCell ref="L7:M7"/>
  </mergeCells>
  <printOptions horizontalCentered="1"/>
  <pageMargins left="0.39370078740157483" right="0.39370078740157483" top="0.78740157480314965" bottom="0.59055118110236227" header="0.39370078740157483" footer="0.39370078740157483"/>
  <pageSetup paperSize="9" scale="94" firstPageNumber="25" fitToHeight="0" orientation="landscape" useFirstPageNumber="1" r:id="rId1"/>
  <headerFooter scaleWithDoc="0" alignWithMargins="0">
    <oddHeader>&amp;L&amp;8Situation des personnels enseignants non permanents - 2013/2014&amp;R&amp;8DGRH A1-1 / Novembre 2014</oddHeader>
    <oddFooter>&amp;R&amp;P</oddFooter>
  </headerFooter>
</worksheet>
</file>

<file path=xl/worksheets/sheet2.xml><?xml version="1.0" encoding="utf-8"?>
<worksheet xmlns="http://schemas.openxmlformats.org/spreadsheetml/2006/main" xmlns:r="http://schemas.openxmlformats.org/officeDocument/2006/relationships">
  <sheetPr>
    <tabColor rgb="FF92D050"/>
    <pageSetUpPr fitToPage="1"/>
  </sheetPr>
  <dimension ref="A2:M134"/>
  <sheetViews>
    <sheetView showZeros="0" showWhiteSpace="0" zoomScaleNormal="100" workbookViewId="0">
      <selection activeCell="A19" sqref="A19:K19"/>
    </sheetView>
  </sheetViews>
  <sheetFormatPr baseColWidth="10" defaultColWidth="12" defaultRowHeight="13.2"/>
  <cols>
    <col min="1" max="16384" width="12" style="2"/>
  </cols>
  <sheetData>
    <row r="2" spans="1:13" ht="13.8" thickBot="1"/>
    <row r="3" spans="1:13" ht="13.8" thickTop="1">
      <c r="A3" s="582" t="s">
        <v>901</v>
      </c>
      <c r="B3" s="583"/>
      <c r="C3" s="583"/>
      <c r="D3" s="583"/>
      <c r="E3" s="583"/>
      <c r="F3" s="583"/>
      <c r="G3" s="583"/>
      <c r="H3" s="583"/>
      <c r="I3" s="583"/>
      <c r="J3" s="583"/>
      <c r="K3" s="583"/>
      <c r="L3" s="584"/>
    </row>
    <row r="4" spans="1:13" ht="13.8" thickBot="1">
      <c r="A4" s="585"/>
      <c r="B4" s="586"/>
      <c r="C4" s="586"/>
      <c r="D4" s="586"/>
      <c r="E4" s="586"/>
      <c r="F4" s="586"/>
      <c r="G4" s="586"/>
      <c r="H4" s="586"/>
      <c r="I4" s="586"/>
      <c r="J4" s="586"/>
      <c r="K4" s="586"/>
      <c r="L4" s="587"/>
    </row>
    <row r="5" spans="1:13" ht="13.8" thickTop="1">
      <c r="A5" s="557"/>
      <c r="B5" s="557"/>
      <c r="C5" s="557"/>
      <c r="D5" s="557"/>
      <c r="E5" s="557"/>
      <c r="F5" s="557"/>
      <c r="G5" s="557"/>
      <c r="H5" s="557"/>
      <c r="I5" s="557"/>
      <c r="J5" s="557"/>
      <c r="K5" s="557"/>
      <c r="L5" s="557"/>
    </row>
    <row r="6" spans="1:13">
      <c r="A6" s="558"/>
      <c r="B6" s="558"/>
      <c r="C6" s="558"/>
      <c r="D6" s="558"/>
      <c r="E6" s="558"/>
      <c r="F6" s="558"/>
      <c r="G6" s="558"/>
      <c r="H6" s="558"/>
      <c r="I6" s="558"/>
      <c r="J6" s="558"/>
      <c r="K6" s="558"/>
      <c r="L6" s="558"/>
    </row>
    <row r="7" spans="1:13">
      <c r="B7" s="558"/>
      <c r="C7" s="558"/>
      <c r="D7" s="558"/>
      <c r="E7" s="558"/>
      <c r="F7" s="558"/>
      <c r="G7" s="558"/>
      <c r="H7" s="558"/>
      <c r="I7" s="558"/>
      <c r="J7" s="558"/>
      <c r="K7" s="558"/>
      <c r="L7" s="558"/>
    </row>
    <row r="8" spans="1:13" ht="28.5" customHeight="1">
      <c r="A8" s="559" t="s">
        <v>978</v>
      </c>
      <c r="B8" s="558"/>
      <c r="C8" s="558"/>
      <c r="D8" s="558"/>
      <c r="E8" s="558"/>
      <c r="F8" s="558"/>
      <c r="G8" s="558"/>
      <c r="H8" s="558"/>
      <c r="I8" s="558"/>
      <c r="J8" s="558"/>
      <c r="K8" s="558"/>
      <c r="L8" s="560" t="s">
        <v>979</v>
      </c>
    </row>
    <row r="9" spans="1:13">
      <c r="A9" s="558"/>
      <c r="B9" s="558"/>
      <c r="C9" s="558"/>
      <c r="D9" s="558"/>
      <c r="E9" s="558"/>
      <c r="F9" s="558"/>
      <c r="G9" s="558"/>
      <c r="H9" s="558"/>
      <c r="I9" s="558"/>
      <c r="J9" s="558"/>
      <c r="K9" s="558"/>
      <c r="L9" s="558"/>
    </row>
    <row r="10" spans="1:13" ht="25.5" customHeight="1">
      <c r="A10" s="588" t="s">
        <v>980</v>
      </c>
      <c r="B10" s="589"/>
      <c r="C10" s="589"/>
      <c r="D10" s="589"/>
      <c r="E10" s="589"/>
      <c r="F10" s="589"/>
      <c r="G10" s="589"/>
      <c r="H10" s="589"/>
      <c r="I10" s="589"/>
      <c r="J10" s="589"/>
      <c r="K10" s="589"/>
      <c r="L10" s="589"/>
    </row>
    <row r="11" spans="1:13" ht="13.8">
      <c r="A11" s="561"/>
      <c r="B11" s="561"/>
      <c r="C11" s="562"/>
      <c r="D11" s="562"/>
      <c r="E11" s="562"/>
      <c r="F11" s="562"/>
      <c r="G11" s="562"/>
      <c r="H11" s="562"/>
      <c r="I11" s="562"/>
      <c r="J11" s="562"/>
      <c r="K11" s="562"/>
      <c r="L11" s="555"/>
    </row>
    <row r="12" spans="1:13" ht="13.8">
      <c r="A12" s="548" t="s">
        <v>4</v>
      </c>
      <c r="B12" s="548"/>
      <c r="C12" s="548"/>
      <c r="D12" s="548"/>
      <c r="E12" s="548"/>
      <c r="F12" s="548"/>
      <c r="G12" s="548"/>
      <c r="H12" s="548"/>
      <c r="I12" s="548"/>
      <c r="J12" s="548"/>
      <c r="K12" s="548"/>
      <c r="L12" s="552" t="s">
        <v>940</v>
      </c>
    </row>
    <row r="13" spans="1:13" ht="13.8">
      <c r="A13" s="561"/>
      <c r="B13" s="561"/>
      <c r="C13" s="561"/>
      <c r="D13" s="561"/>
      <c r="E13" s="561"/>
      <c r="F13" s="561"/>
      <c r="G13" s="561"/>
      <c r="H13" s="561"/>
      <c r="I13" s="561"/>
      <c r="J13" s="561"/>
      <c r="K13" s="561"/>
      <c r="L13" s="555"/>
      <c r="M13" s="554"/>
    </row>
    <row r="15" spans="1:13">
      <c r="A15" s="581" t="s">
        <v>906</v>
      </c>
      <c r="B15" s="581"/>
      <c r="C15" s="581"/>
      <c r="D15" s="581"/>
      <c r="E15" s="581"/>
      <c r="F15" s="581"/>
      <c r="G15" s="581"/>
      <c r="H15" s="581"/>
      <c r="I15" s="581"/>
      <c r="J15" s="581"/>
      <c r="K15" s="581"/>
      <c r="L15" s="553" t="s">
        <v>941</v>
      </c>
    </row>
    <row r="16" spans="1:13" ht="12.75" customHeight="1">
      <c r="A16" s="554"/>
      <c r="B16" s="554"/>
      <c r="C16" s="554"/>
      <c r="D16" s="554"/>
      <c r="E16" s="554"/>
      <c r="F16" s="554"/>
      <c r="G16" s="554"/>
      <c r="H16" s="554"/>
      <c r="I16" s="554"/>
      <c r="J16" s="554"/>
      <c r="K16" s="554"/>
      <c r="L16" s="553"/>
    </row>
    <row r="17" spans="1:12">
      <c r="A17" s="581" t="s">
        <v>1000</v>
      </c>
      <c r="B17" s="581"/>
      <c r="C17" s="581"/>
      <c r="D17" s="581"/>
      <c r="E17" s="581"/>
      <c r="F17" s="581"/>
      <c r="G17" s="581"/>
      <c r="H17" s="581"/>
      <c r="I17" s="581"/>
      <c r="J17" s="581"/>
      <c r="K17" s="581"/>
      <c r="L17" s="553" t="s">
        <v>947</v>
      </c>
    </row>
    <row r="18" spans="1:12" ht="12.75" customHeight="1">
      <c r="A18" s="554"/>
      <c r="B18" s="554"/>
      <c r="C18" s="554"/>
      <c r="D18" s="554"/>
      <c r="E18" s="554"/>
      <c r="F18" s="554"/>
      <c r="G18" s="554"/>
      <c r="H18" s="554"/>
      <c r="I18" s="554"/>
      <c r="J18" s="554"/>
      <c r="K18" s="554"/>
      <c r="L18" s="553"/>
    </row>
    <row r="19" spans="1:12">
      <c r="A19" s="581" t="s">
        <v>944</v>
      </c>
      <c r="B19" s="581"/>
      <c r="C19" s="581"/>
      <c r="D19" s="581"/>
      <c r="E19" s="581"/>
      <c r="F19" s="581"/>
      <c r="G19" s="581"/>
      <c r="H19" s="581"/>
      <c r="I19" s="581"/>
      <c r="J19" s="581"/>
      <c r="K19" s="581"/>
      <c r="L19" s="553" t="s">
        <v>948</v>
      </c>
    </row>
    <row r="20" spans="1:12" ht="12.75" customHeight="1">
      <c r="A20" s="554"/>
      <c r="B20" s="554"/>
      <c r="C20" s="554"/>
      <c r="D20" s="554"/>
      <c r="E20" s="554"/>
      <c r="F20" s="554"/>
      <c r="G20" s="554"/>
      <c r="H20" s="554"/>
      <c r="I20" s="554"/>
      <c r="J20" s="554"/>
      <c r="K20" s="554"/>
      <c r="L20" s="553"/>
    </row>
    <row r="21" spans="1:12">
      <c r="A21" s="581" t="s">
        <v>907</v>
      </c>
      <c r="B21" s="581"/>
      <c r="C21" s="581"/>
      <c r="D21" s="581"/>
      <c r="E21" s="581"/>
      <c r="F21" s="581"/>
      <c r="G21" s="581"/>
      <c r="H21" s="581"/>
      <c r="I21" s="581"/>
      <c r="J21" s="581"/>
      <c r="K21" s="581"/>
      <c r="L21" s="553" t="s">
        <v>949</v>
      </c>
    </row>
    <row r="22" spans="1:12">
      <c r="A22" s="554"/>
      <c r="B22" s="554"/>
      <c r="C22" s="554"/>
      <c r="D22" s="554"/>
      <c r="E22" s="554"/>
      <c r="F22" s="554"/>
      <c r="G22" s="554"/>
      <c r="H22" s="554"/>
      <c r="I22" s="554"/>
      <c r="J22" s="554"/>
      <c r="K22" s="554"/>
      <c r="L22" s="553"/>
    </row>
    <row r="23" spans="1:12">
      <c r="A23" s="554"/>
      <c r="B23" s="554"/>
      <c r="C23" s="554"/>
      <c r="D23" s="554"/>
      <c r="E23" s="554"/>
      <c r="F23" s="554"/>
      <c r="G23" s="554"/>
      <c r="H23" s="554"/>
      <c r="I23" s="554"/>
      <c r="J23" s="554"/>
      <c r="K23" s="554"/>
      <c r="L23" s="553"/>
    </row>
    <row r="24" spans="1:12">
      <c r="A24" s="554"/>
      <c r="B24" s="554"/>
      <c r="C24" s="554"/>
      <c r="D24" s="554"/>
      <c r="E24" s="554"/>
      <c r="F24" s="554"/>
      <c r="G24" s="554"/>
      <c r="H24" s="554"/>
      <c r="I24" s="554"/>
      <c r="J24" s="554"/>
      <c r="K24" s="554"/>
      <c r="L24" s="553"/>
    </row>
    <row r="25" spans="1:12">
      <c r="A25" s="554"/>
      <c r="B25" s="554"/>
      <c r="C25" s="554"/>
      <c r="D25" s="554"/>
      <c r="E25" s="554"/>
      <c r="F25" s="554"/>
      <c r="G25" s="554"/>
      <c r="H25" s="554"/>
      <c r="I25" s="554"/>
      <c r="J25" s="554"/>
      <c r="K25" s="554"/>
      <c r="L25" s="553"/>
    </row>
    <row r="26" spans="1:12" ht="13.8">
      <c r="A26" s="548" t="s">
        <v>5</v>
      </c>
      <c r="B26" s="548"/>
      <c r="C26" s="547"/>
      <c r="D26" s="547"/>
      <c r="E26" s="547"/>
      <c r="F26" s="547"/>
      <c r="G26" s="547"/>
      <c r="H26" s="547"/>
      <c r="I26" s="547"/>
      <c r="J26" s="547"/>
      <c r="K26" s="547"/>
      <c r="L26" s="555" t="s">
        <v>916</v>
      </c>
    </row>
    <row r="27" spans="1:12" s="554" customFormat="1" ht="13.8">
      <c r="A27" s="561"/>
      <c r="B27" s="561"/>
      <c r="C27" s="562"/>
      <c r="D27" s="562"/>
      <c r="E27" s="562"/>
      <c r="F27" s="562"/>
      <c r="G27" s="562"/>
      <c r="H27" s="562"/>
      <c r="I27" s="562"/>
      <c r="J27" s="562"/>
      <c r="K27" s="562"/>
      <c r="L27" s="555"/>
    </row>
    <row r="28" spans="1:12">
      <c r="L28" s="553"/>
    </row>
    <row r="29" spans="1:12">
      <c r="A29" s="554" t="s">
        <v>908</v>
      </c>
      <c r="B29" s="554"/>
      <c r="C29" s="554"/>
      <c r="D29" s="554"/>
      <c r="E29" s="554"/>
      <c r="F29" s="554"/>
      <c r="G29" s="554"/>
      <c r="H29" s="554"/>
      <c r="I29" s="554"/>
      <c r="J29" s="554"/>
      <c r="K29" s="554"/>
      <c r="L29" s="553" t="s">
        <v>950</v>
      </c>
    </row>
    <row r="30" spans="1:12">
      <c r="A30" s="554"/>
      <c r="B30" s="554"/>
      <c r="C30" s="554"/>
      <c r="D30" s="554"/>
      <c r="E30" s="554"/>
      <c r="F30" s="554"/>
      <c r="G30" s="554"/>
      <c r="H30" s="554"/>
      <c r="I30" s="554"/>
      <c r="J30" s="554"/>
      <c r="K30" s="554"/>
      <c r="L30" s="553"/>
    </row>
    <row r="31" spans="1:12">
      <c r="A31" s="554" t="s">
        <v>909</v>
      </c>
      <c r="B31" s="554"/>
      <c r="C31" s="554"/>
      <c r="D31" s="554"/>
      <c r="E31" s="554"/>
      <c r="F31" s="554"/>
      <c r="G31" s="554"/>
      <c r="H31" s="554"/>
      <c r="I31" s="554"/>
      <c r="J31" s="554"/>
      <c r="K31" s="554"/>
      <c r="L31" s="553" t="s">
        <v>917</v>
      </c>
    </row>
    <row r="32" spans="1:12">
      <c r="A32" s="554"/>
      <c r="B32" s="554"/>
      <c r="C32" s="554"/>
      <c r="D32" s="554"/>
      <c r="E32" s="554"/>
      <c r="F32" s="554"/>
      <c r="G32" s="554"/>
      <c r="H32" s="554"/>
      <c r="I32" s="554"/>
      <c r="J32" s="554"/>
      <c r="K32" s="554"/>
      <c r="L32" s="553"/>
    </row>
    <row r="33" spans="1:12">
      <c r="A33" s="554" t="s">
        <v>963</v>
      </c>
      <c r="B33" s="554"/>
      <c r="C33" s="554"/>
      <c r="D33" s="554"/>
      <c r="E33" s="554"/>
      <c r="F33" s="554"/>
      <c r="G33" s="554"/>
      <c r="H33" s="554"/>
      <c r="I33" s="554"/>
      <c r="J33" s="554"/>
      <c r="K33" s="554"/>
      <c r="L33" s="553" t="s">
        <v>951</v>
      </c>
    </row>
    <row r="34" spans="1:12">
      <c r="A34" s="554"/>
      <c r="B34" s="554"/>
      <c r="C34" s="554"/>
      <c r="D34" s="554"/>
      <c r="E34" s="554"/>
      <c r="F34" s="554"/>
      <c r="G34" s="554"/>
      <c r="H34" s="554"/>
      <c r="I34" s="554"/>
      <c r="J34" s="554"/>
      <c r="K34" s="554"/>
      <c r="L34" s="553"/>
    </row>
    <row r="35" spans="1:12">
      <c r="A35" s="554" t="s">
        <v>964</v>
      </c>
      <c r="B35" s="554"/>
      <c r="C35" s="554"/>
      <c r="D35" s="554"/>
      <c r="E35" s="554"/>
      <c r="F35" s="554"/>
      <c r="G35" s="554"/>
      <c r="H35" s="554"/>
      <c r="I35" s="554"/>
      <c r="J35" s="554"/>
      <c r="K35" s="554"/>
      <c r="L35" s="553" t="s">
        <v>952</v>
      </c>
    </row>
    <row r="36" spans="1:12">
      <c r="A36" s="554"/>
      <c r="B36" s="554"/>
      <c r="C36" s="554"/>
      <c r="D36" s="554"/>
      <c r="E36" s="554"/>
      <c r="F36" s="554"/>
      <c r="G36" s="554"/>
      <c r="H36" s="554"/>
      <c r="I36" s="554"/>
      <c r="J36" s="554"/>
      <c r="K36" s="554"/>
      <c r="L36" s="553"/>
    </row>
    <row r="37" spans="1:12">
      <c r="A37" s="554" t="s">
        <v>965</v>
      </c>
      <c r="B37" s="554"/>
      <c r="C37" s="554"/>
      <c r="D37" s="554"/>
      <c r="E37" s="554"/>
      <c r="F37" s="554"/>
      <c r="G37" s="554"/>
      <c r="H37" s="554"/>
      <c r="I37" s="554"/>
      <c r="J37" s="554"/>
      <c r="K37" s="554"/>
      <c r="L37" s="553" t="s">
        <v>918</v>
      </c>
    </row>
    <row r="38" spans="1:12">
      <c r="A38" s="554"/>
      <c r="B38" s="554"/>
      <c r="C38" s="554"/>
      <c r="D38" s="554"/>
      <c r="E38" s="554"/>
      <c r="F38" s="554"/>
      <c r="G38" s="554"/>
      <c r="H38" s="554"/>
      <c r="I38" s="554"/>
      <c r="J38" s="554"/>
      <c r="K38" s="554"/>
      <c r="L38" s="553"/>
    </row>
    <row r="39" spans="1:12">
      <c r="A39" s="554" t="s">
        <v>966</v>
      </c>
      <c r="B39" s="554"/>
      <c r="C39" s="554"/>
      <c r="D39" s="554"/>
      <c r="E39" s="554"/>
      <c r="F39" s="554"/>
      <c r="G39" s="554"/>
      <c r="H39" s="554"/>
      <c r="I39" s="554"/>
      <c r="J39" s="554"/>
      <c r="K39" s="554"/>
      <c r="L39" s="553" t="s">
        <v>955</v>
      </c>
    </row>
    <row r="40" spans="1:12">
      <c r="A40" s="554"/>
      <c r="B40" s="554"/>
      <c r="C40" s="554"/>
      <c r="D40" s="554"/>
      <c r="E40" s="554"/>
      <c r="F40" s="554"/>
      <c r="G40" s="554"/>
      <c r="H40" s="554"/>
      <c r="I40" s="554"/>
      <c r="J40" s="554"/>
      <c r="K40" s="554"/>
      <c r="L40" s="553"/>
    </row>
    <row r="41" spans="1:12">
      <c r="A41" s="554" t="s">
        <v>967</v>
      </c>
      <c r="B41" s="554"/>
      <c r="C41" s="554"/>
      <c r="D41" s="554"/>
      <c r="E41" s="554"/>
      <c r="F41" s="554"/>
      <c r="G41" s="554"/>
      <c r="H41" s="554"/>
      <c r="I41" s="554"/>
      <c r="J41" s="554"/>
      <c r="K41" s="554"/>
      <c r="L41" s="553" t="s">
        <v>919</v>
      </c>
    </row>
    <row r="42" spans="1:12">
      <c r="A42" s="554"/>
      <c r="B42" s="554"/>
      <c r="C42" s="554"/>
      <c r="D42" s="554"/>
      <c r="E42" s="554"/>
      <c r="F42" s="554"/>
      <c r="G42" s="554"/>
      <c r="H42" s="554"/>
      <c r="I42" s="554"/>
      <c r="J42" s="554"/>
      <c r="K42" s="554"/>
      <c r="L42" s="553"/>
    </row>
    <row r="43" spans="1:12">
      <c r="A43" s="554" t="s">
        <v>968</v>
      </c>
      <c r="B43" s="554"/>
      <c r="C43" s="554"/>
      <c r="D43" s="554"/>
      <c r="E43" s="554"/>
      <c r="F43" s="554"/>
      <c r="G43" s="554"/>
      <c r="H43" s="554"/>
      <c r="I43" s="554"/>
      <c r="J43" s="554"/>
      <c r="K43" s="554"/>
      <c r="L43" s="553" t="s">
        <v>921</v>
      </c>
    </row>
    <row r="44" spans="1:12">
      <c r="A44" s="554"/>
      <c r="B44" s="554"/>
      <c r="C44" s="554"/>
      <c r="D44" s="554"/>
      <c r="E44" s="554"/>
      <c r="F44" s="554"/>
      <c r="G44" s="554"/>
      <c r="H44" s="554"/>
      <c r="I44" s="554"/>
      <c r="J44" s="554"/>
      <c r="K44" s="554"/>
      <c r="L44" s="553"/>
    </row>
    <row r="45" spans="1:12">
      <c r="A45" s="554" t="s">
        <v>969</v>
      </c>
      <c r="B45" s="554"/>
      <c r="C45" s="554"/>
      <c r="D45" s="554"/>
      <c r="E45" s="554"/>
      <c r="F45" s="554"/>
      <c r="G45" s="554"/>
      <c r="H45" s="554"/>
      <c r="I45" s="554"/>
      <c r="J45" s="554"/>
      <c r="K45" s="554"/>
      <c r="L45" s="553" t="s">
        <v>956</v>
      </c>
    </row>
    <row r="46" spans="1:12">
      <c r="A46" s="554"/>
      <c r="B46" s="554"/>
      <c r="C46" s="554"/>
      <c r="D46" s="554"/>
      <c r="E46" s="554"/>
      <c r="F46" s="554"/>
      <c r="G46" s="554"/>
      <c r="H46" s="554"/>
      <c r="I46" s="554"/>
      <c r="J46" s="554"/>
      <c r="K46" s="554"/>
      <c r="L46" s="553"/>
    </row>
    <row r="47" spans="1:12">
      <c r="A47" s="554" t="s">
        <v>970</v>
      </c>
      <c r="B47" s="554"/>
      <c r="C47" s="554"/>
      <c r="D47" s="554"/>
      <c r="E47" s="554"/>
      <c r="F47" s="554"/>
      <c r="G47" s="554"/>
      <c r="H47" s="554"/>
      <c r="I47" s="554"/>
      <c r="J47" s="554"/>
      <c r="K47" s="554"/>
      <c r="L47" s="553" t="s">
        <v>957</v>
      </c>
    </row>
    <row r="48" spans="1:12">
      <c r="A48" s="554"/>
      <c r="B48" s="554"/>
      <c r="C48" s="554"/>
      <c r="D48" s="554"/>
      <c r="E48" s="554"/>
      <c r="F48" s="554"/>
      <c r="G48" s="554"/>
      <c r="H48" s="554"/>
      <c r="I48" s="554"/>
      <c r="J48" s="554"/>
      <c r="K48" s="554"/>
      <c r="L48" s="553"/>
    </row>
    <row r="49" spans="1:12">
      <c r="A49" s="554" t="s">
        <v>971</v>
      </c>
      <c r="B49" s="554"/>
      <c r="C49" s="554"/>
      <c r="D49" s="554"/>
      <c r="E49" s="554"/>
      <c r="F49" s="554"/>
      <c r="G49" s="554"/>
      <c r="H49" s="554"/>
      <c r="I49" s="554"/>
      <c r="J49" s="554"/>
      <c r="K49" s="554"/>
      <c r="L49" s="553" t="s">
        <v>958</v>
      </c>
    </row>
    <row r="50" spans="1:12">
      <c r="A50" s="554"/>
      <c r="B50" s="554"/>
      <c r="C50" s="554"/>
      <c r="D50" s="554"/>
      <c r="E50" s="554"/>
      <c r="F50" s="554"/>
      <c r="G50" s="554"/>
      <c r="H50" s="554"/>
      <c r="I50" s="554"/>
      <c r="J50" s="554"/>
      <c r="K50" s="554"/>
      <c r="L50" s="553"/>
    </row>
    <row r="51" spans="1:12">
      <c r="A51" s="554" t="s">
        <v>972</v>
      </c>
      <c r="B51" s="554"/>
      <c r="C51" s="554"/>
      <c r="D51" s="554"/>
      <c r="E51" s="554"/>
      <c r="F51" s="554"/>
      <c r="G51" s="554"/>
      <c r="H51" s="554"/>
      <c r="I51" s="554"/>
      <c r="J51" s="554"/>
      <c r="K51" s="554"/>
      <c r="L51" s="553" t="s">
        <v>922</v>
      </c>
    </row>
    <row r="52" spans="1:12">
      <c r="A52" s="554"/>
      <c r="B52" s="554"/>
      <c r="C52" s="554"/>
      <c r="D52" s="554"/>
      <c r="E52" s="554"/>
      <c r="F52" s="554"/>
      <c r="G52" s="554"/>
      <c r="H52" s="554"/>
      <c r="I52" s="554"/>
      <c r="J52" s="554"/>
      <c r="K52" s="554"/>
      <c r="L52" s="553"/>
    </row>
    <row r="53" spans="1:12">
      <c r="A53" s="554" t="s">
        <v>910</v>
      </c>
      <c r="B53" s="554"/>
      <c r="C53" s="554"/>
      <c r="D53" s="554"/>
      <c r="E53" s="554"/>
      <c r="F53" s="554"/>
      <c r="G53" s="554"/>
      <c r="H53" s="554"/>
      <c r="I53" s="554"/>
      <c r="J53" s="554"/>
      <c r="K53" s="554"/>
      <c r="L53" s="553" t="s">
        <v>920</v>
      </c>
    </row>
    <row r="54" spans="1:12">
      <c r="A54" s="554"/>
      <c r="B54" s="554"/>
      <c r="C54" s="554"/>
      <c r="D54" s="554"/>
      <c r="E54" s="554"/>
      <c r="F54" s="554"/>
      <c r="G54" s="554"/>
      <c r="H54" s="554"/>
      <c r="I54" s="554"/>
      <c r="J54" s="554"/>
      <c r="K54" s="554"/>
      <c r="L54" s="553"/>
    </row>
    <row r="55" spans="1:12">
      <c r="A55" s="554" t="s">
        <v>911</v>
      </c>
      <c r="B55" s="554"/>
      <c r="C55" s="554"/>
      <c r="D55" s="554"/>
      <c r="E55" s="554"/>
      <c r="F55" s="554"/>
      <c r="G55" s="554"/>
      <c r="H55" s="554"/>
      <c r="I55" s="554"/>
      <c r="J55" s="554"/>
      <c r="K55" s="554"/>
      <c r="L55" s="553" t="s">
        <v>924</v>
      </c>
    </row>
    <row r="56" spans="1:12" ht="12.75" customHeight="1">
      <c r="A56" s="554"/>
      <c r="B56" s="554"/>
      <c r="C56" s="554"/>
      <c r="D56" s="554"/>
      <c r="E56" s="554"/>
      <c r="F56" s="554"/>
      <c r="G56" s="554"/>
      <c r="H56" s="554"/>
      <c r="I56" s="554"/>
      <c r="J56" s="554"/>
      <c r="K56" s="554"/>
      <c r="L56" s="553"/>
    </row>
    <row r="57" spans="1:12">
      <c r="A57" s="581" t="s">
        <v>912</v>
      </c>
      <c r="B57" s="581"/>
      <c r="C57" s="581"/>
      <c r="D57" s="581"/>
      <c r="E57" s="581"/>
      <c r="F57" s="581"/>
      <c r="G57" s="581"/>
      <c r="H57" s="581"/>
      <c r="I57" s="581"/>
      <c r="J57" s="581"/>
      <c r="K57" s="581"/>
      <c r="L57" s="553" t="s">
        <v>925</v>
      </c>
    </row>
    <row r="58" spans="1:12" ht="12.75" customHeight="1">
      <c r="A58" s="554"/>
      <c r="B58" s="554"/>
      <c r="C58" s="554"/>
      <c r="D58" s="554"/>
      <c r="E58" s="554"/>
      <c r="F58" s="554"/>
      <c r="G58" s="554"/>
      <c r="H58" s="554"/>
      <c r="I58" s="554"/>
      <c r="J58" s="554"/>
      <c r="K58" s="554"/>
      <c r="L58" s="553"/>
    </row>
    <row r="59" spans="1:12">
      <c r="A59" s="581" t="s">
        <v>913</v>
      </c>
      <c r="B59" s="581"/>
      <c r="C59" s="581"/>
      <c r="D59" s="581"/>
      <c r="E59" s="581"/>
      <c r="F59" s="581"/>
      <c r="G59" s="581"/>
      <c r="H59" s="581"/>
      <c r="I59" s="581"/>
      <c r="J59" s="581"/>
      <c r="K59" s="581"/>
      <c r="L59" s="553" t="s">
        <v>923</v>
      </c>
    </row>
    <row r="60" spans="1:12">
      <c r="A60" s="554"/>
      <c r="B60" s="554"/>
      <c r="C60" s="554"/>
      <c r="D60" s="554"/>
      <c r="E60" s="554"/>
      <c r="F60" s="554"/>
      <c r="G60" s="554"/>
      <c r="H60" s="554"/>
      <c r="I60" s="554"/>
      <c r="J60" s="554"/>
      <c r="K60" s="554"/>
      <c r="L60" s="553"/>
    </row>
    <row r="61" spans="1:12">
      <c r="A61" s="554" t="s">
        <v>914</v>
      </c>
      <c r="B61" s="554"/>
      <c r="C61" s="554"/>
      <c r="D61" s="554"/>
      <c r="E61" s="554"/>
      <c r="F61" s="554"/>
      <c r="G61" s="554"/>
      <c r="H61" s="554"/>
      <c r="I61" s="554"/>
      <c r="J61" s="554"/>
      <c r="K61" s="554"/>
      <c r="L61" s="553" t="s">
        <v>962</v>
      </c>
    </row>
    <row r="62" spans="1:12">
      <c r="A62" s="554"/>
      <c r="B62" s="554"/>
      <c r="C62" s="554"/>
      <c r="D62" s="554"/>
      <c r="E62" s="554"/>
      <c r="F62" s="554"/>
      <c r="G62" s="554"/>
      <c r="H62" s="554"/>
      <c r="I62" s="554"/>
      <c r="J62" s="554"/>
      <c r="K62" s="554"/>
      <c r="L62" s="553"/>
    </row>
    <row r="63" spans="1:12">
      <c r="A63" s="554" t="s">
        <v>915</v>
      </c>
      <c r="B63" s="554"/>
      <c r="C63" s="554"/>
      <c r="D63" s="554"/>
      <c r="E63" s="554"/>
      <c r="F63" s="554"/>
      <c r="G63" s="554"/>
      <c r="H63" s="554"/>
      <c r="I63" s="554"/>
      <c r="J63" s="554"/>
      <c r="K63" s="554"/>
      <c r="L63" s="553" t="s">
        <v>973</v>
      </c>
    </row>
    <row r="64" spans="1:12">
      <c r="L64" s="553"/>
    </row>
    <row r="65" spans="1:12">
      <c r="L65" s="553"/>
    </row>
    <row r="66" spans="1:12" ht="13.8">
      <c r="A66" s="561"/>
      <c r="B66" s="562"/>
      <c r="C66" s="562"/>
      <c r="D66" s="561"/>
      <c r="E66" s="562"/>
      <c r="F66" s="562"/>
      <c r="G66" s="562"/>
      <c r="H66" s="562"/>
      <c r="I66" s="562"/>
      <c r="J66" s="562"/>
      <c r="K66" s="562"/>
      <c r="L66" s="555"/>
    </row>
    <row r="67" spans="1:12">
      <c r="A67" s="554"/>
      <c r="B67" s="554"/>
      <c r="C67" s="554"/>
      <c r="D67" s="554"/>
      <c r="E67" s="554"/>
      <c r="F67" s="554"/>
      <c r="G67" s="554"/>
      <c r="H67" s="554"/>
      <c r="I67" s="554"/>
      <c r="J67" s="554"/>
      <c r="K67" s="554"/>
      <c r="L67" s="553"/>
    </row>
    <row r="68" spans="1:12">
      <c r="A68" s="554"/>
      <c r="B68" s="554"/>
      <c r="C68" s="554"/>
      <c r="D68" s="554"/>
      <c r="E68" s="554"/>
      <c r="F68" s="554"/>
      <c r="G68" s="554"/>
      <c r="H68" s="554"/>
      <c r="I68" s="554"/>
      <c r="J68" s="554"/>
      <c r="K68" s="554"/>
      <c r="L68" s="553"/>
    </row>
    <row r="69" spans="1:12">
      <c r="A69" s="554"/>
      <c r="B69" s="554"/>
      <c r="C69" s="554"/>
      <c r="D69" s="554"/>
      <c r="E69" s="554"/>
      <c r="F69" s="554"/>
      <c r="G69" s="554"/>
      <c r="H69" s="554"/>
      <c r="I69" s="554"/>
      <c r="J69" s="554"/>
      <c r="K69" s="554"/>
      <c r="L69" s="553"/>
    </row>
    <row r="70" spans="1:12">
      <c r="A70" s="554"/>
      <c r="B70" s="554"/>
      <c r="C70" s="554"/>
      <c r="D70" s="554"/>
      <c r="E70" s="554"/>
      <c r="F70" s="554"/>
      <c r="G70" s="554"/>
      <c r="H70" s="554"/>
      <c r="I70" s="554"/>
      <c r="J70" s="554"/>
      <c r="K70" s="554"/>
      <c r="L70" s="553"/>
    </row>
    <row r="71" spans="1:12">
      <c r="A71" s="554"/>
      <c r="B71" s="554"/>
      <c r="C71" s="554"/>
      <c r="D71" s="554"/>
      <c r="E71" s="554"/>
      <c r="F71" s="554"/>
      <c r="G71" s="554"/>
      <c r="H71" s="554"/>
      <c r="I71" s="554"/>
      <c r="J71" s="554"/>
      <c r="K71" s="554"/>
      <c r="L71" s="553"/>
    </row>
    <row r="72" spans="1:12" ht="12.75" customHeight="1">
      <c r="A72" s="554"/>
      <c r="B72" s="554"/>
      <c r="C72" s="554"/>
      <c r="D72" s="554"/>
      <c r="E72" s="554"/>
      <c r="F72" s="554"/>
      <c r="G72" s="554"/>
      <c r="H72" s="554"/>
      <c r="I72" s="554"/>
      <c r="J72" s="554"/>
      <c r="K72" s="554"/>
      <c r="L72" s="553"/>
    </row>
    <row r="73" spans="1:12">
      <c r="A73" s="581"/>
      <c r="B73" s="581"/>
      <c r="C73" s="581"/>
      <c r="D73" s="581"/>
      <c r="E73" s="581"/>
      <c r="F73" s="581"/>
      <c r="G73" s="581"/>
      <c r="H73" s="581"/>
      <c r="I73" s="581"/>
      <c r="J73" s="581"/>
      <c r="K73" s="581"/>
      <c r="L73" s="553"/>
    </row>
    <row r="74" spans="1:12">
      <c r="L74" s="553"/>
    </row>
    <row r="75" spans="1:12">
      <c r="L75" s="553"/>
    </row>
    <row r="76" spans="1:12">
      <c r="L76" s="553"/>
    </row>
    <row r="77" spans="1:12" ht="13.8" thickBot="1">
      <c r="L77" s="553"/>
    </row>
    <row r="78" spans="1:12" ht="35.25" customHeight="1" thickTop="1" thickBot="1">
      <c r="A78" s="590" t="s">
        <v>901</v>
      </c>
      <c r="B78" s="591"/>
      <c r="C78" s="591"/>
      <c r="D78" s="591"/>
      <c r="E78" s="591"/>
      <c r="F78" s="591"/>
      <c r="G78" s="591"/>
      <c r="H78" s="591"/>
      <c r="I78" s="591"/>
      <c r="J78" s="591"/>
      <c r="K78" s="591"/>
      <c r="L78" s="592"/>
    </row>
    <row r="79" spans="1:12" ht="13.8" thickTop="1">
      <c r="A79" s="557"/>
      <c r="B79" s="557"/>
      <c r="C79" s="557"/>
      <c r="D79" s="557"/>
      <c r="E79" s="557"/>
      <c r="F79" s="557"/>
      <c r="G79" s="557"/>
      <c r="H79" s="557"/>
      <c r="I79" s="557"/>
      <c r="J79" s="557"/>
      <c r="K79" s="557"/>
      <c r="L79" s="557"/>
    </row>
    <row r="80" spans="1:12">
      <c r="A80" s="557"/>
      <c r="B80" s="557"/>
      <c r="C80" s="557"/>
      <c r="D80" s="557"/>
      <c r="E80" s="557"/>
      <c r="F80" s="557"/>
      <c r="G80" s="557"/>
      <c r="H80" s="557"/>
      <c r="I80" s="557"/>
      <c r="J80" s="557"/>
      <c r="K80" s="557"/>
      <c r="L80" s="557"/>
    </row>
    <row r="81" spans="1:12" s="554" customFormat="1">
      <c r="A81" s="557"/>
      <c r="B81" s="557"/>
      <c r="C81" s="557"/>
      <c r="D81" s="557"/>
      <c r="E81" s="557"/>
      <c r="F81" s="557"/>
      <c r="G81" s="557"/>
      <c r="H81" s="557"/>
      <c r="I81" s="557"/>
      <c r="J81" s="557"/>
      <c r="K81" s="557"/>
      <c r="L81" s="557"/>
    </row>
    <row r="82" spans="1:12">
      <c r="A82" s="557"/>
      <c r="B82" s="557"/>
      <c r="C82" s="557"/>
      <c r="D82" s="557"/>
      <c r="E82" s="557"/>
      <c r="F82" s="557"/>
      <c r="G82" s="557"/>
      <c r="H82" s="557"/>
      <c r="I82" s="557"/>
      <c r="J82" s="557"/>
      <c r="K82" s="557"/>
      <c r="L82" s="557"/>
    </row>
    <row r="83" spans="1:12" ht="13.8">
      <c r="A83" s="548" t="s">
        <v>379</v>
      </c>
      <c r="B83" s="547"/>
      <c r="C83" s="547"/>
      <c r="D83" s="548"/>
      <c r="E83" s="547"/>
      <c r="F83" s="547"/>
      <c r="G83" s="547"/>
      <c r="H83" s="547"/>
      <c r="I83" s="547"/>
      <c r="J83" s="547"/>
      <c r="K83" s="547"/>
      <c r="L83" s="555" t="s">
        <v>926</v>
      </c>
    </row>
    <row r="84" spans="1:12" ht="13.8">
      <c r="A84" s="561"/>
      <c r="B84" s="562"/>
      <c r="C84" s="562"/>
      <c r="D84" s="561"/>
      <c r="E84" s="562"/>
      <c r="F84" s="562"/>
      <c r="G84" s="562"/>
      <c r="H84" s="562"/>
      <c r="I84" s="562"/>
      <c r="J84" s="562"/>
      <c r="K84" s="562"/>
      <c r="L84" s="555"/>
    </row>
    <row r="85" spans="1:12">
      <c r="L85" s="553"/>
    </row>
    <row r="86" spans="1:12">
      <c r="A86" s="554" t="s">
        <v>982</v>
      </c>
      <c r="B86" s="554"/>
      <c r="C86" s="554"/>
      <c r="D86" s="554"/>
      <c r="E86" s="554"/>
      <c r="F86" s="554"/>
      <c r="G86" s="554"/>
      <c r="H86" s="554"/>
      <c r="I86" s="554"/>
      <c r="J86" s="554"/>
      <c r="K86" s="554"/>
      <c r="L86" s="553" t="s">
        <v>974</v>
      </c>
    </row>
    <row r="87" spans="1:12">
      <c r="A87" s="554"/>
      <c r="B87" s="554"/>
      <c r="C87" s="554"/>
      <c r="D87" s="554"/>
      <c r="E87" s="554"/>
      <c r="F87" s="554"/>
      <c r="G87" s="554"/>
      <c r="H87" s="554"/>
      <c r="I87" s="554"/>
      <c r="J87" s="554"/>
      <c r="K87" s="554"/>
      <c r="L87" s="553"/>
    </row>
    <row r="88" spans="1:12">
      <c r="A88" s="554" t="s">
        <v>981</v>
      </c>
      <c r="B88" s="554"/>
      <c r="C88" s="554"/>
      <c r="D88" s="554"/>
      <c r="E88" s="554"/>
      <c r="F88" s="554"/>
      <c r="G88" s="554"/>
      <c r="H88" s="554"/>
      <c r="I88" s="554"/>
      <c r="J88" s="554"/>
      <c r="K88" s="554"/>
      <c r="L88" s="553" t="s">
        <v>927</v>
      </c>
    </row>
    <row r="89" spans="1:12">
      <c r="A89" s="554"/>
      <c r="B89" s="554"/>
      <c r="C89" s="554"/>
      <c r="D89" s="554"/>
      <c r="E89" s="554"/>
      <c r="F89" s="554"/>
      <c r="G89" s="554"/>
      <c r="H89" s="554"/>
      <c r="I89" s="554"/>
      <c r="J89" s="554"/>
      <c r="K89" s="554"/>
      <c r="L89" s="553"/>
    </row>
    <row r="90" spans="1:12">
      <c r="A90" s="581" t="s">
        <v>986</v>
      </c>
      <c r="B90" s="581"/>
      <c r="C90" s="581"/>
      <c r="D90" s="581"/>
      <c r="E90" s="581"/>
      <c r="F90" s="581"/>
      <c r="G90" s="581"/>
      <c r="H90" s="581"/>
      <c r="I90" s="581"/>
      <c r="J90" s="581"/>
      <c r="K90" s="581"/>
      <c r="L90" s="553" t="s">
        <v>928</v>
      </c>
    </row>
    <row r="91" spans="1:12">
      <c r="A91" s="556"/>
      <c r="B91" s="556"/>
      <c r="C91" s="556"/>
      <c r="D91" s="556"/>
      <c r="E91" s="581" t="s">
        <v>987</v>
      </c>
      <c r="F91" s="581"/>
      <c r="G91" s="581"/>
      <c r="H91" s="581"/>
      <c r="I91" s="581"/>
      <c r="J91" s="581"/>
      <c r="K91" s="581"/>
      <c r="L91" s="553"/>
    </row>
    <row r="92" spans="1:12">
      <c r="A92" s="556"/>
      <c r="B92" s="556"/>
      <c r="C92" s="556"/>
      <c r="D92" s="556"/>
      <c r="E92" s="556"/>
      <c r="F92" s="556"/>
      <c r="G92" s="556"/>
      <c r="H92" s="556"/>
      <c r="I92" s="556"/>
      <c r="J92" s="556"/>
      <c r="K92" s="556"/>
      <c r="L92" s="553"/>
    </row>
    <row r="93" spans="1:12" s="554" customFormat="1">
      <c r="A93" s="556"/>
      <c r="B93" s="556"/>
      <c r="C93" s="556"/>
      <c r="D93" s="556"/>
      <c r="E93" s="556"/>
      <c r="F93" s="556"/>
      <c r="G93" s="556"/>
      <c r="H93" s="556"/>
      <c r="I93" s="556"/>
      <c r="J93" s="556"/>
      <c r="K93" s="556"/>
      <c r="L93" s="553"/>
    </row>
    <row r="94" spans="1:12">
      <c r="L94" s="553"/>
    </row>
    <row r="95" spans="1:12" ht="13.8">
      <c r="A95" s="548" t="s">
        <v>395</v>
      </c>
      <c r="B95" s="548"/>
      <c r="C95" s="548"/>
      <c r="D95" s="548"/>
      <c r="E95" s="548"/>
      <c r="F95" s="548"/>
      <c r="G95" s="548"/>
      <c r="H95" s="548"/>
      <c r="I95" s="548"/>
      <c r="J95" s="548"/>
      <c r="K95" s="548"/>
      <c r="L95" s="555" t="s">
        <v>929</v>
      </c>
    </row>
    <row r="96" spans="1:12" ht="13.8">
      <c r="A96" s="561"/>
      <c r="B96" s="561"/>
      <c r="C96" s="561"/>
      <c r="D96" s="561"/>
      <c r="E96" s="561"/>
      <c r="F96" s="561"/>
      <c r="G96" s="561"/>
      <c r="H96" s="561"/>
      <c r="I96" s="561"/>
      <c r="J96" s="561"/>
      <c r="K96" s="561"/>
      <c r="L96" s="555"/>
    </row>
    <row r="97" spans="1:12">
      <c r="L97" s="553"/>
    </row>
    <row r="98" spans="1:12">
      <c r="A98" s="554" t="s">
        <v>983</v>
      </c>
      <c r="B98" s="554"/>
      <c r="C98" s="554"/>
      <c r="D98" s="554"/>
      <c r="E98" s="554"/>
      <c r="F98" s="554"/>
      <c r="G98" s="554"/>
      <c r="H98" s="554"/>
      <c r="I98" s="554"/>
      <c r="J98" s="554"/>
      <c r="K98" s="554"/>
      <c r="L98" s="553" t="s">
        <v>930</v>
      </c>
    </row>
    <row r="99" spans="1:12">
      <c r="A99" s="554"/>
      <c r="B99" s="554"/>
      <c r="C99" s="554"/>
      <c r="D99" s="554"/>
      <c r="E99" s="554"/>
      <c r="F99" s="554"/>
      <c r="G99" s="554"/>
      <c r="H99" s="554"/>
      <c r="I99" s="554"/>
      <c r="J99" s="554"/>
      <c r="K99" s="554"/>
      <c r="L99" s="553"/>
    </row>
    <row r="100" spans="1:12" ht="12.75" customHeight="1">
      <c r="A100" s="554" t="s">
        <v>984</v>
      </c>
      <c r="B100" s="554"/>
      <c r="C100" s="554"/>
      <c r="D100" s="554"/>
      <c r="E100" s="554"/>
      <c r="F100" s="554"/>
      <c r="G100" s="554"/>
      <c r="H100" s="554"/>
      <c r="I100" s="554"/>
      <c r="J100" s="554"/>
      <c r="K100" s="554"/>
      <c r="L100" s="553" t="s">
        <v>931</v>
      </c>
    </row>
    <row r="101" spans="1:12">
      <c r="A101" s="554"/>
      <c r="B101" s="554"/>
      <c r="C101" s="554"/>
      <c r="D101" s="554"/>
      <c r="E101" s="554"/>
      <c r="F101" s="554"/>
      <c r="G101" s="554"/>
      <c r="H101" s="554"/>
      <c r="I101" s="554"/>
      <c r="J101" s="554"/>
      <c r="K101" s="554"/>
      <c r="L101" s="553"/>
    </row>
    <row r="102" spans="1:12">
      <c r="A102" s="554" t="s">
        <v>985</v>
      </c>
      <c r="B102" s="554"/>
      <c r="C102" s="554"/>
      <c r="D102" s="554"/>
      <c r="E102" s="554"/>
      <c r="F102" s="554"/>
      <c r="G102" s="554"/>
      <c r="H102" s="554"/>
      <c r="I102" s="554"/>
      <c r="J102" s="554"/>
      <c r="K102" s="554"/>
      <c r="L102" s="553" t="s">
        <v>932</v>
      </c>
    </row>
    <row r="103" spans="1:12">
      <c r="A103" s="554"/>
      <c r="B103" s="554"/>
      <c r="C103" s="554"/>
      <c r="D103" s="554"/>
      <c r="E103" s="554"/>
      <c r="F103" s="554"/>
      <c r="G103" s="554"/>
      <c r="H103" s="554"/>
      <c r="I103" s="554"/>
      <c r="J103" s="554"/>
      <c r="K103" s="554"/>
      <c r="L103" s="553"/>
    </row>
    <row r="104" spans="1:12">
      <c r="A104" s="581" t="s">
        <v>988</v>
      </c>
      <c r="B104" s="581"/>
      <c r="C104" s="581"/>
      <c r="D104" s="581"/>
      <c r="E104" s="581"/>
      <c r="F104" s="581"/>
      <c r="G104" s="581"/>
      <c r="H104" s="581"/>
      <c r="I104" s="581"/>
      <c r="J104" s="581"/>
      <c r="K104" s="581"/>
      <c r="L104" s="553" t="s">
        <v>933</v>
      </c>
    </row>
    <row r="105" spans="1:12">
      <c r="A105" s="556"/>
      <c r="B105" s="556"/>
      <c r="C105" s="556"/>
      <c r="D105" s="556"/>
      <c r="E105" s="581" t="s">
        <v>987</v>
      </c>
      <c r="F105" s="581"/>
      <c r="G105" s="581"/>
      <c r="H105" s="581"/>
      <c r="I105" s="581"/>
      <c r="J105" s="581"/>
      <c r="K105" s="581"/>
      <c r="L105" s="553"/>
    </row>
    <row r="106" spans="1:12">
      <c r="A106" s="556"/>
      <c r="B106" s="556"/>
      <c r="C106" s="556"/>
      <c r="D106" s="556"/>
      <c r="E106" s="556"/>
      <c r="F106" s="556"/>
      <c r="G106" s="556"/>
      <c r="H106" s="556"/>
      <c r="I106" s="556"/>
      <c r="J106" s="556"/>
      <c r="K106" s="556"/>
      <c r="L106" s="553"/>
    </row>
    <row r="107" spans="1:12">
      <c r="L107" s="553"/>
    </row>
    <row r="108" spans="1:12" ht="12.75" customHeight="1">
      <c r="L108" s="553"/>
    </row>
    <row r="109" spans="1:12" ht="13.8">
      <c r="A109" s="548" t="s">
        <v>541</v>
      </c>
      <c r="B109" s="548"/>
      <c r="C109" s="548"/>
      <c r="D109" s="548"/>
      <c r="E109" s="548"/>
      <c r="F109" s="548"/>
      <c r="G109" s="548"/>
      <c r="H109" s="548"/>
      <c r="I109" s="548"/>
      <c r="J109" s="548"/>
      <c r="K109" s="548"/>
      <c r="L109" s="555" t="s">
        <v>934</v>
      </c>
    </row>
    <row r="110" spans="1:12" ht="12.75" customHeight="1">
      <c r="L110" s="553"/>
    </row>
    <row r="111" spans="1:12">
      <c r="L111" s="553"/>
    </row>
    <row r="112" spans="1:12">
      <c r="A112" s="581" t="s">
        <v>989</v>
      </c>
      <c r="B112" s="581"/>
      <c r="C112" s="581"/>
      <c r="D112" s="581"/>
      <c r="E112" s="581"/>
      <c r="F112" s="581"/>
      <c r="G112" s="581"/>
      <c r="H112" s="581"/>
      <c r="I112" s="581"/>
      <c r="J112" s="581"/>
      <c r="K112" s="581"/>
      <c r="L112" s="553" t="s">
        <v>975</v>
      </c>
    </row>
    <row r="113" spans="1:12">
      <c r="A113" s="556"/>
      <c r="B113" s="581" t="s">
        <v>990</v>
      </c>
      <c r="C113" s="581"/>
      <c r="D113" s="556"/>
      <c r="E113" s="556"/>
      <c r="F113" s="556"/>
      <c r="G113" s="556"/>
      <c r="H113" s="556"/>
      <c r="I113" s="556"/>
      <c r="J113" s="556"/>
      <c r="K113" s="556"/>
      <c r="L113" s="553"/>
    </row>
    <row r="114" spans="1:12">
      <c r="A114" s="554"/>
      <c r="B114" s="554"/>
      <c r="C114" s="554"/>
      <c r="D114" s="554"/>
      <c r="E114" s="554"/>
      <c r="F114" s="554"/>
      <c r="G114" s="554"/>
      <c r="H114" s="554"/>
      <c r="I114" s="554"/>
      <c r="J114" s="554"/>
      <c r="K114" s="554"/>
      <c r="L114" s="553"/>
    </row>
    <row r="115" spans="1:12">
      <c r="A115" s="581" t="s">
        <v>991</v>
      </c>
      <c r="B115" s="581"/>
      <c r="C115" s="581"/>
      <c r="D115" s="581"/>
      <c r="E115" s="581"/>
      <c r="F115" s="581"/>
      <c r="G115" s="581"/>
      <c r="H115" s="581"/>
      <c r="I115" s="581"/>
      <c r="J115" s="581"/>
      <c r="K115" s="581"/>
      <c r="L115" s="553" t="s">
        <v>976</v>
      </c>
    </row>
    <row r="116" spans="1:12">
      <c r="A116" s="556"/>
      <c r="B116" s="581" t="s">
        <v>992</v>
      </c>
      <c r="C116" s="581"/>
      <c r="D116" s="581"/>
      <c r="E116" s="581"/>
      <c r="F116" s="581"/>
      <c r="G116" s="581"/>
      <c r="H116" s="556"/>
      <c r="I116" s="556"/>
      <c r="J116" s="556"/>
      <c r="K116" s="556"/>
      <c r="L116" s="553"/>
    </row>
    <row r="117" spans="1:12">
      <c r="A117" s="556"/>
      <c r="B117" s="556"/>
      <c r="C117" s="556"/>
      <c r="D117" s="556"/>
      <c r="E117" s="556"/>
      <c r="F117" s="556"/>
      <c r="G117" s="556"/>
      <c r="H117" s="556"/>
      <c r="I117" s="556"/>
      <c r="J117" s="556"/>
      <c r="K117" s="556"/>
      <c r="L117" s="553"/>
    </row>
    <row r="118" spans="1:12" s="554" customFormat="1">
      <c r="A118" s="2"/>
      <c r="B118" s="2"/>
      <c r="C118" s="2"/>
      <c r="D118" s="2"/>
      <c r="E118" s="2"/>
      <c r="F118" s="2"/>
      <c r="G118" s="2"/>
      <c r="H118" s="2"/>
      <c r="I118" s="2"/>
      <c r="J118" s="2"/>
      <c r="K118" s="2"/>
      <c r="L118" s="553"/>
    </row>
    <row r="119" spans="1:12">
      <c r="L119" s="553"/>
    </row>
    <row r="120" spans="1:12" ht="13.8">
      <c r="A120" s="548" t="s">
        <v>589</v>
      </c>
      <c r="B120" s="548"/>
      <c r="C120" s="548"/>
      <c r="D120" s="548"/>
      <c r="E120" s="548"/>
      <c r="F120" s="548"/>
      <c r="G120" s="548"/>
      <c r="H120" s="548"/>
      <c r="I120" s="548"/>
      <c r="J120" s="548"/>
      <c r="K120" s="548"/>
      <c r="L120" s="555" t="s">
        <v>935</v>
      </c>
    </row>
    <row r="121" spans="1:12" ht="13.8">
      <c r="A121" s="561"/>
      <c r="B121" s="561"/>
      <c r="C121" s="561"/>
      <c r="D121" s="561"/>
      <c r="E121" s="561"/>
      <c r="F121" s="561"/>
      <c r="G121" s="561"/>
      <c r="H121" s="561"/>
      <c r="I121" s="561"/>
      <c r="J121" s="561"/>
      <c r="K121" s="561"/>
      <c r="L121" s="555"/>
    </row>
    <row r="122" spans="1:12">
      <c r="L122" s="553"/>
    </row>
    <row r="123" spans="1:12">
      <c r="A123" s="549" t="s">
        <v>590</v>
      </c>
      <c r="L123" s="553" t="s">
        <v>977</v>
      </c>
    </row>
    <row r="124" spans="1:12">
      <c r="A124" s="549"/>
      <c r="L124" s="553"/>
    </row>
    <row r="125" spans="1:12">
      <c r="A125" s="549"/>
      <c r="L125" s="553"/>
    </row>
    <row r="126" spans="1:12">
      <c r="A126" s="549"/>
      <c r="L126" s="553"/>
    </row>
    <row r="127" spans="1:12">
      <c r="A127" s="549"/>
      <c r="L127" s="553"/>
    </row>
    <row r="128" spans="1:12">
      <c r="L128" s="551"/>
    </row>
    <row r="129" spans="1:12">
      <c r="L129" s="551"/>
    </row>
    <row r="130" spans="1:12" ht="13.8">
      <c r="A130" s="550" t="s">
        <v>902</v>
      </c>
      <c r="L130" s="551"/>
    </row>
    <row r="131" spans="1:12">
      <c r="A131" s="550" t="s">
        <v>903</v>
      </c>
      <c r="L131" s="551"/>
    </row>
    <row r="132" spans="1:12">
      <c r="A132" s="550" t="s">
        <v>938</v>
      </c>
      <c r="L132" s="551"/>
    </row>
    <row r="133" spans="1:12">
      <c r="A133" s="550" t="s">
        <v>904</v>
      </c>
      <c r="L133" s="551"/>
    </row>
    <row r="134" spans="1:12">
      <c r="A134" s="550" t="s">
        <v>905</v>
      </c>
      <c r="L134" s="551"/>
    </row>
  </sheetData>
  <mergeCells count="18">
    <mergeCell ref="A57:K57"/>
    <mergeCell ref="A59:K59"/>
    <mergeCell ref="A3:L4"/>
    <mergeCell ref="A15:K15"/>
    <mergeCell ref="A17:K17"/>
    <mergeCell ref="A19:K19"/>
    <mergeCell ref="A21:K21"/>
    <mergeCell ref="A10:L10"/>
    <mergeCell ref="A73:K73"/>
    <mergeCell ref="E91:K91"/>
    <mergeCell ref="E105:K105"/>
    <mergeCell ref="B113:C113"/>
    <mergeCell ref="B116:G116"/>
    <mergeCell ref="A115:K115"/>
    <mergeCell ref="A112:K112"/>
    <mergeCell ref="A104:K104"/>
    <mergeCell ref="A90:K90"/>
    <mergeCell ref="A78:L78"/>
  </mergeCells>
  <printOptions horizontalCentered="1"/>
  <pageMargins left="0.39370078740157483" right="0.39370078740157483" top="0.78740157480314965" bottom="0.59055118110236227" header="0.39370078740157483" footer="0.39370078740157483"/>
  <pageSetup paperSize="9" scale="74" firstPageNumber="4" fitToHeight="0" orientation="portrait" r:id="rId1"/>
  <headerFooter scaleWithDoc="0" alignWithMargins="0"/>
</worksheet>
</file>

<file path=xl/worksheets/sheet20.xml><?xml version="1.0" encoding="utf-8"?>
<worksheet xmlns="http://schemas.openxmlformats.org/spreadsheetml/2006/main" xmlns:r="http://schemas.openxmlformats.org/officeDocument/2006/relationships">
  <sheetPr codeName="Feuil15">
    <tabColor rgb="FF92D050"/>
    <pageSetUpPr fitToPage="1"/>
  </sheetPr>
  <dimension ref="A3:Q18"/>
  <sheetViews>
    <sheetView showGridLines="0" workbookViewId="0">
      <selection activeCell="K29" sqref="K29"/>
    </sheetView>
  </sheetViews>
  <sheetFormatPr baseColWidth="10" defaultRowHeight="13.2"/>
  <cols>
    <col min="1" max="1" width="23" bestFit="1" customWidth="1"/>
    <col min="2" max="3" width="9.109375" customWidth="1"/>
    <col min="4" max="7" width="9" customWidth="1"/>
    <col min="8" max="9" width="10.44140625" customWidth="1"/>
    <col min="10" max="11" width="9.6640625" customWidth="1"/>
    <col min="12" max="13" width="9.109375" customWidth="1"/>
    <col min="14" max="14" width="3.6640625" customWidth="1"/>
    <col min="15" max="15" width="8.33203125" customWidth="1"/>
    <col min="16" max="16" width="8.6640625" customWidth="1"/>
    <col min="17" max="17" width="7.109375" customWidth="1"/>
  </cols>
  <sheetData>
    <row r="3" spans="1:17" ht="30.75" customHeight="1">
      <c r="A3" s="602" t="s">
        <v>151</v>
      </c>
      <c r="B3" s="602"/>
      <c r="C3" s="602"/>
      <c r="D3" s="602"/>
      <c r="E3" s="602"/>
      <c r="F3" s="602"/>
      <c r="G3" s="602"/>
      <c r="H3" s="602"/>
      <c r="I3" s="602"/>
      <c r="J3" s="602"/>
      <c r="K3" s="602"/>
      <c r="L3" s="602"/>
      <c r="M3" s="602"/>
      <c r="N3" s="602"/>
      <c r="O3" s="602"/>
      <c r="P3" s="602"/>
      <c r="Q3" s="602"/>
    </row>
    <row r="6" spans="1:17" ht="36.75" customHeight="1">
      <c r="B6" s="653" t="s">
        <v>136</v>
      </c>
      <c r="C6" s="654"/>
      <c r="D6" s="654" t="s">
        <v>137</v>
      </c>
      <c r="E6" s="654"/>
      <c r="F6" s="654" t="s">
        <v>138</v>
      </c>
      <c r="G6" s="654"/>
      <c r="H6" s="655" t="s">
        <v>139</v>
      </c>
      <c r="I6" s="655"/>
      <c r="J6" s="652" t="s">
        <v>140</v>
      </c>
      <c r="K6" s="652"/>
      <c r="L6" s="652"/>
      <c r="M6" s="652"/>
      <c r="N6" s="101"/>
      <c r="O6" s="646" t="s">
        <v>6</v>
      </c>
      <c r="P6" s="646"/>
      <c r="Q6" s="646"/>
    </row>
    <row r="7" spans="1:17" ht="24.75" customHeight="1">
      <c r="B7" s="653"/>
      <c r="C7" s="654"/>
      <c r="D7" s="654"/>
      <c r="E7" s="654"/>
      <c r="F7" s="654"/>
      <c r="G7" s="654"/>
      <c r="H7" s="655"/>
      <c r="I7" s="655"/>
      <c r="J7" s="648" t="s">
        <v>92</v>
      </c>
      <c r="K7" s="649"/>
      <c r="L7" s="650" t="s">
        <v>135</v>
      </c>
      <c r="M7" s="651"/>
      <c r="N7" s="102"/>
      <c r="O7" s="647"/>
      <c r="P7" s="647"/>
      <c r="Q7" s="647"/>
    </row>
    <row r="8" spans="1:17">
      <c r="B8" s="103" t="s">
        <v>147</v>
      </c>
      <c r="C8" s="103" t="s">
        <v>148</v>
      </c>
      <c r="D8" s="103" t="s">
        <v>147</v>
      </c>
      <c r="E8" s="103" t="s">
        <v>148</v>
      </c>
      <c r="F8" s="103" t="s">
        <v>147</v>
      </c>
      <c r="G8" s="103" t="s">
        <v>148</v>
      </c>
      <c r="H8" s="103" t="s">
        <v>147</v>
      </c>
      <c r="I8" s="103" t="s">
        <v>148</v>
      </c>
      <c r="J8" s="103" t="s">
        <v>147</v>
      </c>
      <c r="K8" s="103" t="s">
        <v>148</v>
      </c>
      <c r="L8" s="103" t="s">
        <v>147</v>
      </c>
      <c r="M8" s="103" t="s">
        <v>148</v>
      </c>
      <c r="N8" s="100"/>
      <c r="O8" s="103" t="s">
        <v>147</v>
      </c>
      <c r="P8" s="103" t="s">
        <v>148</v>
      </c>
      <c r="Q8" s="130" t="s">
        <v>92</v>
      </c>
    </row>
    <row r="9" spans="1:17">
      <c r="B9" s="103"/>
      <c r="C9" s="103"/>
      <c r="D9" s="103"/>
      <c r="E9" s="103"/>
      <c r="F9" s="103"/>
      <c r="G9" s="103"/>
      <c r="H9" s="103"/>
      <c r="I9" s="103"/>
      <c r="J9" s="103"/>
      <c r="K9" s="103"/>
      <c r="L9" s="123"/>
      <c r="M9" s="124"/>
      <c r="N9" s="100"/>
      <c r="O9" s="100"/>
      <c r="P9" s="100"/>
      <c r="Q9" s="100"/>
    </row>
    <row r="10" spans="1:17">
      <c r="A10" s="116" t="s">
        <v>130</v>
      </c>
      <c r="B10" s="112"/>
      <c r="C10" s="109">
        <v>14</v>
      </c>
      <c r="D10" s="112">
        <v>2</v>
      </c>
      <c r="E10" s="109"/>
      <c r="F10" s="112">
        <v>1</v>
      </c>
      <c r="G10" s="109">
        <v>2</v>
      </c>
      <c r="H10" s="112">
        <v>34</v>
      </c>
      <c r="I10" s="109">
        <v>74</v>
      </c>
      <c r="J10" s="112">
        <v>45</v>
      </c>
      <c r="K10" s="120">
        <v>46</v>
      </c>
      <c r="L10" s="125"/>
      <c r="M10" s="104"/>
      <c r="O10" s="74">
        <f>J10+H10+F10+D10+B10</f>
        <v>82</v>
      </c>
      <c r="P10" s="74">
        <f>K10+I10+G10+E10+C10</f>
        <v>136</v>
      </c>
      <c r="Q10" s="74">
        <f>P10+O10</f>
        <v>218</v>
      </c>
    </row>
    <row r="11" spans="1:17">
      <c r="A11" s="117" t="s">
        <v>131</v>
      </c>
      <c r="B11" s="113">
        <v>21</v>
      </c>
      <c r="C11" s="110">
        <v>28</v>
      </c>
      <c r="D11" s="113">
        <v>1</v>
      </c>
      <c r="E11" s="110">
        <v>3</v>
      </c>
      <c r="F11" s="113">
        <v>2</v>
      </c>
      <c r="G11" s="110">
        <v>5</v>
      </c>
      <c r="H11" s="113">
        <v>160</v>
      </c>
      <c r="I11" s="110">
        <v>298</v>
      </c>
      <c r="J11" s="113">
        <v>116</v>
      </c>
      <c r="K11" s="121">
        <v>156</v>
      </c>
      <c r="L11" s="105"/>
      <c r="M11" s="106"/>
      <c r="O11" s="75">
        <f t="shared" ref="O11:P12" si="0">J11+H11+F11+D11+B11</f>
        <v>300</v>
      </c>
      <c r="P11" s="75">
        <f t="shared" si="0"/>
        <v>490</v>
      </c>
      <c r="Q11" s="75">
        <f t="shared" ref="Q11:Q12" si="1">P11+O11</f>
        <v>790</v>
      </c>
    </row>
    <row r="12" spans="1:17">
      <c r="A12" s="118" t="s">
        <v>132</v>
      </c>
      <c r="B12" s="114">
        <v>2</v>
      </c>
      <c r="C12" s="111">
        <v>28</v>
      </c>
      <c r="D12" s="114">
        <v>1</v>
      </c>
      <c r="E12" s="111">
        <v>2</v>
      </c>
      <c r="F12" s="114">
        <v>2</v>
      </c>
      <c r="G12" s="111">
        <v>8</v>
      </c>
      <c r="H12" s="114">
        <v>158</v>
      </c>
      <c r="I12" s="111">
        <v>320</v>
      </c>
      <c r="J12" s="114">
        <v>92</v>
      </c>
      <c r="K12" s="122">
        <v>128</v>
      </c>
      <c r="L12" s="107"/>
      <c r="M12" s="108"/>
      <c r="O12" s="129">
        <f t="shared" si="0"/>
        <v>255</v>
      </c>
      <c r="P12" s="129">
        <f t="shared" si="0"/>
        <v>486</v>
      </c>
      <c r="Q12" s="129">
        <f t="shared" si="1"/>
        <v>741</v>
      </c>
    </row>
    <row r="13" spans="1:17">
      <c r="B13" s="14"/>
      <c r="C13" s="14"/>
      <c r="D13" s="14"/>
      <c r="E13" s="14"/>
      <c r="F13" s="14"/>
      <c r="G13" s="14"/>
      <c r="H13" s="14"/>
      <c r="I13" s="14"/>
      <c r="J13" s="14"/>
      <c r="K13" s="14"/>
      <c r="O13" s="14"/>
    </row>
    <row r="14" spans="1:17" ht="13.8">
      <c r="A14" s="115" t="s">
        <v>6</v>
      </c>
      <c r="B14" s="27">
        <f>B12+B11+B10</f>
        <v>23</v>
      </c>
      <c r="C14" s="27">
        <f t="shared" ref="C14:F14" si="2">C12+C11+C10</f>
        <v>70</v>
      </c>
      <c r="D14" s="27">
        <f t="shared" si="2"/>
        <v>4</v>
      </c>
      <c r="E14" s="27">
        <f t="shared" si="2"/>
        <v>5</v>
      </c>
      <c r="F14" s="27">
        <f t="shared" si="2"/>
        <v>5</v>
      </c>
      <c r="G14" s="27">
        <f t="shared" ref="G14:K14" si="3">G10+G11+G12</f>
        <v>15</v>
      </c>
      <c r="H14" s="27">
        <f t="shared" si="3"/>
        <v>352</v>
      </c>
      <c r="I14" s="27">
        <f t="shared" si="3"/>
        <v>692</v>
      </c>
      <c r="J14" s="27">
        <f t="shared" si="3"/>
        <v>253</v>
      </c>
      <c r="K14" s="27">
        <f t="shared" si="3"/>
        <v>330</v>
      </c>
      <c r="L14" s="126"/>
      <c r="M14" s="119"/>
      <c r="O14" s="127">
        <f>O12+O11+O10</f>
        <v>637</v>
      </c>
      <c r="P14" s="27">
        <f t="shared" ref="P14:Q14" si="4">P12+P11+P10</f>
        <v>1112</v>
      </c>
      <c r="Q14" s="28">
        <f t="shared" si="4"/>
        <v>1749</v>
      </c>
    </row>
    <row r="16" spans="1:17">
      <c r="A16" s="131" t="s">
        <v>141</v>
      </c>
      <c r="B16" s="132">
        <v>8</v>
      </c>
      <c r="C16" s="132">
        <v>17</v>
      </c>
      <c r="D16" s="132">
        <v>1</v>
      </c>
      <c r="E16" s="132">
        <v>2</v>
      </c>
      <c r="F16" s="132">
        <v>5</v>
      </c>
      <c r="G16" s="132">
        <v>11</v>
      </c>
      <c r="H16" s="132">
        <v>24</v>
      </c>
      <c r="I16" s="132">
        <v>36</v>
      </c>
      <c r="J16" s="132">
        <v>253</v>
      </c>
      <c r="K16" s="128">
        <v>330</v>
      </c>
      <c r="O16" s="133">
        <f>J16+H16+F16+D16+B16</f>
        <v>291</v>
      </c>
      <c r="P16" s="29">
        <f>K16+I16+G16+E16+C16</f>
        <v>396</v>
      </c>
      <c r="Q16" s="28">
        <f>P16+O16</f>
        <v>687</v>
      </c>
    </row>
    <row r="18" spans="1:17">
      <c r="A18" s="131" t="s">
        <v>142</v>
      </c>
      <c r="B18" s="132"/>
      <c r="C18" s="132"/>
      <c r="D18" s="132"/>
      <c r="E18" s="132"/>
      <c r="F18" s="132"/>
      <c r="G18" s="132"/>
      <c r="H18" s="132"/>
      <c r="I18" s="132"/>
      <c r="J18" s="132"/>
      <c r="K18" s="128"/>
      <c r="O18" s="131"/>
      <c r="P18" s="132"/>
      <c r="Q18" s="128"/>
    </row>
  </sheetData>
  <mergeCells count="9">
    <mergeCell ref="A3:Q3"/>
    <mergeCell ref="B6:C7"/>
    <mergeCell ref="D6:E7"/>
    <mergeCell ref="F6:G7"/>
    <mergeCell ref="H6:I7"/>
    <mergeCell ref="J6:M6"/>
    <mergeCell ref="O6:Q7"/>
    <mergeCell ref="J7:K7"/>
    <mergeCell ref="L7:M7"/>
  </mergeCells>
  <printOptions horizontalCentered="1"/>
  <pageMargins left="0.39370078740157483" right="0.39370078740157483" top="0.78740157480314965" bottom="0.59055118110236227" header="0.39370078740157483" footer="0.39370078740157483"/>
  <pageSetup paperSize="9" scale="94" firstPageNumber="26" fitToHeight="0" orientation="landscape" useFirstPageNumber="1" r:id="rId1"/>
  <headerFooter scaleWithDoc="0" alignWithMargins="0">
    <oddHeader>&amp;L&amp;8Situation des personnels enseignants non permanents - 2013/2014&amp;R&amp;8DGRH A1-1 / Novembre 2014</oddHeader>
    <oddFooter>&amp;R&amp;P</oddFooter>
  </headerFooter>
</worksheet>
</file>

<file path=xl/worksheets/sheet21.xml><?xml version="1.0" encoding="utf-8"?>
<worksheet xmlns="http://schemas.openxmlformats.org/spreadsheetml/2006/main" xmlns:r="http://schemas.openxmlformats.org/officeDocument/2006/relationships">
  <sheetPr codeName="Feuil16">
    <tabColor rgb="FF92D050"/>
    <pageSetUpPr fitToPage="1"/>
  </sheetPr>
  <dimension ref="A3:Q18"/>
  <sheetViews>
    <sheetView showGridLines="0" workbookViewId="0">
      <selection activeCell="K29" sqref="K29"/>
    </sheetView>
  </sheetViews>
  <sheetFormatPr baseColWidth="10" defaultRowHeight="13.2"/>
  <cols>
    <col min="1" max="1" width="23" bestFit="1" customWidth="1"/>
    <col min="2" max="3" width="9.109375" customWidth="1"/>
    <col min="4" max="7" width="9" customWidth="1"/>
    <col min="8" max="9" width="10.44140625" customWidth="1"/>
    <col min="10" max="11" width="9.6640625" customWidth="1"/>
    <col min="12" max="13" width="9.109375" customWidth="1"/>
    <col min="14" max="14" width="3.6640625" customWidth="1"/>
    <col min="15" max="15" width="8.33203125" customWidth="1"/>
    <col min="16" max="16" width="8.6640625" customWidth="1"/>
    <col min="17" max="17" width="7.109375" customWidth="1"/>
  </cols>
  <sheetData>
    <row r="3" spans="1:17" ht="30.75" customHeight="1">
      <c r="A3" s="602" t="s">
        <v>152</v>
      </c>
      <c r="B3" s="602"/>
      <c r="C3" s="602"/>
      <c r="D3" s="602"/>
      <c r="E3" s="602"/>
      <c r="F3" s="602"/>
      <c r="G3" s="602"/>
      <c r="H3" s="602"/>
      <c r="I3" s="602"/>
      <c r="J3" s="602"/>
      <c r="K3" s="602"/>
      <c r="L3" s="602"/>
      <c r="M3" s="602"/>
      <c r="N3" s="602"/>
      <c r="O3" s="602"/>
      <c r="P3" s="602"/>
      <c r="Q3" s="602"/>
    </row>
    <row r="6" spans="1:17" ht="36.75" customHeight="1">
      <c r="B6" s="653" t="s">
        <v>136</v>
      </c>
      <c r="C6" s="654"/>
      <c r="D6" s="654" t="s">
        <v>137</v>
      </c>
      <c r="E6" s="654"/>
      <c r="F6" s="654" t="s">
        <v>138</v>
      </c>
      <c r="G6" s="654"/>
      <c r="H6" s="655" t="s">
        <v>139</v>
      </c>
      <c r="I6" s="655"/>
      <c r="J6" s="652" t="s">
        <v>140</v>
      </c>
      <c r="K6" s="652"/>
      <c r="L6" s="652"/>
      <c r="M6" s="652"/>
      <c r="N6" s="101"/>
      <c r="O6" s="646" t="s">
        <v>6</v>
      </c>
      <c r="P6" s="646"/>
      <c r="Q6" s="646"/>
    </row>
    <row r="7" spans="1:17" ht="24.75" customHeight="1">
      <c r="B7" s="653"/>
      <c r="C7" s="654"/>
      <c r="D7" s="654"/>
      <c r="E7" s="654"/>
      <c r="F7" s="654"/>
      <c r="G7" s="654"/>
      <c r="H7" s="655"/>
      <c r="I7" s="655"/>
      <c r="J7" s="648" t="s">
        <v>92</v>
      </c>
      <c r="K7" s="649"/>
      <c r="L7" s="650" t="s">
        <v>135</v>
      </c>
      <c r="M7" s="651"/>
      <c r="N7" s="102"/>
      <c r="O7" s="647"/>
      <c r="P7" s="647"/>
      <c r="Q7" s="647"/>
    </row>
    <row r="8" spans="1:17">
      <c r="B8" s="103" t="s">
        <v>147</v>
      </c>
      <c r="C8" s="103" t="s">
        <v>148</v>
      </c>
      <c r="D8" s="103" t="s">
        <v>147</v>
      </c>
      <c r="E8" s="103" t="s">
        <v>148</v>
      </c>
      <c r="F8" s="103" t="s">
        <v>147</v>
      </c>
      <c r="G8" s="103" t="s">
        <v>148</v>
      </c>
      <c r="H8" s="103" t="s">
        <v>147</v>
      </c>
      <c r="I8" s="103" t="s">
        <v>148</v>
      </c>
      <c r="J8" s="103" t="s">
        <v>147</v>
      </c>
      <c r="K8" s="103" t="s">
        <v>148</v>
      </c>
      <c r="L8" s="103" t="s">
        <v>147</v>
      </c>
      <c r="M8" s="103" t="s">
        <v>148</v>
      </c>
      <c r="N8" s="100"/>
      <c r="O8" s="103" t="s">
        <v>147</v>
      </c>
      <c r="P8" s="103" t="s">
        <v>148</v>
      </c>
      <c r="Q8" s="130" t="s">
        <v>92</v>
      </c>
    </row>
    <row r="9" spans="1:17">
      <c r="B9" s="103"/>
      <c r="C9" s="103"/>
      <c r="D9" s="103"/>
      <c r="E9" s="103"/>
      <c r="F9" s="103"/>
      <c r="G9" s="103"/>
      <c r="H9" s="103"/>
      <c r="I9" s="103"/>
      <c r="J9" s="103"/>
      <c r="K9" s="103"/>
      <c r="L9" s="123"/>
      <c r="M9" s="124"/>
      <c r="N9" s="100"/>
      <c r="O9" s="100"/>
      <c r="P9" s="100"/>
      <c r="Q9" s="100"/>
    </row>
    <row r="10" spans="1:17">
      <c r="A10" s="116" t="s">
        <v>130</v>
      </c>
      <c r="B10" s="112"/>
      <c r="C10" s="109"/>
      <c r="D10" s="112"/>
      <c r="E10" s="109"/>
      <c r="F10" s="112"/>
      <c r="G10" s="109"/>
      <c r="H10" s="112">
        <v>3</v>
      </c>
      <c r="I10" s="109">
        <v>1</v>
      </c>
      <c r="J10" s="112">
        <v>3</v>
      </c>
      <c r="K10" s="120">
        <v>2</v>
      </c>
      <c r="L10" s="125"/>
      <c r="M10" s="104"/>
      <c r="O10" s="74">
        <f>J10+H10+F10+D10+B10</f>
        <v>6</v>
      </c>
      <c r="P10" s="74">
        <f>K10+I10+G10+E10+C10</f>
        <v>3</v>
      </c>
      <c r="Q10" s="74">
        <f>P10+O10</f>
        <v>9</v>
      </c>
    </row>
    <row r="11" spans="1:17">
      <c r="A11" s="117" t="s">
        <v>131</v>
      </c>
      <c r="B11" s="113"/>
      <c r="C11" s="110"/>
      <c r="D11" s="113"/>
      <c r="E11" s="110"/>
      <c r="F11" s="113"/>
      <c r="G11" s="110">
        <v>1</v>
      </c>
      <c r="H11" s="113">
        <v>13</v>
      </c>
      <c r="I11" s="110">
        <v>4</v>
      </c>
      <c r="J11" s="113">
        <v>14</v>
      </c>
      <c r="K11" s="121">
        <v>16</v>
      </c>
      <c r="L11" s="105"/>
      <c r="M11" s="106"/>
      <c r="O11" s="75">
        <f t="shared" ref="O11:P12" si="0">J11+H11+F11+D11+B11</f>
        <v>27</v>
      </c>
      <c r="P11" s="75">
        <f t="shared" si="0"/>
        <v>21</v>
      </c>
      <c r="Q11" s="75">
        <f t="shared" ref="Q11:Q12" si="1">P11+O11</f>
        <v>48</v>
      </c>
    </row>
    <row r="12" spans="1:17">
      <c r="A12" s="118" t="s">
        <v>132</v>
      </c>
      <c r="B12" s="114"/>
      <c r="C12" s="111"/>
      <c r="D12" s="114"/>
      <c r="E12" s="111"/>
      <c r="F12" s="114"/>
      <c r="G12" s="111"/>
      <c r="H12" s="114">
        <v>8</v>
      </c>
      <c r="I12" s="111">
        <v>6</v>
      </c>
      <c r="J12" s="114">
        <v>3</v>
      </c>
      <c r="K12" s="122">
        <v>6</v>
      </c>
      <c r="L12" s="107"/>
      <c r="M12" s="108"/>
      <c r="O12" s="129">
        <f t="shared" si="0"/>
        <v>11</v>
      </c>
      <c r="P12" s="129">
        <f t="shared" si="0"/>
        <v>12</v>
      </c>
      <c r="Q12" s="129">
        <f t="shared" si="1"/>
        <v>23</v>
      </c>
    </row>
    <row r="13" spans="1:17">
      <c r="B13" s="14"/>
      <c r="C13" s="14"/>
      <c r="D13" s="14"/>
      <c r="E13" s="14"/>
      <c r="F13" s="14"/>
      <c r="G13" s="14"/>
      <c r="H13" s="14"/>
      <c r="I13" s="14"/>
      <c r="J13" s="14"/>
      <c r="K13" s="14"/>
      <c r="O13" s="14"/>
    </row>
    <row r="14" spans="1:17" ht="13.8">
      <c r="A14" s="115" t="s">
        <v>6</v>
      </c>
      <c r="B14" s="27"/>
      <c r="C14" s="27"/>
      <c r="D14" s="27"/>
      <c r="E14" s="27"/>
      <c r="F14" s="27"/>
      <c r="G14" s="27">
        <f t="shared" ref="G14:K14" si="2">G10+G11+G12</f>
        <v>1</v>
      </c>
      <c r="H14" s="27">
        <f t="shared" si="2"/>
        <v>24</v>
      </c>
      <c r="I14" s="27">
        <f t="shared" si="2"/>
        <v>11</v>
      </c>
      <c r="J14" s="27">
        <f t="shared" si="2"/>
        <v>20</v>
      </c>
      <c r="K14" s="27">
        <f t="shared" si="2"/>
        <v>24</v>
      </c>
      <c r="L14" s="126"/>
      <c r="M14" s="119"/>
      <c r="O14" s="127">
        <f>O12+O11+O10</f>
        <v>44</v>
      </c>
      <c r="P14" s="27">
        <f t="shared" ref="P14:Q14" si="3">P12+P11+P10</f>
        <v>36</v>
      </c>
      <c r="Q14" s="28">
        <f t="shared" si="3"/>
        <v>80</v>
      </c>
    </row>
    <row r="16" spans="1:17">
      <c r="A16" s="131" t="s">
        <v>141</v>
      </c>
      <c r="B16" s="132"/>
      <c r="C16" s="132"/>
      <c r="D16" s="132"/>
      <c r="E16" s="132"/>
      <c r="F16" s="132"/>
      <c r="G16" s="132">
        <v>1</v>
      </c>
      <c r="H16" s="132">
        <v>2</v>
      </c>
      <c r="I16" s="132"/>
      <c r="J16" s="132">
        <v>20</v>
      </c>
      <c r="K16" s="128">
        <v>24</v>
      </c>
      <c r="O16" s="133">
        <f>J16+H16+F16+D16+B16</f>
        <v>22</v>
      </c>
      <c r="P16" s="29">
        <f>K16+I16+G16+E16+C16</f>
        <v>25</v>
      </c>
      <c r="Q16" s="28">
        <f>P16+O16</f>
        <v>47</v>
      </c>
    </row>
    <row r="18" spans="1:17">
      <c r="A18" s="131" t="s">
        <v>142</v>
      </c>
      <c r="B18" s="132"/>
      <c r="C18" s="132"/>
      <c r="D18" s="132"/>
      <c r="E18" s="132"/>
      <c r="F18" s="132"/>
      <c r="G18" s="132"/>
      <c r="H18" s="132"/>
      <c r="I18" s="132"/>
      <c r="J18" s="132"/>
      <c r="K18" s="128"/>
      <c r="O18" s="131"/>
      <c r="P18" s="132"/>
      <c r="Q18" s="128"/>
    </row>
  </sheetData>
  <mergeCells count="9">
    <mergeCell ref="A3:Q3"/>
    <mergeCell ref="B6:C7"/>
    <mergeCell ref="D6:E7"/>
    <mergeCell ref="F6:G7"/>
    <mergeCell ref="H6:I7"/>
    <mergeCell ref="J6:M6"/>
    <mergeCell ref="O6:Q7"/>
    <mergeCell ref="J7:K7"/>
    <mergeCell ref="L7:M7"/>
  </mergeCells>
  <printOptions horizontalCentered="1"/>
  <pageMargins left="0.39370078740157483" right="0.39370078740157483" top="0.78740157480314965" bottom="0.59055118110236227" header="0.39370078740157483" footer="0.39370078740157483"/>
  <pageSetup paperSize="9" scale="94" firstPageNumber="27" fitToHeight="0" orientation="landscape" useFirstPageNumber="1" r:id="rId1"/>
  <headerFooter scaleWithDoc="0" alignWithMargins="0">
    <oddHeader>&amp;L&amp;8Situation des personnels enseignants non permanents - 2013/2014&amp;R&amp;8DGRH A1-1 / Novembre 2014</oddHeader>
    <oddFooter>&amp;R&amp;P</oddFooter>
  </headerFooter>
</worksheet>
</file>

<file path=xl/worksheets/sheet22.xml><?xml version="1.0" encoding="utf-8"?>
<worksheet xmlns="http://schemas.openxmlformats.org/spreadsheetml/2006/main" xmlns:r="http://schemas.openxmlformats.org/officeDocument/2006/relationships">
  <sheetPr codeName="Feuil17">
    <tabColor rgb="FF92D050"/>
    <pageSetUpPr fitToPage="1"/>
  </sheetPr>
  <dimension ref="A3:T171"/>
  <sheetViews>
    <sheetView showGridLines="0" zoomScaleNormal="100" workbookViewId="0">
      <selection activeCell="K29" sqref="K29"/>
    </sheetView>
  </sheetViews>
  <sheetFormatPr baseColWidth="10" defaultRowHeight="13.2"/>
  <cols>
    <col min="1" max="1" width="36" bestFit="1" customWidth="1"/>
    <col min="2" max="10" width="10" customWidth="1"/>
    <col min="11" max="11" width="4.109375" style="86" customWidth="1"/>
    <col min="12" max="13" width="10" style="86" customWidth="1"/>
    <col min="14" max="14" width="10" customWidth="1"/>
    <col min="15" max="15" width="4.109375" customWidth="1"/>
    <col min="16" max="16" width="12.33203125" customWidth="1"/>
    <col min="17" max="17" width="3.6640625" customWidth="1"/>
    <col min="18" max="18" width="8.33203125" customWidth="1"/>
    <col min="19" max="19" width="8.6640625" customWidth="1"/>
    <col min="20" max="20" width="7.109375" customWidth="1"/>
  </cols>
  <sheetData>
    <row r="3" spans="1:20" ht="30.75" customHeight="1">
      <c r="A3" s="602" t="s">
        <v>153</v>
      </c>
      <c r="B3" s="602"/>
      <c r="C3" s="602"/>
      <c r="D3" s="602"/>
      <c r="E3" s="602"/>
      <c r="F3" s="602"/>
      <c r="G3" s="602"/>
      <c r="H3" s="602"/>
      <c r="I3" s="602"/>
      <c r="J3" s="602"/>
      <c r="K3" s="602"/>
      <c r="L3" s="602"/>
      <c r="M3" s="602"/>
      <c r="N3" s="602"/>
      <c r="O3" s="136"/>
      <c r="P3" s="136"/>
      <c r="Q3" s="136"/>
      <c r="R3" s="136"/>
      <c r="S3" s="136"/>
      <c r="T3" s="136"/>
    </row>
    <row r="6" spans="1:20" s="99" customFormat="1" ht="12" customHeight="1">
      <c r="B6" s="656" t="s">
        <v>130</v>
      </c>
      <c r="C6" s="657"/>
      <c r="D6" s="657"/>
      <c r="E6" s="657" t="s">
        <v>131</v>
      </c>
      <c r="F6" s="657"/>
      <c r="G6" s="657"/>
      <c r="H6" s="657" t="s">
        <v>132</v>
      </c>
      <c r="I6" s="657"/>
      <c r="J6" s="658"/>
      <c r="K6" s="98"/>
      <c r="L6" s="659" t="s">
        <v>92</v>
      </c>
      <c r="M6" s="659"/>
      <c r="N6" s="659"/>
      <c r="P6" s="602" t="s">
        <v>317</v>
      </c>
    </row>
    <row r="7" spans="1:20" ht="31.5" customHeight="1">
      <c r="A7" s="52" t="s">
        <v>686</v>
      </c>
      <c r="B7" s="52" t="s">
        <v>134</v>
      </c>
      <c r="C7" s="52" t="s">
        <v>316</v>
      </c>
      <c r="D7" s="92" t="s">
        <v>92</v>
      </c>
      <c r="E7" s="52" t="s">
        <v>134</v>
      </c>
      <c r="F7" s="52" t="s">
        <v>316</v>
      </c>
      <c r="G7" s="92" t="s">
        <v>92</v>
      </c>
      <c r="H7" s="52" t="s">
        <v>134</v>
      </c>
      <c r="I7" s="52" t="s">
        <v>316</v>
      </c>
      <c r="J7" s="92" t="s">
        <v>92</v>
      </c>
      <c r="K7" s="98"/>
      <c r="L7" s="52" t="s">
        <v>134</v>
      </c>
      <c r="M7" s="52" t="s">
        <v>316</v>
      </c>
      <c r="N7" s="92" t="s">
        <v>92</v>
      </c>
      <c r="P7" s="602"/>
    </row>
    <row r="8" spans="1:20" s="34" customFormat="1">
      <c r="A8" s="157"/>
      <c r="B8" s="158"/>
      <c r="C8" s="158"/>
      <c r="D8" s="159"/>
      <c r="E8" s="158"/>
      <c r="F8" s="158"/>
      <c r="G8" s="159"/>
      <c r="H8" s="158"/>
      <c r="I8" s="158"/>
      <c r="J8" s="159"/>
      <c r="K8" s="98"/>
      <c r="L8" s="158"/>
      <c r="M8" s="158"/>
      <c r="N8" s="159"/>
    </row>
    <row r="9" spans="1:20">
      <c r="A9" s="15" t="s">
        <v>156</v>
      </c>
      <c r="B9" s="16">
        <v>4</v>
      </c>
      <c r="C9" s="16">
        <v>2</v>
      </c>
      <c r="D9" s="16">
        <v>6</v>
      </c>
      <c r="E9" s="16">
        <v>2</v>
      </c>
      <c r="F9" s="16">
        <v>1</v>
      </c>
      <c r="G9" s="16">
        <v>3</v>
      </c>
      <c r="H9" s="16"/>
      <c r="I9" s="16"/>
      <c r="J9" s="17"/>
      <c r="K9" s="135"/>
      <c r="L9" s="145">
        <v>6</v>
      </c>
      <c r="M9" s="146">
        <v>3</v>
      </c>
      <c r="N9" s="147">
        <v>9</v>
      </c>
      <c r="P9" s="116">
        <f>(L9/2)+M9</f>
        <v>6</v>
      </c>
    </row>
    <row r="10" spans="1:20">
      <c r="A10" s="18" t="s">
        <v>155</v>
      </c>
      <c r="B10" s="19">
        <v>9</v>
      </c>
      <c r="C10" s="19">
        <v>25</v>
      </c>
      <c r="D10" s="19">
        <v>34</v>
      </c>
      <c r="E10" s="19">
        <v>24</v>
      </c>
      <c r="F10" s="19">
        <v>51</v>
      </c>
      <c r="G10" s="19">
        <v>75</v>
      </c>
      <c r="H10" s="19">
        <v>25</v>
      </c>
      <c r="I10" s="19">
        <v>74</v>
      </c>
      <c r="J10" s="20">
        <v>99</v>
      </c>
      <c r="K10" s="135"/>
      <c r="L10" s="148">
        <v>58</v>
      </c>
      <c r="M10" s="149">
        <v>150</v>
      </c>
      <c r="N10" s="150">
        <v>208</v>
      </c>
      <c r="P10" s="117">
        <f t="shared" ref="P10:P73" si="0">(L10/2)+M10</f>
        <v>179</v>
      </c>
    </row>
    <row r="11" spans="1:20">
      <c r="A11" s="18" t="s">
        <v>157</v>
      </c>
      <c r="B11" s="19">
        <v>1</v>
      </c>
      <c r="C11" s="19">
        <v>1</v>
      </c>
      <c r="D11" s="19">
        <v>2</v>
      </c>
      <c r="E11" s="19">
        <v>2</v>
      </c>
      <c r="F11" s="19">
        <v>2</v>
      </c>
      <c r="G11" s="19">
        <v>4</v>
      </c>
      <c r="H11" s="19">
        <v>1</v>
      </c>
      <c r="I11" s="19"/>
      <c r="J11" s="20">
        <v>1</v>
      </c>
      <c r="K11" s="135"/>
      <c r="L11" s="148">
        <v>4</v>
      </c>
      <c r="M11" s="149">
        <v>3</v>
      </c>
      <c r="N11" s="150">
        <v>7</v>
      </c>
      <c r="P11" s="117">
        <f t="shared" si="0"/>
        <v>5</v>
      </c>
    </row>
    <row r="12" spans="1:20">
      <c r="A12" s="21" t="s">
        <v>158</v>
      </c>
      <c r="B12" s="22"/>
      <c r="C12" s="22">
        <v>2</v>
      </c>
      <c r="D12" s="22">
        <v>2</v>
      </c>
      <c r="E12" s="22"/>
      <c r="F12" s="22">
        <v>5</v>
      </c>
      <c r="G12" s="22">
        <v>5</v>
      </c>
      <c r="H12" s="22"/>
      <c r="I12" s="22">
        <v>17</v>
      </c>
      <c r="J12" s="23">
        <v>17</v>
      </c>
      <c r="K12" s="135"/>
      <c r="L12" s="151"/>
      <c r="M12" s="152">
        <v>24</v>
      </c>
      <c r="N12" s="153">
        <v>24</v>
      </c>
      <c r="P12" s="165">
        <f t="shared" si="0"/>
        <v>24</v>
      </c>
    </row>
    <row r="13" spans="1:20">
      <c r="A13" s="134" t="s">
        <v>313</v>
      </c>
      <c r="B13" s="80">
        <v>14</v>
      </c>
      <c r="C13" s="80">
        <v>30</v>
      </c>
      <c r="D13" s="29">
        <v>44</v>
      </c>
      <c r="E13" s="80">
        <v>28</v>
      </c>
      <c r="F13" s="80">
        <v>59</v>
      </c>
      <c r="G13" s="29">
        <v>87</v>
      </c>
      <c r="H13" s="80">
        <v>26</v>
      </c>
      <c r="I13" s="80">
        <v>91</v>
      </c>
      <c r="J13" s="28">
        <v>117</v>
      </c>
      <c r="K13" s="84"/>
      <c r="L13" s="137">
        <v>68</v>
      </c>
      <c r="M13" s="80">
        <v>180</v>
      </c>
      <c r="N13" s="28">
        <v>248</v>
      </c>
      <c r="P13" s="167">
        <f t="shared" si="0"/>
        <v>214</v>
      </c>
    </row>
    <row r="14" spans="1:20">
      <c r="A14" s="15" t="s">
        <v>159</v>
      </c>
      <c r="B14" s="16"/>
      <c r="C14" s="16">
        <v>15</v>
      </c>
      <c r="D14" s="16">
        <v>15</v>
      </c>
      <c r="E14" s="16"/>
      <c r="F14" s="16">
        <v>12</v>
      </c>
      <c r="G14" s="16">
        <v>12</v>
      </c>
      <c r="H14" s="16"/>
      <c r="I14" s="16">
        <v>14</v>
      </c>
      <c r="J14" s="17">
        <v>14</v>
      </c>
      <c r="K14" s="135"/>
      <c r="L14" s="145"/>
      <c r="M14" s="146">
        <v>41</v>
      </c>
      <c r="N14" s="147">
        <v>41</v>
      </c>
      <c r="P14" s="116">
        <f t="shared" si="0"/>
        <v>41</v>
      </c>
    </row>
    <row r="15" spans="1:20">
      <c r="A15" s="21" t="s">
        <v>160</v>
      </c>
      <c r="B15" s="22"/>
      <c r="C15" s="22">
        <v>1</v>
      </c>
      <c r="D15" s="22">
        <v>1</v>
      </c>
      <c r="E15" s="22"/>
      <c r="F15" s="22"/>
      <c r="G15" s="22"/>
      <c r="H15" s="22">
        <v>5</v>
      </c>
      <c r="I15" s="22">
        <v>17</v>
      </c>
      <c r="J15" s="23">
        <v>22</v>
      </c>
      <c r="K15" s="135"/>
      <c r="L15" s="151">
        <v>5</v>
      </c>
      <c r="M15" s="152">
        <v>18</v>
      </c>
      <c r="N15" s="153">
        <v>23</v>
      </c>
      <c r="P15" s="165">
        <f t="shared" si="0"/>
        <v>20.5</v>
      </c>
    </row>
    <row r="16" spans="1:20">
      <c r="A16" s="134" t="s">
        <v>314</v>
      </c>
      <c r="B16" s="80"/>
      <c r="C16" s="80">
        <v>16</v>
      </c>
      <c r="D16" s="29">
        <v>16</v>
      </c>
      <c r="E16" s="80"/>
      <c r="F16" s="80">
        <v>12</v>
      </c>
      <c r="G16" s="29">
        <v>12</v>
      </c>
      <c r="H16" s="80">
        <v>5</v>
      </c>
      <c r="I16" s="80">
        <v>31</v>
      </c>
      <c r="J16" s="28">
        <v>36</v>
      </c>
      <c r="K16" s="84"/>
      <c r="L16" s="137">
        <v>5</v>
      </c>
      <c r="M16" s="80">
        <v>59</v>
      </c>
      <c r="N16" s="28">
        <v>64</v>
      </c>
      <c r="P16" s="167">
        <f t="shared" si="0"/>
        <v>61.5</v>
      </c>
    </row>
    <row r="17" spans="1:16">
      <c r="A17" s="15" t="s">
        <v>162</v>
      </c>
      <c r="B17" s="16"/>
      <c r="C17" s="16"/>
      <c r="D17" s="16"/>
      <c r="E17" s="16"/>
      <c r="F17" s="16">
        <v>2</v>
      </c>
      <c r="G17" s="16">
        <v>2</v>
      </c>
      <c r="H17" s="16">
        <v>2</v>
      </c>
      <c r="I17" s="16">
        <v>8</v>
      </c>
      <c r="J17" s="17">
        <v>10</v>
      </c>
      <c r="K17" s="135"/>
      <c r="L17" s="145">
        <v>2</v>
      </c>
      <c r="M17" s="146">
        <v>10</v>
      </c>
      <c r="N17" s="147">
        <v>12</v>
      </c>
      <c r="P17" s="116">
        <f t="shared" si="0"/>
        <v>11</v>
      </c>
    </row>
    <row r="18" spans="1:16">
      <c r="A18" s="18" t="s">
        <v>161</v>
      </c>
      <c r="B18" s="19"/>
      <c r="C18" s="19">
        <v>7</v>
      </c>
      <c r="D18" s="19">
        <v>7</v>
      </c>
      <c r="E18" s="19"/>
      <c r="F18" s="19">
        <v>38</v>
      </c>
      <c r="G18" s="19">
        <v>38</v>
      </c>
      <c r="H18" s="19"/>
      <c r="I18" s="19">
        <v>9</v>
      </c>
      <c r="J18" s="20">
        <v>9</v>
      </c>
      <c r="K18" s="135"/>
      <c r="L18" s="148"/>
      <c r="M18" s="149">
        <v>54</v>
      </c>
      <c r="N18" s="150">
        <v>54</v>
      </c>
      <c r="P18" s="117">
        <f t="shared" si="0"/>
        <v>54</v>
      </c>
    </row>
    <row r="19" spans="1:16">
      <c r="A19" s="21" t="s">
        <v>163</v>
      </c>
      <c r="B19" s="22"/>
      <c r="C19" s="22"/>
      <c r="D19" s="22"/>
      <c r="E19" s="22"/>
      <c r="F19" s="22"/>
      <c r="G19" s="22"/>
      <c r="H19" s="22">
        <v>3</v>
      </c>
      <c r="I19" s="22">
        <v>1</v>
      </c>
      <c r="J19" s="23">
        <v>4</v>
      </c>
      <c r="K19" s="135"/>
      <c r="L19" s="151">
        <v>3</v>
      </c>
      <c r="M19" s="152">
        <v>1</v>
      </c>
      <c r="N19" s="153">
        <v>4</v>
      </c>
      <c r="P19" s="165">
        <f t="shared" si="0"/>
        <v>2.5</v>
      </c>
    </row>
    <row r="20" spans="1:16">
      <c r="A20" s="134" t="s">
        <v>288</v>
      </c>
      <c r="B20" s="80"/>
      <c r="C20" s="80">
        <v>7</v>
      </c>
      <c r="D20" s="29">
        <v>7</v>
      </c>
      <c r="E20" s="80"/>
      <c r="F20" s="80">
        <v>40</v>
      </c>
      <c r="G20" s="29">
        <v>40</v>
      </c>
      <c r="H20" s="80">
        <v>5</v>
      </c>
      <c r="I20" s="80">
        <v>18</v>
      </c>
      <c r="J20" s="28">
        <v>23</v>
      </c>
      <c r="K20" s="84"/>
      <c r="L20" s="137">
        <v>5</v>
      </c>
      <c r="M20" s="80">
        <v>65</v>
      </c>
      <c r="N20" s="28">
        <v>70</v>
      </c>
      <c r="P20" s="167">
        <f t="shared" si="0"/>
        <v>67.5</v>
      </c>
    </row>
    <row r="21" spans="1:16">
      <c r="A21" s="15" t="s">
        <v>164</v>
      </c>
      <c r="B21" s="16">
        <v>5</v>
      </c>
      <c r="C21" s="16">
        <v>2</v>
      </c>
      <c r="D21" s="16">
        <v>7</v>
      </c>
      <c r="E21" s="16">
        <v>9</v>
      </c>
      <c r="F21" s="16">
        <v>5</v>
      </c>
      <c r="G21" s="16">
        <v>14</v>
      </c>
      <c r="H21" s="16">
        <v>57</v>
      </c>
      <c r="I21" s="16">
        <v>43</v>
      </c>
      <c r="J21" s="17">
        <v>100</v>
      </c>
      <c r="K21" s="135"/>
      <c r="L21" s="145">
        <v>71</v>
      </c>
      <c r="M21" s="146">
        <v>50</v>
      </c>
      <c r="N21" s="147">
        <v>121</v>
      </c>
      <c r="P21" s="116">
        <f t="shared" si="0"/>
        <v>85.5</v>
      </c>
    </row>
    <row r="22" spans="1:16">
      <c r="A22" s="18" t="s">
        <v>165</v>
      </c>
      <c r="B22" s="19"/>
      <c r="C22" s="19"/>
      <c r="D22" s="19"/>
      <c r="E22" s="19"/>
      <c r="F22" s="19">
        <v>9</v>
      </c>
      <c r="G22" s="19">
        <v>9</v>
      </c>
      <c r="H22" s="19">
        <v>12</v>
      </c>
      <c r="I22" s="19">
        <v>2</v>
      </c>
      <c r="J22" s="20">
        <v>14</v>
      </c>
      <c r="K22" s="135"/>
      <c r="L22" s="148">
        <v>12</v>
      </c>
      <c r="M22" s="149">
        <v>11</v>
      </c>
      <c r="N22" s="150">
        <v>23</v>
      </c>
      <c r="P22" s="117">
        <f t="shared" si="0"/>
        <v>17</v>
      </c>
    </row>
    <row r="23" spans="1:16">
      <c r="A23" s="18" t="s">
        <v>166</v>
      </c>
      <c r="B23" s="19"/>
      <c r="C23" s="19"/>
      <c r="D23" s="19"/>
      <c r="E23" s="19"/>
      <c r="F23" s="19"/>
      <c r="G23" s="19"/>
      <c r="H23" s="19">
        <v>6</v>
      </c>
      <c r="I23" s="19">
        <v>2</v>
      </c>
      <c r="J23" s="20">
        <v>8</v>
      </c>
      <c r="K23" s="135"/>
      <c r="L23" s="148">
        <v>6</v>
      </c>
      <c r="M23" s="149">
        <v>2</v>
      </c>
      <c r="N23" s="150">
        <v>8</v>
      </c>
      <c r="P23" s="117">
        <f t="shared" si="0"/>
        <v>5</v>
      </c>
    </row>
    <row r="24" spans="1:16">
      <c r="A24" s="18" t="s">
        <v>167</v>
      </c>
      <c r="B24" s="19">
        <v>4</v>
      </c>
      <c r="C24" s="19">
        <v>5</v>
      </c>
      <c r="D24" s="19">
        <v>9</v>
      </c>
      <c r="E24" s="19"/>
      <c r="F24" s="19"/>
      <c r="G24" s="19"/>
      <c r="H24" s="19">
        <v>1</v>
      </c>
      <c r="I24" s="19">
        <v>6</v>
      </c>
      <c r="J24" s="20">
        <v>7</v>
      </c>
      <c r="K24" s="135"/>
      <c r="L24" s="148">
        <v>5</v>
      </c>
      <c r="M24" s="149">
        <v>11</v>
      </c>
      <c r="N24" s="150">
        <v>16</v>
      </c>
      <c r="P24" s="117">
        <f t="shared" si="0"/>
        <v>13.5</v>
      </c>
    </row>
    <row r="25" spans="1:16">
      <c r="A25" s="21" t="s">
        <v>168</v>
      </c>
      <c r="B25" s="22">
        <v>1</v>
      </c>
      <c r="C25" s="22">
        <v>4</v>
      </c>
      <c r="D25" s="22">
        <v>5</v>
      </c>
      <c r="E25" s="22">
        <v>1</v>
      </c>
      <c r="F25" s="22">
        <v>9</v>
      </c>
      <c r="G25" s="22">
        <v>10</v>
      </c>
      <c r="H25" s="22">
        <v>13</v>
      </c>
      <c r="I25" s="22">
        <v>11</v>
      </c>
      <c r="J25" s="23">
        <v>24</v>
      </c>
      <c r="K25" s="135"/>
      <c r="L25" s="151">
        <v>15</v>
      </c>
      <c r="M25" s="152">
        <v>24</v>
      </c>
      <c r="N25" s="153">
        <v>39</v>
      </c>
      <c r="P25" s="165">
        <f t="shared" si="0"/>
        <v>31.5</v>
      </c>
    </row>
    <row r="26" spans="1:16">
      <c r="A26" s="134" t="s">
        <v>289</v>
      </c>
      <c r="B26" s="80">
        <v>10</v>
      </c>
      <c r="C26" s="80">
        <v>11</v>
      </c>
      <c r="D26" s="29">
        <v>21</v>
      </c>
      <c r="E26" s="80">
        <v>10</v>
      </c>
      <c r="F26" s="80">
        <v>23</v>
      </c>
      <c r="G26" s="29">
        <v>33</v>
      </c>
      <c r="H26" s="80">
        <v>89</v>
      </c>
      <c r="I26" s="80">
        <v>64</v>
      </c>
      <c r="J26" s="28">
        <v>153</v>
      </c>
      <c r="K26" s="84"/>
      <c r="L26" s="137">
        <v>109</v>
      </c>
      <c r="M26" s="80">
        <v>98</v>
      </c>
      <c r="N26" s="28">
        <v>207</v>
      </c>
      <c r="P26" s="167">
        <f t="shared" si="0"/>
        <v>152.5</v>
      </c>
    </row>
    <row r="27" spans="1:16">
      <c r="A27" s="15" t="s">
        <v>169</v>
      </c>
      <c r="B27" s="16">
        <v>2</v>
      </c>
      <c r="C27" s="16">
        <v>1</v>
      </c>
      <c r="D27" s="16">
        <v>3</v>
      </c>
      <c r="E27" s="16">
        <v>7</v>
      </c>
      <c r="F27" s="16">
        <v>1</v>
      </c>
      <c r="G27" s="16">
        <v>8</v>
      </c>
      <c r="H27" s="16">
        <v>10</v>
      </c>
      <c r="I27" s="16">
        <v>12</v>
      </c>
      <c r="J27" s="17">
        <v>22</v>
      </c>
      <c r="K27" s="135"/>
      <c r="L27" s="145">
        <v>19</v>
      </c>
      <c r="M27" s="146">
        <v>14</v>
      </c>
      <c r="N27" s="147">
        <v>33</v>
      </c>
      <c r="P27" s="116">
        <f t="shared" si="0"/>
        <v>23.5</v>
      </c>
    </row>
    <row r="28" spans="1:16">
      <c r="A28" s="21" t="s">
        <v>170</v>
      </c>
      <c r="B28" s="22"/>
      <c r="C28" s="22">
        <v>1</v>
      </c>
      <c r="D28" s="22">
        <v>1</v>
      </c>
      <c r="E28" s="22"/>
      <c r="F28" s="22">
        <v>2</v>
      </c>
      <c r="G28" s="22">
        <v>2</v>
      </c>
      <c r="H28" s="22"/>
      <c r="I28" s="22">
        <v>2</v>
      </c>
      <c r="J28" s="23">
        <v>2</v>
      </c>
      <c r="K28" s="135"/>
      <c r="L28" s="151"/>
      <c r="M28" s="152">
        <v>5</v>
      </c>
      <c r="N28" s="153">
        <v>5</v>
      </c>
      <c r="P28" s="165">
        <f t="shared" si="0"/>
        <v>5</v>
      </c>
    </row>
    <row r="29" spans="1:16">
      <c r="A29" s="134" t="s">
        <v>290</v>
      </c>
      <c r="B29" s="80">
        <v>2</v>
      </c>
      <c r="C29" s="80">
        <v>2</v>
      </c>
      <c r="D29" s="29">
        <v>4</v>
      </c>
      <c r="E29" s="80">
        <v>7</v>
      </c>
      <c r="F29" s="80">
        <v>3</v>
      </c>
      <c r="G29" s="29">
        <v>10</v>
      </c>
      <c r="H29" s="80">
        <v>10</v>
      </c>
      <c r="I29" s="80">
        <v>14</v>
      </c>
      <c r="J29" s="28">
        <v>24</v>
      </c>
      <c r="K29" s="84"/>
      <c r="L29" s="137">
        <v>19</v>
      </c>
      <c r="M29" s="80">
        <v>19</v>
      </c>
      <c r="N29" s="28">
        <v>38</v>
      </c>
      <c r="P29" s="167">
        <f t="shared" si="0"/>
        <v>28.5</v>
      </c>
    </row>
    <row r="30" spans="1:16">
      <c r="A30" s="15" t="s">
        <v>171</v>
      </c>
      <c r="B30" s="16"/>
      <c r="C30" s="16">
        <v>8</v>
      </c>
      <c r="D30" s="16">
        <v>8</v>
      </c>
      <c r="E30" s="16"/>
      <c r="F30" s="16">
        <v>15</v>
      </c>
      <c r="G30" s="16">
        <v>15</v>
      </c>
      <c r="H30" s="16"/>
      <c r="I30" s="16">
        <v>20</v>
      </c>
      <c r="J30" s="17">
        <v>20</v>
      </c>
      <c r="K30" s="135"/>
      <c r="L30" s="145"/>
      <c r="M30" s="146">
        <v>43</v>
      </c>
      <c r="N30" s="147">
        <v>43</v>
      </c>
      <c r="P30" s="116">
        <f t="shared" si="0"/>
        <v>43</v>
      </c>
    </row>
    <row r="31" spans="1:16">
      <c r="A31" s="18" t="s">
        <v>172</v>
      </c>
      <c r="B31" s="19">
        <v>1</v>
      </c>
      <c r="C31" s="19">
        <v>3</v>
      </c>
      <c r="D31" s="19">
        <v>4</v>
      </c>
      <c r="E31" s="19">
        <v>11</v>
      </c>
      <c r="F31" s="19">
        <v>40</v>
      </c>
      <c r="G31" s="19">
        <v>51</v>
      </c>
      <c r="H31" s="19"/>
      <c r="I31" s="19"/>
      <c r="J31" s="20"/>
      <c r="K31" s="135"/>
      <c r="L31" s="148">
        <v>12</v>
      </c>
      <c r="M31" s="149">
        <v>43</v>
      </c>
      <c r="N31" s="150">
        <v>55</v>
      </c>
      <c r="P31" s="117">
        <f t="shared" si="0"/>
        <v>49</v>
      </c>
    </row>
    <row r="32" spans="1:16">
      <c r="A32" s="18" t="s">
        <v>173</v>
      </c>
      <c r="B32" s="19"/>
      <c r="C32" s="19"/>
      <c r="D32" s="19"/>
      <c r="E32" s="19"/>
      <c r="F32" s="19">
        <v>3</v>
      </c>
      <c r="G32" s="19">
        <v>3</v>
      </c>
      <c r="H32" s="19"/>
      <c r="I32" s="19"/>
      <c r="J32" s="20"/>
      <c r="K32" s="135"/>
      <c r="L32" s="148"/>
      <c r="M32" s="149">
        <v>3</v>
      </c>
      <c r="N32" s="150">
        <v>3</v>
      </c>
      <c r="P32" s="117">
        <f t="shared" si="0"/>
        <v>3</v>
      </c>
    </row>
    <row r="33" spans="1:16">
      <c r="A33" s="21" t="s">
        <v>174</v>
      </c>
      <c r="B33" s="22"/>
      <c r="C33" s="22"/>
      <c r="D33" s="22"/>
      <c r="E33" s="22"/>
      <c r="F33" s="22"/>
      <c r="G33" s="22"/>
      <c r="H33" s="22"/>
      <c r="I33" s="22">
        <v>2</v>
      </c>
      <c r="J33" s="23">
        <v>2</v>
      </c>
      <c r="K33" s="135"/>
      <c r="L33" s="151"/>
      <c r="M33" s="152">
        <v>2</v>
      </c>
      <c r="N33" s="153">
        <v>2</v>
      </c>
      <c r="P33" s="165">
        <f t="shared" si="0"/>
        <v>2</v>
      </c>
    </row>
    <row r="34" spans="1:16">
      <c r="A34" s="134" t="s">
        <v>291</v>
      </c>
      <c r="B34" s="80">
        <v>1</v>
      </c>
      <c r="C34" s="80">
        <v>11</v>
      </c>
      <c r="D34" s="29">
        <v>12</v>
      </c>
      <c r="E34" s="80">
        <v>11</v>
      </c>
      <c r="F34" s="80">
        <v>58</v>
      </c>
      <c r="G34" s="29">
        <v>69</v>
      </c>
      <c r="H34" s="80"/>
      <c r="I34" s="80">
        <v>22</v>
      </c>
      <c r="J34" s="28">
        <v>22</v>
      </c>
      <c r="K34" s="84"/>
      <c r="L34" s="137">
        <v>12</v>
      </c>
      <c r="M34" s="80">
        <v>91</v>
      </c>
      <c r="N34" s="28">
        <v>103</v>
      </c>
      <c r="P34" s="167">
        <f t="shared" si="0"/>
        <v>97</v>
      </c>
    </row>
    <row r="35" spans="1:16">
      <c r="A35" s="24" t="s">
        <v>175</v>
      </c>
      <c r="B35" s="25"/>
      <c r="C35" s="25">
        <v>5</v>
      </c>
      <c r="D35" s="25">
        <v>5</v>
      </c>
      <c r="E35" s="25"/>
      <c r="F35" s="25">
        <v>6</v>
      </c>
      <c r="G35" s="25">
        <v>6</v>
      </c>
      <c r="H35" s="25">
        <v>4</v>
      </c>
      <c r="I35" s="25">
        <v>4</v>
      </c>
      <c r="J35" s="26">
        <v>8</v>
      </c>
      <c r="K35" s="135"/>
      <c r="L35" s="154">
        <v>4</v>
      </c>
      <c r="M35" s="155">
        <v>15</v>
      </c>
      <c r="N35" s="156">
        <v>19</v>
      </c>
      <c r="P35" s="166">
        <f t="shared" si="0"/>
        <v>17</v>
      </c>
    </row>
    <row r="36" spans="1:16">
      <c r="A36" s="134" t="s">
        <v>292</v>
      </c>
      <c r="B36" s="80"/>
      <c r="C36" s="80">
        <v>5</v>
      </c>
      <c r="D36" s="29">
        <v>5</v>
      </c>
      <c r="E36" s="80"/>
      <c r="F36" s="80">
        <v>6</v>
      </c>
      <c r="G36" s="29">
        <v>6</v>
      </c>
      <c r="H36" s="80">
        <v>4</v>
      </c>
      <c r="I36" s="80">
        <v>4</v>
      </c>
      <c r="J36" s="28">
        <v>8</v>
      </c>
      <c r="K36" s="84"/>
      <c r="L36" s="137">
        <v>4</v>
      </c>
      <c r="M36" s="80">
        <v>15</v>
      </c>
      <c r="N36" s="28">
        <v>19</v>
      </c>
      <c r="P36" s="167">
        <f t="shared" si="0"/>
        <v>17</v>
      </c>
    </row>
    <row r="37" spans="1:16">
      <c r="A37" s="15" t="s">
        <v>176</v>
      </c>
      <c r="B37" s="16"/>
      <c r="C37" s="16"/>
      <c r="D37" s="16"/>
      <c r="E37" s="16"/>
      <c r="F37" s="16">
        <v>6</v>
      </c>
      <c r="G37" s="16">
        <v>6</v>
      </c>
      <c r="H37" s="16"/>
      <c r="I37" s="16"/>
      <c r="J37" s="17"/>
      <c r="K37" s="135"/>
      <c r="L37" s="145"/>
      <c r="M37" s="146">
        <v>6</v>
      </c>
      <c r="N37" s="147">
        <v>6</v>
      </c>
      <c r="P37" s="116">
        <f t="shared" si="0"/>
        <v>6</v>
      </c>
    </row>
    <row r="38" spans="1:16">
      <c r="A38" s="18" t="s">
        <v>177</v>
      </c>
      <c r="B38" s="19">
        <v>2</v>
      </c>
      <c r="C38" s="19">
        <v>2</v>
      </c>
      <c r="D38" s="19">
        <v>4</v>
      </c>
      <c r="E38" s="19">
        <v>6</v>
      </c>
      <c r="F38" s="19">
        <v>3</v>
      </c>
      <c r="G38" s="19">
        <v>9</v>
      </c>
      <c r="H38" s="19">
        <v>5</v>
      </c>
      <c r="I38" s="19">
        <v>23</v>
      </c>
      <c r="J38" s="20">
        <v>28</v>
      </c>
      <c r="K38" s="135"/>
      <c r="L38" s="148">
        <v>13</v>
      </c>
      <c r="M38" s="149">
        <v>28</v>
      </c>
      <c r="N38" s="150">
        <v>41</v>
      </c>
      <c r="P38" s="117">
        <f t="shared" si="0"/>
        <v>34.5</v>
      </c>
    </row>
    <row r="39" spans="1:16">
      <c r="A39" s="18" t="s">
        <v>178</v>
      </c>
      <c r="B39" s="19">
        <v>12</v>
      </c>
      <c r="C39" s="19">
        <v>7</v>
      </c>
      <c r="D39" s="19">
        <v>19</v>
      </c>
      <c r="E39" s="19">
        <v>27</v>
      </c>
      <c r="F39" s="19">
        <v>12</v>
      </c>
      <c r="G39" s="19">
        <v>39</v>
      </c>
      <c r="H39" s="19">
        <v>57</v>
      </c>
      <c r="I39" s="19">
        <v>23</v>
      </c>
      <c r="J39" s="20">
        <v>80</v>
      </c>
      <c r="K39" s="135"/>
      <c r="L39" s="148">
        <v>96</v>
      </c>
      <c r="M39" s="149">
        <v>42</v>
      </c>
      <c r="N39" s="150">
        <v>138</v>
      </c>
      <c r="P39" s="117">
        <f t="shared" si="0"/>
        <v>90</v>
      </c>
    </row>
    <row r="40" spans="1:16">
      <c r="A40" s="18" t="s">
        <v>179</v>
      </c>
      <c r="B40" s="19"/>
      <c r="C40" s="19">
        <v>1</v>
      </c>
      <c r="D40" s="19">
        <v>1</v>
      </c>
      <c r="E40" s="19"/>
      <c r="F40" s="19"/>
      <c r="G40" s="19"/>
      <c r="H40" s="19">
        <v>1</v>
      </c>
      <c r="I40" s="19">
        <v>35</v>
      </c>
      <c r="J40" s="20">
        <v>36</v>
      </c>
      <c r="K40" s="135"/>
      <c r="L40" s="148">
        <v>1</v>
      </c>
      <c r="M40" s="149">
        <v>36</v>
      </c>
      <c r="N40" s="150">
        <v>37</v>
      </c>
      <c r="P40" s="117">
        <f t="shared" si="0"/>
        <v>36.5</v>
      </c>
    </row>
    <row r="41" spans="1:16">
      <c r="A41" s="18" t="s">
        <v>180</v>
      </c>
      <c r="B41" s="19"/>
      <c r="C41" s="19">
        <v>18</v>
      </c>
      <c r="D41" s="19">
        <v>18</v>
      </c>
      <c r="E41" s="19">
        <v>4</v>
      </c>
      <c r="F41" s="19">
        <v>21</v>
      </c>
      <c r="G41" s="19">
        <v>25</v>
      </c>
      <c r="H41" s="19">
        <v>3</v>
      </c>
      <c r="I41" s="19">
        <v>37</v>
      </c>
      <c r="J41" s="20">
        <v>40</v>
      </c>
      <c r="K41" s="135"/>
      <c r="L41" s="151">
        <v>7</v>
      </c>
      <c r="M41" s="152">
        <v>76</v>
      </c>
      <c r="N41" s="150">
        <v>83</v>
      </c>
      <c r="P41" s="117">
        <f t="shared" si="0"/>
        <v>79.5</v>
      </c>
    </row>
    <row r="42" spans="1:16">
      <c r="A42" s="21" t="s">
        <v>181</v>
      </c>
      <c r="B42" s="22">
        <v>2</v>
      </c>
      <c r="C42" s="22"/>
      <c r="D42" s="22">
        <v>2</v>
      </c>
      <c r="E42" s="22">
        <v>2</v>
      </c>
      <c r="F42" s="22"/>
      <c r="G42" s="22">
        <v>2</v>
      </c>
      <c r="H42" s="22"/>
      <c r="I42" s="22"/>
      <c r="J42" s="23"/>
      <c r="K42" s="135"/>
      <c r="L42" s="154">
        <v>4</v>
      </c>
      <c r="M42" s="155"/>
      <c r="N42" s="153">
        <v>4</v>
      </c>
      <c r="P42" s="165">
        <f t="shared" si="0"/>
        <v>2</v>
      </c>
    </row>
    <row r="43" spans="1:16">
      <c r="A43" s="134" t="s">
        <v>293</v>
      </c>
      <c r="B43" s="80">
        <v>16</v>
      </c>
      <c r="C43" s="80">
        <v>28</v>
      </c>
      <c r="D43" s="29">
        <v>44</v>
      </c>
      <c r="E43" s="80">
        <v>39</v>
      </c>
      <c r="F43" s="80">
        <v>42</v>
      </c>
      <c r="G43" s="29">
        <v>81</v>
      </c>
      <c r="H43" s="80">
        <v>66</v>
      </c>
      <c r="I43" s="80">
        <v>118</v>
      </c>
      <c r="J43" s="28">
        <v>184</v>
      </c>
      <c r="K43" s="84"/>
      <c r="L43" s="137">
        <v>121</v>
      </c>
      <c r="M43" s="80">
        <v>188</v>
      </c>
      <c r="N43" s="28">
        <v>309</v>
      </c>
      <c r="P43" s="167">
        <f t="shared" si="0"/>
        <v>248.5</v>
      </c>
    </row>
    <row r="44" spans="1:16">
      <c r="A44" s="15" t="s">
        <v>182</v>
      </c>
      <c r="B44" s="16"/>
      <c r="C44" s="16">
        <v>19</v>
      </c>
      <c r="D44" s="16">
        <v>19</v>
      </c>
      <c r="E44" s="16"/>
      <c r="F44" s="16">
        <v>27</v>
      </c>
      <c r="G44" s="16">
        <v>27</v>
      </c>
      <c r="H44" s="16"/>
      <c r="I44" s="16">
        <v>26</v>
      </c>
      <c r="J44" s="17">
        <v>26</v>
      </c>
      <c r="K44" s="135"/>
      <c r="L44" s="145"/>
      <c r="M44" s="146">
        <v>72</v>
      </c>
      <c r="N44" s="147">
        <v>72</v>
      </c>
      <c r="P44" s="116">
        <f t="shared" si="0"/>
        <v>72</v>
      </c>
    </row>
    <row r="45" spans="1:16">
      <c r="A45" s="21" t="s">
        <v>183</v>
      </c>
      <c r="B45" s="22"/>
      <c r="C45" s="22"/>
      <c r="D45" s="22"/>
      <c r="E45" s="22"/>
      <c r="F45" s="22">
        <v>1</v>
      </c>
      <c r="G45" s="22">
        <v>1</v>
      </c>
      <c r="H45" s="22"/>
      <c r="I45" s="22"/>
      <c r="J45" s="23"/>
      <c r="K45" s="135"/>
      <c r="L45" s="151"/>
      <c r="M45" s="152">
        <v>1</v>
      </c>
      <c r="N45" s="153">
        <v>1</v>
      </c>
      <c r="P45" s="165">
        <f t="shared" si="0"/>
        <v>1</v>
      </c>
    </row>
    <row r="46" spans="1:16">
      <c r="A46" s="134" t="s">
        <v>294</v>
      </c>
      <c r="B46" s="80"/>
      <c r="C46" s="80">
        <v>19</v>
      </c>
      <c r="D46" s="29">
        <v>19</v>
      </c>
      <c r="E46" s="80"/>
      <c r="F46" s="80">
        <v>28</v>
      </c>
      <c r="G46" s="29">
        <v>28</v>
      </c>
      <c r="H46" s="80"/>
      <c r="I46" s="80">
        <v>26</v>
      </c>
      <c r="J46" s="28">
        <v>26</v>
      </c>
      <c r="K46" s="84"/>
      <c r="L46" s="137"/>
      <c r="M46" s="80">
        <v>73</v>
      </c>
      <c r="N46" s="28">
        <v>73</v>
      </c>
      <c r="P46" s="167">
        <f t="shared" si="0"/>
        <v>73</v>
      </c>
    </row>
    <row r="47" spans="1:16">
      <c r="A47" s="15" t="s">
        <v>184</v>
      </c>
      <c r="B47" s="16"/>
      <c r="C47" s="16">
        <v>6</v>
      </c>
      <c r="D47" s="16">
        <v>6</v>
      </c>
      <c r="E47" s="16"/>
      <c r="F47" s="16">
        <v>24</v>
      </c>
      <c r="G47" s="16">
        <v>24</v>
      </c>
      <c r="H47" s="16"/>
      <c r="I47" s="16"/>
      <c r="J47" s="17"/>
      <c r="K47" s="135"/>
      <c r="L47" s="145"/>
      <c r="M47" s="146">
        <v>30</v>
      </c>
      <c r="N47" s="147">
        <v>30</v>
      </c>
      <c r="P47" s="116">
        <f t="shared" si="0"/>
        <v>30</v>
      </c>
    </row>
    <row r="48" spans="1:16">
      <c r="A48" s="18" t="s">
        <v>185</v>
      </c>
      <c r="B48" s="19"/>
      <c r="C48" s="19"/>
      <c r="D48" s="19"/>
      <c r="E48" s="19">
        <v>11</v>
      </c>
      <c r="F48" s="19">
        <v>7</v>
      </c>
      <c r="G48" s="19">
        <v>18</v>
      </c>
      <c r="H48" s="19">
        <v>5</v>
      </c>
      <c r="I48" s="19">
        <v>6</v>
      </c>
      <c r="J48" s="20">
        <v>11</v>
      </c>
      <c r="K48" s="135"/>
      <c r="L48" s="148">
        <v>16</v>
      </c>
      <c r="M48" s="149">
        <v>13</v>
      </c>
      <c r="N48" s="150">
        <v>29</v>
      </c>
      <c r="P48" s="117">
        <f t="shared" si="0"/>
        <v>21</v>
      </c>
    </row>
    <row r="49" spans="1:16">
      <c r="A49" s="18" t="s">
        <v>186</v>
      </c>
      <c r="B49" s="19">
        <v>2</v>
      </c>
      <c r="C49" s="19">
        <v>9</v>
      </c>
      <c r="D49" s="19">
        <v>11</v>
      </c>
      <c r="E49" s="19">
        <v>2</v>
      </c>
      <c r="F49" s="19">
        <v>11</v>
      </c>
      <c r="G49" s="19">
        <v>13</v>
      </c>
      <c r="H49" s="19">
        <v>1</v>
      </c>
      <c r="I49" s="19">
        <v>29</v>
      </c>
      <c r="J49" s="20">
        <v>30</v>
      </c>
      <c r="K49" s="135"/>
      <c r="L49" s="148">
        <v>5</v>
      </c>
      <c r="M49" s="149">
        <v>49</v>
      </c>
      <c r="N49" s="150">
        <v>54</v>
      </c>
      <c r="P49" s="117">
        <f t="shared" si="0"/>
        <v>51.5</v>
      </c>
    </row>
    <row r="50" spans="1:16">
      <c r="A50" s="18" t="s">
        <v>187</v>
      </c>
      <c r="B50" s="19"/>
      <c r="C50" s="19">
        <v>8</v>
      </c>
      <c r="D50" s="19">
        <v>8</v>
      </c>
      <c r="E50" s="19">
        <v>1</v>
      </c>
      <c r="F50" s="19">
        <v>11</v>
      </c>
      <c r="G50" s="19">
        <v>12</v>
      </c>
      <c r="H50" s="19">
        <v>2</v>
      </c>
      <c r="I50" s="19">
        <v>7</v>
      </c>
      <c r="J50" s="20">
        <v>9</v>
      </c>
      <c r="K50" s="135"/>
      <c r="L50" s="148">
        <v>3</v>
      </c>
      <c r="M50" s="149">
        <v>26</v>
      </c>
      <c r="N50" s="150">
        <v>29</v>
      </c>
      <c r="P50" s="117">
        <f t="shared" si="0"/>
        <v>27.5</v>
      </c>
    </row>
    <row r="51" spans="1:16">
      <c r="A51" s="18" t="s">
        <v>188</v>
      </c>
      <c r="B51" s="19"/>
      <c r="C51" s="19"/>
      <c r="D51" s="19"/>
      <c r="E51" s="19"/>
      <c r="F51" s="19"/>
      <c r="G51" s="19"/>
      <c r="H51" s="19">
        <v>6</v>
      </c>
      <c r="I51" s="19"/>
      <c r="J51" s="20">
        <v>6</v>
      </c>
      <c r="K51" s="135"/>
      <c r="L51" s="148">
        <v>6</v>
      </c>
      <c r="M51" s="149"/>
      <c r="N51" s="150">
        <v>6</v>
      </c>
      <c r="P51" s="117">
        <f t="shared" si="0"/>
        <v>3</v>
      </c>
    </row>
    <row r="52" spans="1:16">
      <c r="A52" s="21" t="s">
        <v>189</v>
      </c>
      <c r="B52" s="22"/>
      <c r="C52" s="22">
        <v>6</v>
      </c>
      <c r="D52" s="22">
        <v>6</v>
      </c>
      <c r="E52" s="22"/>
      <c r="F52" s="22">
        <v>7</v>
      </c>
      <c r="G52" s="22">
        <v>7</v>
      </c>
      <c r="H52" s="22"/>
      <c r="I52" s="22">
        <v>14</v>
      </c>
      <c r="J52" s="23">
        <v>14</v>
      </c>
      <c r="K52" s="135"/>
      <c r="L52" s="151"/>
      <c r="M52" s="152">
        <v>27</v>
      </c>
      <c r="N52" s="153">
        <v>27</v>
      </c>
      <c r="P52" s="165">
        <f t="shared" si="0"/>
        <v>27</v>
      </c>
    </row>
    <row r="53" spans="1:16">
      <c r="A53" s="134" t="s">
        <v>295</v>
      </c>
      <c r="B53" s="80">
        <v>2</v>
      </c>
      <c r="C53" s="80">
        <v>29</v>
      </c>
      <c r="D53" s="29">
        <v>31</v>
      </c>
      <c r="E53" s="80">
        <v>14</v>
      </c>
      <c r="F53" s="80">
        <v>60</v>
      </c>
      <c r="G53" s="29">
        <v>74</v>
      </c>
      <c r="H53" s="80">
        <v>14</v>
      </c>
      <c r="I53" s="80">
        <v>56</v>
      </c>
      <c r="J53" s="28">
        <v>70</v>
      </c>
      <c r="K53" s="84"/>
      <c r="L53" s="137">
        <v>30</v>
      </c>
      <c r="M53" s="80">
        <v>145</v>
      </c>
      <c r="N53" s="28">
        <v>175</v>
      </c>
      <c r="P53" s="167">
        <f t="shared" si="0"/>
        <v>160</v>
      </c>
    </row>
    <row r="54" spans="1:16">
      <c r="A54" s="24" t="s">
        <v>190</v>
      </c>
      <c r="B54" s="25">
        <v>2</v>
      </c>
      <c r="C54" s="25">
        <v>5</v>
      </c>
      <c r="D54" s="25">
        <v>7</v>
      </c>
      <c r="E54" s="25">
        <v>2</v>
      </c>
      <c r="F54" s="25">
        <v>35</v>
      </c>
      <c r="G54" s="25">
        <v>37</v>
      </c>
      <c r="H54" s="25"/>
      <c r="I54" s="25"/>
      <c r="J54" s="26"/>
      <c r="K54" s="135"/>
      <c r="L54" s="154">
        <v>4</v>
      </c>
      <c r="M54" s="155">
        <v>40</v>
      </c>
      <c r="N54" s="156">
        <v>44</v>
      </c>
      <c r="P54" s="166">
        <f t="shared" si="0"/>
        <v>42</v>
      </c>
    </row>
    <row r="55" spans="1:16">
      <c r="A55" s="134" t="s">
        <v>296</v>
      </c>
      <c r="B55" s="80">
        <v>2</v>
      </c>
      <c r="C55" s="80">
        <v>5</v>
      </c>
      <c r="D55" s="29">
        <v>7</v>
      </c>
      <c r="E55" s="80">
        <v>2</v>
      </c>
      <c r="F55" s="80">
        <v>35</v>
      </c>
      <c r="G55" s="29">
        <v>37</v>
      </c>
      <c r="H55" s="80"/>
      <c r="I55" s="80"/>
      <c r="J55" s="28"/>
      <c r="K55" s="84"/>
      <c r="L55" s="137">
        <v>4</v>
      </c>
      <c r="M55" s="80">
        <v>40</v>
      </c>
      <c r="N55" s="28">
        <v>44</v>
      </c>
      <c r="P55" s="167">
        <f t="shared" si="0"/>
        <v>42</v>
      </c>
    </row>
    <row r="56" spans="1:16">
      <c r="A56" s="15" t="s">
        <v>192</v>
      </c>
      <c r="B56" s="16"/>
      <c r="C56" s="16"/>
      <c r="D56" s="16"/>
      <c r="E56" s="16"/>
      <c r="F56" s="16"/>
      <c r="G56" s="16"/>
      <c r="H56" s="16"/>
      <c r="I56" s="16">
        <v>1</v>
      </c>
      <c r="J56" s="17">
        <v>1</v>
      </c>
      <c r="K56" s="135"/>
      <c r="L56" s="145"/>
      <c r="M56" s="146">
        <v>1</v>
      </c>
      <c r="N56" s="147">
        <v>1</v>
      </c>
      <c r="P56" s="116">
        <f t="shared" si="0"/>
        <v>1</v>
      </c>
    </row>
    <row r="57" spans="1:16">
      <c r="A57" s="21" t="s">
        <v>193</v>
      </c>
      <c r="B57" s="22"/>
      <c r="C57" s="22"/>
      <c r="D57" s="22"/>
      <c r="E57" s="22"/>
      <c r="F57" s="22">
        <v>1</v>
      </c>
      <c r="G57" s="22">
        <v>1</v>
      </c>
      <c r="H57" s="22">
        <v>1</v>
      </c>
      <c r="I57" s="22"/>
      <c r="J57" s="23">
        <v>1</v>
      </c>
      <c r="K57" s="135"/>
      <c r="L57" s="151">
        <v>1</v>
      </c>
      <c r="M57" s="152">
        <v>1</v>
      </c>
      <c r="N57" s="153">
        <v>2</v>
      </c>
      <c r="P57" s="165">
        <f t="shared" si="0"/>
        <v>1.5</v>
      </c>
    </row>
    <row r="58" spans="1:16">
      <c r="A58" s="82" t="s">
        <v>191</v>
      </c>
      <c r="B58" s="53"/>
      <c r="C58" s="53"/>
      <c r="D58" s="53"/>
      <c r="E58" s="53"/>
      <c r="F58" s="53">
        <v>1</v>
      </c>
      <c r="G58" s="53">
        <v>1</v>
      </c>
      <c r="H58" s="53">
        <v>1</v>
      </c>
      <c r="I58" s="53">
        <v>1</v>
      </c>
      <c r="J58" s="53">
        <v>2</v>
      </c>
      <c r="K58" s="84"/>
      <c r="L58" s="137">
        <v>1</v>
      </c>
      <c r="M58" s="80">
        <v>2</v>
      </c>
      <c r="N58" s="28">
        <v>3</v>
      </c>
      <c r="P58" s="167">
        <f t="shared" si="0"/>
        <v>2.5</v>
      </c>
    </row>
    <row r="59" spans="1:16">
      <c r="A59" s="24" t="s">
        <v>194</v>
      </c>
      <c r="B59" s="25"/>
      <c r="C59" s="25"/>
      <c r="D59" s="25"/>
      <c r="E59" s="25"/>
      <c r="F59" s="25"/>
      <c r="G59" s="25"/>
      <c r="H59" s="25">
        <v>12</v>
      </c>
      <c r="I59" s="25">
        <v>13</v>
      </c>
      <c r="J59" s="26">
        <v>25</v>
      </c>
      <c r="K59" s="135"/>
      <c r="L59" s="154">
        <v>12</v>
      </c>
      <c r="M59" s="155">
        <v>13</v>
      </c>
      <c r="N59" s="156">
        <v>25</v>
      </c>
      <c r="P59" s="166">
        <f t="shared" si="0"/>
        <v>19</v>
      </c>
    </row>
    <row r="60" spans="1:16">
      <c r="A60" s="134" t="s">
        <v>297</v>
      </c>
      <c r="B60" s="80"/>
      <c r="C60" s="80"/>
      <c r="D60" s="29"/>
      <c r="E60" s="80"/>
      <c r="F60" s="80"/>
      <c r="G60" s="29"/>
      <c r="H60" s="80">
        <v>12</v>
      </c>
      <c r="I60" s="80">
        <v>13</v>
      </c>
      <c r="J60" s="28">
        <v>25</v>
      </c>
      <c r="K60" s="84"/>
      <c r="L60" s="137">
        <v>12</v>
      </c>
      <c r="M60" s="80">
        <v>13</v>
      </c>
      <c r="N60" s="28">
        <v>25</v>
      </c>
      <c r="P60" s="167">
        <f t="shared" si="0"/>
        <v>19</v>
      </c>
    </row>
    <row r="61" spans="1:16">
      <c r="A61" s="15" t="s">
        <v>195</v>
      </c>
      <c r="B61" s="16"/>
      <c r="C61" s="16">
        <v>2</v>
      </c>
      <c r="D61" s="16">
        <v>2</v>
      </c>
      <c r="E61" s="16">
        <v>7</v>
      </c>
      <c r="F61" s="16">
        <v>26</v>
      </c>
      <c r="G61" s="16">
        <v>33</v>
      </c>
      <c r="H61" s="16"/>
      <c r="I61" s="16">
        <v>5</v>
      </c>
      <c r="J61" s="17">
        <v>5</v>
      </c>
      <c r="K61" s="135"/>
      <c r="L61" s="145">
        <v>7</v>
      </c>
      <c r="M61" s="146">
        <v>33</v>
      </c>
      <c r="N61" s="147">
        <v>40</v>
      </c>
      <c r="P61" s="116">
        <f t="shared" si="0"/>
        <v>36.5</v>
      </c>
    </row>
    <row r="62" spans="1:16">
      <c r="A62" s="18" t="s">
        <v>196</v>
      </c>
      <c r="B62" s="19">
        <v>5</v>
      </c>
      <c r="C62" s="19">
        <v>5</v>
      </c>
      <c r="D62" s="19">
        <v>10</v>
      </c>
      <c r="E62" s="19">
        <v>8</v>
      </c>
      <c r="F62" s="19">
        <v>7</v>
      </c>
      <c r="G62" s="19">
        <v>15</v>
      </c>
      <c r="H62" s="19">
        <v>20</v>
      </c>
      <c r="I62" s="19">
        <v>27</v>
      </c>
      <c r="J62" s="20">
        <v>47</v>
      </c>
      <c r="K62" s="135"/>
      <c r="L62" s="148">
        <v>33</v>
      </c>
      <c r="M62" s="149">
        <v>39</v>
      </c>
      <c r="N62" s="150">
        <v>72</v>
      </c>
      <c r="P62" s="117">
        <f t="shared" si="0"/>
        <v>55.5</v>
      </c>
    </row>
    <row r="63" spans="1:16">
      <c r="A63" s="18" t="s">
        <v>197</v>
      </c>
      <c r="B63" s="19">
        <v>4</v>
      </c>
      <c r="C63" s="19">
        <v>1</v>
      </c>
      <c r="D63" s="19">
        <v>5</v>
      </c>
      <c r="E63" s="19"/>
      <c r="F63" s="19">
        <v>3</v>
      </c>
      <c r="G63" s="19">
        <v>3</v>
      </c>
      <c r="H63" s="19">
        <v>27</v>
      </c>
      <c r="I63" s="19">
        <v>16</v>
      </c>
      <c r="J63" s="20">
        <v>43</v>
      </c>
      <c r="K63" s="135"/>
      <c r="L63" s="148">
        <v>31</v>
      </c>
      <c r="M63" s="149">
        <v>20</v>
      </c>
      <c r="N63" s="150">
        <v>51</v>
      </c>
      <c r="P63" s="117">
        <f t="shared" si="0"/>
        <v>35.5</v>
      </c>
    </row>
    <row r="64" spans="1:16">
      <c r="A64" s="18" t="s">
        <v>198</v>
      </c>
      <c r="B64" s="19">
        <v>7</v>
      </c>
      <c r="C64" s="19">
        <v>10</v>
      </c>
      <c r="D64" s="19">
        <v>17</v>
      </c>
      <c r="E64" s="19">
        <v>9</v>
      </c>
      <c r="F64" s="19">
        <v>19</v>
      </c>
      <c r="G64" s="19">
        <v>28</v>
      </c>
      <c r="H64" s="19">
        <v>17</v>
      </c>
      <c r="I64" s="19">
        <v>17</v>
      </c>
      <c r="J64" s="20">
        <v>34</v>
      </c>
      <c r="K64" s="135"/>
      <c r="L64" s="148">
        <v>33</v>
      </c>
      <c r="M64" s="149">
        <v>46</v>
      </c>
      <c r="N64" s="150">
        <v>79</v>
      </c>
      <c r="P64" s="117">
        <f t="shared" si="0"/>
        <v>62.5</v>
      </c>
    </row>
    <row r="65" spans="1:16">
      <c r="A65" s="18" t="s">
        <v>199</v>
      </c>
      <c r="B65" s="19"/>
      <c r="C65" s="19"/>
      <c r="D65" s="19"/>
      <c r="E65" s="19">
        <v>1</v>
      </c>
      <c r="F65" s="19">
        <v>7</v>
      </c>
      <c r="G65" s="19">
        <v>8</v>
      </c>
      <c r="H65" s="19"/>
      <c r="I65" s="19"/>
      <c r="J65" s="20"/>
      <c r="K65" s="135"/>
      <c r="L65" s="148">
        <v>1</v>
      </c>
      <c r="M65" s="149">
        <v>7</v>
      </c>
      <c r="N65" s="150">
        <v>8</v>
      </c>
      <c r="P65" s="117">
        <f t="shared" si="0"/>
        <v>7.5</v>
      </c>
    </row>
    <row r="66" spans="1:16">
      <c r="A66" s="18" t="s">
        <v>200</v>
      </c>
      <c r="B66" s="19"/>
      <c r="C66" s="19">
        <v>1</v>
      </c>
      <c r="D66" s="19">
        <v>1</v>
      </c>
      <c r="E66" s="19">
        <v>1</v>
      </c>
      <c r="F66" s="19"/>
      <c r="G66" s="19">
        <v>1</v>
      </c>
      <c r="H66" s="19">
        <v>4</v>
      </c>
      <c r="I66" s="19">
        <v>1</v>
      </c>
      <c r="J66" s="20">
        <v>5</v>
      </c>
      <c r="K66" s="135"/>
      <c r="L66" s="148">
        <v>5</v>
      </c>
      <c r="M66" s="149">
        <v>2</v>
      </c>
      <c r="N66" s="150">
        <v>7</v>
      </c>
      <c r="P66" s="117">
        <f t="shared" si="0"/>
        <v>4.5</v>
      </c>
    </row>
    <row r="67" spans="1:16">
      <c r="A67" s="18" t="s">
        <v>201</v>
      </c>
      <c r="B67" s="19"/>
      <c r="C67" s="19"/>
      <c r="D67" s="19"/>
      <c r="E67" s="19"/>
      <c r="F67" s="19"/>
      <c r="G67" s="19"/>
      <c r="H67" s="19"/>
      <c r="I67" s="19">
        <v>24</v>
      </c>
      <c r="J67" s="20">
        <v>24</v>
      </c>
      <c r="K67" s="135"/>
      <c r="L67" s="148"/>
      <c r="M67" s="149">
        <v>24</v>
      </c>
      <c r="N67" s="150">
        <v>24</v>
      </c>
      <c r="P67" s="117">
        <f t="shared" si="0"/>
        <v>24</v>
      </c>
    </row>
    <row r="68" spans="1:16">
      <c r="A68" s="18" t="s">
        <v>202</v>
      </c>
      <c r="B68" s="19"/>
      <c r="C68" s="19"/>
      <c r="D68" s="19"/>
      <c r="E68" s="19"/>
      <c r="F68" s="19">
        <v>1</v>
      </c>
      <c r="G68" s="19">
        <v>1</v>
      </c>
      <c r="H68" s="19">
        <v>1</v>
      </c>
      <c r="I68" s="19"/>
      <c r="J68" s="20">
        <v>1</v>
      </c>
      <c r="K68" s="135"/>
      <c r="L68" s="148">
        <v>1</v>
      </c>
      <c r="M68" s="149">
        <v>1</v>
      </c>
      <c r="N68" s="150">
        <v>2</v>
      </c>
      <c r="P68" s="117">
        <f t="shared" si="0"/>
        <v>1.5</v>
      </c>
    </row>
    <row r="69" spans="1:16">
      <c r="A69" s="21" t="s">
        <v>203</v>
      </c>
      <c r="B69" s="22"/>
      <c r="C69" s="22"/>
      <c r="D69" s="22"/>
      <c r="E69" s="22">
        <v>4</v>
      </c>
      <c r="F69" s="22">
        <v>3</v>
      </c>
      <c r="G69" s="22">
        <v>7</v>
      </c>
      <c r="H69" s="22">
        <v>8</v>
      </c>
      <c r="I69" s="22">
        <v>12</v>
      </c>
      <c r="J69" s="23">
        <v>20</v>
      </c>
      <c r="K69" s="135"/>
      <c r="L69" s="151">
        <v>12</v>
      </c>
      <c r="M69" s="152">
        <v>15</v>
      </c>
      <c r="N69" s="153">
        <v>27</v>
      </c>
      <c r="P69" s="165">
        <f t="shared" si="0"/>
        <v>21</v>
      </c>
    </row>
    <row r="70" spans="1:16">
      <c r="A70" s="134" t="s">
        <v>298</v>
      </c>
      <c r="B70" s="80">
        <v>16</v>
      </c>
      <c r="C70" s="80">
        <v>19</v>
      </c>
      <c r="D70" s="29">
        <v>35</v>
      </c>
      <c r="E70" s="80">
        <v>30</v>
      </c>
      <c r="F70" s="80">
        <v>66</v>
      </c>
      <c r="G70" s="29">
        <v>96</v>
      </c>
      <c r="H70" s="80">
        <v>77</v>
      </c>
      <c r="I70" s="80">
        <v>102</v>
      </c>
      <c r="J70" s="28">
        <v>179</v>
      </c>
      <c r="K70" s="84"/>
      <c r="L70" s="137">
        <v>123</v>
      </c>
      <c r="M70" s="80">
        <v>187</v>
      </c>
      <c r="N70" s="28">
        <v>310</v>
      </c>
      <c r="P70" s="167">
        <f t="shared" si="0"/>
        <v>248.5</v>
      </c>
    </row>
    <row r="71" spans="1:16">
      <c r="A71" s="15" t="s">
        <v>204</v>
      </c>
      <c r="B71" s="16">
        <v>3</v>
      </c>
      <c r="C71" s="16">
        <v>8</v>
      </c>
      <c r="D71" s="16">
        <v>11</v>
      </c>
      <c r="E71" s="16">
        <v>1</v>
      </c>
      <c r="F71" s="16">
        <v>10</v>
      </c>
      <c r="G71" s="16">
        <v>11</v>
      </c>
      <c r="H71" s="16">
        <v>14</v>
      </c>
      <c r="I71" s="16">
        <v>19</v>
      </c>
      <c r="J71" s="17">
        <v>33</v>
      </c>
      <c r="K71" s="135"/>
      <c r="L71" s="145">
        <v>18</v>
      </c>
      <c r="M71" s="146">
        <v>37</v>
      </c>
      <c r="N71" s="147">
        <v>55</v>
      </c>
      <c r="P71" s="116">
        <f t="shared" si="0"/>
        <v>46</v>
      </c>
    </row>
    <row r="72" spans="1:16">
      <c r="A72" s="21" t="s">
        <v>205</v>
      </c>
      <c r="B72" s="22"/>
      <c r="C72" s="22"/>
      <c r="D72" s="22"/>
      <c r="E72" s="22"/>
      <c r="F72" s="22">
        <v>1</v>
      </c>
      <c r="G72" s="22">
        <v>1</v>
      </c>
      <c r="H72" s="22"/>
      <c r="I72" s="22"/>
      <c r="J72" s="23"/>
      <c r="K72" s="135"/>
      <c r="L72" s="151"/>
      <c r="M72" s="152">
        <v>1</v>
      </c>
      <c r="N72" s="153">
        <v>1</v>
      </c>
      <c r="P72" s="165">
        <f t="shared" si="0"/>
        <v>1</v>
      </c>
    </row>
    <row r="73" spans="1:16">
      <c r="A73" s="134" t="s">
        <v>299</v>
      </c>
      <c r="B73" s="80">
        <v>3</v>
      </c>
      <c r="C73" s="80">
        <v>8</v>
      </c>
      <c r="D73" s="29">
        <v>11</v>
      </c>
      <c r="E73" s="80">
        <v>1</v>
      </c>
      <c r="F73" s="80">
        <v>11</v>
      </c>
      <c r="G73" s="29">
        <v>12</v>
      </c>
      <c r="H73" s="80">
        <v>14</v>
      </c>
      <c r="I73" s="80">
        <v>19</v>
      </c>
      <c r="J73" s="28">
        <v>33</v>
      </c>
      <c r="K73" s="84"/>
      <c r="L73" s="137">
        <v>18</v>
      </c>
      <c r="M73" s="80">
        <v>38</v>
      </c>
      <c r="N73" s="28">
        <v>56</v>
      </c>
      <c r="P73" s="167">
        <f t="shared" si="0"/>
        <v>47</v>
      </c>
    </row>
    <row r="74" spans="1:16">
      <c r="A74" s="15" t="s">
        <v>206</v>
      </c>
      <c r="B74" s="16"/>
      <c r="C74" s="16"/>
      <c r="D74" s="16"/>
      <c r="E74" s="16"/>
      <c r="F74" s="16"/>
      <c r="G74" s="16"/>
      <c r="H74" s="16">
        <v>39</v>
      </c>
      <c r="I74" s="16">
        <v>21</v>
      </c>
      <c r="J74" s="17">
        <v>60</v>
      </c>
      <c r="K74" s="135"/>
      <c r="L74" s="145">
        <v>39</v>
      </c>
      <c r="M74" s="146">
        <v>21</v>
      </c>
      <c r="N74" s="147">
        <v>60</v>
      </c>
      <c r="P74" s="116">
        <f t="shared" ref="P74:P137" si="1">(L74/2)+M74</f>
        <v>40.5</v>
      </c>
    </row>
    <row r="75" spans="1:16">
      <c r="A75" s="18" t="s">
        <v>207</v>
      </c>
      <c r="B75" s="19"/>
      <c r="C75" s="19"/>
      <c r="D75" s="19"/>
      <c r="E75" s="19"/>
      <c r="F75" s="19"/>
      <c r="G75" s="19"/>
      <c r="H75" s="19">
        <v>15</v>
      </c>
      <c r="I75" s="19">
        <v>48</v>
      </c>
      <c r="J75" s="20">
        <v>63</v>
      </c>
      <c r="K75" s="135"/>
      <c r="L75" s="148">
        <v>15</v>
      </c>
      <c r="M75" s="149">
        <v>48</v>
      </c>
      <c r="N75" s="150">
        <v>63</v>
      </c>
      <c r="P75" s="117">
        <f t="shared" si="1"/>
        <v>55.5</v>
      </c>
    </row>
    <row r="76" spans="1:16">
      <c r="A76" s="18" t="s">
        <v>208</v>
      </c>
      <c r="B76" s="19"/>
      <c r="C76" s="19">
        <v>5</v>
      </c>
      <c r="D76" s="19">
        <v>5</v>
      </c>
      <c r="E76" s="19"/>
      <c r="F76" s="19">
        <v>8</v>
      </c>
      <c r="G76" s="19">
        <v>8</v>
      </c>
      <c r="H76" s="19">
        <v>2</v>
      </c>
      <c r="I76" s="19">
        <v>44</v>
      </c>
      <c r="J76" s="20">
        <v>46</v>
      </c>
      <c r="K76" s="135"/>
      <c r="L76" s="148">
        <v>2</v>
      </c>
      <c r="M76" s="149">
        <v>57</v>
      </c>
      <c r="N76" s="150">
        <v>59</v>
      </c>
      <c r="P76" s="117">
        <f t="shared" si="1"/>
        <v>58</v>
      </c>
    </row>
    <row r="77" spans="1:16">
      <c r="A77" s="18" t="s">
        <v>209</v>
      </c>
      <c r="B77" s="19">
        <v>2</v>
      </c>
      <c r="C77" s="19">
        <v>1</v>
      </c>
      <c r="D77" s="19">
        <v>3</v>
      </c>
      <c r="E77" s="19"/>
      <c r="F77" s="19">
        <v>1</v>
      </c>
      <c r="G77" s="19">
        <v>1</v>
      </c>
      <c r="H77" s="19">
        <v>7</v>
      </c>
      <c r="I77" s="19">
        <v>2</v>
      </c>
      <c r="J77" s="20">
        <v>9</v>
      </c>
      <c r="K77" s="135"/>
      <c r="L77" s="148">
        <v>9</v>
      </c>
      <c r="M77" s="149">
        <v>4</v>
      </c>
      <c r="N77" s="150">
        <v>13</v>
      </c>
      <c r="P77" s="117">
        <f t="shared" si="1"/>
        <v>8.5</v>
      </c>
    </row>
    <row r="78" spans="1:16">
      <c r="A78" s="18" t="s">
        <v>210</v>
      </c>
      <c r="B78" s="19"/>
      <c r="C78" s="19">
        <v>2</v>
      </c>
      <c r="D78" s="19">
        <v>2</v>
      </c>
      <c r="E78" s="19">
        <v>4</v>
      </c>
      <c r="F78" s="19">
        <v>17</v>
      </c>
      <c r="G78" s="19">
        <v>21</v>
      </c>
      <c r="H78" s="19"/>
      <c r="I78" s="19"/>
      <c r="J78" s="20"/>
      <c r="K78" s="135"/>
      <c r="L78" s="148">
        <v>4</v>
      </c>
      <c r="M78" s="149">
        <v>19</v>
      </c>
      <c r="N78" s="150">
        <v>23</v>
      </c>
      <c r="P78" s="117">
        <f t="shared" si="1"/>
        <v>21</v>
      </c>
    </row>
    <row r="79" spans="1:16">
      <c r="A79" s="18" t="s">
        <v>211</v>
      </c>
      <c r="B79" s="19"/>
      <c r="C79" s="19"/>
      <c r="D79" s="19"/>
      <c r="E79" s="19"/>
      <c r="F79" s="19">
        <v>1</v>
      </c>
      <c r="G79" s="19">
        <v>1</v>
      </c>
      <c r="H79" s="19"/>
      <c r="I79" s="19"/>
      <c r="J79" s="20"/>
      <c r="K79" s="135"/>
      <c r="L79" s="148"/>
      <c r="M79" s="149">
        <v>1</v>
      </c>
      <c r="N79" s="150">
        <v>1</v>
      </c>
      <c r="P79" s="117">
        <f t="shared" si="1"/>
        <v>1</v>
      </c>
    </row>
    <row r="80" spans="1:16">
      <c r="A80" s="18" t="s">
        <v>212</v>
      </c>
      <c r="B80" s="19"/>
      <c r="C80" s="19">
        <v>1</v>
      </c>
      <c r="D80" s="19">
        <v>1</v>
      </c>
      <c r="E80" s="19">
        <v>6</v>
      </c>
      <c r="F80" s="19"/>
      <c r="G80" s="19">
        <v>6</v>
      </c>
      <c r="H80" s="19"/>
      <c r="I80" s="19">
        <v>5</v>
      </c>
      <c r="J80" s="20">
        <v>5</v>
      </c>
      <c r="K80" s="135"/>
      <c r="L80" s="148">
        <v>6</v>
      </c>
      <c r="M80" s="149">
        <v>6</v>
      </c>
      <c r="N80" s="150">
        <v>12</v>
      </c>
      <c r="P80" s="117">
        <f t="shared" si="1"/>
        <v>9</v>
      </c>
    </row>
    <row r="81" spans="1:16">
      <c r="A81" s="18" t="s">
        <v>213</v>
      </c>
      <c r="B81" s="19">
        <v>8</v>
      </c>
      <c r="C81" s="19"/>
      <c r="D81" s="19">
        <v>8</v>
      </c>
      <c r="E81" s="19">
        <v>13</v>
      </c>
      <c r="F81" s="19">
        <v>6</v>
      </c>
      <c r="G81" s="19">
        <v>19</v>
      </c>
      <c r="H81" s="19">
        <v>3</v>
      </c>
      <c r="I81" s="19">
        <v>9</v>
      </c>
      <c r="J81" s="20">
        <v>12</v>
      </c>
      <c r="K81" s="135"/>
      <c r="L81" s="148">
        <v>24</v>
      </c>
      <c r="M81" s="149">
        <v>15</v>
      </c>
      <c r="N81" s="150">
        <v>39</v>
      </c>
      <c r="P81" s="117">
        <f t="shared" si="1"/>
        <v>27</v>
      </c>
    </row>
    <row r="82" spans="1:16">
      <c r="A82" s="18" t="s">
        <v>214</v>
      </c>
      <c r="B82" s="19">
        <v>3</v>
      </c>
      <c r="C82" s="19">
        <v>8</v>
      </c>
      <c r="D82" s="19">
        <v>11</v>
      </c>
      <c r="E82" s="19">
        <v>3</v>
      </c>
      <c r="F82" s="19">
        <v>5</v>
      </c>
      <c r="G82" s="19">
        <v>8</v>
      </c>
      <c r="H82" s="19">
        <v>18</v>
      </c>
      <c r="I82" s="19">
        <v>8</v>
      </c>
      <c r="J82" s="20">
        <v>26</v>
      </c>
      <c r="K82" s="135"/>
      <c r="L82" s="148">
        <v>24</v>
      </c>
      <c r="M82" s="149">
        <v>21</v>
      </c>
      <c r="N82" s="150">
        <v>45</v>
      </c>
      <c r="P82" s="117">
        <f t="shared" si="1"/>
        <v>33</v>
      </c>
    </row>
    <row r="83" spans="1:16">
      <c r="A83" s="21" t="s">
        <v>215</v>
      </c>
      <c r="B83" s="22"/>
      <c r="C83" s="22">
        <v>1</v>
      </c>
      <c r="D83" s="22">
        <v>1</v>
      </c>
      <c r="E83" s="22"/>
      <c r="F83" s="22">
        <v>4</v>
      </c>
      <c r="G83" s="22">
        <v>4</v>
      </c>
      <c r="H83" s="22"/>
      <c r="I83" s="22"/>
      <c r="J83" s="23"/>
      <c r="K83" s="135"/>
      <c r="L83" s="151"/>
      <c r="M83" s="152">
        <v>5</v>
      </c>
      <c r="N83" s="153">
        <v>5</v>
      </c>
      <c r="P83" s="165">
        <f t="shared" si="1"/>
        <v>5</v>
      </c>
    </row>
    <row r="84" spans="1:16">
      <c r="A84" s="134" t="s">
        <v>300</v>
      </c>
      <c r="B84" s="80">
        <v>13</v>
      </c>
      <c r="C84" s="80">
        <v>18</v>
      </c>
      <c r="D84" s="29">
        <v>31</v>
      </c>
      <c r="E84" s="80">
        <v>26</v>
      </c>
      <c r="F84" s="80">
        <v>42</v>
      </c>
      <c r="G84" s="29">
        <v>68</v>
      </c>
      <c r="H84" s="80">
        <v>84</v>
      </c>
      <c r="I84" s="80">
        <v>137</v>
      </c>
      <c r="J84" s="28">
        <v>221</v>
      </c>
      <c r="K84" s="84"/>
      <c r="L84" s="137">
        <v>123</v>
      </c>
      <c r="M84" s="80">
        <v>197</v>
      </c>
      <c r="N84" s="28">
        <v>320</v>
      </c>
      <c r="P84" s="167">
        <f t="shared" si="1"/>
        <v>258.5</v>
      </c>
    </row>
    <row r="85" spans="1:16">
      <c r="A85" s="15" t="s">
        <v>216</v>
      </c>
      <c r="B85" s="16">
        <v>3</v>
      </c>
      <c r="C85" s="16">
        <v>7</v>
      </c>
      <c r="D85" s="16">
        <v>10</v>
      </c>
      <c r="E85" s="16">
        <v>5</v>
      </c>
      <c r="F85" s="16">
        <v>11</v>
      </c>
      <c r="G85" s="16">
        <v>16</v>
      </c>
      <c r="H85" s="16">
        <v>5</v>
      </c>
      <c r="I85" s="16">
        <v>22</v>
      </c>
      <c r="J85" s="17">
        <v>27</v>
      </c>
      <c r="K85" s="135"/>
      <c r="L85" s="145">
        <v>13</v>
      </c>
      <c r="M85" s="146">
        <v>40</v>
      </c>
      <c r="N85" s="147">
        <v>53</v>
      </c>
      <c r="P85" s="116">
        <f t="shared" si="1"/>
        <v>46.5</v>
      </c>
    </row>
    <row r="86" spans="1:16">
      <c r="A86" s="18" t="s">
        <v>217</v>
      </c>
      <c r="B86" s="19">
        <v>8</v>
      </c>
      <c r="C86" s="19">
        <v>7</v>
      </c>
      <c r="D86" s="19">
        <v>15</v>
      </c>
      <c r="E86" s="19">
        <v>9</v>
      </c>
      <c r="F86" s="19">
        <v>13</v>
      </c>
      <c r="G86" s="19">
        <v>22</v>
      </c>
      <c r="H86" s="19"/>
      <c r="I86" s="19"/>
      <c r="J86" s="20"/>
      <c r="K86" s="135"/>
      <c r="L86" s="148">
        <v>17</v>
      </c>
      <c r="M86" s="149">
        <v>20</v>
      </c>
      <c r="N86" s="150">
        <v>37</v>
      </c>
      <c r="P86" s="117">
        <f t="shared" si="1"/>
        <v>28.5</v>
      </c>
    </row>
    <row r="87" spans="1:16">
      <c r="A87" s="18" t="s">
        <v>218</v>
      </c>
      <c r="B87" s="19"/>
      <c r="C87" s="19">
        <v>4</v>
      </c>
      <c r="D87" s="19">
        <v>4</v>
      </c>
      <c r="E87" s="19"/>
      <c r="F87" s="19">
        <v>7</v>
      </c>
      <c r="G87" s="19">
        <v>7</v>
      </c>
      <c r="H87" s="19">
        <v>2</v>
      </c>
      <c r="I87" s="19">
        <v>13</v>
      </c>
      <c r="J87" s="20">
        <v>15</v>
      </c>
      <c r="K87" s="135"/>
      <c r="L87" s="148">
        <v>2</v>
      </c>
      <c r="M87" s="149">
        <v>24</v>
      </c>
      <c r="N87" s="150">
        <v>26</v>
      </c>
      <c r="P87" s="117">
        <f t="shared" si="1"/>
        <v>25</v>
      </c>
    </row>
    <row r="88" spans="1:16">
      <c r="A88" s="18" t="s">
        <v>219</v>
      </c>
      <c r="B88" s="19">
        <v>2</v>
      </c>
      <c r="C88" s="19"/>
      <c r="D88" s="19">
        <v>2</v>
      </c>
      <c r="E88" s="19">
        <v>4</v>
      </c>
      <c r="F88" s="19"/>
      <c r="G88" s="19">
        <v>4</v>
      </c>
      <c r="H88" s="19"/>
      <c r="I88" s="19"/>
      <c r="J88" s="20"/>
      <c r="K88" s="135"/>
      <c r="L88" s="148">
        <v>6</v>
      </c>
      <c r="M88" s="149"/>
      <c r="N88" s="150">
        <v>6</v>
      </c>
      <c r="P88" s="117">
        <f t="shared" si="1"/>
        <v>3</v>
      </c>
    </row>
    <row r="89" spans="1:16">
      <c r="A89" s="18" t="s">
        <v>220</v>
      </c>
      <c r="B89" s="19"/>
      <c r="C89" s="19"/>
      <c r="D89" s="19"/>
      <c r="E89" s="19">
        <v>3</v>
      </c>
      <c r="F89" s="19"/>
      <c r="G89" s="19">
        <v>3</v>
      </c>
      <c r="H89" s="19">
        <v>3</v>
      </c>
      <c r="I89" s="19"/>
      <c r="J89" s="20">
        <v>3</v>
      </c>
      <c r="K89" s="135"/>
      <c r="L89" s="148">
        <v>6</v>
      </c>
      <c r="M89" s="149"/>
      <c r="N89" s="150">
        <v>6</v>
      </c>
      <c r="P89" s="117">
        <f t="shared" si="1"/>
        <v>3</v>
      </c>
    </row>
    <row r="90" spans="1:16">
      <c r="A90" s="21" t="s">
        <v>221</v>
      </c>
      <c r="B90" s="22"/>
      <c r="C90" s="22">
        <v>6</v>
      </c>
      <c r="D90" s="22">
        <v>6</v>
      </c>
      <c r="E90" s="22"/>
      <c r="F90" s="22">
        <v>13</v>
      </c>
      <c r="G90" s="22">
        <v>13</v>
      </c>
      <c r="H90" s="22">
        <v>2</v>
      </c>
      <c r="I90" s="22">
        <v>21</v>
      </c>
      <c r="J90" s="23">
        <v>23</v>
      </c>
      <c r="K90" s="135"/>
      <c r="L90" s="151">
        <v>2</v>
      </c>
      <c r="M90" s="152">
        <v>40</v>
      </c>
      <c r="N90" s="153">
        <v>42</v>
      </c>
      <c r="P90" s="165">
        <f t="shared" si="1"/>
        <v>41</v>
      </c>
    </row>
    <row r="91" spans="1:16">
      <c r="A91" s="134" t="s">
        <v>301</v>
      </c>
      <c r="B91" s="80">
        <v>13</v>
      </c>
      <c r="C91" s="80">
        <v>24</v>
      </c>
      <c r="D91" s="29">
        <v>37</v>
      </c>
      <c r="E91" s="80">
        <v>21</v>
      </c>
      <c r="F91" s="80">
        <v>44</v>
      </c>
      <c r="G91" s="29">
        <v>65</v>
      </c>
      <c r="H91" s="80">
        <v>12</v>
      </c>
      <c r="I91" s="80">
        <v>56</v>
      </c>
      <c r="J91" s="28">
        <v>68</v>
      </c>
      <c r="K91" s="84"/>
      <c r="L91" s="137">
        <v>46</v>
      </c>
      <c r="M91" s="80">
        <v>124</v>
      </c>
      <c r="N91" s="28">
        <v>170</v>
      </c>
      <c r="P91" s="167">
        <f t="shared" si="1"/>
        <v>147</v>
      </c>
    </row>
    <row r="92" spans="1:16">
      <c r="A92" s="24" t="s">
        <v>222</v>
      </c>
      <c r="B92" s="25">
        <v>5</v>
      </c>
      <c r="C92" s="25">
        <v>20</v>
      </c>
      <c r="D92" s="25">
        <v>25</v>
      </c>
      <c r="E92" s="25">
        <v>11</v>
      </c>
      <c r="F92" s="25">
        <v>58</v>
      </c>
      <c r="G92" s="25">
        <v>69</v>
      </c>
      <c r="H92" s="25">
        <v>12</v>
      </c>
      <c r="I92" s="25">
        <v>58</v>
      </c>
      <c r="J92" s="26">
        <v>70</v>
      </c>
      <c r="K92" s="135"/>
      <c r="L92" s="154">
        <v>28</v>
      </c>
      <c r="M92" s="155">
        <v>136</v>
      </c>
      <c r="N92" s="156">
        <v>164</v>
      </c>
      <c r="P92" s="166">
        <f t="shared" si="1"/>
        <v>150</v>
      </c>
    </row>
    <row r="93" spans="1:16">
      <c r="A93" s="134" t="s">
        <v>302</v>
      </c>
      <c r="B93" s="80">
        <v>5</v>
      </c>
      <c r="C93" s="80">
        <v>20</v>
      </c>
      <c r="D93" s="29">
        <v>25</v>
      </c>
      <c r="E93" s="80">
        <v>11</v>
      </c>
      <c r="F93" s="80">
        <v>58</v>
      </c>
      <c r="G93" s="29">
        <v>69</v>
      </c>
      <c r="H93" s="80">
        <v>12</v>
      </c>
      <c r="I93" s="80">
        <v>58</v>
      </c>
      <c r="J93" s="28">
        <v>70</v>
      </c>
      <c r="K93" s="84"/>
      <c r="L93" s="137">
        <v>28</v>
      </c>
      <c r="M93" s="80">
        <v>136</v>
      </c>
      <c r="N93" s="28">
        <v>164</v>
      </c>
      <c r="P93" s="167">
        <f t="shared" si="1"/>
        <v>150</v>
      </c>
    </row>
    <row r="94" spans="1:16">
      <c r="A94" s="15" t="s">
        <v>224</v>
      </c>
      <c r="B94" s="16"/>
      <c r="C94" s="16">
        <v>6</v>
      </c>
      <c r="D94" s="16">
        <v>6</v>
      </c>
      <c r="E94" s="16">
        <v>2</v>
      </c>
      <c r="F94" s="16">
        <v>29</v>
      </c>
      <c r="G94" s="16">
        <v>31</v>
      </c>
      <c r="H94" s="16"/>
      <c r="I94" s="16"/>
      <c r="J94" s="17"/>
      <c r="K94" s="135"/>
      <c r="L94" s="145">
        <v>2</v>
      </c>
      <c r="M94" s="146">
        <v>35</v>
      </c>
      <c r="N94" s="147">
        <v>37</v>
      </c>
      <c r="P94" s="116">
        <f t="shared" si="1"/>
        <v>36</v>
      </c>
    </row>
    <row r="95" spans="1:16">
      <c r="A95" s="18" t="s">
        <v>225</v>
      </c>
      <c r="B95" s="19"/>
      <c r="C95" s="19">
        <v>1</v>
      </c>
      <c r="D95" s="19">
        <v>1</v>
      </c>
      <c r="E95" s="19"/>
      <c r="F95" s="19">
        <v>31</v>
      </c>
      <c r="G95" s="19">
        <v>31</v>
      </c>
      <c r="H95" s="19">
        <v>2</v>
      </c>
      <c r="I95" s="19">
        <v>7</v>
      </c>
      <c r="J95" s="20">
        <v>9</v>
      </c>
      <c r="K95" s="135"/>
      <c r="L95" s="148">
        <v>2</v>
      </c>
      <c r="M95" s="149">
        <v>39</v>
      </c>
      <c r="N95" s="150">
        <v>41</v>
      </c>
      <c r="P95" s="117">
        <f t="shared" si="1"/>
        <v>40</v>
      </c>
    </row>
    <row r="96" spans="1:16">
      <c r="A96" s="21" t="s">
        <v>223</v>
      </c>
      <c r="B96" s="22"/>
      <c r="C96" s="22">
        <v>12</v>
      </c>
      <c r="D96" s="22">
        <v>12</v>
      </c>
      <c r="E96" s="22"/>
      <c r="F96" s="22">
        <v>8</v>
      </c>
      <c r="G96" s="22">
        <v>8</v>
      </c>
      <c r="H96" s="22"/>
      <c r="I96" s="22">
        <v>34</v>
      </c>
      <c r="J96" s="23">
        <v>34</v>
      </c>
      <c r="K96" s="135"/>
      <c r="L96" s="151"/>
      <c r="M96" s="152">
        <v>54</v>
      </c>
      <c r="N96" s="153">
        <v>54</v>
      </c>
      <c r="P96" s="165">
        <f t="shared" si="1"/>
        <v>54</v>
      </c>
    </row>
    <row r="97" spans="1:16">
      <c r="A97" s="134" t="s">
        <v>303</v>
      </c>
      <c r="B97" s="80"/>
      <c r="C97" s="80">
        <v>19</v>
      </c>
      <c r="D97" s="29">
        <v>19</v>
      </c>
      <c r="E97" s="80">
        <v>2</v>
      </c>
      <c r="F97" s="80">
        <v>68</v>
      </c>
      <c r="G97" s="29">
        <v>70</v>
      </c>
      <c r="H97" s="80">
        <v>2</v>
      </c>
      <c r="I97" s="80">
        <v>41</v>
      </c>
      <c r="J97" s="28">
        <v>43</v>
      </c>
      <c r="K97" s="84"/>
      <c r="L97" s="137">
        <v>4</v>
      </c>
      <c r="M97" s="80">
        <v>128</v>
      </c>
      <c r="N97" s="28">
        <v>132</v>
      </c>
      <c r="P97" s="167">
        <f t="shared" si="1"/>
        <v>130</v>
      </c>
    </row>
    <row r="98" spans="1:16">
      <c r="A98" s="15" t="s">
        <v>226</v>
      </c>
      <c r="B98" s="16">
        <v>3</v>
      </c>
      <c r="C98" s="16">
        <v>6</v>
      </c>
      <c r="D98" s="16">
        <v>9</v>
      </c>
      <c r="E98" s="16">
        <v>20</v>
      </c>
      <c r="F98" s="16">
        <v>12</v>
      </c>
      <c r="G98" s="16">
        <v>32</v>
      </c>
      <c r="H98" s="16">
        <v>17</v>
      </c>
      <c r="I98" s="16">
        <v>16</v>
      </c>
      <c r="J98" s="17">
        <v>33</v>
      </c>
      <c r="K98" s="135"/>
      <c r="L98" s="145">
        <v>40</v>
      </c>
      <c r="M98" s="146">
        <v>34</v>
      </c>
      <c r="N98" s="147">
        <v>74</v>
      </c>
      <c r="P98" s="116">
        <f t="shared" si="1"/>
        <v>54</v>
      </c>
    </row>
    <row r="99" spans="1:16">
      <c r="A99" s="21" t="s">
        <v>227</v>
      </c>
      <c r="B99" s="22">
        <v>2</v>
      </c>
      <c r="C99" s="22">
        <v>2</v>
      </c>
      <c r="D99" s="22">
        <v>4</v>
      </c>
      <c r="E99" s="22">
        <v>5</v>
      </c>
      <c r="F99" s="22">
        <v>6</v>
      </c>
      <c r="G99" s="22">
        <v>11</v>
      </c>
      <c r="H99" s="22">
        <v>7</v>
      </c>
      <c r="I99" s="22">
        <v>17</v>
      </c>
      <c r="J99" s="23">
        <v>24</v>
      </c>
      <c r="K99" s="135"/>
      <c r="L99" s="151">
        <v>14</v>
      </c>
      <c r="M99" s="152">
        <v>25</v>
      </c>
      <c r="N99" s="153">
        <v>39</v>
      </c>
      <c r="P99" s="165">
        <f t="shared" si="1"/>
        <v>32</v>
      </c>
    </row>
    <row r="100" spans="1:16">
      <c r="A100" s="134" t="s">
        <v>304</v>
      </c>
      <c r="B100" s="80">
        <v>5</v>
      </c>
      <c r="C100" s="80">
        <v>8</v>
      </c>
      <c r="D100" s="29">
        <v>13</v>
      </c>
      <c r="E100" s="80">
        <v>25</v>
      </c>
      <c r="F100" s="80">
        <v>18</v>
      </c>
      <c r="G100" s="29">
        <v>43</v>
      </c>
      <c r="H100" s="80">
        <v>24</v>
      </c>
      <c r="I100" s="80">
        <v>33</v>
      </c>
      <c r="J100" s="28">
        <v>57</v>
      </c>
      <c r="K100" s="84"/>
      <c r="L100" s="137">
        <v>54</v>
      </c>
      <c r="M100" s="80">
        <v>59</v>
      </c>
      <c r="N100" s="28">
        <v>113</v>
      </c>
      <c r="P100" s="167">
        <f t="shared" si="1"/>
        <v>86</v>
      </c>
    </row>
    <row r="101" spans="1:16">
      <c r="A101" s="15" t="s">
        <v>228</v>
      </c>
      <c r="B101" s="16"/>
      <c r="C101" s="16"/>
      <c r="D101" s="16"/>
      <c r="E101" s="16"/>
      <c r="F101" s="16">
        <v>1</v>
      </c>
      <c r="G101" s="16">
        <v>1</v>
      </c>
      <c r="H101" s="16"/>
      <c r="I101" s="16"/>
      <c r="J101" s="17"/>
      <c r="K101" s="135"/>
      <c r="L101" s="145"/>
      <c r="M101" s="146">
        <v>1</v>
      </c>
      <c r="N101" s="147">
        <v>1</v>
      </c>
      <c r="P101" s="116">
        <f t="shared" si="1"/>
        <v>1</v>
      </c>
    </row>
    <row r="102" spans="1:16">
      <c r="A102" s="18" t="s">
        <v>229</v>
      </c>
      <c r="B102" s="19"/>
      <c r="C102" s="19"/>
      <c r="D102" s="19"/>
      <c r="E102" s="19"/>
      <c r="F102" s="19">
        <v>5</v>
      </c>
      <c r="G102" s="19">
        <v>5</v>
      </c>
      <c r="H102" s="19"/>
      <c r="I102" s="19"/>
      <c r="J102" s="20"/>
      <c r="K102" s="135"/>
      <c r="L102" s="148"/>
      <c r="M102" s="149">
        <v>5</v>
      </c>
      <c r="N102" s="150">
        <v>5</v>
      </c>
      <c r="P102" s="117">
        <f t="shared" si="1"/>
        <v>5</v>
      </c>
    </row>
    <row r="103" spans="1:16">
      <c r="A103" s="18" t="s">
        <v>230</v>
      </c>
      <c r="B103" s="19"/>
      <c r="C103" s="19">
        <v>5</v>
      </c>
      <c r="D103" s="19">
        <v>5</v>
      </c>
      <c r="E103" s="19">
        <v>6</v>
      </c>
      <c r="F103" s="19">
        <v>16</v>
      </c>
      <c r="G103" s="19">
        <v>22</v>
      </c>
      <c r="H103" s="19">
        <v>14</v>
      </c>
      <c r="I103" s="19">
        <v>24</v>
      </c>
      <c r="J103" s="20">
        <v>38</v>
      </c>
      <c r="K103" s="135"/>
      <c r="L103" s="148">
        <v>20</v>
      </c>
      <c r="M103" s="149">
        <v>45</v>
      </c>
      <c r="N103" s="150">
        <v>65</v>
      </c>
      <c r="P103" s="117">
        <f t="shared" si="1"/>
        <v>55</v>
      </c>
    </row>
    <row r="104" spans="1:16">
      <c r="A104" s="21" t="s">
        <v>231</v>
      </c>
      <c r="B104" s="22"/>
      <c r="C104" s="22">
        <v>9</v>
      </c>
      <c r="D104" s="22">
        <v>9</v>
      </c>
      <c r="E104" s="22">
        <v>1</v>
      </c>
      <c r="F104" s="22">
        <v>22</v>
      </c>
      <c r="G104" s="22">
        <v>23</v>
      </c>
      <c r="H104" s="22"/>
      <c r="I104" s="22">
        <v>40</v>
      </c>
      <c r="J104" s="23">
        <v>40</v>
      </c>
      <c r="K104" s="135"/>
      <c r="L104" s="151">
        <v>1</v>
      </c>
      <c r="M104" s="152">
        <v>71</v>
      </c>
      <c r="N104" s="153">
        <v>72</v>
      </c>
      <c r="P104" s="165">
        <f t="shared" si="1"/>
        <v>71.5</v>
      </c>
    </row>
    <row r="105" spans="1:16">
      <c r="A105" s="134" t="s">
        <v>315</v>
      </c>
      <c r="B105" s="80"/>
      <c r="C105" s="80">
        <v>14</v>
      </c>
      <c r="D105" s="29">
        <v>14</v>
      </c>
      <c r="E105" s="80">
        <v>7</v>
      </c>
      <c r="F105" s="80">
        <v>44</v>
      </c>
      <c r="G105" s="29">
        <v>51</v>
      </c>
      <c r="H105" s="80">
        <v>14</v>
      </c>
      <c r="I105" s="80">
        <v>64</v>
      </c>
      <c r="J105" s="28">
        <v>78</v>
      </c>
      <c r="K105" s="84"/>
      <c r="L105" s="137">
        <v>21</v>
      </c>
      <c r="M105" s="80">
        <v>122</v>
      </c>
      <c r="N105" s="28">
        <v>143</v>
      </c>
      <c r="P105" s="167">
        <f t="shared" si="1"/>
        <v>132.5</v>
      </c>
    </row>
    <row r="106" spans="1:16">
      <c r="A106" s="15" t="s">
        <v>232</v>
      </c>
      <c r="B106" s="16">
        <v>11</v>
      </c>
      <c r="C106" s="16">
        <v>6</v>
      </c>
      <c r="D106" s="16">
        <v>17</v>
      </c>
      <c r="E106" s="16">
        <v>21</v>
      </c>
      <c r="F106" s="16">
        <v>5</v>
      </c>
      <c r="G106" s="16">
        <v>26</v>
      </c>
      <c r="H106" s="16">
        <v>96</v>
      </c>
      <c r="I106" s="16">
        <v>9</v>
      </c>
      <c r="J106" s="17">
        <v>105</v>
      </c>
      <c r="K106" s="135"/>
      <c r="L106" s="145">
        <v>128</v>
      </c>
      <c r="M106" s="146">
        <v>20</v>
      </c>
      <c r="N106" s="147">
        <v>148</v>
      </c>
      <c r="P106" s="116">
        <f t="shared" si="1"/>
        <v>84</v>
      </c>
    </row>
    <row r="107" spans="1:16">
      <c r="A107" s="18" t="s">
        <v>233</v>
      </c>
      <c r="B107" s="19"/>
      <c r="C107" s="19"/>
      <c r="D107" s="19"/>
      <c r="E107" s="19"/>
      <c r="F107" s="19">
        <v>2</v>
      </c>
      <c r="G107" s="19">
        <v>2</v>
      </c>
      <c r="H107" s="19">
        <v>10</v>
      </c>
      <c r="I107" s="19">
        <v>68</v>
      </c>
      <c r="J107" s="20">
        <v>78</v>
      </c>
      <c r="K107" s="135"/>
      <c r="L107" s="148">
        <v>10</v>
      </c>
      <c r="M107" s="149">
        <v>70</v>
      </c>
      <c r="N107" s="150">
        <v>80</v>
      </c>
      <c r="P107" s="117">
        <f t="shared" si="1"/>
        <v>75</v>
      </c>
    </row>
    <row r="108" spans="1:16">
      <c r="A108" s="18" t="s">
        <v>234</v>
      </c>
      <c r="B108" s="19"/>
      <c r="C108" s="19">
        <v>8</v>
      </c>
      <c r="D108" s="19">
        <v>8</v>
      </c>
      <c r="E108" s="19"/>
      <c r="F108" s="19">
        <v>16</v>
      </c>
      <c r="G108" s="19">
        <v>16</v>
      </c>
      <c r="H108" s="19">
        <v>5</v>
      </c>
      <c r="I108" s="19">
        <v>30</v>
      </c>
      <c r="J108" s="20">
        <v>35</v>
      </c>
      <c r="K108" s="135"/>
      <c r="L108" s="148">
        <v>5</v>
      </c>
      <c r="M108" s="149">
        <v>54</v>
      </c>
      <c r="N108" s="150">
        <v>59</v>
      </c>
      <c r="P108" s="117">
        <f t="shared" si="1"/>
        <v>56.5</v>
      </c>
    </row>
    <row r="109" spans="1:16">
      <c r="A109" s="18" t="s">
        <v>235</v>
      </c>
      <c r="B109" s="19"/>
      <c r="C109" s="19">
        <v>4</v>
      </c>
      <c r="D109" s="19">
        <v>4</v>
      </c>
      <c r="E109" s="19"/>
      <c r="F109" s="19">
        <v>22</v>
      </c>
      <c r="G109" s="19">
        <v>22</v>
      </c>
      <c r="H109" s="19">
        <v>7</v>
      </c>
      <c r="I109" s="19">
        <v>50</v>
      </c>
      <c r="J109" s="20">
        <v>57</v>
      </c>
      <c r="K109" s="135"/>
      <c r="L109" s="148">
        <v>7</v>
      </c>
      <c r="M109" s="149">
        <v>76</v>
      </c>
      <c r="N109" s="150">
        <v>83</v>
      </c>
      <c r="P109" s="117">
        <f t="shared" si="1"/>
        <v>79.5</v>
      </c>
    </row>
    <row r="110" spans="1:16">
      <c r="A110" s="18" t="s">
        <v>236</v>
      </c>
      <c r="B110" s="19">
        <v>4</v>
      </c>
      <c r="C110" s="19">
        <v>3</v>
      </c>
      <c r="D110" s="19">
        <v>7</v>
      </c>
      <c r="E110" s="19">
        <v>12</v>
      </c>
      <c r="F110" s="19">
        <v>7</v>
      </c>
      <c r="G110" s="19">
        <v>19</v>
      </c>
      <c r="H110" s="19">
        <v>17</v>
      </c>
      <c r="I110" s="19">
        <v>22</v>
      </c>
      <c r="J110" s="20">
        <v>39</v>
      </c>
      <c r="K110" s="135"/>
      <c r="L110" s="148">
        <v>33</v>
      </c>
      <c r="M110" s="149">
        <v>32</v>
      </c>
      <c r="N110" s="150">
        <v>65</v>
      </c>
      <c r="P110" s="117">
        <f t="shared" si="1"/>
        <v>48.5</v>
      </c>
    </row>
    <row r="111" spans="1:16">
      <c r="A111" s="18" t="s">
        <v>237</v>
      </c>
      <c r="B111" s="19"/>
      <c r="C111" s="19"/>
      <c r="D111" s="19"/>
      <c r="E111" s="19"/>
      <c r="F111" s="19">
        <v>75</v>
      </c>
      <c r="G111" s="19">
        <v>75</v>
      </c>
      <c r="H111" s="19"/>
      <c r="I111" s="19"/>
      <c r="J111" s="20"/>
      <c r="K111" s="135"/>
      <c r="L111" s="148"/>
      <c r="M111" s="149">
        <v>75</v>
      </c>
      <c r="N111" s="150">
        <v>75</v>
      </c>
      <c r="P111" s="117">
        <f t="shared" si="1"/>
        <v>75</v>
      </c>
    </row>
    <row r="112" spans="1:16">
      <c r="A112" s="18" t="s">
        <v>238</v>
      </c>
      <c r="B112" s="19"/>
      <c r="C112" s="19">
        <v>44</v>
      </c>
      <c r="D112" s="19">
        <v>44</v>
      </c>
      <c r="E112" s="19">
        <v>35</v>
      </c>
      <c r="F112" s="19"/>
      <c r="G112" s="19">
        <v>35</v>
      </c>
      <c r="H112" s="19"/>
      <c r="I112" s="19"/>
      <c r="J112" s="20"/>
      <c r="K112" s="135"/>
      <c r="L112" s="148">
        <v>35</v>
      </c>
      <c r="M112" s="149">
        <v>44</v>
      </c>
      <c r="N112" s="150">
        <v>79</v>
      </c>
      <c r="P112" s="117">
        <f t="shared" si="1"/>
        <v>61.5</v>
      </c>
    </row>
    <row r="113" spans="1:16">
      <c r="A113" s="18" t="s">
        <v>239</v>
      </c>
      <c r="B113" s="19">
        <v>17</v>
      </c>
      <c r="C113" s="19">
        <v>2</v>
      </c>
      <c r="D113" s="19">
        <v>19</v>
      </c>
      <c r="E113" s="19">
        <v>12</v>
      </c>
      <c r="F113" s="19">
        <v>6</v>
      </c>
      <c r="G113" s="19">
        <v>18</v>
      </c>
      <c r="H113" s="19"/>
      <c r="I113" s="19"/>
      <c r="J113" s="20"/>
      <c r="K113" s="135"/>
      <c r="L113" s="148">
        <v>29</v>
      </c>
      <c r="M113" s="149">
        <v>8</v>
      </c>
      <c r="N113" s="150">
        <v>37</v>
      </c>
      <c r="P113" s="117">
        <f t="shared" si="1"/>
        <v>22.5</v>
      </c>
    </row>
    <row r="114" spans="1:16">
      <c r="A114" s="18" t="s">
        <v>240</v>
      </c>
      <c r="B114" s="19"/>
      <c r="C114" s="19"/>
      <c r="D114" s="19"/>
      <c r="E114" s="19"/>
      <c r="F114" s="19">
        <v>14</v>
      </c>
      <c r="G114" s="19">
        <v>14</v>
      </c>
      <c r="H114" s="19">
        <v>2</v>
      </c>
      <c r="I114" s="19">
        <v>10</v>
      </c>
      <c r="J114" s="20">
        <v>12</v>
      </c>
      <c r="K114" s="135"/>
      <c r="L114" s="148">
        <v>2</v>
      </c>
      <c r="M114" s="149">
        <v>24</v>
      </c>
      <c r="N114" s="150">
        <v>26</v>
      </c>
      <c r="P114" s="117">
        <f t="shared" si="1"/>
        <v>25</v>
      </c>
    </row>
    <row r="115" spans="1:16">
      <c r="A115" s="18" t="s">
        <v>241</v>
      </c>
      <c r="B115" s="19">
        <v>5</v>
      </c>
      <c r="C115" s="19"/>
      <c r="D115" s="19">
        <v>5</v>
      </c>
      <c r="E115" s="19">
        <v>23</v>
      </c>
      <c r="F115" s="19">
        <v>8</v>
      </c>
      <c r="G115" s="19">
        <v>31</v>
      </c>
      <c r="H115" s="19">
        <v>29</v>
      </c>
      <c r="I115" s="19">
        <v>2</v>
      </c>
      <c r="J115" s="20">
        <v>31</v>
      </c>
      <c r="K115" s="135"/>
      <c r="L115" s="148">
        <v>57</v>
      </c>
      <c r="M115" s="149">
        <v>10</v>
      </c>
      <c r="N115" s="150">
        <v>67</v>
      </c>
      <c r="P115" s="117">
        <f t="shared" si="1"/>
        <v>38.5</v>
      </c>
    </row>
    <row r="116" spans="1:16">
      <c r="A116" s="18" t="s">
        <v>242</v>
      </c>
      <c r="B116" s="19">
        <v>10</v>
      </c>
      <c r="C116" s="19"/>
      <c r="D116" s="19">
        <v>10</v>
      </c>
      <c r="E116" s="19"/>
      <c r="F116" s="19"/>
      <c r="G116" s="19"/>
      <c r="H116" s="19"/>
      <c r="I116" s="19"/>
      <c r="J116" s="20"/>
      <c r="K116" s="135"/>
      <c r="L116" s="148">
        <v>10</v>
      </c>
      <c r="M116" s="149"/>
      <c r="N116" s="150">
        <v>10</v>
      </c>
      <c r="P116" s="117">
        <f t="shared" si="1"/>
        <v>5</v>
      </c>
    </row>
    <row r="117" spans="1:16">
      <c r="A117" s="18" t="s">
        <v>243</v>
      </c>
      <c r="B117" s="19">
        <v>3</v>
      </c>
      <c r="C117" s="19">
        <v>1</v>
      </c>
      <c r="D117" s="19">
        <v>4</v>
      </c>
      <c r="E117" s="19">
        <v>5</v>
      </c>
      <c r="F117" s="19">
        <v>9</v>
      </c>
      <c r="G117" s="19">
        <v>14</v>
      </c>
      <c r="H117" s="19"/>
      <c r="I117" s="19"/>
      <c r="J117" s="20"/>
      <c r="K117" s="135"/>
      <c r="L117" s="148">
        <v>8</v>
      </c>
      <c r="M117" s="149">
        <v>10</v>
      </c>
      <c r="N117" s="150">
        <v>18</v>
      </c>
      <c r="P117" s="117">
        <f t="shared" si="1"/>
        <v>14</v>
      </c>
    </row>
    <row r="118" spans="1:16">
      <c r="A118" s="18" t="s">
        <v>244</v>
      </c>
      <c r="B118" s="19">
        <v>7</v>
      </c>
      <c r="C118" s="19">
        <v>3</v>
      </c>
      <c r="D118" s="19">
        <v>10</v>
      </c>
      <c r="E118" s="19">
        <v>1</v>
      </c>
      <c r="F118" s="19">
        <v>6</v>
      </c>
      <c r="G118" s="19">
        <v>7</v>
      </c>
      <c r="H118" s="19">
        <v>2</v>
      </c>
      <c r="I118" s="19">
        <v>7</v>
      </c>
      <c r="J118" s="20">
        <v>9</v>
      </c>
      <c r="K118" s="135"/>
      <c r="L118" s="148">
        <v>10</v>
      </c>
      <c r="M118" s="149">
        <v>16</v>
      </c>
      <c r="N118" s="150">
        <v>26</v>
      </c>
      <c r="P118" s="117">
        <f t="shared" si="1"/>
        <v>21</v>
      </c>
    </row>
    <row r="119" spans="1:16">
      <c r="A119" s="18" t="s">
        <v>245</v>
      </c>
      <c r="B119" s="19"/>
      <c r="C119" s="19"/>
      <c r="D119" s="19"/>
      <c r="E119" s="19"/>
      <c r="F119" s="19">
        <v>1</v>
      </c>
      <c r="G119" s="19">
        <v>1</v>
      </c>
      <c r="H119" s="19"/>
      <c r="I119" s="19"/>
      <c r="J119" s="20"/>
      <c r="K119" s="135"/>
      <c r="L119" s="148"/>
      <c r="M119" s="149">
        <v>1</v>
      </c>
      <c r="N119" s="150">
        <v>1</v>
      </c>
      <c r="P119" s="117">
        <f t="shared" si="1"/>
        <v>1</v>
      </c>
    </row>
    <row r="120" spans="1:16">
      <c r="A120" s="18" t="s">
        <v>246</v>
      </c>
      <c r="B120" s="19"/>
      <c r="C120" s="19">
        <v>2</v>
      </c>
      <c r="D120" s="19">
        <v>2</v>
      </c>
      <c r="E120" s="19"/>
      <c r="F120" s="19">
        <v>7</v>
      </c>
      <c r="G120" s="19">
        <v>7</v>
      </c>
      <c r="H120" s="19"/>
      <c r="I120" s="19"/>
      <c r="J120" s="20"/>
      <c r="K120" s="135"/>
      <c r="L120" s="148"/>
      <c r="M120" s="149">
        <v>9</v>
      </c>
      <c r="N120" s="150">
        <v>9</v>
      </c>
      <c r="P120" s="117">
        <f t="shared" si="1"/>
        <v>9</v>
      </c>
    </row>
    <row r="121" spans="1:16">
      <c r="A121" s="18" t="s">
        <v>247</v>
      </c>
      <c r="B121" s="19"/>
      <c r="C121" s="19"/>
      <c r="D121" s="19"/>
      <c r="E121" s="19"/>
      <c r="F121" s="19"/>
      <c r="G121" s="19"/>
      <c r="H121" s="19">
        <v>14</v>
      </c>
      <c r="I121" s="19"/>
      <c r="J121" s="20">
        <v>14</v>
      </c>
      <c r="K121" s="135"/>
      <c r="L121" s="148">
        <v>14</v>
      </c>
      <c r="M121" s="149"/>
      <c r="N121" s="150">
        <v>14</v>
      </c>
      <c r="P121" s="117">
        <f t="shared" si="1"/>
        <v>7</v>
      </c>
    </row>
    <row r="122" spans="1:16">
      <c r="A122" s="18" t="s">
        <v>248</v>
      </c>
      <c r="B122" s="19"/>
      <c r="C122" s="19"/>
      <c r="D122" s="19"/>
      <c r="E122" s="19">
        <v>1</v>
      </c>
      <c r="F122" s="19">
        <v>5</v>
      </c>
      <c r="G122" s="19">
        <v>6</v>
      </c>
      <c r="H122" s="19"/>
      <c r="I122" s="19"/>
      <c r="J122" s="20"/>
      <c r="K122" s="135"/>
      <c r="L122" s="148">
        <v>1</v>
      </c>
      <c r="M122" s="149">
        <v>5</v>
      </c>
      <c r="N122" s="150">
        <v>6</v>
      </c>
      <c r="P122" s="117">
        <f t="shared" si="1"/>
        <v>5.5</v>
      </c>
    </row>
    <row r="123" spans="1:16">
      <c r="A123" s="18" t="s">
        <v>249</v>
      </c>
      <c r="B123" s="19"/>
      <c r="C123" s="19"/>
      <c r="D123" s="19"/>
      <c r="E123" s="19"/>
      <c r="F123" s="19"/>
      <c r="G123" s="19"/>
      <c r="H123" s="19"/>
      <c r="I123" s="19">
        <v>4</v>
      </c>
      <c r="J123" s="20">
        <v>4</v>
      </c>
      <c r="K123" s="135"/>
      <c r="L123" s="148"/>
      <c r="M123" s="149">
        <v>4</v>
      </c>
      <c r="N123" s="150">
        <v>4</v>
      </c>
      <c r="P123" s="117">
        <f t="shared" si="1"/>
        <v>4</v>
      </c>
    </row>
    <row r="124" spans="1:16">
      <c r="A124" s="18" t="s">
        <v>250</v>
      </c>
      <c r="B124" s="19"/>
      <c r="C124" s="19"/>
      <c r="D124" s="19"/>
      <c r="E124" s="19">
        <v>7</v>
      </c>
      <c r="F124" s="19"/>
      <c r="G124" s="19">
        <v>7</v>
      </c>
      <c r="H124" s="19">
        <v>3</v>
      </c>
      <c r="I124" s="19"/>
      <c r="J124" s="20">
        <v>3</v>
      </c>
      <c r="K124" s="135"/>
      <c r="L124" s="148">
        <v>10</v>
      </c>
      <c r="M124" s="149"/>
      <c r="N124" s="150">
        <v>10</v>
      </c>
      <c r="P124" s="117">
        <f t="shared" si="1"/>
        <v>5</v>
      </c>
    </row>
    <row r="125" spans="1:16">
      <c r="A125" s="18" t="s">
        <v>251</v>
      </c>
      <c r="B125" s="19"/>
      <c r="C125" s="19"/>
      <c r="D125" s="19"/>
      <c r="E125" s="19"/>
      <c r="F125" s="19"/>
      <c r="G125" s="19"/>
      <c r="H125" s="19">
        <v>6</v>
      </c>
      <c r="I125" s="19"/>
      <c r="J125" s="20">
        <v>6</v>
      </c>
      <c r="K125" s="135"/>
      <c r="L125" s="148">
        <v>6</v>
      </c>
      <c r="M125" s="149"/>
      <c r="N125" s="150">
        <v>6</v>
      </c>
      <c r="P125" s="117">
        <f t="shared" si="1"/>
        <v>3</v>
      </c>
    </row>
    <row r="126" spans="1:16">
      <c r="A126" s="21" t="s">
        <v>252</v>
      </c>
      <c r="B126" s="22"/>
      <c r="C126" s="22"/>
      <c r="D126" s="22"/>
      <c r="E126" s="22"/>
      <c r="F126" s="22"/>
      <c r="G126" s="22"/>
      <c r="H126" s="22">
        <v>1</v>
      </c>
      <c r="I126" s="22">
        <v>3</v>
      </c>
      <c r="J126" s="23">
        <v>4</v>
      </c>
      <c r="K126" s="135"/>
      <c r="L126" s="151">
        <v>1</v>
      </c>
      <c r="M126" s="152">
        <v>3</v>
      </c>
      <c r="N126" s="153">
        <v>4</v>
      </c>
      <c r="P126" s="165">
        <f t="shared" si="1"/>
        <v>3.5</v>
      </c>
    </row>
    <row r="127" spans="1:16">
      <c r="A127" s="134" t="s">
        <v>305</v>
      </c>
      <c r="B127" s="80">
        <v>57</v>
      </c>
      <c r="C127" s="80">
        <v>73</v>
      </c>
      <c r="D127" s="29">
        <v>130</v>
      </c>
      <c r="E127" s="80">
        <v>117</v>
      </c>
      <c r="F127" s="80">
        <v>183</v>
      </c>
      <c r="G127" s="29">
        <v>300</v>
      </c>
      <c r="H127" s="80">
        <v>192</v>
      </c>
      <c r="I127" s="80">
        <v>205</v>
      </c>
      <c r="J127" s="28">
        <v>397</v>
      </c>
      <c r="K127" s="84"/>
      <c r="L127" s="137">
        <v>366</v>
      </c>
      <c r="M127" s="80">
        <v>461</v>
      </c>
      <c r="N127" s="28">
        <v>827</v>
      </c>
      <c r="P127" s="167">
        <f t="shared" si="1"/>
        <v>644</v>
      </c>
    </row>
    <row r="128" spans="1:16">
      <c r="A128" s="15" t="s">
        <v>254</v>
      </c>
      <c r="B128" s="16">
        <v>4</v>
      </c>
      <c r="C128" s="16">
        <v>2</v>
      </c>
      <c r="D128" s="16">
        <v>6</v>
      </c>
      <c r="E128" s="16">
        <v>4</v>
      </c>
      <c r="F128" s="16">
        <v>5</v>
      </c>
      <c r="G128" s="16">
        <v>9</v>
      </c>
      <c r="H128" s="16">
        <v>20</v>
      </c>
      <c r="I128" s="16">
        <v>3</v>
      </c>
      <c r="J128" s="17">
        <v>23</v>
      </c>
      <c r="K128" s="135"/>
      <c r="L128" s="145">
        <v>28</v>
      </c>
      <c r="M128" s="146">
        <v>10</v>
      </c>
      <c r="N128" s="147">
        <v>38</v>
      </c>
      <c r="P128" s="116">
        <f t="shared" si="1"/>
        <v>24</v>
      </c>
    </row>
    <row r="129" spans="1:16">
      <c r="A129" s="18" t="s">
        <v>253</v>
      </c>
      <c r="B129" s="19"/>
      <c r="C129" s="19">
        <v>15</v>
      </c>
      <c r="D129" s="19">
        <v>15</v>
      </c>
      <c r="E129" s="19"/>
      <c r="F129" s="19">
        <v>40</v>
      </c>
      <c r="G129" s="19">
        <v>40</v>
      </c>
      <c r="H129" s="19"/>
      <c r="I129" s="19">
        <v>29</v>
      </c>
      <c r="J129" s="20">
        <v>29</v>
      </c>
      <c r="K129" s="135"/>
      <c r="L129" s="148"/>
      <c r="M129" s="149">
        <v>84</v>
      </c>
      <c r="N129" s="150">
        <v>84</v>
      </c>
      <c r="P129" s="117">
        <f t="shared" si="1"/>
        <v>84</v>
      </c>
    </row>
    <row r="130" spans="1:16">
      <c r="A130" s="21" t="s">
        <v>255</v>
      </c>
      <c r="B130" s="22"/>
      <c r="C130" s="22">
        <v>1</v>
      </c>
      <c r="D130" s="22">
        <v>1</v>
      </c>
      <c r="E130" s="22">
        <v>2</v>
      </c>
      <c r="F130" s="22">
        <v>2</v>
      </c>
      <c r="G130" s="22">
        <v>4</v>
      </c>
      <c r="H130" s="22"/>
      <c r="I130" s="22">
        <v>2</v>
      </c>
      <c r="J130" s="23">
        <v>2</v>
      </c>
      <c r="K130" s="135"/>
      <c r="L130" s="151">
        <v>2</v>
      </c>
      <c r="M130" s="152">
        <v>5</v>
      </c>
      <c r="N130" s="153">
        <v>7</v>
      </c>
      <c r="P130" s="165">
        <f t="shared" si="1"/>
        <v>6</v>
      </c>
    </row>
    <row r="131" spans="1:16">
      <c r="A131" s="134" t="s">
        <v>306</v>
      </c>
      <c r="B131" s="80">
        <v>4</v>
      </c>
      <c r="C131" s="80">
        <v>18</v>
      </c>
      <c r="D131" s="29">
        <v>22</v>
      </c>
      <c r="E131" s="80">
        <v>6</v>
      </c>
      <c r="F131" s="80">
        <v>47</v>
      </c>
      <c r="G131" s="29">
        <v>53</v>
      </c>
      <c r="H131" s="80">
        <v>20</v>
      </c>
      <c r="I131" s="80">
        <v>34</v>
      </c>
      <c r="J131" s="28">
        <v>54</v>
      </c>
      <c r="K131" s="84"/>
      <c r="L131" s="137">
        <v>30</v>
      </c>
      <c r="M131" s="80">
        <v>99</v>
      </c>
      <c r="N131" s="28">
        <v>129</v>
      </c>
      <c r="P131" s="167">
        <f t="shared" si="1"/>
        <v>114</v>
      </c>
    </row>
    <row r="132" spans="1:16">
      <c r="A132" s="15" t="s">
        <v>256</v>
      </c>
      <c r="B132" s="16"/>
      <c r="C132" s="16">
        <v>11</v>
      </c>
      <c r="D132" s="16">
        <v>11</v>
      </c>
      <c r="E132" s="16"/>
      <c r="F132" s="16">
        <v>21</v>
      </c>
      <c r="G132" s="16">
        <v>21</v>
      </c>
      <c r="H132" s="16"/>
      <c r="I132" s="16">
        <v>20</v>
      </c>
      <c r="J132" s="17">
        <v>20</v>
      </c>
      <c r="K132" s="135"/>
      <c r="L132" s="145"/>
      <c r="M132" s="146">
        <v>52</v>
      </c>
      <c r="N132" s="147">
        <v>52</v>
      </c>
      <c r="P132" s="116">
        <f t="shared" si="1"/>
        <v>52</v>
      </c>
    </row>
    <row r="133" spans="1:16">
      <c r="A133" s="21" t="s">
        <v>257</v>
      </c>
      <c r="B133" s="22"/>
      <c r="C133" s="22"/>
      <c r="D133" s="22"/>
      <c r="E133" s="22">
        <v>4</v>
      </c>
      <c r="F133" s="22">
        <v>4</v>
      </c>
      <c r="G133" s="22">
        <v>8</v>
      </c>
      <c r="H133" s="22"/>
      <c r="I133" s="22"/>
      <c r="J133" s="23"/>
      <c r="K133" s="135"/>
      <c r="L133" s="151">
        <v>4</v>
      </c>
      <c r="M133" s="152">
        <v>4</v>
      </c>
      <c r="N133" s="153">
        <v>8</v>
      </c>
      <c r="P133" s="165">
        <f t="shared" si="1"/>
        <v>6</v>
      </c>
    </row>
    <row r="134" spans="1:16">
      <c r="A134" s="134" t="s">
        <v>307</v>
      </c>
      <c r="B134" s="80"/>
      <c r="C134" s="80">
        <v>11</v>
      </c>
      <c r="D134" s="29">
        <v>11</v>
      </c>
      <c r="E134" s="80">
        <v>4</v>
      </c>
      <c r="F134" s="80">
        <v>25</v>
      </c>
      <c r="G134" s="29">
        <v>29</v>
      </c>
      <c r="H134" s="80"/>
      <c r="I134" s="80">
        <v>20</v>
      </c>
      <c r="J134" s="28">
        <v>20</v>
      </c>
      <c r="K134" s="84"/>
      <c r="L134" s="137">
        <v>4</v>
      </c>
      <c r="M134" s="80">
        <v>56</v>
      </c>
      <c r="N134" s="28">
        <v>60</v>
      </c>
      <c r="P134" s="167">
        <f t="shared" si="1"/>
        <v>58</v>
      </c>
    </row>
    <row r="135" spans="1:16">
      <c r="A135" s="15" t="s">
        <v>258</v>
      </c>
      <c r="B135" s="16"/>
      <c r="C135" s="16">
        <v>6</v>
      </c>
      <c r="D135" s="16">
        <v>6</v>
      </c>
      <c r="E135" s="16"/>
      <c r="F135" s="16">
        <v>15</v>
      </c>
      <c r="G135" s="16">
        <v>15</v>
      </c>
      <c r="H135" s="16">
        <v>2</v>
      </c>
      <c r="I135" s="16">
        <v>12</v>
      </c>
      <c r="J135" s="17">
        <v>14</v>
      </c>
      <c r="K135" s="135"/>
      <c r="L135" s="145">
        <v>2</v>
      </c>
      <c r="M135" s="146">
        <v>33</v>
      </c>
      <c r="N135" s="147">
        <v>35</v>
      </c>
      <c r="P135" s="116">
        <f t="shared" si="1"/>
        <v>34</v>
      </c>
    </row>
    <row r="136" spans="1:16">
      <c r="A136" s="18" t="s">
        <v>259</v>
      </c>
      <c r="B136" s="19"/>
      <c r="C136" s="19"/>
      <c r="D136" s="19"/>
      <c r="E136" s="19"/>
      <c r="F136" s="19"/>
      <c r="G136" s="19"/>
      <c r="H136" s="19">
        <v>5</v>
      </c>
      <c r="I136" s="19">
        <v>3</v>
      </c>
      <c r="J136" s="20">
        <v>8</v>
      </c>
      <c r="K136" s="135"/>
      <c r="L136" s="148">
        <v>5</v>
      </c>
      <c r="M136" s="149">
        <v>3</v>
      </c>
      <c r="N136" s="150">
        <v>8</v>
      </c>
      <c r="P136" s="117">
        <f t="shared" si="1"/>
        <v>5.5</v>
      </c>
    </row>
    <row r="137" spans="1:16">
      <c r="A137" s="18" t="s">
        <v>260</v>
      </c>
      <c r="B137" s="19">
        <v>2</v>
      </c>
      <c r="C137" s="19">
        <v>3</v>
      </c>
      <c r="D137" s="19">
        <v>5</v>
      </c>
      <c r="E137" s="19">
        <v>2</v>
      </c>
      <c r="F137" s="19">
        <v>8</v>
      </c>
      <c r="G137" s="19">
        <v>10</v>
      </c>
      <c r="H137" s="19">
        <v>1</v>
      </c>
      <c r="I137" s="19">
        <v>10</v>
      </c>
      <c r="J137" s="20">
        <v>11</v>
      </c>
      <c r="K137" s="135"/>
      <c r="L137" s="148">
        <v>5</v>
      </c>
      <c r="M137" s="149">
        <v>21</v>
      </c>
      <c r="N137" s="150">
        <v>26</v>
      </c>
      <c r="P137" s="117">
        <f t="shared" si="1"/>
        <v>23.5</v>
      </c>
    </row>
    <row r="138" spans="1:16">
      <c r="A138" s="18" t="s">
        <v>261</v>
      </c>
      <c r="B138" s="19"/>
      <c r="C138" s="19">
        <v>7</v>
      </c>
      <c r="D138" s="19">
        <v>7</v>
      </c>
      <c r="E138" s="19">
        <v>2</v>
      </c>
      <c r="F138" s="19">
        <v>58</v>
      </c>
      <c r="G138" s="19">
        <v>60</v>
      </c>
      <c r="H138" s="19"/>
      <c r="I138" s="19">
        <v>5</v>
      </c>
      <c r="J138" s="20">
        <v>5</v>
      </c>
      <c r="K138" s="135"/>
      <c r="L138" s="148">
        <v>2</v>
      </c>
      <c r="M138" s="149">
        <v>70</v>
      </c>
      <c r="N138" s="150">
        <v>72</v>
      </c>
      <c r="P138" s="117">
        <f t="shared" ref="P138:P171" si="2">(L138/2)+M138</f>
        <v>71</v>
      </c>
    </row>
    <row r="139" spans="1:16">
      <c r="A139" s="18" t="s">
        <v>262</v>
      </c>
      <c r="B139" s="19"/>
      <c r="C139" s="19">
        <v>12</v>
      </c>
      <c r="D139" s="19">
        <v>12</v>
      </c>
      <c r="E139" s="19"/>
      <c r="F139" s="19">
        <v>14</v>
      </c>
      <c r="G139" s="19">
        <v>14</v>
      </c>
      <c r="H139" s="19"/>
      <c r="I139" s="19">
        <v>23</v>
      </c>
      <c r="J139" s="20">
        <v>23</v>
      </c>
      <c r="K139" s="135"/>
      <c r="L139" s="148"/>
      <c r="M139" s="149">
        <v>49</v>
      </c>
      <c r="N139" s="150">
        <v>49</v>
      </c>
      <c r="P139" s="117">
        <f t="shared" si="2"/>
        <v>49</v>
      </c>
    </row>
    <row r="140" spans="1:16">
      <c r="A140" s="18" t="s">
        <v>263</v>
      </c>
      <c r="B140" s="19"/>
      <c r="C140" s="19"/>
      <c r="D140" s="19"/>
      <c r="E140" s="19"/>
      <c r="F140" s="19">
        <v>1</v>
      </c>
      <c r="G140" s="19">
        <v>1</v>
      </c>
      <c r="H140" s="19"/>
      <c r="I140" s="19">
        <v>1</v>
      </c>
      <c r="J140" s="20">
        <v>1</v>
      </c>
      <c r="K140" s="135"/>
      <c r="L140" s="148"/>
      <c r="M140" s="149">
        <v>2</v>
      </c>
      <c r="N140" s="150">
        <v>2</v>
      </c>
      <c r="P140" s="117">
        <f t="shared" si="2"/>
        <v>2</v>
      </c>
    </row>
    <row r="141" spans="1:16">
      <c r="A141" s="18" t="s">
        <v>264</v>
      </c>
      <c r="B141" s="19"/>
      <c r="C141" s="19"/>
      <c r="D141" s="19"/>
      <c r="E141" s="19"/>
      <c r="F141" s="19"/>
      <c r="G141" s="19"/>
      <c r="H141" s="19">
        <v>2</v>
      </c>
      <c r="I141" s="19">
        <v>5</v>
      </c>
      <c r="J141" s="20">
        <v>7</v>
      </c>
      <c r="K141" s="135"/>
      <c r="L141" s="148">
        <v>2</v>
      </c>
      <c r="M141" s="149">
        <v>5</v>
      </c>
      <c r="N141" s="150">
        <v>7</v>
      </c>
      <c r="P141" s="117">
        <f t="shared" si="2"/>
        <v>6</v>
      </c>
    </row>
    <row r="142" spans="1:16">
      <c r="A142" s="21" t="s">
        <v>265</v>
      </c>
      <c r="B142" s="22"/>
      <c r="C142" s="22">
        <v>1</v>
      </c>
      <c r="D142" s="22">
        <v>1</v>
      </c>
      <c r="E142" s="22">
        <v>2</v>
      </c>
      <c r="F142" s="22">
        <v>3</v>
      </c>
      <c r="G142" s="22">
        <v>5</v>
      </c>
      <c r="H142" s="22"/>
      <c r="I142" s="22">
        <v>1</v>
      </c>
      <c r="J142" s="23">
        <v>1</v>
      </c>
      <c r="K142" s="135"/>
      <c r="L142" s="151">
        <v>2</v>
      </c>
      <c r="M142" s="152">
        <v>5</v>
      </c>
      <c r="N142" s="153">
        <v>7</v>
      </c>
      <c r="P142" s="165">
        <f t="shared" si="2"/>
        <v>6</v>
      </c>
    </row>
    <row r="143" spans="1:16">
      <c r="A143" s="134" t="s">
        <v>308</v>
      </c>
      <c r="B143" s="80">
        <v>2</v>
      </c>
      <c r="C143" s="80">
        <v>29</v>
      </c>
      <c r="D143" s="29">
        <v>31</v>
      </c>
      <c r="E143" s="80">
        <v>6</v>
      </c>
      <c r="F143" s="80">
        <v>99</v>
      </c>
      <c r="G143" s="29">
        <v>105</v>
      </c>
      <c r="H143" s="80">
        <v>10</v>
      </c>
      <c r="I143" s="80">
        <v>60</v>
      </c>
      <c r="J143" s="28">
        <v>70</v>
      </c>
      <c r="K143" s="84"/>
      <c r="L143" s="137">
        <v>18</v>
      </c>
      <c r="M143" s="80">
        <v>188</v>
      </c>
      <c r="N143" s="28">
        <v>206</v>
      </c>
      <c r="P143" s="167">
        <f t="shared" si="2"/>
        <v>197</v>
      </c>
    </row>
    <row r="144" spans="1:16">
      <c r="A144" s="15" t="s">
        <v>267</v>
      </c>
      <c r="B144" s="16"/>
      <c r="C144" s="16"/>
      <c r="D144" s="16"/>
      <c r="E144" s="16"/>
      <c r="F144" s="16"/>
      <c r="G144" s="16"/>
      <c r="H144" s="16">
        <v>8</v>
      </c>
      <c r="I144" s="16">
        <v>15</v>
      </c>
      <c r="J144" s="17">
        <v>23</v>
      </c>
      <c r="K144" s="135"/>
      <c r="L144" s="145">
        <v>8</v>
      </c>
      <c r="M144" s="146">
        <v>15</v>
      </c>
      <c r="N144" s="147">
        <v>23</v>
      </c>
      <c r="P144" s="116">
        <f t="shared" si="2"/>
        <v>19</v>
      </c>
    </row>
    <row r="145" spans="1:16">
      <c r="A145" s="18" t="s">
        <v>266</v>
      </c>
      <c r="B145" s="19">
        <v>7</v>
      </c>
      <c r="C145" s="19">
        <v>10</v>
      </c>
      <c r="D145" s="19">
        <v>17</v>
      </c>
      <c r="E145" s="19">
        <v>15</v>
      </c>
      <c r="F145" s="19">
        <v>11</v>
      </c>
      <c r="G145" s="19">
        <v>26</v>
      </c>
      <c r="H145" s="19">
        <v>27</v>
      </c>
      <c r="I145" s="19">
        <v>20</v>
      </c>
      <c r="J145" s="20">
        <v>47</v>
      </c>
      <c r="K145" s="135"/>
      <c r="L145" s="148">
        <v>49</v>
      </c>
      <c r="M145" s="149">
        <v>41</v>
      </c>
      <c r="N145" s="150">
        <v>90</v>
      </c>
      <c r="P145" s="117">
        <f t="shared" si="2"/>
        <v>65.5</v>
      </c>
    </row>
    <row r="146" spans="1:16">
      <c r="A146" s="21" t="s">
        <v>268</v>
      </c>
      <c r="B146" s="22"/>
      <c r="C146" s="22"/>
      <c r="D146" s="22"/>
      <c r="E146" s="22"/>
      <c r="F146" s="22">
        <v>3</v>
      </c>
      <c r="G146" s="22">
        <v>3</v>
      </c>
      <c r="H146" s="22"/>
      <c r="I146" s="22"/>
      <c r="J146" s="23"/>
      <c r="K146" s="135"/>
      <c r="L146" s="151"/>
      <c r="M146" s="152">
        <v>3</v>
      </c>
      <c r="N146" s="153">
        <v>3</v>
      </c>
      <c r="P146" s="165">
        <f t="shared" si="2"/>
        <v>3</v>
      </c>
    </row>
    <row r="147" spans="1:16">
      <c r="A147" s="134" t="s">
        <v>309</v>
      </c>
      <c r="B147" s="80">
        <v>7</v>
      </c>
      <c r="C147" s="80">
        <v>10</v>
      </c>
      <c r="D147" s="29">
        <v>17</v>
      </c>
      <c r="E147" s="80">
        <v>15</v>
      </c>
      <c r="F147" s="80">
        <v>14</v>
      </c>
      <c r="G147" s="29">
        <v>29</v>
      </c>
      <c r="H147" s="80">
        <v>35</v>
      </c>
      <c r="I147" s="80">
        <v>35</v>
      </c>
      <c r="J147" s="28">
        <v>70</v>
      </c>
      <c r="K147" s="84"/>
      <c r="L147" s="137">
        <v>57</v>
      </c>
      <c r="M147" s="80">
        <v>59</v>
      </c>
      <c r="N147" s="28">
        <v>116</v>
      </c>
      <c r="P147" s="167">
        <f t="shared" si="2"/>
        <v>87.5</v>
      </c>
    </row>
    <row r="148" spans="1:16">
      <c r="A148" s="15" t="s">
        <v>270</v>
      </c>
      <c r="B148" s="16">
        <v>4</v>
      </c>
      <c r="C148" s="16"/>
      <c r="D148" s="16">
        <v>4</v>
      </c>
      <c r="E148" s="16">
        <v>3</v>
      </c>
      <c r="F148" s="16">
        <v>4</v>
      </c>
      <c r="G148" s="16">
        <v>7</v>
      </c>
      <c r="H148" s="16">
        <v>2</v>
      </c>
      <c r="I148" s="16">
        <v>8</v>
      </c>
      <c r="J148" s="17">
        <v>10</v>
      </c>
      <c r="K148" s="135"/>
      <c r="L148" s="145">
        <v>9</v>
      </c>
      <c r="M148" s="146">
        <v>12</v>
      </c>
      <c r="N148" s="147">
        <v>21</v>
      </c>
      <c r="P148" s="116">
        <f t="shared" si="2"/>
        <v>16.5</v>
      </c>
    </row>
    <row r="149" spans="1:16">
      <c r="A149" s="18" t="s">
        <v>269</v>
      </c>
      <c r="B149" s="19">
        <v>5</v>
      </c>
      <c r="C149" s="19">
        <v>8</v>
      </c>
      <c r="D149" s="19">
        <v>13</v>
      </c>
      <c r="E149" s="19">
        <v>6</v>
      </c>
      <c r="F149" s="19">
        <v>25</v>
      </c>
      <c r="G149" s="19">
        <v>31</v>
      </c>
      <c r="H149" s="19"/>
      <c r="I149" s="19">
        <v>52</v>
      </c>
      <c r="J149" s="20">
        <v>52</v>
      </c>
      <c r="K149" s="135"/>
      <c r="L149" s="148">
        <v>11</v>
      </c>
      <c r="M149" s="149">
        <v>85</v>
      </c>
      <c r="N149" s="150">
        <v>96</v>
      </c>
      <c r="P149" s="117">
        <f t="shared" si="2"/>
        <v>90.5</v>
      </c>
    </row>
    <row r="150" spans="1:16">
      <c r="A150" s="21" t="s">
        <v>271</v>
      </c>
      <c r="B150" s="22"/>
      <c r="C150" s="22"/>
      <c r="D150" s="22"/>
      <c r="E150" s="22"/>
      <c r="F150" s="22">
        <v>3</v>
      </c>
      <c r="G150" s="22">
        <v>3</v>
      </c>
      <c r="H150" s="22">
        <v>3</v>
      </c>
      <c r="I150" s="22"/>
      <c r="J150" s="23">
        <v>3</v>
      </c>
      <c r="K150" s="135"/>
      <c r="L150" s="151">
        <v>3</v>
      </c>
      <c r="M150" s="152">
        <v>3</v>
      </c>
      <c r="N150" s="153">
        <v>6</v>
      </c>
      <c r="P150" s="165">
        <f t="shared" si="2"/>
        <v>4.5</v>
      </c>
    </row>
    <row r="151" spans="1:16">
      <c r="A151" s="134" t="s">
        <v>310</v>
      </c>
      <c r="B151" s="80">
        <v>9</v>
      </c>
      <c r="C151" s="80">
        <v>8</v>
      </c>
      <c r="D151" s="29">
        <v>17</v>
      </c>
      <c r="E151" s="80">
        <v>9</v>
      </c>
      <c r="F151" s="80">
        <v>32</v>
      </c>
      <c r="G151" s="29">
        <v>41</v>
      </c>
      <c r="H151" s="80">
        <v>5</v>
      </c>
      <c r="I151" s="80">
        <v>60</v>
      </c>
      <c r="J151" s="28">
        <v>65</v>
      </c>
      <c r="K151" s="84"/>
      <c r="L151" s="137">
        <v>23</v>
      </c>
      <c r="M151" s="80">
        <v>100</v>
      </c>
      <c r="N151" s="28">
        <v>123</v>
      </c>
      <c r="P151" s="167">
        <f t="shared" si="2"/>
        <v>111.5</v>
      </c>
    </row>
    <row r="152" spans="1:16">
      <c r="A152" s="15" t="s">
        <v>272</v>
      </c>
      <c r="B152" s="16"/>
      <c r="C152" s="16"/>
      <c r="D152" s="16"/>
      <c r="E152" s="16"/>
      <c r="F152" s="16"/>
      <c r="G152" s="16"/>
      <c r="H152" s="16"/>
      <c r="I152" s="16">
        <v>3</v>
      </c>
      <c r="J152" s="17">
        <v>3</v>
      </c>
      <c r="K152" s="135"/>
      <c r="L152" s="145"/>
      <c r="M152" s="146">
        <v>3</v>
      </c>
      <c r="N152" s="147">
        <v>3</v>
      </c>
      <c r="P152" s="116">
        <f t="shared" si="2"/>
        <v>3</v>
      </c>
    </row>
    <row r="153" spans="1:16">
      <c r="A153" s="18" t="s">
        <v>273</v>
      </c>
      <c r="B153" s="19"/>
      <c r="C153" s="19"/>
      <c r="D153" s="19"/>
      <c r="E153" s="19">
        <v>2</v>
      </c>
      <c r="F153" s="19">
        <v>2</v>
      </c>
      <c r="G153" s="19">
        <v>4</v>
      </c>
      <c r="H153" s="19"/>
      <c r="I153" s="19"/>
      <c r="J153" s="20"/>
      <c r="K153" s="135"/>
      <c r="L153" s="148">
        <v>2</v>
      </c>
      <c r="M153" s="149">
        <v>2</v>
      </c>
      <c r="N153" s="150">
        <v>4</v>
      </c>
      <c r="P153" s="117">
        <f t="shared" si="2"/>
        <v>3</v>
      </c>
    </row>
    <row r="154" spans="1:16">
      <c r="A154" s="18" t="s">
        <v>274</v>
      </c>
      <c r="B154" s="19"/>
      <c r="C154" s="19"/>
      <c r="D154" s="19"/>
      <c r="E154" s="19"/>
      <c r="F154" s="19"/>
      <c r="G154" s="19"/>
      <c r="H154" s="19">
        <v>79</v>
      </c>
      <c r="I154" s="19">
        <v>7</v>
      </c>
      <c r="J154" s="20">
        <v>86</v>
      </c>
      <c r="K154" s="135"/>
      <c r="L154" s="148">
        <v>79</v>
      </c>
      <c r="M154" s="149">
        <v>7</v>
      </c>
      <c r="N154" s="150">
        <v>86</v>
      </c>
      <c r="P154" s="117">
        <f t="shared" si="2"/>
        <v>46.5</v>
      </c>
    </row>
    <row r="155" spans="1:16">
      <c r="A155" s="18" t="s">
        <v>275</v>
      </c>
      <c r="B155" s="19"/>
      <c r="C155" s="19">
        <v>1</v>
      </c>
      <c r="D155" s="19">
        <v>1</v>
      </c>
      <c r="E155" s="19">
        <v>3</v>
      </c>
      <c r="F155" s="19">
        <v>17</v>
      </c>
      <c r="G155" s="19">
        <v>20</v>
      </c>
      <c r="H155" s="19">
        <v>37</v>
      </c>
      <c r="I155" s="19">
        <v>23</v>
      </c>
      <c r="J155" s="20">
        <v>60</v>
      </c>
      <c r="K155" s="135"/>
      <c r="L155" s="148">
        <v>40</v>
      </c>
      <c r="M155" s="149">
        <v>41</v>
      </c>
      <c r="N155" s="150">
        <v>81</v>
      </c>
      <c r="P155" s="117">
        <f t="shared" si="2"/>
        <v>61</v>
      </c>
    </row>
    <row r="156" spans="1:16">
      <c r="A156" s="18" t="s">
        <v>276</v>
      </c>
      <c r="B156" s="19">
        <v>7</v>
      </c>
      <c r="C156" s="19">
        <v>2</v>
      </c>
      <c r="D156" s="19">
        <v>9</v>
      </c>
      <c r="E156" s="19">
        <v>11</v>
      </c>
      <c r="F156" s="19">
        <v>8</v>
      </c>
      <c r="G156" s="19">
        <v>19</v>
      </c>
      <c r="H156" s="19">
        <v>10</v>
      </c>
      <c r="I156" s="19">
        <v>5</v>
      </c>
      <c r="J156" s="20">
        <v>15</v>
      </c>
      <c r="K156" s="135"/>
      <c r="L156" s="148">
        <v>28</v>
      </c>
      <c r="M156" s="149">
        <v>15</v>
      </c>
      <c r="N156" s="150">
        <v>43</v>
      </c>
      <c r="P156" s="117">
        <f t="shared" si="2"/>
        <v>29</v>
      </c>
    </row>
    <row r="157" spans="1:16">
      <c r="A157" s="18" t="s">
        <v>277</v>
      </c>
      <c r="B157" s="19"/>
      <c r="C157" s="19"/>
      <c r="D157" s="19"/>
      <c r="E157" s="19">
        <v>2</v>
      </c>
      <c r="F157" s="19"/>
      <c r="G157" s="19">
        <v>2</v>
      </c>
      <c r="H157" s="19">
        <v>13</v>
      </c>
      <c r="I157" s="19"/>
      <c r="J157" s="20">
        <v>13</v>
      </c>
      <c r="K157" s="135"/>
      <c r="L157" s="148">
        <v>15</v>
      </c>
      <c r="M157" s="149"/>
      <c r="N157" s="150">
        <v>15</v>
      </c>
      <c r="P157" s="117">
        <f t="shared" si="2"/>
        <v>7.5</v>
      </c>
    </row>
    <row r="158" spans="1:16">
      <c r="A158" s="18" t="s">
        <v>278</v>
      </c>
      <c r="B158" s="19">
        <v>1</v>
      </c>
      <c r="C158" s="19">
        <v>1</v>
      </c>
      <c r="D158" s="19">
        <v>2</v>
      </c>
      <c r="E158" s="19"/>
      <c r="F158" s="19">
        <v>8</v>
      </c>
      <c r="G158" s="19">
        <v>8</v>
      </c>
      <c r="H158" s="19">
        <v>2</v>
      </c>
      <c r="I158" s="19">
        <v>7</v>
      </c>
      <c r="J158" s="20">
        <v>9</v>
      </c>
      <c r="K158" s="135"/>
      <c r="L158" s="148">
        <v>3</v>
      </c>
      <c r="M158" s="149">
        <v>16</v>
      </c>
      <c r="N158" s="150">
        <v>19</v>
      </c>
      <c r="P158" s="117">
        <f t="shared" si="2"/>
        <v>17.5</v>
      </c>
    </row>
    <row r="159" spans="1:16">
      <c r="A159" s="21" t="s">
        <v>279</v>
      </c>
      <c r="B159" s="22">
        <v>1</v>
      </c>
      <c r="C159" s="22"/>
      <c r="D159" s="22">
        <v>1</v>
      </c>
      <c r="E159" s="22">
        <v>7</v>
      </c>
      <c r="F159" s="22">
        <v>1</v>
      </c>
      <c r="G159" s="22">
        <v>8</v>
      </c>
      <c r="H159" s="22">
        <v>1</v>
      </c>
      <c r="I159" s="22">
        <v>5</v>
      </c>
      <c r="J159" s="23">
        <v>6</v>
      </c>
      <c r="K159" s="135"/>
      <c r="L159" s="151">
        <v>9</v>
      </c>
      <c r="M159" s="152">
        <v>6</v>
      </c>
      <c r="N159" s="153">
        <v>15</v>
      </c>
      <c r="P159" s="165">
        <f t="shared" si="2"/>
        <v>10.5</v>
      </c>
    </row>
    <row r="160" spans="1:16">
      <c r="A160" s="134" t="s">
        <v>311</v>
      </c>
      <c r="B160" s="80">
        <v>9</v>
      </c>
      <c r="C160" s="80">
        <v>4</v>
      </c>
      <c r="D160" s="29">
        <v>13</v>
      </c>
      <c r="E160" s="80">
        <v>25</v>
      </c>
      <c r="F160" s="80">
        <v>36</v>
      </c>
      <c r="G160" s="29">
        <v>61</v>
      </c>
      <c r="H160" s="80">
        <v>142</v>
      </c>
      <c r="I160" s="80">
        <v>50</v>
      </c>
      <c r="J160" s="28">
        <v>192</v>
      </c>
      <c r="K160" s="84"/>
      <c r="L160" s="137">
        <v>176</v>
      </c>
      <c r="M160" s="80">
        <v>90</v>
      </c>
      <c r="N160" s="28">
        <v>266</v>
      </c>
      <c r="P160" s="167">
        <f t="shared" si="2"/>
        <v>178</v>
      </c>
    </row>
    <row r="161" spans="1:16">
      <c r="A161" s="15" t="s">
        <v>280</v>
      </c>
      <c r="B161" s="16"/>
      <c r="C161" s="16">
        <v>3</v>
      </c>
      <c r="D161" s="16">
        <v>3</v>
      </c>
      <c r="E161" s="16"/>
      <c r="F161" s="16"/>
      <c r="G161" s="16"/>
      <c r="H161" s="16"/>
      <c r="I161" s="16">
        <v>1</v>
      </c>
      <c r="J161" s="17">
        <v>1</v>
      </c>
      <c r="K161" s="135"/>
      <c r="L161" s="145"/>
      <c r="M161" s="146">
        <v>4</v>
      </c>
      <c r="N161" s="147">
        <v>4</v>
      </c>
      <c r="P161" s="116">
        <f t="shared" si="2"/>
        <v>4</v>
      </c>
    </row>
    <row r="162" spans="1:16">
      <c r="A162" s="18" t="s">
        <v>281</v>
      </c>
      <c r="B162" s="19"/>
      <c r="C162" s="19">
        <v>3</v>
      </c>
      <c r="D162" s="19">
        <v>3</v>
      </c>
      <c r="E162" s="19">
        <v>13</v>
      </c>
      <c r="F162" s="19">
        <v>20</v>
      </c>
      <c r="G162" s="19">
        <v>33</v>
      </c>
      <c r="H162" s="19"/>
      <c r="I162" s="19"/>
      <c r="J162" s="20"/>
      <c r="K162" s="135"/>
      <c r="L162" s="148">
        <v>13</v>
      </c>
      <c r="M162" s="149">
        <v>23</v>
      </c>
      <c r="N162" s="150">
        <v>36</v>
      </c>
      <c r="P162" s="117">
        <f t="shared" si="2"/>
        <v>29.5</v>
      </c>
    </row>
    <row r="163" spans="1:16">
      <c r="A163" s="18" t="s">
        <v>282</v>
      </c>
      <c r="B163" s="19"/>
      <c r="C163" s="19"/>
      <c r="D163" s="19"/>
      <c r="E163" s="19"/>
      <c r="F163" s="19"/>
      <c r="G163" s="19"/>
      <c r="H163" s="19">
        <v>16</v>
      </c>
      <c r="I163" s="19">
        <v>10</v>
      </c>
      <c r="J163" s="20">
        <v>26</v>
      </c>
      <c r="K163" s="135"/>
      <c r="L163" s="148">
        <v>16</v>
      </c>
      <c r="M163" s="149">
        <v>10</v>
      </c>
      <c r="N163" s="150">
        <v>26</v>
      </c>
      <c r="P163" s="117">
        <f t="shared" si="2"/>
        <v>18</v>
      </c>
    </row>
    <row r="164" spans="1:16">
      <c r="A164" s="18" t="s">
        <v>283</v>
      </c>
      <c r="B164" s="19"/>
      <c r="C164" s="19"/>
      <c r="D164" s="19"/>
      <c r="E164" s="19"/>
      <c r="F164" s="19">
        <v>2</v>
      </c>
      <c r="G164" s="19">
        <v>2</v>
      </c>
      <c r="H164" s="19">
        <v>4</v>
      </c>
      <c r="I164" s="19"/>
      <c r="J164" s="20">
        <v>4</v>
      </c>
      <c r="K164" s="135"/>
      <c r="L164" s="148">
        <v>4</v>
      </c>
      <c r="M164" s="149">
        <v>2</v>
      </c>
      <c r="N164" s="150">
        <v>6</v>
      </c>
      <c r="P164" s="117">
        <f t="shared" si="2"/>
        <v>4</v>
      </c>
    </row>
    <row r="165" spans="1:16">
      <c r="A165" s="18" t="s">
        <v>284</v>
      </c>
      <c r="B165" s="19">
        <v>4</v>
      </c>
      <c r="C165" s="19">
        <v>9</v>
      </c>
      <c r="D165" s="19">
        <v>13</v>
      </c>
      <c r="E165" s="19">
        <v>5</v>
      </c>
      <c r="F165" s="19">
        <v>27</v>
      </c>
      <c r="G165" s="19">
        <v>32</v>
      </c>
      <c r="H165" s="19">
        <v>39</v>
      </c>
      <c r="I165" s="19">
        <v>44</v>
      </c>
      <c r="J165" s="20">
        <v>83</v>
      </c>
      <c r="K165" s="135"/>
      <c r="L165" s="148">
        <v>48</v>
      </c>
      <c r="M165" s="149">
        <v>80</v>
      </c>
      <c r="N165" s="150">
        <v>128</v>
      </c>
      <c r="P165" s="117">
        <f t="shared" si="2"/>
        <v>104</v>
      </c>
    </row>
    <row r="166" spans="1:16">
      <c r="A166" s="18" t="s">
        <v>285</v>
      </c>
      <c r="B166" s="19">
        <v>16</v>
      </c>
      <c r="C166" s="19">
        <v>6</v>
      </c>
      <c r="D166" s="19">
        <v>22</v>
      </c>
      <c r="E166" s="19">
        <v>45</v>
      </c>
      <c r="F166" s="19">
        <v>47</v>
      </c>
      <c r="G166" s="19">
        <v>92</v>
      </c>
      <c r="H166" s="19"/>
      <c r="I166" s="19"/>
      <c r="J166" s="20"/>
      <c r="K166" s="135"/>
      <c r="L166" s="148">
        <v>61</v>
      </c>
      <c r="M166" s="149">
        <v>53</v>
      </c>
      <c r="N166" s="150">
        <v>114</v>
      </c>
      <c r="P166" s="117">
        <f t="shared" si="2"/>
        <v>83.5</v>
      </c>
    </row>
    <row r="167" spans="1:16">
      <c r="A167" s="18" t="s">
        <v>286</v>
      </c>
      <c r="B167" s="19"/>
      <c r="C167" s="19">
        <v>1</v>
      </c>
      <c r="D167" s="19">
        <v>1</v>
      </c>
      <c r="E167" s="19"/>
      <c r="F167" s="19">
        <v>4</v>
      </c>
      <c r="G167" s="19">
        <v>4</v>
      </c>
      <c r="H167" s="19"/>
      <c r="I167" s="19">
        <v>3</v>
      </c>
      <c r="J167" s="20">
        <v>3</v>
      </c>
      <c r="K167" s="135"/>
      <c r="L167" s="148"/>
      <c r="M167" s="149">
        <v>8</v>
      </c>
      <c r="N167" s="150">
        <v>8</v>
      </c>
      <c r="P167" s="117">
        <f t="shared" si="2"/>
        <v>8</v>
      </c>
    </row>
    <row r="168" spans="1:16">
      <c r="A168" s="21" t="s">
        <v>287</v>
      </c>
      <c r="B168" s="22"/>
      <c r="C168" s="22">
        <v>3</v>
      </c>
      <c r="D168" s="22">
        <v>3</v>
      </c>
      <c r="E168" s="22"/>
      <c r="F168" s="22">
        <v>10</v>
      </c>
      <c r="G168" s="22">
        <v>10</v>
      </c>
      <c r="H168" s="22"/>
      <c r="I168" s="22">
        <v>24</v>
      </c>
      <c r="J168" s="23">
        <v>24</v>
      </c>
      <c r="K168" s="135"/>
      <c r="L168" s="151"/>
      <c r="M168" s="152">
        <v>37</v>
      </c>
      <c r="N168" s="153">
        <v>37</v>
      </c>
      <c r="P168" s="165">
        <f t="shared" si="2"/>
        <v>37</v>
      </c>
    </row>
    <row r="169" spans="1:16">
      <c r="A169" s="134" t="s">
        <v>312</v>
      </c>
      <c r="B169" s="80">
        <v>20</v>
      </c>
      <c r="C169" s="80">
        <v>25</v>
      </c>
      <c r="D169" s="29">
        <v>45</v>
      </c>
      <c r="E169" s="80">
        <v>63</v>
      </c>
      <c r="F169" s="80">
        <v>110</v>
      </c>
      <c r="G169" s="29">
        <v>173</v>
      </c>
      <c r="H169" s="80">
        <v>59</v>
      </c>
      <c r="I169" s="80">
        <v>82</v>
      </c>
      <c r="J169" s="28">
        <v>141</v>
      </c>
      <c r="K169" s="84"/>
      <c r="L169" s="137">
        <v>142</v>
      </c>
      <c r="M169" s="80">
        <v>217</v>
      </c>
      <c r="N169" s="28">
        <v>359</v>
      </c>
      <c r="P169" s="167">
        <f t="shared" si="2"/>
        <v>288</v>
      </c>
    </row>
    <row r="170" spans="1:16">
      <c r="B170" s="14"/>
      <c r="C170" s="14"/>
      <c r="D170" s="14"/>
      <c r="E170" s="14"/>
      <c r="F170" s="14"/>
      <c r="G170" s="14"/>
      <c r="H170" s="14"/>
      <c r="I170" s="14"/>
      <c r="J170" s="14"/>
      <c r="K170" s="135"/>
      <c r="L170" s="135"/>
      <c r="M170" s="135"/>
      <c r="N170" s="14"/>
      <c r="P170" s="63"/>
    </row>
    <row r="171" spans="1:16">
      <c r="A171" s="115" t="s">
        <v>6</v>
      </c>
      <c r="B171" s="27">
        <v>210</v>
      </c>
      <c r="C171" s="27">
        <v>471</v>
      </c>
      <c r="D171" s="29">
        <v>681</v>
      </c>
      <c r="E171" s="27">
        <v>479</v>
      </c>
      <c r="F171" s="27">
        <v>1264</v>
      </c>
      <c r="G171" s="29">
        <v>1743</v>
      </c>
      <c r="H171" s="27">
        <v>934</v>
      </c>
      <c r="I171" s="27">
        <v>1514</v>
      </c>
      <c r="J171" s="28">
        <v>2448</v>
      </c>
      <c r="K171" s="84"/>
      <c r="L171" s="127">
        <v>1623</v>
      </c>
      <c r="M171" s="27">
        <v>3249</v>
      </c>
      <c r="N171" s="28">
        <v>4872</v>
      </c>
      <c r="P171" s="164">
        <f t="shared" si="2"/>
        <v>4060.5</v>
      </c>
    </row>
  </sheetData>
  <mergeCells count="6">
    <mergeCell ref="P6:P7"/>
    <mergeCell ref="B6:D6"/>
    <mergeCell ref="E6:G6"/>
    <mergeCell ref="H6:J6"/>
    <mergeCell ref="A3:N3"/>
    <mergeCell ref="L6:N6"/>
  </mergeCells>
  <printOptions horizontalCentered="1"/>
  <pageMargins left="0.39370078740157483" right="0.39370078740157483" top="0.78740157480314965" bottom="0.59055118110236227" header="0.39370078740157483" footer="0.39370078740157483"/>
  <pageSetup paperSize="9" scale="87" firstPageNumber="28" fitToHeight="0" orientation="landscape" useFirstPageNumber="1" r:id="rId1"/>
  <headerFooter scaleWithDoc="0" alignWithMargins="0">
    <oddHeader>&amp;L&amp;8Situation des personnels enseignants non permanents - 2013/2014&amp;R&amp;8DGRH A1-1 / Novembre 2014</oddHeader>
    <oddFooter>&amp;R&amp;P</oddFooter>
  </headerFooter>
  <rowBreaks count="4" manualBreakCount="4">
    <brk id="36" max="15" man="1"/>
    <brk id="70" max="15" man="1"/>
    <brk id="105" max="15" man="1"/>
    <brk id="134" max="15" man="1"/>
  </rowBreaks>
</worksheet>
</file>

<file path=xl/worksheets/sheet23.xml><?xml version="1.0" encoding="utf-8"?>
<worksheet xmlns="http://schemas.openxmlformats.org/spreadsheetml/2006/main" xmlns:r="http://schemas.openxmlformats.org/officeDocument/2006/relationships">
  <sheetPr codeName="Feuil18">
    <tabColor rgb="FF92D050"/>
    <pageSetUpPr fitToPage="1"/>
  </sheetPr>
  <dimension ref="A3:Q60"/>
  <sheetViews>
    <sheetView showGridLines="0" workbookViewId="0">
      <selection activeCell="K29" sqref="K29"/>
    </sheetView>
  </sheetViews>
  <sheetFormatPr baseColWidth="10" defaultRowHeight="13.2"/>
  <cols>
    <col min="1" max="1" width="37.44140625" customWidth="1"/>
    <col min="2" max="4" width="14" customWidth="1"/>
    <col min="5" max="5" width="15.33203125" bestFit="1" customWidth="1"/>
    <col min="6" max="7" width="14" customWidth="1"/>
    <col min="8" max="9" width="10.44140625" customWidth="1"/>
    <col min="10" max="11" width="9.6640625" customWidth="1"/>
    <col min="12" max="13" width="9.109375" customWidth="1"/>
    <col min="14" max="14" width="3.6640625" customWidth="1"/>
    <col min="15" max="15" width="8.33203125" customWidth="1"/>
    <col min="16" max="16" width="8.6640625" customWidth="1"/>
    <col min="17" max="17" width="7.109375" customWidth="1"/>
  </cols>
  <sheetData>
    <row r="3" spans="1:17" ht="18" customHeight="1">
      <c r="A3" s="602" t="s">
        <v>318</v>
      </c>
      <c r="B3" s="602"/>
      <c r="C3" s="602"/>
      <c r="D3" s="602"/>
      <c r="E3" s="602"/>
      <c r="F3" s="602"/>
      <c r="G3" s="602"/>
      <c r="H3" s="136"/>
      <c r="I3" s="136"/>
      <c r="J3" s="136"/>
      <c r="K3" s="136"/>
      <c r="L3" s="136"/>
      <c r="M3" s="136"/>
      <c r="N3" s="136"/>
      <c r="O3" s="136"/>
      <c r="P3" s="136"/>
      <c r="Q3" s="136"/>
    </row>
    <row r="6" spans="1:17">
      <c r="B6" s="647" t="s">
        <v>10</v>
      </c>
      <c r="C6" s="647"/>
      <c r="D6" s="647"/>
      <c r="E6" s="647"/>
      <c r="F6" s="647"/>
      <c r="G6" s="647"/>
    </row>
    <row r="7" spans="1:17">
      <c r="B7" s="660" t="s">
        <v>147</v>
      </c>
      <c r="C7" s="661"/>
      <c r="D7" s="661" t="s">
        <v>148</v>
      </c>
      <c r="E7" s="661"/>
      <c r="F7" s="662" t="s">
        <v>92</v>
      </c>
      <c r="G7" s="663"/>
    </row>
    <row r="8" spans="1:17">
      <c r="B8" s="144" t="s">
        <v>320</v>
      </c>
      <c r="C8" s="144" t="s">
        <v>319</v>
      </c>
      <c r="D8" s="144" t="s">
        <v>320</v>
      </c>
      <c r="E8" s="144" t="s">
        <v>319</v>
      </c>
      <c r="F8" s="144" t="s">
        <v>320</v>
      </c>
      <c r="G8" s="144" t="s">
        <v>319</v>
      </c>
    </row>
    <row r="9" spans="1:17">
      <c r="A9" s="180" t="s">
        <v>321</v>
      </c>
      <c r="B9" s="189">
        <v>21</v>
      </c>
      <c r="C9" s="194" t="s">
        <v>329</v>
      </c>
      <c r="D9" s="189">
        <v>20</v>
      </c>
      <c r="E9" s="194" t="s">
        <v>330</v>
      </c>
      <c r="F9" s="191">
        <v>41</v>
      </c>
      <c r="G9" s="195" t="s">
        <v>331</v>
      </c>
    </row>
    <row r="10" spans="1:17">
      <c r="A10" s="181" t="s">
        <v>322</v>
      </c>
      <c r="B10" s="190">
        <v>3</v>
      </c>
      <c r="C10" s="196" t="s">
        <v>332</v>
      </c>
      <c r="D10" s="190">
        <v>3</v>
      </c>
      <c r="E10" s="196" t="s">
        <v>333</v>
      </c>
      <c r="F10" s="192">
        <v>6</v>
      </c>
      <c r="G10" s="197" t="s">
        <v>334</v>
      </c>
    </row>
    <row r="11" spans="1:17">
      <c r="A11" s="182" t="s">
        <v>323</v>
      </c>
      <c r="B11" s="187">
        <v>6</v>
      </c>
      <c r="C11" s="196" t="s">
        <v>335</v>
      </c>
      <c r="D11" s="187">
        <v>5</v>
      </c>
      <c r="E11" s="196" t="s">
        <v>333</v>
      </c>
      <c r="F11" s="192">
        <v>11</v>
      </c>
      <c r="G11" s="197" t="s">
        <v>336</v>
      </c>
    </row>
    <row r="12" spans="1:17">
      <c r="A12" s="182" t="s">
        <v>324</v>
      </c>
      <c r="B12" s="187">
        <v>554</v>
      </c>
      <c r="C12" s="196" t="s">
        <v>337</v>
      </c>
      <c r="D12" s="187">
        <v>553</v>
      </c>
      <c r="E12" s="196" t="s">
        <v>338</v>
      </c>
      <c r="F12" s="192">
        <v>1107</v>
      </c>
      <c r="G12" s="197" t="s">
        <v>339</v>
      </c>
    </row>
    <row r="13" spans="1:17" ht="23.4">
      <c r="A13" s="183" t="s">
        <v>325</v>
      </c>
      <c r="B13" s="188">
        <v>82</v>
      </c>
      <c r="C13" s="198" t="s">
        <v>340</v>
      </c>
      <c r="D13" s="188">
        <v>100</v>
      </c>
      <c r="E13" s="198" t="s">
        <v>340</v>
      </c>
      <c r="F13" s="193">
        <v>182</v>
      </c>
      <c r="G13" s="199" t="s">
        <v>340</v>
      </c>
    </row>
    <row r="14" spans="1:17">
      <c r="A14" s="170"/>
      <c r="B14" s="184"/>
      <c r="C14" s="62"/>
      <c r="D14" s="184"/>
      <c r="E14" s="62"/>
      <c r="F14" s="186"/>
      <c r="G14" s="62"/>
    </row>
    <row r="15" spans="1:17">
      <c r="A15" s="171" t="s">
        <v>19</v>
      </c>
      <c r="B15" s="185">
        <v>666</v>
      </c>
      <c r="C15" s="172" t="s">
        <v>341</v>
      </c>
      <c r="D15" s="185">
        <v>681</v>
      </c>
      <c r="E15" s="172" t="s">
        <v>342</v>
      </c>
      <c r="F15" s="29">
        <v>1347</v>
      </c>
      <c r="G15" s="128" t="s">
        <v>338</v>
      </c>
    </row>
    <row r="16" spans="1:17">
      <c r="A16" s="169"/>
      <c r="B16" s="168"/>
    </row>
    <row r="17" spans="1:7">
      <c r="B17" s="647" t="s">
        <v>20</v>
      </c>
      <c r="C17" s="647"/>
      <c r="D17" s="647"/>
      <c r="E17" s="647"/>
      <c r="F17" s="647"/>
      <c r="G17" s="647"/>
    </row>
    <row r="18" spans="1:7">
      <c r="B18" s="660" t="s">
        <v>147</v>
      </c>
      <c r="C18" s="661"/>
      <c r="D18" s="661" t="s">
        <v>148</v>
      </c>
      <c r="E18" s="661"/>
      <c r="F18" s="662" t="s">
        <v>92</v>
      </c>
      <c r="G18" s="663"/>
    </row>
    <row r="19" spans="1:7">
      <c r="B19" s="144" t="s">
        <v>320</v>
      </c>
      <c r="C19" s="144" t="s">
        <v>319</v>
      </c>
      <c r="D19" s="144" t="s">
        <v>320</v>
      </c>
      <c r="E19" s="144" t="s">
        <v>319</v>
      </c>
      <c r="F19" s="144" t="s">
        <v>320</v>
      </c>
      <c r="G19" s="144" t="s">
        <v>319</v>
      </c>
    </row>
    <row r="20" spans="1:7">
      <c r="A20" s="180" t="s">
        <v>321</v>
      </c>
      <c r="B20" s="204">
        <v>347</v>
      </c>
      <c r="C20" s="194" t="s">
        <v>331</v>
      </c>
      <c r="D20" s="204">
        <v>180</v>
      </c>
      <c r="E20" s="194" t="s">
        <v>343</v>
      </c>
      <c r="F20" s="195">
        <v>527</v>
      </c>
      <c r="G20" s="195" t="s">
        <v>344</v>
      </c>
    </row>
    <row r="21" spans="1:7">
      <c r="A21" s="181" t="s">
        <v>322</v>
      </c>
      <c r="B21" s="205">
        <v>16</v>
      </c>
      <c r="C21" s="196" t="s">
        <v>345</v>
      </c>
      <c r="D21" s="205">
        <v>9</v>
      </c>
      <c r="E21" s="196" t="s">
        <v>346</v>
      </c>
      <c r="F21" s="197">
        <v>25</v>
      </c>
      <c r="G21" s="197" t="s">
        <v>347</v>
      </c>
    </row>
    <row r="22" spans="1:7">
      <c r="A22" s="182" t="s">
        <v>323</v>
      </c>
      <c r="B22" s="200">
        <v>19</v>
      </c>
      <c r="C22" s="196" t="s">
        <v>348</v>
      </c>
      <c r="D22" s="200">
        <v>17</v>
      </c>
      <c r="E22" s="196" t="s">
        <v>349</v>
      </c>
      <c r="F22" s="197">
        <v>36</v>
      </c>
      <c r="G22" s="197" t="s">
        <v>350</v>
      </c>
    </row>
    <row r="23" spans="1:7">
      <c r="A23" s="182" t="s">
        <v>324</v>
      </c>
      <c r="B23" s="200">
        <v>458</v>
      </c>
      <c r="C23" s="196" t="s">
        <v>351</v>
      </c>
      <c r="D23" s="200">
        <v>322</v>
      </c>
      <c r="E23" s="196" t="s">
        <v>352</v>
      </c>
      <c r="F23" s="197">
        <v>780</v>
      </c>
      <c r="G23" s="197" t="s">
        <v>331</v>
      </c>
    </row>
    <row r="24" spans="1:7" ht="23.4">
      <c r="A24" s="183" t="s">
        <v>325</v>
      </c>
      <c r="B24" s="201">
        <v>213</v>
      </c>
      <c r="C24" s="198" t="s">
        <v>353</v>
      </c>
      <c r="D24" s="201">
        <v>115</v>
      </c>
      <c r="E24" s="198" t="s">
        <v>354</v>
      </c>
      <c r="F24" s="199">
        <v>328</v>
      </c>
      <c r="G24" s="199" t="s">
        <v>334</v>
      </c>
    </row>
    <row r="25" spans="1:7">
      <c r="A25" s="170"/>
      <c r="B25" s="202"/>
      <c r="C25" s="206"/>
      <c r="D25" s="202"/>
      <c r="E25" s="206"/>
      <c r="F25" s="206"/>
      <c r="G25" s="206"/>
    </row>
    <row r="26" spans="1:7">
      <c r="A26" s="171" t="s">
        <v>53</v>
      </c>
      <c r="B26" s="210">
        <v>1053</v>
      </c>
      <c r="C26" s="207" t="s">
        <v>329</v>
      </c>
      <c r="D26" s="210">
        <v>643</v>
      </c>
      <c r="E26" s="207" t="s">
        <v>355</v>
      </c>
      <c r="F26" s="211">
        <v>1696</v>
      </c>
      <c r="G26" s="209" t="s">
        <v>346</v>
      </c>
    </row>
    <row r="27" spans="1:7" s="34" customFormat="1">
      <c r="A27" s="173"/>
      <c r="B27" s="174"/>
      <c r="C27" s="175"/>
      <c r="D27" s="176"/>
      <c r="E27" s="177"/>
      <c r="F27" s="85"/>
      <c r="G27" s="85"/>
    </row>
    <row r="28" spans="1:7">
      <c r="B28" s="647" t="s">
        <v>54</v>
      </c>
      <c r="C28" s="647"/>
      <c r="D28" s="647"/>
      <c r="E28" s="647"/>
      <c r="F28" s="647"/>
      <c r="G28" s="647"/>
    </row>
    <row r="29" spans="1:7" s="86" customFormat="1">
      <c r="A29"/>
      <c r="B29" s="660" t="s">
        <v>147</v>
      </c>
      <c r="C29" s="661"/>
      <c r="D29" s="661" t="s">
        <v>148</v>
      </c>
      <c r="E29" s="661"/>
      <c r="F29" s="662" t="s">
        <v>92</v>
      </c>
      <c r="G29" s="663"/>
    </row>
    <row r="30" spans="1:7">
      <c r="B30" s="144" t="s">
        <v>320</v>
      </c>
      <c r="C30" s="144" t="s">
        <v>319</v>
      </c>
      <c r="D30" s="144" t="s">
        <v>320</v>
      </c>
      <c r="E30" s="144" t="s">
        <v>319</v>
      </c>
      <c r="F30" s="144" t="s">
        <v>320</v>
      </c>
      <c r="G30" s="144" t="s">
        <v>319</v>
      </c>
    </row>
    <row r="31" spans="1:7">
      <c r="A31" s="180" t="s">
        <v>321</v>
      </c>
      <c r="B31" s="189">
        <v>23</v>
      </c>
      <c r="C31" s="194" t="s">
        <v>356</v>
      </c>
      <c r="D31" s="189">
        <v>70</v>
      </c>
      <c r="E31" s="194" t="s">
        <v>339</v>
      </c>
      <c r="F31" s="191">
        <v>93</v>
      </c>
      <c r="G31" s="195" t="s">
        <v>341</v>
      </c>
    </row>
    <row r="32" spans="1:7">
      <c r="A32" s="181" t="s">
        <v>322</v>
      </c>
      <c r="B32" s="190">
        <v>4</v>
      </c>
      <c r="C32" s="196" t="s">
        <v>357</v>
      </c>
      <c r="D32" s="190">
        <v>5</v>
      </c>
      <c r="E32" s="196" t="s">
        <v>358</v>
      </c>
      <c r="F32" s="192">
        <v>9</v>
      </c>
      <c r="G32" s="197" t="s">
        <v>359</v>
      </c>
    </row>
    <row r="33" spans="1:7">
      <c r="A33" s="182" t="s">
        <v>323</v>
      </c>
      <c r="B33" s="187">
        <v>5</v>
      </c>
      <c r="C33" s="196" t="s">
        <v>360</v>
      </c>
      <c r="D33" s="187">
        <v>15</v>
      </c>
      <c r="E33" s="196" t="s">
        <v>361</v>
      </c>
      <c r="F33" s="192">
        <v>20</v>
      </c>
      <c r="G33" s="197" t="s">
        <v>362</v>
      </c>
    </row>
    <row r="34" spans="1:7">
      <c r="A34" s="182" t="s">
        <v>324</v>
      </c>
      <c r="B34" s="187">
        <v>352</v>
      </c>
      <c r="C34" s="196" t="s">
        <v>363</v>
      </c>
      <c r="D34" s="187">
        <v>692</v>
      </c>
      <c r="E34" s="196" t="s">
        <v>364</v>
      </c>
      <c r="F34" s="192">
        <v>1044</v>
      </c>
      <c r="G34" s="197" t="s">
        <v>358</v>
      </c>
    </row>
    <row r="35" spans="1:7" ht="23.4">
      <c r="A35" s="183" t="s">
        <v>325</v>
      </c>
      <c r="B35" s="188">
        <v>253</v>
      </c>
      <c r="C35" s="198" t="s">
        <v>365</v>
      </c>
      <c r="D35" s="188">
        <v>330</v>
      </c>
      <c r="E35" s="198" t="s">
        <v>366</v>
      </c>
      <c r="F35" s="193">
        <v>583</v>
      </c>
      <c r="G35" s="199" t="s">
        <v>340</v>
      </c>
    </row>
    <row r="36" spans="1:7">
      <c r="A36" s="170"/>
      <c r="B36" s="212"/>
      <c r="C36" s="206"/>
      <c r="D36" s="212"/>
      <c r="E36" s="206"/>
      <c r="F36" s="213"/>
      <c r="G36" s="206"/>
    </row>
    <row r="37" spans="1:7">
      <c r="A37" s="171" t="s">
        <v>85</v>
      </c>
      <c r="B37" s="210">
        <v>637</v>
      </c>
      <c r="C37" s="207" t="s">
        <v>367</v>
      </c>
      <c r="D37" s="210">
        <v>1112</v>
      </c>
      <c r="E37" s="207" t="s">
        <v>338</v>
      </c>
      <c r="F37" s="211">
        <v>1749</v>
      </c>
      <c r="G37" s="209" t="s">
        <v>338</v>
      </c>
    </row>
    <row r="38" spans="1:7" s="34" customFormat="1">
      <c r="A38" s="178"/>
      <c r="B38" s="176"/>
      <c r="C38" s="175"/>
      <c r="D38" s="176"/>
      <c r="E38" s="177"/>
      <c r="F38" s="179"/>
      <c r="G38" s="177"/>
    </row>
    <row r="39" spans="1:7" s="86" customFormat="1">
      <c r="A39"/>
      <c r="B39" s="647" t="s">
        <v>86</v>
      </c>
      <c r="C39" s="647"/>
      <c r="D39" s="647"/>
      <c r="E39" s="647"/>
      <c r="F39" s="647"/>
      <c r="G39" s="647"/>
    </row>
    <row r="40" spans="1:7">
      <c r="B40" s="660" t="s">
        <v>147</v>
      </c>
      <c r="C40" s="661"/>
      <c r="D40" s="661" t="s">
        <v>148</v>
      </c>
      <c r="E40" s="661"/>
      <c r="F40" s="662" t="s">
        <v>92</v>
      </c>
      <c r="G40" s="663"/>
    </row>
    <row r="41" spans="1:7">
      <c r="B41" s="144" t="s">
        <v>320</v>
      </c>
      <c r="C41" s="144" t="s">
        <v>319</v>
      </c>
      <c r="D41" s="144" t="s">
        <v>320</v>
      </c>
      <c r="E41" s="144" t="s">
        <v>319</v>
      </c>
      <c r="F41" s="144" t="s">
        <v>320</v>
      </c>
      <c r="G41" s="144" t="s">
        <v>319</v>
      </c>
    </row>
    <row r="42" spans="1:7">
      <c r="A42" s="180" t="s">
        <v>321</v>
      </c>
      <c r="B42" s="204"/>
      <c r="C42" s="194"/>
      <c r="D42" s="204"/>
      <c r="E42" s="194"/>
      <c r="F42" s="195"/>
      <c r="G42" s="195"/>
    </row>
    <row r="43" spans="1:7">
      <c r="A43" s="181" t="s">
        <v>322</v>
      </c>
      <c r="B43" s="205"/>
      <c r="C43" s="196"/>
      <c r="D43" s="205"/>
      <c r="E43" s="196"/>
      <c r="F43" s="197"/>
      <c r="G43" s="197"/>
    </row>
    <row r="44" spans="1:7">
      <c r="A44" s="182" t="s">
        <v>323</v>
      </c>
      <c r="B44" s="200"/>
      <c r="C44" s="196"/>
      <c r="D44" s="200">
        <v>1</v>
      </c>
      <c r="E44" s="196" t="s">
        <v>343</v>
      </c>
      <c r="F44" s="197">
        <v>1</v>
      </c>
      <c r="G44" s="197" t="s">
        <v>343</v>
      </c>
    </row>
    <row r="45" spans="1:7">
      <c r="A45" s="182" t="s">
        <v>324</v>
      </c>
      <c r="B45" s="200">
        <v>24</v>
      </c>
      <c r="C45" s="196" t="s">
        <v>368</v>
      </c>
      <c r="D45" s="200">
        <v>11</v>
      </c>
      <c r="E45" s="196" t="s">
        <v>329</v>
      </c>
      <c r="F45" s="197">
        <v>34</v>
      </c>
      <c r="G45" s="197" t="s">
        <v>341</v>
      </c>
    </row>
    <row r="46" spans="1:7" ht="23.4">
      <c r="A46" s="183" t="s">
        <v>325</v>
      </c>
      <c r="B46" s="201">
        <v>20</v>
      </c>
      <c r="C46" s="198" t="s">
        <v>355</v>
      </c>
      <c r="D46" s="201">
        <v>24</v>
      </c>
      <c r="E46" s="198" t="s">
        <v>369</v>
      </c>
      <c r="F46" s="199">
        <v>45</v>
      </c>
      <c r="G46" s="199" t="s">
        <v>370</v>
      </c>
    </row>
    <row r="47" spans="1:7">
      <c r="A47" s="170"/>
      <c r="B47" s="202"/>
      <c r="C47" s="206"/>
      <c r="D47" s="202"/>
      <c r="E47" s="206"/>
      <c r="F47" s="206"/>
      <c r="G47" s="206"/>
    </row>
    <row r="48" spans="1:7">
      <c r="A48" s="171" t="s">
        <v>91</v>
      </c>
      <c r="B48" s="203">
        <v>44</v>
      </c>
      <c r="C48" s="207" t="s">
        <v>342</v>
      </c>
      <c r="D48" s="203">
        <v>36</v>
      </c>
      <c r="E48" s="207" t="s">
        <v>371</v>
      </c>
      <c r="F48" s="208">
        <v>80</v>
      </c>
      <c r="G48" s="209" t="s">
        <v>372</v>
      </c>
    </row>
    <row r="49" spans="1:7" s="34" customFormat="1">
      <c r="A49" s="178"/>
      <c r="B49" s="176"/>
      <c r="C49" s="175"/>
      <c r="D49" s="176"/>
      <c r="E49" s="177"/>
      <c r="F49" s="179"/>
      <c r="G49" s="177"/>
    </row>
    <row r="50" spans="1:7" s="86" customFormat="1">
      <c r="A50"/>
      <c r="B50" s="647" t="s">
        <v>327</v>
      </c>
      <c r="C50" s="647"/>
      <c r="D50" s="647"/>
      <c r="E50" s="647"/>
      <c r="F50" s="647"/>
      <c r="G50" s="647"/>
    </row>
    <row r="51" spans="1:7">
      <c r="B51" s="660" t="s">
        <v>147</v>
      </c>
      <c r="C51" s="661"/>
      <c r="D51" s="661" t="s">
        <v>148</v>
      </c>
      <c r="E51" s="661"/>
      <c r="F51" s="662" t="s">
        <v>92</v>
      </c>
      <c r="G51" s="663"/>
    </row>
    <row r="52" spans="1:7">
      <c r="B52" s="144" t="s">
        <v>320</v>
      </c>
      <c r="C52" s="144" t="s">
        <v>319</v>
      </c>
      <c r="D52" s="144" t="s">
        <v>320</v>
      </c>
      <c r="E52" s="144" t="s">
        <v>319</v>
      </c>
      <c r="F52" s="144" t="s">
        <v>320</v>
      </c>
      <c r="G52" s="144" t="s">
        <v>319</v>
      </c>
    </row>
    <row r="53" spans="1:7">
      <c r="A53" s="180" t="s">
        <v>321</v>
      </c>
      <c r="B53" s="189">
        <v>391</v>
      </c>
      <c r="C53" s="194" t="s">
        <v>331</v>
      </c>
      <c r="D53" s="189">
        <v>270</v>
      </c>
      <c r="E53" s="194" t="s">
        <v>352</v>
      </c>
      <c r="F53" s="191">
        <v>661</v>
      </c>
      <c r="G53" s="195" t="s">
        <v>372</v>
      </c>
    </row>
    <row r="54" spans="1:7">
      <c r="A54" s="181" t="s">
        <v>322</v>
      </c>
      <c r="B54" s="190">
        <v>23</v>
      </c>
      <c r="C54" s="196" t="s">
        <v>343</v>
      </c>
      <c r="D54" s="190">
        <v>17</v>
      </c>
      <c r="E54" s="196" t="s">
        <v>346</v>
      </c>
      <c r="F54" s="192">
        <v>40</v>
      </c>
      <c r="G54" s="197" t="s">
        <v>355</v>
      </c>
    </row>
    <row r="55" spans="1:7">
      <c r="A55" s="182" t="s">
        <v>323</v>
      </c>
      <c r="B55" s="187">
        <v>30</v>
      </c>
      <c r="C55" s="196" t="s">
        <v>349</v>
      </c>
      <c r="D55" s="187">
        <v>38</v>
      </c>
      <c r="E55" s="196" t="s">
        <v>373</v>
      </c>
      <c r="F55" s="192">
        <v>68</v>
      </c>
      <c r="G55" s="197" t="s">
        <v>374</v>
      </c>
    </row>
    <row r="56" spans="1:7">
      <c r="A56" s="182" t="s">
        <v>324</v>
      </c>
      <c r="B56" s="187">
        <v>1387</v>
      </c>
      <c r="C56" s="196" t="s">
        <v>338</v>
      </c>
      <c r="D56" s="187">
        <v>1573</v>
      </c>
      <c r="E56" s="196" t="s">
        <v>375</v>
      </c>
      <c r="F56" s="192">
        <v>2960</v>
      </c>
      <c r="G56" s="197" t="s">
        <v>338</v>
      </c>
    </row>
    <row r="57" spans="1:7" ht="23.4">
      <c r="A57" s="183" t="s">
        <v>325</v>
      </c>
      <c r="B57" s="188">
        <v>569</v>
      </c>
      <c r="C57" s="198" t="s">
        <v>376</v>
      </c>
      <c r="D57" s="188">
        <v>574</v>
      </c>
      <c r="E57" s="198" t="s">
        <v>351</v>
      </c>
      <c r="F57" s="193">
        <v>1143</v>
      </c>
      <c r="G57" s="199" t="s">
        <v>355</v>
      </c>
    </row>
    <row r="58" spans="1:7">
      <c r="A58" s="170"/>
      <c r="B58" s="184"/>
      <c r="C58" s="62"/>
      <c r="D58" s="184"/>
      <c r="E58" s="62"/>
      <c r="F58" s="186"/>
      <c r="G58" s="62"/>
    </row>
    <row r="59" spans="1:7">
      <c r="A59" s="171" t="s">
        <v>328</v>
      </c>
      <c r="B59" s="185">
        <v>2400</v>
      </c>
      <c r="C59" s="172" t="s">
        <v>366</v>
      </c>
      <c r="D59" s="185">
        <v>2472</v>
      </c>
      <c r="E59" s="172" t="s">
        <v>377</v>
      </c>
      <c r="F59" s="29">
        <v>4872</v>
      </c>
      <c r="G59" s="128" t="s">
        <v>378</v>
      </c>
    </row>
    <row r="60" spans="1:7" s="34" customFormat="1">
      <c r="A60" s="178"/>
      <c r="B60" s="176"/>
      <c r="C60" s="175"/>
      <c r="D60" s="176"/>
      <c r="E60" s="177"/>
      <c r="F60" s="179"/>
      <c r="G60" s="177"/>
    </row>
  </sheetData>
  <mergeCells count="21">
    <mergeCell ref="A3:G3"/>
    <mergeCell ref="B6:G6"/>
    <mergeCell ref="D40:E40"/>
    <mergeCell ref="F40:G40"/>
    <mergeCell ref="F18:G18"/>
    <mergeCell ref="F7:G7"/>
    <mergeCell ref="B17:G17"/>
    <mergeCell ref="B7:C7"/>
    <mergeCell ref="D7:E7"/>
    <mergeCell ref="B18:C18"/>
    <mergeCell ref="D18:E18"/>
    <mergeCell ref="B50:G50"/>
    <mergeCell ref="B51:C51"/>
    <mergeCell ref="D51:E51"/>
    <mergeCell ref="F51:G51"/>
    <mergeCell ref="B28:G28"/>
    <mergeCell ref="B29:C29"/>
    <mergeCell ref="D29:E29"/>
    <mergeCell ref="F29:G29"/>
    <mergeCell ref="B39:G39"/>
    <mergeCell ref="B40:C40"/>
  </mergeCells>
  <printOptions horizontalCentered="1"/>
  <pageMargins left="0.39370078740157483" right="0.39370078740157483" top="0.78740157480314965" bottom="0.59055118110236227" header="0.39370078740157483" footer="0.39370078740157483"/>
  <pageSetup paperSize="9" scale="86" firstPageNumber="33" fitToHeight="0" orientation="portrait" useFirstPageNumber="1" r:id="rId1"/>
  <headerFooter scaleWithDoc="0" alignWithMargins="0">
    <oddHeader>&amp;L&amp;8Situation des personnels enseignants non permanents - 2013/2014&amp;R&amp;8DGRH A1-1 / Novembre 2014</oddHeader>
    <oddFooter>&amp;R&amp;P</oddFooter>
  </headerFooter>
</worksheet>
</file>

<file path=xl/worksheets/sheet24.xml><?xml version="1.0" encoding="utf-8"?>
<worksheet xmlns="http://schemas.openxmlformats.org/spreadsheetml/2006/main" xmlns:r="http://schemas.openxmlformats.org/officeDocument/2006/relationships">
  <sheetPr codeName="Feuil35">
    <tabColor rgb="FF92D050"/>
    <pageSetUpPr fitToPage="1"/>
  </sheetPr>
  <dimension ref="A3:Y73"/>
  <sheetViews>
    <sheetView showGridLines="0" zoomScaleNormal="100" workbookViewId="0">
      <selection activeCell="K29" sqref="K29"/>
    </sheetView>
  </sheetViews>
  <sheetFormatPr baseColWidth="10" defaultRowHeight="13.2"/>
  <cols>
    <col min="1" max="1" width="16.6640625" bestFit="1" customWidth="1"/>
    <col min="2" max="4" width="16" bestFit="1" customWidth="1"/>
    <col min="5" max="5" width="7.6640625" bestFit="1" customWidth="1"/>
    <col min="6" max="6" width="19" bestFit="1" customWidth="1"/>
    <col min="7" max="7" width="14.77734375" bestFit="1" customWidth="1"/>
    <col min="8" max="9" width="16" bestFit="1" customWidth="1"/>
    <col min="10" max="10" width="14.44140625" bestFit="1" customWidth="1"/>
    <col min="11" max="11" width="7.6640625" bestFit="1" customWidth="1"/>
    <col min="12" max="12" width="15.33203125" bestFit="1" customWidth="1"/>
    <col min="13" max="13" width="18.77734375" bestFit="1" customWidth="1"/>
    <col min="14" max="14" width="8.6640625" bestFit="1" customWidth="1"/>
    <col min="15" max="15" width="4.77734375" bestFit="1" customWidth="1"/>
    <col min="16" max="16" width="9.33203125" bestFit="1" customWidth="1"/>
    <col min="17" max="17" width="12.6640625" bestFit="1" customWidth="1"/>
    <col min="18" max="18" width="9.77734375" bestFit="1" customWidth="1"/>
    <col min="19" max="19" width="4.77734375" bestFit="1" customWidth="1"/>
    <col min="20" max="20" width="9.33203125" bestFit="1" customWidth="1"/>
    <col min="21" max="21" width="15" bestFit="1" customWidth="1"/>
    <col min="22" max="22" width="10.6640625" bestFit="1" customWidth="1"/>
    <col min="23" max="23" width="4.77734375" bestFit="1" customWidth="1"/>
    <col min="24" max="24" width="9.33203125" bestFit="1" customWidth="1"/>
    <col min="25" max="25" width="15.77734375" bestFit="1" customWidth="1"/>
  </cols>
  <sheetData>
    <row r="3" spans="1:25" ht="29.25" customHeight="1">
      <c r="A3" s="602" t="s">
        <v>714</v>
      </c>
      <c r="B3" s="602"/>
      <c r="C3" s="602"/>
      <c r="D3" s="602"/>
      <c r="E3" s="602"/>
      <c r="F3" s="602"/>
      <c r="G3" s="602"/>
      <c r="H3" s="602"/>
      <c r="I3" s="602"/>
      <c r="J3" s="136"/>
      <c r="K3" s="136"/>
      <c r="L3" s="388"/>
      <c r="M3" s="388"/>
      <c r="N3" s="388"/>
      <c r="O3" s="388"/>
      <c r="P3" s="136"/>
      <c r="Q3" s="395"/>
      <c r="R3" s="396"/>
      <c r="S3" s="396"/>
      <c r="T3" s="396"/>
      <c r="U3" s="396"/>
    </row>
    <row r="4" spans="1:25">
      <c r="L4" s="389"/>
      <c r="M4" s="389"/>
      <c r="N4" s="389"/>
      <c r="O4" s="389"/>
      <c r="Q4" s="395"/>
      <c r="R4" s="396"/>
      <c r="S4" s="396"/>
      <c r="T4" s="396"/>
      <c r="U4" s="396"/>
    </row>
    <row r="5" spans="1:25">
      <c r="L5" s="389"/>
      <c r="M5" s="389"/>
      <c r="N5" s="389"/>
      <c r="O5" s="389"/>
      <c r="Q5" s="395"/>
      <c r="R5" s="396"/>
      <c r="S5" s="396"/>
      <c r="T5" s="396"/>
      <c r="U5" s="396"/>
    </row>
    <row r="6" spans="1:25">
      <c r="B6" s="641" t="s">
        <v>715</v>
      </c>
      <c r="C6" s="641"/>
      <c r="D6" s="641"/>
      <c r="E6" s="641"/>
      <c r="F6" s="641"/>
      <c r="G6" s="641"/>
      <c r="H6" s="641"/>
      <c r="I6" s="641"/>
      <c r="L6" s="389"/>
      <c r="M6" s="389"/>
      <c r="N6" s="389"/>
      <c r="O6" s="389"/>
      <c r="Q6" s="395"/>
      <c r="R6" s="396"/>
      <c r="S6" s="396"/>
      <c r="T6" s="396"/>
      <c r="U6" s="396"/>
    </row>
    <row r="7" spans="1:25" s="34" customFormat="1">
      <c r="B7" s="83"/>
      <c r="C7" s="83"/>
      <c r="D7" s="83"/>
      <c r="L7" s="390"/>
      <c r="M7" s="390"/>
      <c r="N7" s="390"/>
      <c r="O7" s="390"/>
      <c r="Q7" s="395"/>
      <c r="R7" s="396"/>
      <c r="S7" s="396"/>
      <c r="T7" s="396"/>
      <c r="U7" s="396"/>
    </row>
    <row r="8" spans="1:25">
      <c r="A8" s="338" t="s">
        <v>517</v>
      </c>
      <c r="B8" s="338" t="s">
        <v>399</v>
      </c>
      <c r="C8" s="338" t="s">
        <v>400</v>
      </c>
      <c r="D8" s="336" t="s">
        <v>497</v>
      </c>
      <c r="L8" s="389"/>
      <c r="M8" s="389"/>
      <c r="N8" s="389"/>
      <c r="O8" s="389"/>
      <c r="Q8" s="395"/>
      <c r="R8" s="396"/>
      <c r="S8" s="396"/>
      <c r="T8" s="396"/>
      <c r="U8" s="396"/>
    </row>
    <row r="9" spans="1:25">
      <c r="A9" s="338"/>
      <c r="B9" s="338"/>
      <c r="C9" s="338"/>
      <c r="D9" s="338"/>
      <c r="F9" s="376"/>
      <c r="G9" s="376"/>
      <c r="H9" s="376"/>
      <c r="I9" s="376"/>
      <c r="L9" s="389"/>
      <c r="M9" s="389"/>
      <c r="N9" s="389"/>
      <c r="O9" s="389"/>
      <c r="Q9" s="395"/>
      <c r="R9" s="396"/>
      <c r="S9" s="396"/>
      <c r="T9" s="396"/>
      <c r="U9" s="396"/>
    </row>
    <row r="10" spans="1:25">
      <c r="A10" s="232" t="s">
        <v>518</v>
      </c>
      <c r="B10" s="16">
        <v>364</v>
      </c>
      <c r="C10" s="16">
        <v>346</v>
      </c>
      <c r="D10" s="236">
        <v>710</v>
      </c>
      <c r="L10" s="389"/>
      <c r="M10" s="399"/>
      <c r="N10" s="399" t="s">
        <v>10</v>
      </c>
      <c r="O10" s="399"/>
      <c r="P10" s="400"/>
      <c r="Q10" s="401" t="s">
        <v>19</v>
      </c>
      <c r="R10" s="402" t="s">
        <v>20</v>
      </c>
      <c r="S10" s="402"/>
      <c r="T10" s="402"/>
      <c r="U10" s="402" t="s">
        <v>53</v>
      </c>
      <c r="V10" s="400" t="s">
        <v>54</v>
      </c>
      <c r="W10" s="400"/>
      <c r="X10" s="400"/>
      <c r="Y10" s="400" t="s">
        <v>85</v>
      </c>
    </row>
    <row r="11" spans="1:25">
      <c r="A11" s="234" t="s">
        <v>519</v>
      </c>
      <c r="B11" s="19">
        <v>233</v>
      </c>
      <c r="C11" s="19">
        <v>252</v>
      </c>
      <c r="D11" s="237">
        <v>485</v>
      </c>
      <c r="L11" s="389"/>
      <c r="M11" s="399" t="s">
        <v>154</v>
      </c>
      <c r="N11" s="399" t="s">
        <v>8</v>
      </c>
      <c r="O11" s="399"/>
      <c r="P11" s="400" t="s">
        <v>9</v>
      </c>
      <c r="Q11" s="401"/>
      <c r="R11" s="402" t="s">
        <v>8</v>
      </c>
      <c r="S11" s="402"/>
      <c r="T11" s="402" t="s">
        <v>9</v>
      </c>
      <c r="U11" s="402"/>
      <c r="V11" s="400" t="s">
        <v>8</v>
      </c>
      <c r="W11" s="400"/>
      <c r="X11" s="400" t="s">
        <v>9</v>
      </c>
      <c r="Y11" s="400"/>
    </row>
    <row r="12" spans="1:25">
      <c r="A12" s="234" t="s">
        <v>520</v>
      </c>
      <c r="B12" s="19">
        <v>51</v>
      </c>
      <c r="C12" s="19">
        <v>53</v>
      </c>
      <c r="D12" s="237">
        <v>104</v>
      </c>
      <c r="L12" s="389"/>
      <c r="M12" s="399">
        <v>24</v>
      </c>
      <c r="N12" s="399"/>
      <c r="O12" s="399"/>
      <c r="P12" s="400"/>
      <c r="Q12" s="401"/>
      <c r="R12" s="402">
        <v>2</v>
      </c>
      <c r="S12" s="402">
        <v>-2</v>
      </c>
      <c r="T12" s="402"/>
      <c r="U12" s="402">
        <v>2</v>
      </c>
      <c r="V12" s="400"/>
      <c r="W12" s="400">
        <f>-V12</f>
        <v>0</v>
      </c>
      <c r="X12" s="400"/>
      <c r="Y12" s="400"/>
    </row>
    <row r="13" spans="1:25">
      <c r="A13" s="234" t="s">
        <v>521</v>
      </c>
      <c r="B13" s="19">
        <v>11</v>
      </c>
      <c r="C13" s="19">
        <v>20</v>
      </c>
      <c r="D13" s="237">
        <v>31</v>
      </c>
      <c r="L13" s="389"/>
      <c r="M13" s="399">
        <v>25</v>
      </c>
      <c r="N13" s="399">
        <v>2</v>
      </c>
      <c r="O13" s="399">
        <v>-2</v>
      </c>
      <c r="P13" s="400">
        <v>6</v>
      </c>
      <c r="Q13" s="401">
        <v>8</v>
      </c>
      <c r="R13" s="402">
        <v>5</v>
      </c>
      <c r="S13" s="402">
        <v>-5</v>
      </c>
      <c r="T13" s="402">
        <v>1</v>
      </c>
      <c r="U13" s="402">
        <v>6</v>
      </c>
      <c r="V13" s="400"/>
      <c r="W13" s="400">
        <f t="shared" ref="W13:W49" si="0">-V13</f>
        <v>0</v>
      </c>
      <c r="X13" s="400">
        <v>1</v>
      </c>
      <c r="Y13" s="400">
        <v>1</v>
      </c>
    </row>
    <row r="14" spans="1:25">
      <c r="A14" s="234" t="s">
        <v>522</v>
      </c>
      <c r="B14" s="19">
        <v>4</v>
      </c>
      <c r="C14" s="19">
        <v>7</v>
      </c>
      <c r="D14" s="237">
        <v>11</v>
      </c>
      <c r="L14" s="389"/>
      <c r="M14" s="399">
        <v>26</v>
      </c>
      <c r="N14" s="399">
        <v>22</v>
      </c>
      <c r="O14" s="399">
        <v>-22</v>
      </c>
      <c r="P14" s="400">
        <v>18</v>
      </c>
      <c r="Q14" s="401">
        <v>40</v>
      </c>
      <c r="R14" s="402">
        <v>14</v>
      </c>
      <c r="S14" s="402">
        <v>-14</v>
      </c>
      <c r="T14" s="402">
        <v>4</v>
      </c>
      <c r="U14" s="402">
        <v>18</v>
      </c>
      <c r="V14" s="400">
        <v>13</v>
      </c>
      <c r="W14" s="400">
        <f t="shared" si="0"/>
        <v>-13</v>
      </c>
      <c r="X14" s="400">
        <v>27</v>
      </c>
      <c r="Y14" s="400">
        <v>40</v>
      </c>
    </row>
    <row r="15" spans="1:25">
      <c r="A15" s="234" t="s">
        <v>523</v>
      </c>
      <c r="B15" s="19">
        <v>3</v>
      </c>
      <c r="C15" s="19">
        <v>2</v>
      </c>
      <c r="D15" s="237">
        <v>5</v>
      </c>
      <c r="L15" s="389"/>
      <c r="M15" s="399">
        <v>27</v>
      </c>
      <c r="N15" s="399">
        <v>95</v>
      </c>
      <c r="O15" s="399">
        <v>-95</v>
      </c>
      <c r="P15" s="400">
        <v>69</v>
      </c>
      <c r="Q15" s="401">
        <v>164</v>
      </c>
      <c r="R15" s="402">
        <v>55</v>
      </c>
      <c r="S15" s="402">
        <v>-55</v>
      </c>
      <c r="T15" s="402">
        <v>39</v>
      </c>
      <c r="U15" s="402">
        <v>94</v>
      </c>
      <c r="V15" s="400">
        <v>80</v>
      </c>
      <c r="W15" s="400">
        <f t="shared" si="0"/>
        <v>-80</v>
      </c>
      <c r="X15" s="400">
        <v>148</v>
      </c>
      <c r="Y15" s="400">
        <v>228</v>
      </c>
    </row>
    <row r="16" spans="1:25">
      <c r="A16" s="234" t="s">
        <v>524</v>
      </c>
      <c r="B16" s="19"/>
      <c r="C16" s="19">
        <v>1</v>
      </c>
      <c r="D16" s="237">
        <v>1</v>
      </c>
      <c r="L16" s="389"/>
      <c r="M16" s="399">
        <v>28</v>
      </c>
      <c r="N16" s="399">
        <v>131</v>
      </c>
      <c r="O16" s="399">
        <v>-131</v>
      </c>
      <c r="P16" s="400">
        <v>119</v>
      </c>
      <c r="Q16" s="401">
        <v>250</v>
      </c>
      <c r="R16" s="402">
        <v>80</v>
      </c>
      <c r="S16" s="402">
        <v>-80</v>
      </c>
      <c r="T16" s="402">
        <v>62</v>
      </c>
      <c r="U16" s="402">
        <v>142</v>
      </c>
      <c r="V16" s="400">
        <v>104</v>
      </c>
      <c r="W16" s="400">
        <f t="shared" si="0"/>
        <v>-104</v>
      </c>
      <c r="X16" s="400">
        <v>210</v>
      </c>
      <c r="Y16" s="400">
        <v>314</v>
      </c>
    </row>
    <row r="17" spans="1:25">
      <c r="A17" s="234" t="s">
        <v>525</v>
      </c>
      <c r="B17" s="19"/>
      <c r="C17" s="19"/>
      <c r="D17" s="237"/>
      <c r="L17" s="389"/>
      <c r="M17" s="399">
        <v>29</v>
      </c>
      <c r="N17" s="399">
        <v>114</v>
      </c>
      <c r="O17" s="399">
        <v>-114</v>
      </c>
      <c r="P17" s="400">
        <v>134</v>
      </c>
      <c r="Q17" s="401">
        <v>248</v>
      </c>
      <c r="R17" s="402">
        <v>134</v>
      </c>
      <c r="S17" s="402">
        <v>-134</v>
      </c>
      <c r="T17" s="402">
        <v>90</v>
      </c>
      <c r="U17" s="402">
        <v>224</v>
      </c>
      <c r="V17" s="400">
        <v>100</v>
      </c>
      <c r="W17" s="400">
        <f t="shared" si="0"/>
        <v>-100</v>
      </c>
      <c r="X17" s="400">
        <v>173</v>
      </c>
      <c r="Y17" s="400">
        <v>273</v>
      </c>
    </row>
    <row r="18" spans="1:25">
      <c r="A18" s="307" t="s">
        <v>526</v>
      </c>
      <c r="B18" s="238"/>
      <c r="C18" s="238"/>
      <c r="D18" s="239"/>
      <c r="L18" s="389"/>
      <c r="M18" s="399">
        <v>30</v>
      </c>
      <c r="N18" s="399">
        <v>97</v>
      </c>
      <c r="O18" s="399">
        <v>-97</v>
      </c>
      <c r="P18" s="400">
        <v>87</v>
      </c>
      <c r="Q18" s="401">
        <v>184</v>
      </c>
      <c r="R18" s="402">
        <v>169</v>
      </c>
      <c r="S18" s="402">
        <v>-169</v>
      </c>
      <c r="T18" s="402">
        <v>90</v>
      </c>
      <c r="U18" s="402">
        <v>259</v>
      </c>
      <c r="V18" s="400">
        <v>93</v>
      </c>
      <c r="W18" s="400">
        <f t="shared" si="0"/>
        <v>-93</v>
      </c>
      <c r="X18" s="400">
        <v>138</v>
      </c>
      <c r="Y18" s="400">
        <v>231</v>
      </c>
    </row>
    <row r="19" spans="1:25">
      <c r="L19" s="389"/>
      <c r="M19" s="399">
        <v>31</v>
      </c>
      <c r="N19" s="399">
        <v>55</v>
      </c>
      <c r="O19" s="399">
        <v>-55</v>
      </c>
      <c r="P19" s="400">
        <v>61</v>
      </c>
      <c r="Q19" s="401">
        <v>116</v>
      </c>
      <c r="R19" s="402">
        <v>133</v>
      </c>
      <c r="S19" s="402">
        <v>-133</v>
      </c>
      <c r="T19" s="402">
        <v>64</v>
      </c>
      <c r="U19" s="402">
        <v>197</v>
      </c>
      <c r="V19" s="400">
        <v>68</v>
      </c>
      <c r="W19" s="400">
        <f t="shared" si="0"/>
        <v>-68</v>
      </c>
      <c r="X19" s="400">
        <v>122</v>
      </c>
      <c r="Y19" s="400">
        <v>190</v>
      </c>
    </row>
    <row r="20" spans="1:25">
      <c r="A20" s="115" t="s">
        <v>19</v>
      </c>
      <c r="B20" s="27">
        <f>SUM(B10:B18)</f>
        <v>666</v>
      </c>
      <c r="C20" s="172">
        <f t="shared" ref="C20:D20" si="1">SUM(C10:C18)</f>
        <v>681</v>
      </c>
      <c r="D20" s="28">
        <f t="shared" si="1"/>
        <v>1347</v>
      </c>
      <c r="L20" s="389"/>
      <c r="M20" s="399">
        <v>32</v>
      </c>
      <c r="N20" s="399">
        <v>41</v>
      </c>
      <c r="O20" s="399">
        <v>-41</v>
      </c>
      <c r="P20" s="400">
        <v>46</v>
      </c>
      <c r="Q20" s="401">
        <v>87</v>
      </c>
      <c r="R20" s="402">
        <v>101</v>
      </c>
      <c r="S20" s="402">
        <v>-101</v>
      </c>
      <c r="T20" s="402">
        <v>62</v>
      </c>
      <c r="U20" s="402">
        <v>163</v>
      </c>
      <c r="V20" s="400">
        <v>60</v>
      </c>
      <c r="W20" s="400">
        <f t="shared" si="0"/>
        <v>-60</v>
      </c>
      <c r="X20" s="400">
        <v>78</v>
      </c>
      <c r="Y20" s="400">
        <v>138</v>
      </c>
    </row>
    <row r="21" spans="1:25" ht="13.8">
      <c r="A21" s="308" t="s">
        <v>527</v>
      </c>
      <c r="B21" s="383">
        <f>B20/D20</f>
        <v>0.49443207126948774</v>
      </c>
      <c r="C21" s="383">
        <f>C20/D20</f>
        <v>0.50556792873051226</v>
      </c>
      <c r="D21" s="383">
        <f>D20/D20</f>
        <v>1</v>
      </c>
      <c r="L21" s="389"/>
      <c r="M21" s="399">
        <v>33</v>
      </c>
      <c r="N21" s="399">
        <v>23</v>
      </c>
      <c r="O21" s="399">
        <v>-23</v>
      </c>
      <c r="P21" s="400">
        <v>36</v>
      </c>
      <c r="Q21" s="401">
        <v>59</v>
      </c>
      <c r="R21" s="402">
        <v>65</v>
      </c>
      <c r="S21" s="402">
        <v>-65</v>
      </c>
      <c r="T21" s="402">
        <v>54</v>
      </c>
      <c r="U21" s="402">
        <v>119</v>
      </c>
      <c r="V21" s="400">
        <v>35</v>
      </c>
      <c r="W21" s="400">
        <f t="shared" si="0"/>
        <v>-35</v>
      </c>
      <c r="X21" s="400">
        <v>63</v>
      </c>
      <c r="Y21" s="400">
        <v>98</v>
      </c>
    </row>
    <row r="22" spans="1:25" ht="13.8">
      <c r="A22" s="309" t="s">
        <v>319</v>
      </c>
      <c r="B22" s="309" t="s">
        <v>341</v>
      </c>
      <c r="C22" s="309" t="s">
        <v>342</v>
      </c>
      <c r="D22" s="309" t="s">
        <v>338</v>
      </c>
      <c r="L22" s="389"/>
      <c r="M22" s="399">
        <v>34</v>
      </c>
      <c r="N22" s="399">
        <v>17</v>
      </c>
      <c r="O22" s="399">
        <v>-17</v>
      </c>
      <c r="P22" s="400">
        <v>22</v>
      </c>
      <c r="Q22" s="401">
        <v>39</v>
      </c>
      <c r="R22" s="402">
        <v>50</v>
      </c>
      <c r="S22" s="402">
        <v>-50</v>
      </c>
      <c r="T22" s="402">
        <v>38</v>
      </c>
      <c r="U22" s="402">
        <v>88</v>
      </c>
      <c r="V22" s="400">
        <v>22</v>
      </c>
      <c r="W22" s="400">
        <f t="shared" si="0"/>
        <v>-22</v>
      </c>
      <c r="X22" s="400">
        <v>41</v>
      </c>
      <c r="Y22" s="400">
        <v>63</v>
      </c>
    </row>
    <row r="23" spans="1:25" ht="13.8">
      <c r="A23" s="310" t="s">
        <v>528</v>
      </c>
      <c r="B23" s="310" t="s">
        <v>337</v>
      </c>
      <c r="C23" s="310" t="s">
        <v>719</v>
      </c>
      <c r="D23" s="310" t="s">
        <v>720</v>
      </c>
      <c r="L23" s="389"/>
      <c r="M23" s="399">
        <v>35</v>
      </c>
      <c r="N23" s="399">
        <v>13</v>
      </c>
      <c r="O23" s="399">
        <v>-13</v>
      </c>
      <c r="P23" s="400">
        <v>16</v>
      </c>
      <c r="Q23" s="401">
        <v>29</v>
      </c>
      <c r="R23" s="402">
        <v>52</v>
      </c>
      <c r="S23" s="402">
        <v>-52</v>
      </c>
      <c r="T23" s="402">
        <v>30</v>
      </c>
      <c r="U23" s="402">
        <v>82</v>
      </c>
      <c r="V23" s="400">
        <v>9</v>
      </c>
      <c r="W23" s="400">
        <f t="shared" si="0"/>
        <v>-9</v>
      </c>
      <c r="X23" s="400">
        <v>21</v>
      </c>
      <c r="Y23" s="400">
        <v>30</v>
      </c>
    </row>
    <row r="24" spans="1:25">
      <c r="L24" s="389"/>
      <c r="M24" s="399">
        <v>36</v>
      </c>
      <c r="N24" s="399">
        <v>11</v>
      </c>
      <c r="O24" s="399">
        <v>-11</v>
      </c>
      <c r="P24" s="400">
        <v>17</v>
      </c>
      <c r="Q24" s="401">
        <v>28</v>
      </c>
      <c r="R24" s="402">
        <v>30</v>
      </c>
      <c r="S24" s="402">
        <v>-30</v>
      </c>
      <c r="T24" s="402">
        <v>24</v>
      </c>
      <c r="U24" s="402">
        <v>54</v>
      </c>
      <c r="V24" s="400">
        <v>18</v>
      </c>
      <c r="W24" s="400">
        <f t="shared" si="0"/>
        <v>-18</v>
      </c>
      <c r="X24" s="400">
        <v>29</v>
      </c>
      <c r="Y24" s="400">
        <v>47</v>
      </c>
    </row>
    <row r="25" spans="1:25">
      <c r="L25" s="389"/>
      <c r="M25" s="399">
        <v>37</v>
      </c>
      <c r="N25" s="399">
        <v>12</v>
      </c>
      <c r="O25" s="399">
        <v>-12</v>
      </c>
      <c r="P25" s="400">
        <v>6</v>
      </c>
      <c r="Q25" s="401">
        <v>18</v>
      </c>
      <c r="R25" s="402">
        <v>30</v>
      </c>
      <c r="S25" s="402">
        <v>-30</v>
      </c>
      <c r="T25" s="402">
        <v>18</v>
      </c>
      <c r="U25" s="402">
        <v>48</v>
      </c>
      <c r="V25" s="400">
        <v>10</v>
      </c>
      <c r="W25" s="400">
        <f t="shared" si="0"/>
        <v>-10</v>
      </c>
      <c r="X25" s="400">
        <v>17</v>
      </c>
      <c r="Y25" s="400">
        <v>27</v>
      </c>
    </row>
    <row r="26" spans="1:25">
      <c r="B26" s="641" t="s">
        <v>716</v>
      </c>
      <c r="C26" s="641"/>
      <c r="D26" s="641"/>
      <c r="E26" s="641"/>
      <c r="F26" s="641"/>
      <c r="G26" s="641"/>
      <c r="H26" s="641"/>
      <c r="I26" s="641"/>
      <c r="L26" s="389"/>
      <c r="M26" s="399">
        <v>38</v>
      </c>
      <c r="N26" s="399">
        <v>9</v>
      </c>
      <c r="O26" s="399">
        <v>-9</v>
      </c>
      <c r="P26" s="400">
        <v>10</v>
      </c>
      <c r="Q26" s="401">
        <v>19</v>
      </c>
      <c r="R26" s="402">
        <v>23</v>
      </c>
      <c r="S26" s="402">
        <v>-23</v>
      </c>
      <c r="T26" s="402">
        <v>9</v>
      </c>
      <c r="U26" s="402">
        <v>32</v>
      </c>
      <c r="V26" s="400">
        <v>10</v>
      </c>
      <c r="W26" s="400">
        <f t="shared" si="0"/>
        <v>-10</v>
      </c>
      <c r="X26" s="400">
        <v>6</v>
      </c>
      <c r="Y26" s="400">
        <v>16</v>
      </c>
    </row>
    <row r="27" spans="1:25" s="34" customFormat="1">
      <c r="B27" s="83"/>
      <c r="C27" s="83"/>
      <c r="D27" s="83"/>
      <c r="L27" s="390"/>
      <c r="M27" s="403">
        <v>39</v>
      </c>
      <c r="N27" s="403">
        <v>6</v>
      </c>
      <c r="O27" s="399">
        <v>-6</v>
      </c>
      <c r="P27" s="404">
        <v>4</v>
      </c>
      <c r="Q27" s="401">
        <v>10</v>
      </c>
      <c r="R27" s="402">
        <v>15</v>
      </c>
      <c r="S27" s="402">
        <v>-15</v>
      </c>
      <c r="T27" s="402">
        <v>10</v>
      </c>
      <c r="U27" s="402">
        <v>25</v>
      </c>
      <c r="V27" s="404">
        <v>3</v>
      </c>
      <c r="W27" s="400">
        <f t="shared" si="0"/>
        <v>-3</v>
      </c>
      <c r="X27" s="404">
        <v>10</v>
      </c>
      <c r="Y27" s="404">
        <v>13</v>
      </c>
    </row>
    <row r="28" spans="1:25">
      <c r="A28" s="338" t="s">
        <v>517</v>
      </c>
      <c r="B28" s="338" t="s">
        <v>399</v>
      </c>
      <c r="C28" s="338" t="s">
        <v>400</v>
      </c>
      <c r="D28" s="336" t="s">
        <v>497</v>
      </c>
      <c r="L28" s="389"/>
      <c r="M28" s="399">
        <v>40</v>
      </c>
      <c r="N28" s="399">
        <v>3</v>
      </c>
      <c r="O28" s="399">
        <v>-3</v>
      </c>
      <c r="P28" s="400">
        <v>8</v>
      </c>
      <c r="Q28" s="401">
        <v>11</v>
      </c>
      <c r="R28" s="402">
        <v>12</v>
      </c>
      <c r="S28" s="402">
        <v>-12</v>
      </c>
      <c r="T28" s="402">
        <v>5</v>
      </c>
      <c r="U28" s="402">
        <v>17</v>
      </c>
      <c r="V28" s="400">
        <v>1</v>
      </c>
      <c r="W28" s="400">
        <f t="shared" si="0"/>
        <v>-1</v>
      </c>
      <c r="X28" s="400">
        <v>6</v>
      </c>
      <c r="Y28" s="400">
        <v>7</v>
      </c>
    </row>
    <row r="29" spans="1:25">
      <c r="A29" s="338"/>
      <c r="B29" s="338"/>
      <c r="C29" s="338"/>
      <c r="D29" s="338"/>
      <c r="L29" s="389"/>
      <c r="M29" s="399">
        <v>41</v>
      </c>
      <c r="N29" s="399">
        <v>3</v>
      </c>
      <c r="O29" s="399">
        <v>-3</v>
      </c>
      <c r="P29" s="400">
        <v>1</v>
      </c>
      <c r="Q29" s="401">
        <v>4</v>
      </c>
      <c r="R29" s="402">
        <v>13</v>
      </c>
      <c r="S29" s="402">
        <v>-13</v>
      </c>
      <c r="T29" s="402">
        <v>3</v>
      </c>
      <c r="U29" s="402">
        <v>16</v>
      </c>
      <c r="V29" s="400">
        <v>4</v>
      </c>
      <c r="W29" s="400">
        <f t="shared" si="0"/>
        <v>-4</v>
      </c>
      <c r="X29" s="400">
        <v>4</v>
      </c>
      <c r="Y29" s="400">
        <v>8</v>
      </c>
    </row>
    <row r="30" spans="1:25">
      <c r="A30" s="232" t="s">
        <v>518</v>
      </c>
      <c r="B30" s="16">
        <v>290</v>
      </c>
      <c r="C30" s="16">
        <v>196</v>
      </c>
      <c r="D30" s="236">
        <v>486</v>
      </c>
      <c r="L30" s="389"/>
      <c r="M30" s="399">
        <v>42</v>
      </c>
      <c r="N30" s="399">
        <v>1</v>
      </c>
      <c r="O30" s="399">
        <v>-1</v>
      </c>
      <c r="P30" s="400">
        <v>4</v>
      </c>
      <c r="Q30" s="401">
        <v>5</v>
      </c>
      <c r="R30" s="402">
        <v>11</v>
      </c>
      <c r="S30" s="402">
        <v>-11</v>
      </c>
      <c r="T30" s="402">
        <v>9</v>
      </c>
      <c r="U30" s="402">
        <v>20</v>
      </c>
      <c r="V30" s="400">
        <v>4</v>
      </c>
      <c r="W30" s="400">
        <f t="shared" si="0"/>
        <v>-4</v>
      </c>
      <c r="X30" s="400">
        <v>4</v>
      </c>
      <c r="Y30" s="400">
        <v>8</v>
      </c>
    </row>
    <row r="31" spans="1:25">
      <c r="A31" s="234" t="s">
        <v>519</v>
      </c>
      <c r="B31" s="19">
        <v>518</v>
      </c>
      <c r="C31" s="19">
        <v>308</v>
      </c>
      <c r="D31" s="237">
        <v>826</v>
      </c>
      <c r="M31" s="400">
        <v>43</v>
      </c>
      <c r="N31" s="400">
        <v>1</v>
      </c>
      <c r="O31" s="399">
        <v>-1</v>
      </c>
      <c r="P31" s="400">
        <v>3</v>
      </c>
      <c r="Q31" s="401">
        <v>4</v>
      </c>
      <c r="R31" s="402">
        <v>6</v>
      </c>
      <c r="S31" s="402">
        <v>-6</v>
      </c>
      <c r="T31" s="402">
        <v>7</v>
      </c>
      <c r="U31" s="402">
        <v>13</v>
      </c>
      <c r="V31" s="400">
        <v>1</v>
      </c>
      <c r="W31" s="400">
        <f t="shared" si="0"/>
        <v>-1</v>
      </c>
      <c r="X31" s="400">
        <v>4</v>
      </c>
      <c r="Y31" s="400">
        <v>5</v>
      </c>
    </row>
    <row r="32" spans="1:25">
      <c r="A32" s="234" t="s">
        <v>520</v>
      </c>
      <c r="B32" s="19">
        <v>150</v>
      </c>
      <c r="C32" s="19">
        <v>91</v>
      </c>
      <c r="D32" s="237">
        <v>241</v>
      </c>
      <c r="M32" s="400">
        <v>44</v>
      </c>
      <c r="N32" s="400">
        <v>3</v>
      </c>
      <c r="O32" s="399">
        <v>-3</v>
      </c>
      <c r="P32" s="400">
        <v>4</v>
      </c>
      <c r="Q32" s="401">
        <v>7</v>
      </c>
      <c r="R32" s="402">
        <v>11</v>
      </c>
      <c r="S32" s="402">
        <v>-11</v>
      </c>
      <c r="T32" s="402">
        <v>7</v>
      </c>
      <c r="U32" s="402">
        <v>18</v>
      </c>
      <c r="V32" s="400"/>
      <c r="W32" s="400">
        <f t="shared" si="0"/>
        <v>0</v>
      </c>
      <c r="X32" s="400">
        <v>3</v>
      </c>
      <c r="Y32" s="400">
        <v>3</v>
      </c>
    </row>
    <row r="33" spans="1:25">
      <c r="A33" s="234" t="s">
        <v>521</v>
      </c>
      <c r="B33" s="19">
        <v>53</v>
      </c>
      <c r="C33" s="19">
        <v>31</v>
      </c>
      <c r="D33" s="237">
        <v>84</v>
      </c>
      <c r="M33" s="400">
        <v>45</v>
      </c>
      <c r="N33" s="400">
        <v>2</v>
      </c>
      <c r="O33" s="399">
        <v>-2</v>
      </c>
      <c r="P33" s="400">
        <v>2</v>
      </c>
      <c r="Q33" s="401">
        <v>4</v>
      </c>
      <c r="R33" s="402">
        <v>8</v>
      </c>
      <c r="S33" s="402">
        <v>-8</v>
      </c>
      <c r="T33" s="402">
        <v>3</v>
      </c>
      <c r="U33" s="402">
        <v>11</v>
      </c>
      <c r="V33" s="400"/>
      <c r="W33" s="400">
        <f t="shared" si="0"/>
        <v>0</v>
      </c>
      <c r="X33" s="400">
        <v>1</v>
      </c>
      <c r="Y33" s="400">
        <v>1</v>
      </c>
    </row>
    <row r="34" spans="1:25">
      <c r="A34" s="234" t="s">
        <v>522</v>
      </c>
      <c r="B34" s="19">
        <v>22</v>
      </c>
      <c r="C34" s="19">
        <v>9</v>
      </c>
      <c r="D34" s="237">
        <v>31</v>
      </c>
      <c r="M34" s="400">
        <v>46</v>
      </c>
      <c r="N34" s="400"/>
      <c r="O34" s="399"/>
      <c r="P34" s="400">
        <v>2</v>
      </c>
      <c r="Q34" s="401">
        <v>2</v>
      </c>
      <c r="R34" s="402">
        <v>5</v>
      </c>
      <c r="S34" s="402">
        <v>-5</v>
      </c>
      <c r="T34" s="402">
        <v>3</v>
      </c>
      <c r="U34" s="402">
        <v>8</v>
      </c>
      <c r="V34" s="400"/>
      <c r="W34" s="400">
        <f t="shared" si="0"/>
        <v>0</v>
      </c>
      <c r="X34" s="400">
        <v>3</v>
      </c>
      <c r="Y34" s="400">
        <v>3</v>
      </c>
    </row>
    <row r="35" spans="1:25">
      <c r="A35" s="234" t="s">
        <v>523</v>
      </c>
      <c r="B35" s="19">
        <v>14</v>
      </c>
      <c r="C35" s="19">
        <v>7</v>
      </c>
      <c r="D35" s="237">
        <v>21</v>
      </c>
      <c r="M35" s="400">
        <v>47</v>
      </c>
      <c r="N35" s="400"/>
      <c r="O35" s="399"/>
      <c r="P35" s="400"/>
      <c r="Q35" s="401"/>
      <c r="R35" s="402">
        <v>3</v>
      </c>
      <c r="S35" s="402">
        <v>-3</v>
      </c>
      <c r="T35" s="402"/>
      <c r="U35" s="402">
        <v>3</v>
      </c>
      <c r="V35" s="400"/>
      <c r="W35" s="400">
        <f t="shared" si="0"/>
        <v>0</v>
      </c>
      <c r="X35" s="400"/>
      <c r="Y35" s="400"/>
    </row>
    <row r="36" spans="1:25">
      <c r="A36" s="234" t="s">
        <v>524</v>
      </c>
      <c r="B36" s="19">
        <v>5</v>
      </c>
      <c r="C36" s="19">
        <v>1</v>
      </c>
      <c r="D36" s="237">
        <v>6</v>
      </c>
      <c r="M36" s="400">
        <v>48</v>
      </c>
      <c r="N36" s="400">
        <v>2</v>
      </c>
      <c r="O36" s="399">
        <v>-2</v>
      </c>
      <c r="P36" s="400">
        <v>3</v>
      </c>
      <c r="Q36" s="401">
        <v>5</v>
      </c>
      <c r="R36" s="402">
        <v>4</v>
      </c>
      <c r="S36" s="402">
        <v>-4</v>
      </c>
      <c r="T36" s="402">
        <v>1</v>
      </c>
      <c r="U36" s="402">
        <v>5</v>
      </c>
      <c r="V36" s="400"/>
      <c r="W36" s="400">
        <f t="shared" si="0"/>
        <v>0</v>
      </c>
      <c r="X36" s="400"/>
      <c r="Y36" s="400"/>
    </row>
    <row r="37" spans="1:25">
      <c r="A37" s="234" t="s">
        <v>525</v>
      </c>
      <c r="B37" s="19">
        <v>1</v>
      </c>
      <c r="C37" s="19"/>
      <c r="D37" s="237">
        <v>1</v>
      </c>
      <c r="M37" s="400">
        <v>49</v>
      </c>
      <c r="N37" s="400"/>
      <c r="O37" s="399"/>
      <c r="P37" s="400"/>
      <c r="Q37" s="401"/>
      <c r="R37" s="402">
        <v>2</v>
      </c>
      <c r="S37" s="402">
        <v>-2</v>
      </c>
      <c r="T37" s="402">
        <v>2</v>
      </c>
      <c r="U37" s="402">
        <v>4</v>
      </c>
      <c r="V37" s="400"/>
      <c r="W37" s="400">
        <f t="shared" si="0"/>
        <v>0</v>
      </c>
      <c r="X37" s="400">
        <v>1</v>
      </c>
      <c r="Y37" s="400">
        <v>1</v>
      </c>
    </row>
    <row r="38" spans="1:25">
      <c r="A38" s="307" t="s">
        <v>526</v>
      </c>
      <c r="B38" s="306"/>
      <c r="C38" s="306"/>
      <c r="D38" s="307"/>
      <c r="M38" s="400">
        <v>50</v>
      </c>
      <c r="N38" s="400"/>
      <c r="O38" s="399"/>
      <c r="P38" s="400">
        <v>1</v>
      </c>
      <c r="Q38" s="401">
        <v>1</v>
      </c>
      <c r="R38" s="402">
        <v>5</v>
      </c>
      <c r="S38" s="402">
        <v>-5</v>
      </c>
      <c r="T38" s="402">
        <v>4</v>
      </c>
      <c r="U38" s="402">
        <v>9</v>
      </c>
      <c r="V38" s="400"/>
      <c r="W38" s="400">
        <f t="shared" si="0"/>
        <v>0</v>
      </c>
      <c r="X38" s="400"/>
      <c r="Y38" s="400"/>
    </row>
    <row r="39" spans="1:25">
      <c r="M39" s="400">
        <v>51</v>
      </c>
      <c r="N39" s="400">
        <v>3</v>
      </c>
      <c r="O39" s="399">
        <v>-3</v>
      </c>
      <c r="P39" s="400"/>
      <c r="Q39" s="401">
        <v>3</v>
      </c>
      <c r="R39" s="402">
        <v>2</v>
      </c>
      <c r="S39" s="402">
        <v>-2</v>
      </c>
      <c r="T39" s="402">
        <v>2</v>
      </c>
      <c r="U39" s="402">
        <v>4</v>
      </c>
      <c r="V39" s="400">
        <v>1</v>
      </c>
      <c r="W39" s="400">
        <f t="shared" si="0"/>
        <v>-1</v>
      </c>
      <c r="X39" s="400">
        <v>1</v>
      </c>
      <c r="Y39" s="400">
        <v>2</v>
      </c>
    </row>
    <row r="40" spans="1:25">
      <c r="A40" s="115" t="s">
        <v>53</v>
      </c>
      <c r="B40" s="27">
        <f>SUM(B30:B38)</f>
        <v>1053</v>
      </c>
      <c r="C40" s="27">
        <f t="shared" ref="C40:D40" si="2">SUM(C30:C38)</f>
        <v>643</v>
      </c>
      <c r="D40" s="28">
        <f t="shared" si="2"/>
        <v>1696</v>
      </c>
      <c r="M40" s="400">
        <v>52</v>
      </c>
      <c r="N40" s="400"/>
      <c r="O40" s="399"/>
      <c r="P40" s="400">
        <v>1</v>
      </c>
      <c r="Q40" s="405">
        <v>1</v>
      </c>
      <c r="R40" s="406">
        <v>2</v>
      </c>
      <c r="S40" s="402">
        <v>-2</v>
      </c>
      <c r="T40" s="406">
        <v>1</v>
      </c>
      <c r="U40" s="406">
        <v>3</v>
      </c>
      <c r="V40" s="400"/>
      <c r="W40" s="400">
        <f t="shared" si="0"/>
        <v>0</v>
      </c>
      <c r="X40" s="400"/>
      <c r="Y40" s="400"/>
    </row>
    <row r="41" spans="1:25" ht="13.8">
      <c r="A41" s="308" t="s">
        <v>527</v>
      </c>
      <c r="B41" s="383">
        <f>B40/D40</f>
        <v>0.620872641509434</v>
      </c>
      <c r="C41" s="383">
        <f>C40/D40</f>
        <v>0.37912735849056606</v>
      </c>
      <c r="D41" s="383">
        <f>D40/D40</f>
        <v>1</v>
      </c>
      <c r="M41" s="400">
        <v>53</v>
      </c>
      <c r="N41" s="400"/>
      <c r="O41" s="399"/>
      <c r="P41" s="400"/>
      <c r="Q41" s="400"/>
      <c r="R41" s="400">
        <v>3</v>
      </c>
      <c r="S41" s="402">
        <v>-3</v>
      </c>
      <c r="T41" s="400"/>
      <c r="U41" s="400">
        <v>3</v>
      </c>
      <c r="V41" s="400">
        <v>1</v>
      </c>
      <c r="W41" s="400">
        <f t="shared" si="0"/>
        <v>-1</v>
      </c>
      <c r="X41" s="400"/>
      <c r="Y41" s="400">
        <v>1</v>
      </c>
    </row>
    <row r="42" spans="1:25" ht="13.8">
      <c r="A42" s="309" t="s">
        <v>319</v>
      </c>
      <c r="B42" s="309" t="s">
        <v>329</v>
      </c>
      <c r="C42" s="309" t="s">
        <v>355</v>
      </c>
      <c r="D42" s="309" t="s">
        <v>346</v>
      </c>
      <c r="M42" s="400">
        <v>54</v>
      </c>
      <c r="N42" s="400"/>
      <c r="O42" s="399"/>
      <c r="P42" s="400"/>
      <c r="Q42" s="400"/>
      <c r="R42" s="400">
        <v>2</v>
      </c>
      <c r="S42" s="402">
        <v>-2</v>
      </c>
      <c r="T42" s="400"/>
      <c r="U42" s="400">
        <v>2</v>
      </c>
      <c r="V42" s="400"/>
      <c r="W42" s="400">
        <f t="shared" si="0"/>
        <v>0</v>
      </c>
      <c r="X42" s="400"/>
      <c r="Y42" s="400"/>
    </row>
    <row r="43" spans="1:25" ht="13.8">
      <c r="A43" s="310" t="s">
        <v>528</v>
      </c>
      <c r="B43" s="310" t="s">
        <v>372</v>
      </c>
      <c r="C43" s="310" t="s">
        <v>721</v>
      </c>
      <c r="D43" s="310" t="s">
        <v>365</v>
      </c>
      <c r="M43" s="400">
        <v>55</v>
      </c>
      <c r="N43" s="400"/>
      <c r="O43" s="399"/>
      <c r="P43" s="400"/>
      <c r="Q43" s="400"/>
      <c r="R43" s="400">
        <v>1</v>
      </c>
      <c r="S43" s="402">
        <v>-1</v>
      </c>
      <c r="T43" s="400"/>
      <c r="U43" s="400">
        <v>1</v>
      </c>
      <c r="V43" s="400"/>
      <c r="W43" s="400">
        <f t="shared" si="0"/>
        <v>0</v>
      </c>
      <c r="X43" s="400"/>
      <c r="Y43" s="400"/>
    </row>
    <row r="44" spans="1:25">
      <c r="M44" s="400">
        <v>56</v>
      </c>
      <c r="N44" s="400"/>
      <c r="O44" s="399"/>
      <c r="P44" s="400"/>
      <c r="Q44" s="400"/>
      <c r="R44" s="400">
        <v>1</v>
      </c>
      <c r="S44" s="402">
        <v>-1</v>
      </c>
      <c r="T44" s="400"/>
      <c r="U44" s="400">
        <v>1</v>
      </c>
      <c r="V44" s="400"/>
      <c r="W44" s="400">
        <f t="shared" si="0"/>
        <v>0</v>
      </c>
      <c r="X44" s="400"/>
      <c r="Y44" s="400"/>
    </row>
    <row r="45" spans="1:25">
      <c r="M45" s="400">
        <v>57</v>
      </c>
      <c r="N45" s="400"/>
      <c r="O45" s="399"/>
      <c r="P45" s="400"/>
      <c r="Q45" s="400"/>
      <c r="R45" s="400">
        <v>1</v>
      </c>
      <c r="S45" s="402">
        <v>-1</v>
      </c>
      <c r="T45" s="400">
        <v>1</v>
      </c>
      <c r="U45" s="400">
        <v>2</v>
      </c>
      <c r="V45" s="400"/>
      <c r="W45" s="400">
        <f t="shared" si="0"/>
        <v>0</v>
      </c>
      <c r="X45" s="400"/>
      <c r="Y45" s="400"/>
    </row>
    <row r="46" spans="1:25">
      <c r="B46" s="641" t="s">
        <v>717</v>
      </c>
      <c r="C46" s="641"/>
      <c r="D46" s="641"/>
      <c r="E46" s="641"/>
      <c r="F46" s="641"/>
      <c r="G46" s="641"/>
      <c r="H46" s="641"/>
      <c r="I46" s="641"/>
      <c r="M46" s="400">
        <v>58</v>
      </c>
      <c r="N46" s="400"/>
      <c r="O46" s="399"/>
      <c r="P46" s="400">
        <v>1</v>
      </c>
      <c r="Q46" s="400">
        <v>1</v>
      </c>
      <c r="R46" s="400">
        <v>1</v>
      </c>
      <c r="S46" s="402">
        <v>-1</v>
      </c>
      <c r="T46" s="400"/>
      <c r="U46" s="400">
        <v>1</v>
      </c>
      <c r="V46" s="400"/>
      <c r="W46" s="400">
        <f t="shared" si="0"/>
        <v>0</v>
      </c>
      <c r="X46" s="400"/>
      <c r="Y46" s="400"/>
    </row>
    <row r="47" spans="1:25" s="34" customFormat="1">
      <c r="B47" s="83"/>
      <c r="C47" s="83"/>
      <c r="D47" s="83"/>
      <c r="E47" s="91"/>
      <c r="M47" s="404">
        <v>59</v>
      </c>
      <c r="N47" s="401"/>
      <c r="O47" s="399"/>
      <c r="P47" s="402"/>
      <c r="Q47" s="402"/>
      <c r="R47" s="402">
        <v>1</v>
      </c>
      <c r="S47" s="402">
        <v>-1</v>
      </c>
      <c r="T47" s="404"/>
      <c r="U47" s="404">
        <v>1</v>
      </c>
      <c r="V47" s="404"/>
      <c r="W47" s="400">
        <f t="shared" si="0"/>
        <v>0</v>
      </c>
      <c r="X47" s="404"/>
      <c r="Y47" s="404"/>
    </row>
    <row r="48" spans="1:25">
      <c r="A48" s="338" t="s">
        <v>517</v>
      </c>
      <c r="B48" s="338" t="s">
        <v>399</v>
      </c>
      <c r="C48" s="338" t="s">
        <v>400</v>
      </c>
      <c r="D48" s="336" t="s">
        <v>497</v>
      </c>
      <c r="M48" s="400">
        <v>60</v>
      </c>
      <c r="N48" s="401"/>
      <c r="O48" s="399"/>
      <c r="P48" s="402"/>
      <c r="Q48" s="402"/>
      <c r="R48" s="402">
        <v>1</v>
      </c>
      <c r="S48" s="402">
        <v>-1</v>
      </c>
      <c r="T48" s="400"/>
      <c r="U48" s="400">
        <v>1</v>
      </c>
      <c r="V48" s="400"/>
      <c r="W48" s="400">
        <f t="shared" si="0"/>
        <v>0</v>
      </c>
      <c r="X48" s="400"/>
      <c r="Y48" s="400"/>
    </row>
    <row r="49" spans="1:25">
      <c r="A49" s="338"/>
      <c r="B49" s="338"/>
      <c r="C49" s="338"/>
      <c r="D49" s="338"/>
      <c r="M49" s="400">
        <v>61</v>
      </c>
      <c r="N49" s="401"/>
      <c r="O49" s="399"/>
      <c r="P49" s="402"/>
      <c r="Q49" s="402"/>
      <c r="R49" s="402"/>
      <c r="S49" s="402"/>
      <c r="T49" s="400"/>
      <c r="U49" s="400"/>
      <c r="V49" s="400"/>
      <c r="W49" s="400">
        <f t="shared" si="0"/>
        <v>0</v>
      </c>
      <c r="X49" s="400">
        <v>1</v>
      </c>
      <c r="Y49" s="400">
        <v>1</v>
      </c>
    </row>
    <row r="50" spans="1:25">
      <c r="A50" s="232" t="s">
        <v>518</v>
      </c>
      <c r="B50" s="16">
        <v>297</v>
      </c>
      <c r="C50" s="16">
        <v>559</v>
      </c>
      <c r="D50" s="236">
        <v>856</v>
      </c>
      <c r="N50" s="391"/>
      <c r="O50" s="391"/>
      <c r="P50" s="392"/>
      <c r="Q50" s="392"/>
      <c r="R50" s="392"/>
      <c r="S50" s="392"/>
      <c r="W50" s="397"/>
    </row>
    <row r="51" spans="1:25">
      <c r="A51" s="234" t="s">
        <v>519</v>
      </c>
      <c r="B51" s="19">
        <v>278</v>
      </c>
      <c r="C51" s="19">
        <v>442</v>
      </c>
      <c r="D51" s="237">
        <v>720</v>
      </c>
      <c r="N51" s="391"/>
      <c r="O51" s="391"/>
      <c r="P51" s="392"/>
      <c r="Q51" s="392"/>
      <c r="R51" s="392"/>
      <c r="S51" s="392"/>
    </row>
    <row r="52" spans="1:25">
      <c r="A52" s="234" t="s">
        <v>520</v>
      </c>
      <c r="B52" s="19">
        <v>50</v>
      </c>
      <c r="C52" s="19">
        <v>83</v>
      </c>
      <c r="D52" s="237">
        <v>133</v>
      </c>
      <c r="N52" s="391"/>
      <c r="O52" s="391"/>
      <c r="P52" s="392"/>
      <c r="Q52" s="392"/>
      <c r="R52" s="392"/>
      <c r="S52" s="392"/>
    </row>
    <row r="53" spans="1:25">
      <c r="A53" s="234" t="s">
        <v>521</v>
      </c>
      <c r="B53" s="19">
        <v>10</v>
      </c>
      <c r="C53" s="19">
        <v>21</v>
      </c>
      <c r="D53" s="237">
        <v>31</v>
      </c>
      <c r="N53" s="391"/>
      <c r="O53" s="391"/>
      <c r="P53" s="392"/>
      <c r="Q53" s="392"/>
      <c r="R53" s="392"/>
      <c r="S53" s="392"/>
    </row>
    <row r="54" spans="1:25">
      <c r="A54" s="234" t="s">
        <v>522</v>
      </c>
      <c r="B54" s="19"/>
      <c r="C54" s="19">
        <v>5</v>
      </c>
      <c r="D54" s="237">
        <v>5</v>
      </c>
      <c r="N54" s="391"/>
      <c r="O54" s="391"/>
      <c r="P54" s="392"/>
      <c r="Q54" s="392"/>
      <c r="R54" s="392"/>
      <c r="S54" s="392"/>
    </row>
    <row r="55" spans="1:25">
      <c r="A55" s="234" t="s">
        <v>523</v>
      </c>
      <c r="B55" s="19">
        <v>2</v>
      </c>
      <c r="C55" s="19">
        <v>1</v>
      </c>
      <c r="D55" s="237">
        <v>3</v>
      </c>
      <c r="N55" s="391"/>
      <c r="O55" s="391"/>
      <c r="P55" s="392"/>
      <c r="Q55" s="392"/>
      <c r="R55" s="392"/>
      <c r="S55" s="392"/>
    </row>
    <row r="56" spans="1:25">
      <c r="A56" s="234" t="s">
        <v>524</v>
      </c>
      <c r="B56" s="19"/>
      <c r="C56" s="19"/>
      <c r="D56" s="237"/>
      <c r="N56" s="391"/>
      <c r="O56" s="391"/>
      <c r="P56" s="392"/>
      <c r="Q56" s="392"/>
      <c r="R56" s="392"/>
      <c r="S56" s="392"/>
    </row>
    <row r="57" spans="1:25">
      <c r="A57" s="234" t="s">
        <v>525</v>
      </c>
      <c r="B57" s="19"/>
      <c r="C57" s="19">
        <v>1</v>
      </c>
      <c r="D57" s="237">
        <v>1</v>
      </c>
      <c r="N57" s="391"/>
      <c r="O57" s="391"/>
      <c r="P57" s="392"/>
      <c r="Q57" s="392"/>
      <c r="R57" s="392"/>
      <c r="S57" s="392"/>
    </row>
    <row r="58" spans="1:25">
      <c r="A58" s="307" t="s">
        <v>526</v>
      </c>
      <c r="B58" s="306"/>
      <c r="C58" s="306"/>
      <c r="D58" s="307"/>
      <c r="N58" s="391"/>
      <c r="O58" s="391"/>
      <c r="P58" s="392"/>
      <c r="Q58" s="392"/>
      <c r="R58" s="392"/>
      <c r="S58" s="392"/>
    </row>
    <row r="59" spans="1:25">
      <c r="N59" s="391"/>
      <c r="O59" s="391"/>
      <c r="P59" s="392"/>
      <c r="Q59" s="392"/>
      <c r="R59" s="392"/>
      <c r="S59" s="392"/>
    </row>
    <row r="60" spans="1:25">
      <c r="A60" s="384" t="s">
        <v>85</v>
      </c>
      <c r="B60" s="385">
        <f>SUM(B50:B58)</f>
        <v>637</v>
      </c>
      <c r="C60" s="385">
        <f t="shared" ref="C60:D60" si="3">SUM(C50:C58)</f>
        <v>1112</v>
      </c>
      <c r="D60" s="386">
        <f t="shared" si="3"/>
        <v>1749</v>
      </c>
      <c r="N60" s="391"/>
      <c r="O60" s="391"/>
      <c r="P60" s="392"/>
      <c r="Q60" s="392"/>
      <c r="R60" s="392"/>
      <c r="S60" s="392"/>
    </row>
    <row r="61" spans="1:25" ht="13.8">
      <c r="A61" s="308" t="s">
        <v>527</v>
      </c>
      <c r="B61" s="383">
        <f>B60/D60</f>
        <v>0.36420811892510008</v>
      </c>
      <c r="C61" s="383">
        <f>C60/D60</f>
        <v>0.63579188107489992</v>
      </c>
      <c r="D61" s="383">
        <f>D60/D60</f>
        <v>1</v>
      </c>
      <c r="N61" s="391"/>
      <c r="O61" s="391"/>
      <c r="P61" s="392"/>
      <c r="Q61" s="392"/>
      <c r="R61" s="392"/>
      <c r="S61" s="392"/>
    </row>
    <row r="62" spans="1:25" ht="13.8">
      <c r="A62" s="309" t="s">
        <v>319</v>
      </c>
      <c r="B62" s="309" t="s">
        <v>367</v>
      </c>
      <c r="C62" s="309" t="s">
        <v>338</v>
      </c>
      <c r="D62" s="309" t="s">
        <v>338</v>
      </c>
      <c r="N62" s="391"/>
      <c r="O62" s="391"/>
      <c r="P62" s="392"/>
      <c r="Q62" s="392"/>
      <c r="R62" s="392"/>
      <c r="S62" s="392"/>
    </row>
    <row r="63" spans="1:25" ht="13.8">
      <c r="A63" s="310" t="s">
        <v>528</v>
      </c>
      <c r="B63" s="310" t="s">
        <v>722</v>
      </c>
      <c r="C63" s="310" t="s">
        <v>723</v>
      </c>
      <c r="D63" s="310" t="s">
        <v>723</v>
      </c>
      <c r="N63" s="391"/>
      <c r="O63" s="391"/>
      <c r="P63" s="392"/>
      <c r="Q63" s="392"/>
      <c r="R63" s="392"/>
      <c r="S63" s="392"/>
    </row>
    <row r="64" spans="1:25">
      <c r="N64" s="391"/>
      <c r="O64" s="391"/>
      <c r="P64" s="392"/>
      <c r="Q64" s="392"/>
      <c r="R64" s="392"/>
      <c r="S64" s="392"/>
    </row>
    <row r="65" spans="14:19">
      <c r="N65" s="391"/>
      <c r="O65" s="391"/>
      <c r="P65" s="392"/>
      <c r="Q65" s="392"/>
      <c r="R65" s="392"/>
      <c r="S65" s="392"/>
    </row>
    <row r="66" spans="14:19">
      <c r="N66" s="391"/>
      <c r="O66" s="391"/>
      <c r="P66" s="392"/>
      <c r="Q66" s="392"/>
      <c r="R66" s="392"/>
      <c r="S66" s="392"/>
    </row>
    <row r="67" spans="14:19">
      <c r="N67" s="391"/>
      <c r="O67" s="391"/>
      <c r="P67" s="392"/>
      <c r="Q67" s="392"/>
      <c r="R67" s="392"/>
      <c r="S67" s="392"/>
    </row>
    <row r="68" spans="14:19">
      <c r="N68" s="391"/>
      <c r="O68" s="391"/>
      <c r="P68" s="392"/>
      <c r="Q68" s="392"/>
      <c r="R68" s="392"/>
      <c r="S68" s="392"/>
    </row>
    <row r="69" spans="14:19">
      <c r="N69" s="391"/>
      <c r="O69" s="391"/>
      <c r="P69" s="392"/>
      <c r="Q69" s="392"/>
      <c r="R69" s="392"/>
      <c r="S69" s="392"/>
    </row>
    <row r="70" spans="14:19">
      <c r="N70" s="391"/>
      <c r="O70" s="391"/>
      <c r="P70" s="392"/>
      <c r="Q70" s="392"/>
      <c r="R70" s="392"/>
      <c r="S70" s="392"/>
    </row>
    <row r="71" spans="14:19">
      <c r="N71" s="391"/>
      <c r="O71" s="391"/>
      <c r="P71" s="392"/>
      <c r="Q71" s="392"/>
      <c r="R71" s="392"/>
      <c r="S71" s="392"/>
    </row>
    <row r="72" spans="14:19">
      <c r="N72" s="391"/>
      <c r="O72" s="391"/>
      <c r="P72" s="392"/>
      <c r="Q72" s="392"/>
      <c r="R72" s="392"/>
      <c r="S72" s="392"/>
    </row>
    <row r="73" spans="14:19">
      <c r="N73" s="393"/>
      <c r="O73" s="393"/>
      <c r="P73" s="394"/>
      <c r="Q73" s="394"/>
      <c r="R73" s="394"/>
      <c r="S73" s="398"/>
    </row>
  </sheetData>
  <mergeCells count="4">
    <mergeCell ref="A3:I3"/>
    <mergeCell ref="B6:I6"/>
    <mergeCell ref="B26:I26"/>
    <mergeCell ref="B46:I46"/>
  </mergeCells>
  <printOptions horizontalCentered="1"/>
  <pageMargins left="0.39370078740157483" right="0.39370078740157483" top="0.78740157480314965" bottom="0.59055118110236227" header="0.39370078740157483" footer="0.39370078740157483"/>
  <pageSetup paperSize="9" scale="77" firstPageNumber="34" fitToHeight="0" orientation="portrait" useFirstPageNumber="1" r:id="rId1"/>
  <headerFooter scaleWithDoc="0" alignWithMargins="0">
    <oddHeader>&amp;L&amp;8Situation des personnels enseignants non permanents - 2013/2014&amp;R&amp;8DGRH A1-1 / Novembre 2014</oddHeader>
    <oddFooter>&amp;R&amp;P</oddFooter>
  </headerFooter>
  <drawing r:id="rId2"/>
</worksheet>
</file>

<file path=xl/worksheets/sheet25.xml><?xml version="1.0" encoding="utf-8"?>
<worksheet xmlns="http://schemas.openxmlformats.org/spreadsheetml/2006/main" xmlns:r="http://schemas.openxmlformats.org/officeDocument/2006/relationships">
  <sheetPr codeName="Feuil36">
    <tabColor rgb="FF92D050"/>
    <pageSetUpPr fitToPage="1"/>
  </sheetPr>
  <dimension ref="A3:V43"/>
  <sheetViews>
    <sheetView showGridLines="0" zoomScaleNormal="100" workbookViewId="0">
      <selection activeCell="K26" sqref="K26"/>
    </sheetView>
  </sheetViews>
  <sheetFormatPr baseColWidth="10" defaultRowHeight="13.2"/>
  <cols>
    <col min="1" max="1" width="19" bestFit="1" customWidth="1"/>
    <col min="2" max="4" width="16" bestFit="1" customWidth="1"/>
    <col min="5" max="5" width="7.6640625" bestFit="1" customWidth="1"/>
    <col min="6" max="6" width="19" bestFit="1" customWidth="1"/>
    <col min="7" max="7" width="14.77734375" bestFit="1" customWidth="1"/>
    <col min="8" max="9" width="16" bestFit="1" customWidth="1"/>
    <col min="10" max="10" width="14.44140625" bestFit="1" customWidth="1"/>
    <col min="11" max="11" width="7.6640625" bestFit="1" customWidth="1"/>
    <col min="12" max="12" width="15.33203125" style="375" bestFit="1" customWidth="1"/>
    <col min="13" max="13" width="7.6640625" style="375" bestFit="1" customWidth="1"/>
    <col min="14" max="14" width="15.33203125" style="375" bestFit="1" customWidth="1"/>
    <col min="15" max="15" width="7.6640625" style="375" bestFit="1" customWidth="1"/>
    <col min="16" max="16" width="14.44140625" style="375" bestFit="1" customWidth="1"/>
    <col min="17" max="22" width="12" style="375"/>
  </cols>
  <sheetData>
    <row r="3" spans="1:22" ht="29.25" customHeight="1">
      <c r="A3" s="602" t="s">
        <v>718</v>
      </c>
      <c r="B3" s="602"/>
      <c r="C3" s="602"/>
      <c r="D3" s="602"/>
      <c r="E3" s="602"/>
      <c r="F3" s="602"/>
      <c r="G3" s="602"/>
      <c r="H3" s="602"/>
      <c r="I3" s="602"/>
      <c r="J3" s="136"/>
      <c r="K3" s="136"/>
      <c r="L3" s="407">
        <v>24</v>
      </c>
      <c r="M3" s="407"/>
      <c r="N3" s="407"/>
      <c r="O3" s="407"/>
      <c r="P3" s="407"/>
    </row>
    <row r="4" spans="1:22">
      <c r="L4" s="375">
        <v>25</v>
      </c>
      <c r="O4" s="375">
        <f>-M4</f>
        <v>0</v>
      </c>
      <c r="S4" s="375">
        <v>24</v>
      </c>
      <c r="T4" s="375">
        <v>2</v>
      </c>
      <c r="V4" s="375">
        <f>-T4</f>
        <v>-2</v>
      </c>
    </row>
    <row r="5" spans="1:22">
      <c r="L5" s="375">
        <v>26</v>
      </c>
      <c r="M5" s="375">
        <v>2</v>
      </c>
      <c r="O5" s="375">
        <f t="shared" ref="O5:O41" si="0">-M5</f>
        <v>-2</v>
      </c>
      <c r="S5" s="375">
        <v>25</v>
      </c>
      <c r="T5" s="375">
        <v>7</v>
      </c>
      <c r="U5" s="375">
        <v>8</v>
      </c>
      <c r="V5" s="375">
        <f t="shared" ref="V5:V41" si="1">-T5</f>
        <v>-7</v>
      </c>
    </row>
    <row r="6" spans="1:22">
      <c r="B6" s="641" t="s">
        <v>724</v>
      </c>
      <c r="C6" s="641"/>
      <c r="D6" s="641"/>
      <c r="E6" s="641"/>
      <c r="F6" s="641"/>
      <c r="G6" s="641"/>
      <c r="H6" s="641"/>
      <c r="I6" s="641"/>
      <c r="L6" s="375">
        <v>27</v>
      </c>
      <c r="M6" s="375">
        <v>2</v>
      </c>
      <c r="O6" s="375">
        <f t="shared" si="0"/>
        <v>-2</v>
      </c>
      <c r="S6" s="375">
        <v>26</v>
      </c>
      <c r="T6" s="375">
        <v>51</v>
      </c>
      <c r="U6" s="375">
        <v>49</v>
      </c>
      <c r="V6" s="375">
        <f t="shared" si="1"/>
        <v>-51</v>
      </c>
    </row>
    <row r="7" spans="1:22" s="34" customFormat="1">
      <c r="B7" s="83"/>
      <c r="C7" s="83"/>
      <c r="D7" s="83"/>
      <c r="L7" s="408">
        <v>28</v>
      </c>
      <c r="M7" s="408">
        <v>9</v>
      </c>
      <c r="N7" s="408">
        <v>2</v>
      </c>
      <c r="O7" s="375">
        <f t="shared" si="0"/>
        <v>-9</v>
      </c>
      <c r="P7" s="408"/>
      <c r="Q7" s="408"/>
      <c r="R7" s="408"/>
      <c r="S7" s="408">
        <v>27</v>
      </c>
      <c r="T7" s="408">
        <v>232</v>
      </c>
      <c r="U7" s="408">
        <v>256</v>
      </c>
      <c r="V7" s="375">
        <f t="shared" si="1"/>
        <v>-232</v>
      </c>
    </row>
    <row r="8" spans="1:22">
      <c r="A8" s="338" t="s">
        <v>517</v>
      </c>
      <c r="B8" s="338" t="s">
        <v>399</v>
      </c>
      <c r="C8" s="338" t="s">
        <v>400</v>
      </c>
      <c r="D8" s="336" t="s">
        <v>497</v>
      </c>
      <c r="L8" s="375">
        <v>29</v>
      </c>
      <c r="M8" s="375">
        <v>7</v>
      </c>
      <c r="N8" s="375">
        <v>6</v>
      </c>
      <c r="O8" s="375">
        <f t="shared" si="0"/>
        <v>-7</v>
      </c>
      <c r="S8" s="375">
        <v>28</v>
      </c>
      <c r="T8" s="375">
        <v>324</v>
      </c>
      <c r="U8" s="375">
        <v>393</v>
      </c>
      <c r="V8" s="375">
        <f t="shared" si="1"/>
        <v>-324</v>
      </c>
    </row>
    <row r="9" spans="1:22">
      <c r="A9" s="338"/>
      <c r="B9" s="338"/>
      <c r="C9" s="338"/>
      <c r="D9" s="338"/>
      <c r="F9" s="376"/>
      <c r="G9" s="376"/>
      <c r="H9" s="376"/>
      <c r="I9" s="376"/>
      <c r="L9" s="375">
        <v>30</v>
      </c>
      <c r="M9" s="375">
        <v>3</v>
      </c>
      <c r="N9" s="375">
        <v>2</v>
      </c>
      <c r="O9" s="375">
        <f t="shared" si="0"/>
        <v>-3</v>
      </c>
      <c r="S9" s="375">
        <v>29</v>
      </c>
      <c r="T9" s="375">
        <v>355</v>
      </c>
      <c r="U9" s="375">
        <v>403</v>
      </c>
      <c r="V9" s="375">
        <f t="shared" si="1"/>
        <v>-355</v>
      </c>
    </row>
    <row r="10" spans="1:22">
      <c r="A10" s="232" t="s">
        <v>518</v>
      </c>
      <c r="B10" s="16">
        <v>20</v>
      </c>
      <c r="C10" s="16">
        <v>8</v>
      </c>
      <c r="D10" s="236">
        <v>28</v>
      </c>
      <c r="L10" s="375">
        <v>31</v>
      </c>
      <c r="M10" s="375">
        <v>7</v>
      </c>
      <c r="N10" s="375">
        <v>4</v>
      </c>
      <c r="O10" s="375">
        <f t="shared" si="0"/>
        <v>-7</v>
      </c>
      <c r="S10" s="375">
        <v>30</v>
      </c>
      <c r="T10" s="375">
        <v>362</v>
      </c>
      <c r="U10" s="375">
        <v>317</v>
      </c>
      <c r="V10" s="375">
        <f t="shared" si="1"/>
        <v>-362</v>
      </c>
    </row>
    <row r="11" spans="1:22">
      <c r="A11" s="234" t="s">
        <v>519</v>
      </c>
      <c r="B11" s="19">
        <v>18</v>
      </c>
      <c r="C11" s="19">
        <v>19</v>
      </c>
      <c r="D11" s="237">
        <v>37</v>
      </c>
      <c r="L11" s="375">
        <v>32</v>
      </c>
      <c r="M11" s="375">
        <v>3</v>
      </c>
      <c r="N11" s="375">
        <v>4</v>
      </c>
      <c r="O11" s="375">
        <f t="shared" si="0"/>
        <v>-3</v>
      </c>
      <c r="S11" s="375">
        <v>31</v>
      </c>
      <c r="T11" s="375">
        <v>263</v>
      </c>
      <c r="U11" s="375">
        <v>251</v>
      </c>
      <c r="V11" s="375">
        <f t="shared" si="1"/>
        <v>-263</v>
      </c>
    </row>
    <row r="12" spans="1:22">
      <c r="A12" s="234" t="s">
        <v>520</v>
      </c>
      <c r="B12" s="19">
        <v>6</v>
      </c>
      <c r="C12" s="19">
        <v>7</v>
      </c>
      <c r="D12" s="237">
        <v>13</v>
      </c>
      <c r="L12" s="375">
        <v>33</v>
      </c>
      <c r="M12" s="375">
        <v>3</v>
      </c>
      <c r="N12" s="375">
        <v>3</v>
      </c>
      <c r="O12" s="375">
        <f t="shared" si="0"/>
        <v>-3</v>
      </c>
      <c r="S12" s="375">
        <v>32</v>
      </c>
      <c r="T12" s="375">
        <v>205</v>
      </c>
      <c r="U12" s="375">
        <v>190</v>
      </c>
      <c r="V12" s="375">
        <f t="shared" si="1"/>
        <v>-205</v>
      </c>
    </row>
    <row r="13" spans="1:22">
      <c r="A13" s="234" t="s">
        <v>521</v>
      </c>
      <c r="B13" s="19"/>
      <c r="C13" s="19">
        <v>1</v>
      </c>
      <c r="D13" s="237">
        <v>1</v>
      </c>
      <c r="L13" s="375">
        <v>34</v>
      </c>
      <c r="M13" s="375">
        <v>2</v>
      </c>
      <c r="N13" s="375">
        <v>6</v>
      </c>
      <c r="O13" s="375">
        <f t="shared" si="0"/>
        <v>-2</v>
      </c>
      <c r="S13" s="375">
        <v>33</v>
      </c>
      <c r="T13" s="375">
        <v>126</v>
      </c>
      <c r="U13" s="375">
        <v>156</v>
      </c>
      <c r="V13" s="375">
        <f t="shared" si="1"/>
        <v>-126</v>
      </c>
    </row>
    <row r="14" spans="1:22">
      <c r="A14" s="234" t="s">
        <v>522</v>
      </c>
      <c r="B14" s="19"/>
      <c r="C14" s="19">
        <v>1</v>
      </c>
      <c r="D14" s="237">
        <v>1</v>
      </c>
      <c r="L14" s="375">
        <v>35</v>
      </c>
      <c r="M14" s="375">
        <v>4</v>
      </c>
      <c r="N14" s="375">
        <v>3</v>
      </c>
      <c r="O14" s="375">
        <f t="shared" si="0"/>
        <v>-4</v>
      </c>
      <c r="S14" s="375">
        <v>34</v>
      </c>
      <c r="T14" s="375">
        <v>91</v>
      </c>
      <c r="U14" s="375">
        <v>107</v>
      </c>
      <c r="V14" s="375">
        <f t="shared" si="1"/>
        <v>-91</v>
      </c>
    </row>
    <row r="15" spans="1:22">
      <c r="A15" s="234" t="s">
        <v>523</v>
      </c>
      <c r="B15" s="19"/>
      <c r="C15" s="19"/>
      <c r="D15" s="237"/>
      <c r="L15" s="375">
        <v>36</v>
      </c>
      <c r="N15" s="375">
        <v>2</v>
      </c>
      <c r="O15" s="375">
        <f t="shared" si="0"/>
        <v>0</v>
      </c>
      <c r="S15" s="375">
        <v>35</v>
      </c>
      <c r="T15" s="375">
        <v>78</v>
      </c>
      <c r="U15" s="375">
        <v>70</v>
      </c>
      <c r="V15" s="375">
        <f t="shared" si="1"/>
        <v>-78</v>
      </c>
    </row>
    <row r="16" spans="1:22">
      <c r="A16" s="234" t="s">
        <v>524</v>
      </c>
      <c r="B16" s="19"/>
      <c r="C16" s="19"/>
      <c r="D16" s="237"/>
      <c r="L16" s="375">
        <v>37</v>
      </c>
      <c r="M16" s="375">
        <v>1</v>
      </c>
      <c r="N16" s="375">
        <v>2</v>
      </c>
      <c r="O16" s="375">
        <f t="shared" si="0"/>
        <v>-1</v>
      </c>
      <c r="S16" s="375">
        <v>36</v>
      </c>
      <c r="T16" s="375">
        <v>59</v>
      </c>
      <c r="U16" s="375">
        <v>72</v>
      </c>
      <c r="V16" s="375">
        <f t="shared" si="1"/>
        <v>-59</v>
      </c>
    </row>
    <row r="17" spans="1:22">
      <c r="A17" s="234" t="s">
        <v>525</v>
      </c>
      <c r="B17" s="19"/>
      <c r="C17" s="19"/>
      <c r="D17" s="237"/>
      <c r="L17" s="375">
        <v>38</v>
      </c>
      <c r="O17" s="375">
        <f t="shared" si="0"/>
        <v>0</v>
      </c>
      <c r="S17" s="375">
        <v>37</v>
      </c>
      <c r="T17" s="375">
        <v>53</v>
      </c>
      <c r="U17" s="375">
        <v>43</v>
      </c>
      <c r="V17" s="375">
        <f t="shared" si="1"/>
        <v>-53</v>
      </c>
    </row>
    <row r="18" spans="1:22">
      <c r="A18" s="307" t="s">
        <v>526</v>
      </c>
      <c r="B18" s="238"/>
      <c r="C18" s="238"/>
      <c r="D18" s="239"/>
      <c r="L18" s="375">
        <v>39</v>
      </c>
      <c r="M18" s="375">
        <v>1</v>
      </c>
      <c r="O18" s="375">
        <f t="shared" si="0"/>
        <v>-1</v>
      </c>
      <c r="S18" s="375">
        <v>38</v>
      </c>
      <c r="T18" s="375">
        <v>42</v>
      </c>
      <c r="U18" s="375">
        <v>25</v>
      </c>
      <c r="V18" s="375">
        <f t="shared" si="1"/>
        <v>-42</v>
      </c>
    </row>
    <row r="19" spans="1:22">
      <c r="L19" s="375">
        <v>40</v>
      </c>
      <c r="N19" s="375">
        <v>1</v>
      </c>
      <c r="O19" s="375">
        <f t="shared" si="0"/>
        <v>0</v>
      </c>
      <c r="S19" s="375">
        <v>39</v>
      </c>
      <c r="T19" s="375">
        <v>25</v>
      </c>
      <c r="U19" s="375">
        <v>24</v>
      </c>
      <c r="V19" s="375">
        <f t="shared" si="1"/>
        <v>-25</v>
      </c>
    </row>
    <row r="20" spans="1:22">
      <c r="A20" s="115" t="s">
        <v>91</v>
      </c>
      <c r="B20" s="27">
        <f>SUM(B10:B18)</f>
        <v>44</v>
      </c>
      <c r="C20" s="172">
        <f t="shared" ref="C20:D20" si="2">SUM(C10:C18)</f>
        <v>36</v>
      </c>
      <c r="D20" s="28">
        <f t="shared" si="2"/>
        <v>80</v>
      </c>
      <c r="L20" s="375">
        <v>41</v>
      </c>
      <c r="O20" s="375">
        <f t="shared" si="0"/>
        <v>0</v>
      </c>
      <c r="S20" s="375">
        <v>40</v>
      </c>
      <c r="T20" s="375">
        <v>16</v>
      </c>
      <c r="U20" s="375">
        <v>20</v>
      </c>
      <c r="V20" s="375">
        <f t="shared" si="1"/>
        <v>-16</v>
      </c>
    </row>
    <row r="21" spans="1:22" ht="13.8">
      <c r="A21" s="308" t="s">
        <v>527</v>
      </c>
      <c r="B21" s="383">
        <f>B20/D20</f>
        <v>0.55000000000000004</v>
      </c>
      <c r="C21" s="383">
        <f>C20/D20</f>
        <v>0.45</v>
      </c>
      <c r="D21" s="383">
        <f>D20/D20</f>
        <v>1</v>
      </c>
      <c r="L21" s="375">
        <v>42</v>
      </c>
      <c r="O21" s="375">
        <f t="shared" si="0"/>
        <v>0</v>
      </c>
      <c r="S21" s="375">
        <v>41</v>
      </c>
      <c r="T21" s="375">
        <v>20</v>
      </c>
      <c r="U21" s="375">
        <v>8</v>
      </c>
      <c r="V21" s="375">
        <f t="shared" si="1"/>
        <v>-20</v>
      </c>
    </row>
    <row r="22" spans="1:22" ht="13.8">
      <c r="A22" s="309" t="s">
        <v>319</v>
      </c>
      <c r="B22" s="309" t="s">
        <v>342</v>
      </c>
      <c r="C22" s="309" t="s">
        <v>371</v>
      </c>
      <c r="D22" s="309" t="s">
        <v>372</v>
      </c>
      <c r="L22" s="375">
        <v>43</v>
      </c>
      <c r="O22" s="375">
        <f t="shared" si="0"/>
        <v>0</v>
      </c>
      <c r="S22" s="375">
        <v>42</v>
      </c>
      <c r="T22" s="375">
        <v>16</v>
      </c>
      <c r="U22" s="375">
        <v>17</v>
      </c>
      <c r="V22" s="375">
        <f t="shared" si="1"/>
        <v>-16</v>
      </c>
    </row>
    <row r="23" spans="1:22" ht="13.8">
      <c r="A23" s="310" t="s">
        <v>528</v>
      </c>
      <c r="B23" s="310" t="s">
        <v>367</v>
      </c>
      <c r="C23" s="310" t="s">
        <v>347</v>
      </c>
      <c r="D23" s="310" t="s">
        <v>365</v>
      </c>
      <c r="L23" s="375">
        <v>44</v>
      </c>
      <c r="O23" s="375">
        <f t="shared" si="0"/>
        <v>0</v>
      </c>
      <c r="S23" s="375">
        <v>43</v>
      </c>
      <c r="T23" s="375">
        <v>8</v>
      </c>
      <c r="U23" s="375">
        <v>14</v>
      </c>
      <c r="V23" s="375">
        <f t="shared" si="1"/>
        <v>-8</v>
      </c>
    </row>
    <row r="24" spans="1:22">
      <c r="L24" s="375">
        <v>45</v>
      </c>
      <c r="N24" s="375">
        <v>1</v>
      </c>
      <c r="O24" s="375">
        <f t="shared" si="0"/>
        <v>0</v>
      </c>
      <c r="S24" s="375">
        <v>44</v>
      </c>
      <c r="T24" s="375">
        <v>14</v>
      </c>
      <c r="U24" s="375">
        <v>14</v>
      </c>
      <c r="V24" s="375">
        <f t="shared" si="1"/>
        <v>-14</v>
      </c>
    </row>
    <row r="25" spans="1:22">
      <c r="L25" s="375">
        <v>46</v>
      </c>
      <c r="O25" s="375">
        <f t="shared" si="0"/>
        <v>0</v>
      </c>
      <c r="S25" s="375">
        <v>45</v>
      </c>
      <c r="T25" s="375">
        <v>10</v>
      </c>
      <c r="U25" s="375">
        <v>7</v>
      </c>
      <c r="V25" s="375">
        <f t="shared" si="1"/>
        <v>-10</v>
      </c>
    </row>
    <row r="26" spans="1:22">
      <c r="B26" s="641" t="s">
        <v>959</v>
      </c>
      <c r="C26" s="641"/>
      <c r="D26" s="641"/>
      <c r="E26" s="641"/>
      <c r="F26" s="641"/>
      <c r="G26" s="641"/>
      <c r="H26" s="641"/>
      <c r="I26" s="641"/>
      <c r="L26" s="375">
        <v>47</v>
      </c>
      <c r="O26" s="375">
        <f t="shared" si="0"/>
        <v>0</v>
      </c>
      <c r="S26" s="375">
        <v>46</v>
      </c>
      <c r="T26" s="375">
        <v>5</v>
      </c>
      <c r="U26" s="375">
        <v>8</v>
      </c>
      <c r="V26" s="375">
        <f t="shared" si="1"/>
        <v>-5</v>
      </c>
    </row>
    <row r="27" spans="1:22" s="34" customFormat="1">
      <c r="B27" s="83"/>
      <c r="C27" s="83"/>
      <c r="D27" s="83"/>
      <c r="L27" s="408">
        <v>48</v>
      </c>
      <c r="M27" s="408"/>
      <c r="N27" s="408"/>
      <c r="O27" s="375">
        <f t="shared" si="0"/>
        <v>0</v>
      </c>
      <c r="P27" s="408"/>
      <c r="Q27" s="408"/>
      <c r="R27" s="408"/>
      <c r="S27" s="408">
        <v>47</v>
      </c>
      <c r="T27" s="408">
        <v>3</v>
      </c>
      <c r="U27" s="408"/>
      <c r="V27" s="375">
        <f t="shared" si="1"/>
        <v>-3</v>
      </c>
    </row>
    <row r="28" spans="1:22">
      <c r="A28" s="338" t="s">
        <v>517</v>
      </c>
      <c r="B28" s="338" t="s">
        <v>399</v>
      </c>
      <c r="C28" s="338" t="s">
        <v>400</v>
      </c>
      <c r="D28" s="336" t="s">
        <v>497</v>
      </c>
      <c r="L28" s="375">
        <v>49</v>
      </c>
      <c r="O28" s="375">
        <f t="shared" si="0"/>
        <v>0</v>
      </c>
      <c r="S28" s="375">
        <v>48</v>
      </c>
      <c r="T28" s="375">
        <v>6</v>
      </c>
      <c r="U28" s="375">
        <v>4</v>
      </c>
      <c r="V28" s="375">
        <f t="shared" si="1"/>
        <v>-6</v>
      </c>
    </row>
    <row r="29" spans="1:22">
      <c r="A29" s="338"/>
      <c r="B29" s="338"/>
      <c r="C29" s="338"/>
      <c r="D29" s="338"/>
      <c r="L29" s="375">
        <v>50</v>
      </c>
      <c r="O29" s="375">
        <f t="shared" si="0"/>
        <v>0</v>
      </c>
      <c r="S29" s="375">
        <v>49</v>
      </c>
      <c r="T29" s="375">
        <v>2</v>
      </c>
      <c r="U29" s="375">
        <v>3</v>
      </c>
      <c r="V29" s="375">
        <f t="shared" si="1"/>
        <v>-2</v>
      </c>
    </row>
    <row r="30" spans="1:22">
      <c r="A30" s="232" t="s">
        <v>518</v>
      </c>
      <c r="B30" s="16">
        <v>971</v>
      </c>
      <c r="C30" s="16">
        <v>1109</v>
      </c>
      <c r="D30" s="236">
        <v>2080</v>
      </c>
      <c r="L30" s="375">
        <v>51</v>
      </c>
      <c r="O30" s="375">
        <f t="shared" si="0"/>
        <v>0</v>
      </c>
      <c r="S30" s="375">
        <v>50</v>
      </c>
      <c r="T30" s="375">
        <v>5</v>
      </c>
      <c r="U30" s="375">
        <v>5</v>
      </c>
      <c r="V30" s="375">
        <f t="shared" si="1"/>
        <v>-5</v>
      </c>
    </row>
    <row r="31" spans="1:22">
      <c r="A31" s="234" t="s">
        <v>519</v>
      </c>
      <c r="B31" s="19">
        <v>1047</v>
      </c>
      <c r="C31" s="19">
        <v>1021</v>
      </c>
      <c r="D31" s="237">
        <v>2068</v>
      </c>
      <c r="L31" s="375">
        <v>52</v>
      </c>
      <c r="O31" s="375">
        <f t="shared" si="0"/>
        <v>0</v>
      </c>
      <c r="S31" s="375">
        <v>51</v>
      </c>
      <c r="T31" s="375">
        <v>6</v>
      </c>
      <c r="U31" s="375">
        <v>3</v>
      </c>
      <c r="V31" s="375">
        <f t="shared" si="1"/>
        <v>-6</v>
      </c>
    </row>
    <row r="32" spans="1:22">
      <c r="A32" s="234" t="s">
        <v>520</v>
      </c>
      <c r="B32" s="19">
        <v>257</v>
      </c>
      <c r="C32" s="19">
        <v>234</v>
      </c>
      <c r="D32" s="237">
        <v>491</v>
      </c>
      <c r="L32" s="375">
        <v>53</v>
      </c>
      <c r="O32" s="375">
        <f t="shared" si="0"/>
        <v>0</v>
      </c>
      <c r="S32" s="375">
        <v>52</v>
      </c>
      <c r="T32" s="375">
        <v>2</v>
      </c>
      <c r="U32" s="375">
        <v>2</v>
      </c>
      <c r="V32" s="375">
        <f t="shared" si="1"/>
        <v>-2</v>
      </c>
    </row>
    <row r="33" spans="1:22">
      <c r="A33" s="234" t="s">
        <v>521</v>
      </c>
      <c r="B33" s="19">
        <v>74</v>
      </c>
      <c r="C33" s="19">
        <v>73</v>
      </c>
      <c r="D33" s="237">
        <v>147</v>
      </c>
      <c r="L33" s="375">
        <v>54</v>
      </c>
      <c r="O33" s="375">
        <f t="shared" si="0"/>
        <v>0</v>
      </c>
      <c r="S33" s="375">
        <v>53</v>
      </c>
      <c r="T33" s="375">
        <v>4</v>
      </c>
      <c r="V33" s="375">
        <f t="shared" si="1"/>
        <v>-4</v>
      </c>
    </row>
    <row r="34" spans="1:22">
      <c r="A34" s="234" t="s">
        <v>522</v>
      </c>
      <c r="B34" s="19">
        <v>26</v>
      </c>
      <c r="C34" s="19">
        <v>22</v>
      </c>
      <c r="D34" s="237">
        <v>48</v>
      </c>
      <c r="L34" s="375">
        <v>55</v>
      </c>
      <c r="O34" s="375">
        <f t="shared" si="0"/>
        <v>0</v>
      </c>
      <c r="S34" s="375">
        <v>54</v>
      </c>
      <c r="T34" s="375">
        <v>2</v>
      </c>
      <c r="V34" s="375">
        <f t="shared" si="1"/>
        <v>-2</v>
      </c>
    </row>
    <row r="35" spans="1:22">
      <c r="A35" s="234" t="s">
        <v>523</v>
      </c>
      <c r="B35" s="19">
        <v>19</v>
      </c>
      <c r="C35" s="19">
        <v>10</v>
      </c>
      <c r="D35" s="237">
        <v>29</v>
      </c>
      <c r="L35" s="375">
        <v>56</v>
      </c>
      <c r="O35" s="375">
        <f t="shared" si="0"/>
        <v>0</v>
      </c>
      <c r="S35" s="375">
        <v>55</v>
      </c>
      <c r="T35" s="375">
        <v>1</v>
      </c>
      <c r="V35" s="375">
        <f t="shared" si="1"/>
        <v>-1</v>
      </c>
    </row>
    <row r="36" spans="1:22">
      <c r="A36" s="234" t="s">
        <v>524</v>
      </c>
      <c r="B36" s="19">
        <v>5</v>
      </c>
      <c r="C36" s="19">
        <v>2</v>
      </c>
      <c r="D36" s="237">
        <v>7</v>
      </c>
      <c r="L36" s="375">
        <v>57</v>
      </c>
      <c r="O36" s="375">
        <f t="shared" si="0"/>
        <v>0</v>
      </c>
      <c r="S36" s="375">
        <v>56</v>
      </c>
      <c r="T36" s="375">
        <v>1</v>
      </c>
      <c r="V36" s="375">
        <f t="shared" si="1"/>
        <v>-1</v>
      </c>
    </row>
    <row r="37" spans="1:22">
      <c r="A37" s="234" t="s">
        <v>525</v>
      </c>
      <c r="B37" s="19">
        <v>1</v>
      </c>
      <c r="C37" s="19">
        <v>1</v>
      </c>
      <c r="D37" s="237">
        <v>2</v>
      </c>
      <c r="L37" s="375">
        <v>58</v>
      </c>
      <c r="O37" s="375">
        <f t="shared" si="0"/>
        <v>0</v>
      </c>
      <c r="S37" s="375">
        <v>57</v>
      </c>
      <c r="T37" s="375">
        <v>1</v>
      </c>
      <c r="U37" s="375">
        <v>1</v>
      </c>
      <c r="V37" s="375">
        <f t="shared" si="1"/>
        <v>-1</v>
      </c>
    </row>
    <row r="38" spans="1:22">
      <c r="A38" s="307" t="s">
        <v>526</v>
      </c>
      <c r="B38" s="306"/>
      <c r="C38" s="306"/>
      <c r="D38" s="307"/>
      <c r="L38" s="375">
        <v>59</v>
      </c>
      <c r="O38" s="375">
        <f t="shared" si="0"/>
        <v>0</v>
      </c>
      <c r="S38" s="375">
        <v>58</v>
      </c>
      <c r="T38" s="375">
        <v>1</v>
      </c>
      <c r="U38" s="375">
        <v>1</v>
      </c>
      <c r="V38" s="375">
        <f t="shared" si="1"/>
        <v>-1</v>
      </c>
    </row>
    <row r="39" spans="1:22">
      <c r="L39" s="375">
        <v>60</v>
      </c>
      <c r="O39" s="375">
        <f t="shared" si="0"/>
        <v>0</v>
      </c>
      <c r="S39" s="375">
        <v>59</v>
      </c>
      <c r="T39" s="375">
        <v>1</v>
      </c>
      <c r="V39" s="375">
        <f t="shared" si="1"/>
        <v>-1</v>
      </c>
    </row>
    <row r="40" spans="1:22" ht="26.4">
      <c r="A40" s="384" t="s">
        <v>705</v>
      </c>
      <c r="B40" s="385">
        <f>SUM(B30:B38)</f>
        <v>2400</v>
      </c>
      <c r="C40" s="385">
        <f t="shared" ref="C40:D40" si="3">SUM(C30:C38)</f>
        <v>2472</v>
      </c>
      <c r="D40" s="386">
        <f t="shared" si="3"/>
        <v>4872</v>
      </c>
      <c r="L40" s="375">
        <v>61</v>
      </c>
      <c r="O40" s="375">
        <f t="shared" si="0"/>
        <v>0</v>
      </c>
      <c r="S40" s="375">
        <v>60</v>
      </c>
      <c r="T40" s="375">
        <v>1</v>
      </c>
      <c r="V40" s="375">
        <f t="shared" si="1"/>
        <v>-1</v>
      </c>
    </row>
    <row r="41" spans="1:22" ht="13.8">
      <c r="A41" s="308" t="s">
        <v>527</v>
      </c>
      <c r="B41" s="383">
        <f>B40/D40</f>
        <v>0.49261083743842365</v>
      </c>
      <c r="C41" s="383">
        <f>C40/D40</f>
        <v>0.5073891625615764</v>
      </c>
      <c r="D41" s="383">
        <f>D40/D40</f>
        <v>1</v>
      </c>
      <c r="L41" s="375" t="s">
        <v>6</v>
      </c>
      <c r="M41" s="375">
        <v>44</v>
      </c>
      <c r="N41" s="375">
        <v>36</v>
      </c>
      <c r="O41" s="375">
        <f t="shared" si="0"/>
        <v>-44</v>
      </c>
      <c r="S41" s="375">
        <v>61</v>
      </c>
      <c r="U41" s="375">
        <v>1</v>
      </c>
      <c r="V41" s="375">
        <f t="shared" si="1"/>
        <v>0</v>
      </c>
    </row>
    <row r="42" spans="1:22" ht="13.8">
      <c r="A42" s="309" t="s">
        <v>319</v>
      </c>
      <c r="B42" s="309" t="s">
        <v>366</v>
      </c>
      <c r="C42" s="309" t="s">
        <v>377</v>
      </c>
      <c r="D42" s="309" t="s">
        <v>378</v>
      </c>
    </row>
    <row r="43" spans="1:22" ht="13.8">
      <c r="A43" s="310" t="s">
        <v>528</v>
      </c>
      <c r="B43" s="310" t="s">
        <v>725</v>
      </c>
      <c r="C43" s="310" t="s">
        <v>342</v>
      </c>
      <c r="D43" s="310" t="s">
        <v>342</v>
      </c>
    </row>
  </sheetData>
  <mergeCells count="3">
    <mergeCell ref="A3:I3"/>
    <mergeCell ref="B6:I6"/>
    <mergeCell ref="B26:I26"/>
  </mergeCells>
  <printOptions horizontalCentered="1"/>
  <pageMargins left="0.39370078740157483" right="0.39370078740157483" top="0.78740157480314965" bottom="0.59055118110236227" header="0.39370078740157483" footer="0.39370078740157483"/>
  <pageSetup paperSize="9" scale="75" firstPageNumber="35" fitToHeight="0" orientation="portrait" useFirstPageNumber="1" r:id="rId1"/>
  <headerFooter scaleWithDoc="0" alignWithMargins="0">
    <oddHeader>&amp;L&amp;8Situation des personnels enseignants non permanents - 2013/2014&amp;R&amp;8DGRH A1-1 / Novembre 2014</oddHeader>
    <oddFooter>&amp;R&amp;P</oddFooter>
  </headerFooter>
  <drawing r:id="rId2"/>
</worksheet>
</file>

<file path=xl/worksheets/sheet26.xml><?xml version="1.0" encoding="utf-8"?>
<worksheet xmlns="http://schemas.openxmlformats.org/spreadsheetml/2006/main" xmlns:r="http://schemas.openxmlformats.org/officeDocument/2006/relationships">
  <sheetPr codeName="Feuil19">
    <tabColor rgb="FF92D050"/>
    <pageSetUpPr fitToPage="1"/>
  </sheetPr>
  <dimension ref="A3:K144"/>
  <sheetViews>
    <sheetView showGridLines="0" topLeftCell="A29" zoomScaleNormal="100" workbookViewId="0">
      <selection activeCell="K29" sqref="K29"/>
    </sheetView>
  </sheetViews>
  <sheetFormatPr baseColWidth="10" defaultRowHeight="13.2"/>
  <cols>
    <col min="1" max="1" width="36" bestFit="1" customWidth="1"/>
    <col min="2" max="2" width="17.44140625" bestFit="1" customWidth="1"/>
    <col min="3" max="3" width="22.109375" bestFit="1" customWidth="1"/>
    <col min="4" max="4" width="6.33203125" customWidth="1"/>
    <col min="5" max="5" width="19.6640625" customWidth="1"/>
    <col min="6" max="6" width="15" customWidth="1"/>
    <col min="7" max="8" width="9" customWidth="1"/>
    <col min="9" max="9" width="15" customWidth="1"/>
    <col min="10" max="10" width="4.33203125" customWidth="1"/>
    <col min="11" max="11" width="13.33203125" bestFit="1" customWidth="1"/>
  </cols>
  <sheetData>
    <row r="3" spans="1:11" ht="29.25" customHeight="1">
      <c r="A3" s="602" t="s">
        <v>896</v>
      </c>
      <c r="B3" s="602"/>
      <c r="C3" s="602"/>
      <c r="D3" s="602"/>
      <c r="E3" s="602"/>
      <c r="F3" s="136"/>
      <c r="G3" s="136"/>
      <c r="H3" s="136"/>
      <c r="I3" s="136"/>
      <c r="J3" s="136"/>
      <c r="K3" s="136"/>
    </row>
    <row r="6" spans="1:11" ht="52.8">
      <c r="A6" s="52" t="s">
        <v>673</v>
      </c>
      <c r="B6" s="52" t="s">
        <v>674</v>
      </c>
      <c r="C6" s="102" t="s">
        <v>675</v>
      </c>
      <c r="E6" s="269" t="s">
        <v>685</v>
      </c>
    </row>
    <row r="7" spans="1:11" s="34" customFormat="1">
      <c r="A7" s="158"/>
      <c r="B7" s="158"/>
      <c r="C7" s="357"/>
      <c r="E7" s="159"/>
    </row>
    <row r="8" spans="1:11">
      <c r="A8" s="340" t="s">
        <v>156</v>
      </c>
      <c r="B8" s="316">
        <v>1</v>
      </c>
      <c r="C8" s="341"/>
      <c r="E8" s="65">
        <f>C8/B8</f>
        <v>0</v>
      </c>
    </row>
    <row r="9" spans="1:11">
      <c r="A9" s="342" t="s">
        <v>155</v>
      </c>
      <c r="B9" s="318">
        <v>74</v>
      </c>
      <c r="C9" s="343">
        <v>33</v>
      </c>
      <c r="E9" s="66">
        <f t="shared" ref="E9:E72" si="0">C9/B9</f>
        <v>0.44594594594594594</v>
      </c>
    </row>
    <row r="10" spans="1:11">
      <c r="A10" s="344" t="s">
        <v>158</v>
      </c>
      <c r="B10" s="321">
        <v>3</v>
      </c>
      <c r="C10" s="345">
        <v>1</v>
      </c>
      <c r="E10" s="67">
        <f t="shared" si="0"/>
        <v>0.33333333333333331</v>
      </c>
    </row>
    <row r="11" spans="1:11" ht="13.8">
      <c r="A11" s="134" t="s">
        <v>681</v>
      </c>
      <c r="B11" s="80">
        <v>78</v>
      </c>
      <c r="C11" s="339">
        <v>34</v>
      </c>
      <c r="E11" s="90">
        <f t="shared" si="0"/>
        <v>0.4358974358974359</v>
      </c>
    </row>
    <row r="12" spans="1:11">
      <c r="A12" s="340" t="s">
        <v>159</v>
      </c>
      <c r="B12" s="316">
        <v>6</v>
      </c>
      <c r="C12" s="341">
        <v>2</v>
      </c>
      <c r="E12" s="65">
        <f t="shared" si="0"/>
        <v>0.33333333333333331</v>
      </c>
    </row>
    <row r="13" spans="1:11">
      <c r="A13" s="344" t="s">
        <v>160</v>
      </c>
      <c r="B13" s="321">
        <v>5</v>
      </c>
      <c r="C13" s="345">
        <v>4</v>
      </c>
      <c r="E13" s="67">
        <f t="shared" si="0"/>
        <v>0.8</v>
      </c>
    </row>
    <row r="14" spans="1:11" ht="13.8">
      <c r="A14" s="134" t="s">
        <v>682</v>
      </c>
      <c r="B14" s="80">
        <v>11</v>
      </c>
      <c r="C14" s="339">
        <v>6</v>
      </c>
      <c r="E14" s="90">
        <f t="shared" si="0"/>
        <v>0.54545454545454541</v>
      </c>
    </row>
    <row r="15" spans="1:11">
      <c r="A15" s="340" t="s">
        <v>162</v>
      </c>
      <c r="B15" s="316">
        <v>5</v>
      </c>
      <c r="C15" s="341">
        <v>1</v>
      </c>
      <c r="E15" s="65">
        <f t="shared" si="0"/>
        <v>0.2</v>
      </c>
    </row>
    <row r="16" spans="1:11">
      <c r="A16" s="344" t="s">
        <v>161</v>
      </c>
      <c r="B16" s="321">
        <v>13</v>
      </c>
      <c r="C16" s="345">
        <v>5</v>
      </c>
      <c r="E16" s="67">
        <f t="shared" si="0"/>
        <v>0.38461538461538464</v>
      </c>
    </row>
    <row r="17" spans="1:5" ht="13.8">
      <c r="A17" s="134" t="s">
        <v>288</v>
      </c>
      <c r="B17" s="80">
        <v>18</v>
      </c>
      <c r="C17" s="339">
        <v>6</v>
      </c>
      <c r="E17" s="90">
        <f t="shared" si="0"/>
        <v>0.33333333333333331</v>
      </c>
    </row>
    <row r="18" spans="1:5">
      <c r="A18" s="340" t="s">
        <v>164</v>
      </c>
      <c r="B18" s="316">
        <v>30</v>
      </c>
      <c r="C18" s="341">
        <v>18</v>
      </c>
      <c r="E18" s="65">
        <f t="shared" si="0"/>
        <v>0.6</v>
      </c>
    </row>
    <row r="19" spans="1:5">
      <c r="A19" s="342" t="s">
        <v>165</v>
      </c>
      <c r="B19" s="318">
        <v>13</v>
      </c>
      <c r="C19" s="343"/>
      <c r="E19" s="66">
        <f t="shared" si="0"/>
        <v>0</v>
      </c>
    </row>
    <row r="20" spans="1:5">
      <c r="A20" s="344" t="s">
        <v>168</v>
      </c>
      <c r="B20" s="321">
        <v>17</v>
      </c>
      <c r="C20" s="345">
        <v>9</v>
      </c>
      <c r="E20" s="67">
        <f t="shared" si="0"/>
        <v>0.52941176470588236</v>
      </c>
    </row>
    <row r="21" spans="1:5" ht="13.8">
      <c r="A21" s="134" t="s">
        <v>289</v>
      </c>
      <c r="B21" s="80">
        <v>60</v>
      </c>
      <c r="C21" s="339">
        <v>27</v>
      </c>
      <c r="E21" s="90">
        <f t="shared" si="0"/>
        <v>0.45</v>
      </c>
    </row>
    <row r="22" spans="1:5">
      <c r="A22" s="346" t="s">
        <v>169</v>
      </c>
      <c r="B22" s="353">
        <v>13</v>
      </c>
      <c r="C22" s="347">
        <v>10</v>
      </c>
      <c r="E22" s="263">
        <f t="shared" si="0"/>
        <v>0.76923076923076927</v>
      </c>
    </row>
    <row r="23" spans="1:5" ht="13.8">
      <c r="A23" s="134" t="s">
        <v>290</v>
      </c>
      <c r="B23" s="80">
        <v>13</v>
      </c>
      <c r="C23" s="339">
        <v>10</v>
      </c>
      <c r="E23" s="90">
        <f t="shared" si="0"/>
        <v>0.76923076923076927</v>
      </c>
    </row>
    <row r="24" spans="1:5">
      <c r="A24" s="340" t="s">
        <v>171</v>
      </c>
      <c r="B24" s="316">
        <v>10</v>
      </c>
      <c r="C24" s="341">
        <v>9</v>
      </c>
      <c r="E24" s="65">
        <f t="shared" si="0"/>
        <v>0.9</v>
      </c>
    </row>
    <row r="25" spans="1:5">
      <c r="A25" s="344" t="s">
        <v>172</v>
      </c>
      <c r="B25" s="321">
        <v>19</v>
      </c>
      <c r="C25" s="345">
        <v>5</v>
      </c>
      <c r="E25" s="67">
        <f t="shared" si="0"/>
        <v>0.26315789473684209</v>
      </c>
    </row>
    <row r="26" spans="1:5" ht="13.8">
      <c r="A26" s="134" t="s">
        <v>291</v>
      </c>
      <c r="B26" s="80">
        <v>29</v>
      </c>
      <c r="C26" s="339">
        <v>14</v>
      </c>
      <c r="E26" s="90">
        <f t="shared" si="0"/>
        <v>0.48275862068965519</v>
      </c>
    </row>
    <row r="27" spans="1:5">
      <c r="A27" s="346" t="s">
        <v>175</v>
      </c>
      <c r="B27" s="353">
        <v>5</v>
      </c>
      <c r="C27" s="347">
        <v>2</v>
      </c>
      <c r="E27" s="263">
        <f t="shared" si="0"/>
        <v>0.4</v>
      </c>
    </row>
    <row r="28" spans="1:5" ht="13.8">
      <c r="A28" s="134" t="s">
        <v>292</v>
      </c>
      <c r="B28" s="80">
        <v>5</v>
      </c>
      <c r="C28" s="339">
        <v>2</v>
      </c>
      <c r="E28" s="90">
        <f t="shared" si="0"/>
        <v>0.4</v>
      </c>
    </row>
    <row r="29" spans="1:5">
      <c r="A29" s="340" t="s">
        <v>176</v>
      </c>
      <c r="B29" s="316">
        <v>2</v>
      </c>
      <c r="C29" s="341"/>
      <c r="E29" s="65">
        <f t="shared" si="0"/>
        <v>0</v>
      </c>
    </row>
    <row r="30" spans="1:5">
      <c r="A30" s="342" t="s">
        <v>177</v>
      </c>
      <c r="B30" s="318">
        <v>1</v>
      </c>
      <c r="C30" s="343">
        <v>1</v>
      </c>
      <c r="E30" s="66">
        <f t="shared" si="0"/>
        <v>1</v>
      </c>
    </row>
    <row r="31" spans="1:5">
      <c r="A31" s="342" t="s">
        <v>178</v>
      </c>
      <c r="B31" s="318">
        <v>25</v>
      </c>
      <c r="C31" s="343">
        <v>13</v>
      </c>
      <c r="E31" s="66">
        <f t="shared" si="0"/>
        <v>0.52</v>
      </c>
    </row>
    <row r="32" spans="1:5">
      <c r="A32" s="342" t="s">
        <v>179</v>
      </c>
      <c r="B32" s="318">
        <v>14</v>
      </c>
      <c r="C32" s="343">
        <v>4</v>
      </c>
      <c r="E32" s="66">
        <f t="shared" si="0"/>
        <v>0.2857142857142857</v>
      </c>
    </row>
    <row r="33" spans="1:5">
      <c r="A33" s="344" t="s">
        <v>180</v>
      </c>
      <c r="B33" s="321">
        <v>10</v>
      </c>
      <c r="C33" s="345">
        <v>7</v>
      </c>
      <c r="E33" s="67">
        <f t="shared" si="0"/>
        <v>0.7</v>
      </c>
    </row>
    <row r="34" spans="1:5" ht="13.8">
      <c r="A34" s="134" t="s">
        <v>293</v>
      </c>
      <c r="B34" s="80">
        <v>52</v>
      </c>
      <c r="C34" s="339">
        <v>25</v>
      </c>
      <c r="E34" s="90">
        <f t="shared" si="0"/>
        <v>0.48076923076923078</v>
      </c>
    </row>
    <row r="35" spans="1:5">
      <c r="A35" s="346" t="s">
        <v>182</v>
      </c>
      <c r="B35" s="353">
        <v>26</v>
      </c>
      <c r="C35" s="347">
        <v>11</v>
      </c>
      <c r="E35" s="263">
        <f t="shared" si="0"/>
        <v>0.42307692307692307</v>
      </c>
    </row>
    <row r="36" spans="1:5" ht="13.8">
      <c r="A36" s="134" t="s">
        <v>294</v>
      </c>
      <c r="B36" s="80">
        <v>26</v>
      </c>
      <c r="C36" s="339">
        <v>11</v>
      </c>
      <c r="E36" s="90">
        <f t="shared" si="0"/>
        <v>0.42307692307692307</v>
      </c>
    </row>
    <row r="37" spans="1:5">
      <c r="A37" s="340" t="s">
        <v>184</v>
      </c>
      <c r="B37" s="316">
        <v>1</v>
      </c>
      <c r="C37" s="341"/>
      <c r="E37" s="65">
        <f t="shared" si="0"/>
        <v>0</v>
      </c>
    </row>
    <row r="38" spans="1:5">
      <c r="A38" s="342" t="s">
        <v>185</v>
      </c>
      <c r="B38" s="318">
        <v>19</v>
      </c>
      <c r="C38" s="343">
        <v>2</v>
      </c>
      <c r="E38" s="66">
        <f t="shared" si="0"/>
        <v>0.10526315789473684</v>
      </c>
    </row>
    <row r="39" spans="1:5">
      <c r="A39" s="342" t="s">
        <v>186</v>
      </c>
      <c r="B39" s="318">
        <v>18</v>
      </c>
      <c r="C39" s="343">
        <v>12</v>
      </c>
      <c r="E39" s="66">
        <f t="shared" si="0"/>
        <v>0.66666666666666663</v>
      </c>
    </row>
    <row r="40" spans="1:5">
      <c r="A40" s="342" t="s">
        <v>187</v>
      </c>
      <c r="B40" s="318">
        <v>10</v>
      </c>
      <c r="C40" s="343">
        <v>2</v>
      </c>
      <c r="E40" s="66">
        <f t="shared" si="0"/>
        <v>0.2</v>
      </c>
    </row>
    <row r="41" spans="1:5">
      <c r="A41" s="342" t="s">
        <v>188</v>
      </c>
      <c r="B41" s="318">
        <v>3</v>
      </c>
      <c r="C41" s="343">
        <v>2</v>
      </c>
      <c r="E41" s="66">
        <f t="shared" si="0"/>
        <v>0.66666666666666663</v>
      </c>
    </row>
    <row r="42" spans="1:5">
      <c r="A42" s="344" t="s">
        <v>189</v>
      </c>
      <c r="B42" s="321">
        <v>6</v>
      </c>
      <c r="C42" s="345">
        <v>5</v>
      </c>
      <c r="E42" s="67">
        <f t="shared" si="0"/>
        <v>0.83333333333333337</v>
      </c>
    </row>
    <row r="43" spans="1:5" ht="13.8">
      <c r="A43" s="134" t="s">
        <v>295</v>
      </c>
      <c r="B43" s="80">
        <v>57</v>
      </c>
      <c r="C43" s="339">
        <v>23</v>
      </c>
      <c r="E43" s="90">
        <f t="shared" si="0"/>
        <v>0.40350877192982454</v>
      </c>
    </row>
    <row r="44" spans="1:5">
      <c r="A44" s="346" t="s">
        <v>190</v>
      </c>
      <c r="B44" s="353">
        <v>5</v>
      </c>
      <c r="C44" s="347">
        <v>5</v>
      </c>
      <c r="E44" s="263">
        <f t="shared" si="0"/>
        <v>1</v>
      </c>
    </row>
    <row r="45" spans="1:5" ht="13.8">
      <c r="A45" s="134" t="s">
        <v>296</v>
      </c>
      <c r="B45" s="80">
        <v>5</v>
      </c>
      <c r="C45" s="339">
        <v>5</v>
      </c>
      <c r="E45" s="90">
        <f t="shared" si="0"/>
        <v>1</v>
      </c>
    </row>
    <row r="46" spans="1:5">
      <c r="A46" s="346" t="s">
        <v>193</v>
      </c>
      <c r="B46" s="353">
        <v>1</v>
      </c>
      <c r="C46" s="347">
        <v>1</v>
      </c>
      <c r="E46" s="263">
        <f t="shared" si="0"/>
        <v>1</v>
      </c>
    </row>
    <row r="47" spans="1:5" ht="13.8">
      <c r="A47" s="134" t="s">
        <v>683</v>
      </c>
      <c r="B47" s="80">
        <v>1</v>
      </c>
      <c r="C47" s="339">
        <v>1</v>
      </c>
      <c r="E47" s="90">
        <f t="shared" si="0"/>
        <v>1</v>
      </c>
    </row>
    <row r="48" spans="1:5">
      <c r="A48" s="346" t="s">
        <v>194</v>
      </c>
      <c r="B48" s="353">
        <v>4</v>
      </c>
      <c r="C48" s="347">
        <v>3</v>
      </c>
      <c r="E48" s="263">
        <f t="shared" si="0"/>
        <v>0.75</v>
      </c>
    </row>
    <row r="49" spans="1:5" ht="13.8">
      <c r="A49" s="134" t="s">
        <v>297</v>
      </c>
      <c r="B49" s="80">
        <v>4</v>
      </c>
      <c r="C49" s="339">
        <v>3</v>
      </c>
      <c r="E49" s="90">
        <f t="shared" si="0"/>
        <v>0.75</v>
      </c>
    </row>
    <row r="50" spans="1:5">
      <c r="A50" s="340" t="s">
        <v>195</v>
      </c>
      <c r="B50" s="316">
        <v>4</v>
      </c>
      <c r="C50" s="341">
        <v>2</v>
      </c>
      <c r="E50" s="65">
        <f t="shared" si="0"/>
        <v>0.5</v>
      </c>
    </row>
    <row r="51" spans="1:5">
      <c r="A51" s="342" t="s">
        <v>196</v>
      </c>
      <c r="B51" s="318">
        <v>16</v>
      </c>
      <c r="C51" s="343">
        <v>8</v>
      </c>
      <c r="E51" s="66">
        <f t="shared" si="0"/>
        <v>0.5</v>
      </c>
    </row>
    <row r="52" spans="1:5">
      <c r="A52" s="342" t="s">
        <v>197</v>
      </c>
      <c r="B52" s="318">
        <v>3</v>
      </c>
      <c r="C52" s="343"/>
      <c r="E52" s="66">
        <f t="shared" si="0"/>
        <v>0</v>
      </c>
    </row>
    <row r="53" spans="1:5">
      <c r="A53" s="342" t="s">
        <v>198</v>
      </c>
      <c r="B53" s="318">
        <v>9</v>
      </c>
      <c r="C53" s="343">
        <v>2</v>
      </c>
      <c r="E53" s="66">
        <f t="shared" si="0"/>
        <v>0.22222222222222221</v>
      </c>
    </row>
    <row r="54" spans="1:5">
      <c r="A54" s="342" t="s">
        <v>199</v>
      </c>
      <c r="B54" s="318">
        <v>2</v>
      </c>
      <c r="C54" s="343">
        <v>2</v>
      </c>
      <c r="E54" s="66">
        <f t="shared" si="0"/>
        <v>1</v>
      </c>
    </row>
    <row r="55" spans="1:5">
      <c r="A55" s="342" t="s">
        <v>201</v>
      </c>
      <c r="B55" s="318">
        <v>6</v>
      </c>
      <c r="C55" s="343">
        <v>4</v>
      </c>
      <c r="E55" s="66">
        <f t="shared" si="0"/>
        <v>0.66666666666666663</v>
      </c>
    </row>
    <row r="56" spans="1:5">
      <c r="A56" s="344" t="s">
        <v>203</v>
      </c>
      <c r="B56" s="321">
        <v>2</v>
      </c>
      <c r="C56" s="345">
        <v>1</v>
      </c>
      <c r="E56" s="67">
        <f t="shared" si="0"/>
        <v>0.5</v>
      </c>
    </row>
    <row r="57" spans="1:5" ht="13.8">
      <c r="A57" s="134" t="s">
        <v>298</v>
      </c>
      <c r="B57" s="80">
        <v>42</v>
      </c>
      <c r="C57" s="339">
        <v>19</v>
      </c>
      <c r="E57" s="90">
        <f t="shared" si="0"/>
        <v>0.45238095238095238</v>
      </c>
    </row>
    <row r="58" spans="1:5">
      <c r="A58" s="346" t="s">
        <v>204</v>
      </c>
      <c r="B58" s="353">
        <v>6</v>
      </c>
      <c r="C58" s="347">
        <v>2</v>
      </c>
      <c r="E58" s="263">
        <f t="shared" si="0"/>
        <v>0.33333333333333331</v>
      </c>
    </row>
    <row r="59" spans="1:5" ht="13.8">
      <c r="A59" s="134" t="s">
        <v>299</v>
      </c>
      <c r="B59" s="80">
        <v>6</v>
      </c>
      <c r="C59" s="339">
        <v>2</v>
      </c>
      <c r="E59" s="90">
        <f t="shared" si="0"/>
        <v>0.33333333333333331</v>
      </c>
    </row>
    <row r="60" spans="1:5">
      <c r="A60" s="340" t="s">
        <v>206</v>
      </c>
      <c r="B60" s="316">
        <v>30</v>
      </c>
      <c r="C60" s="341">
        <v>6</v>
      </c>
      <c r="E60" s="65">
        <f t="shared" si="0"/>
        <v>0.2</v>
      </c>
    </row>
    <row r="61" spans="1:5">
      <c r="A61" s="342" t="s">
        <v>207</v>
      </c>
      <c r="B61" s="318">
        <v>24</v>
      </c>
      <c r="C61" s="343">
        <v>9</v>
      </c>
      <c r="E61" s="66">
        <f t="shared" si="0"/>
        <v>0.375</v>
      </c>
    </row>
    <row r="62" spans="1:5">
      <c r="A62" s="342" t="s">
        <v>208</v>
      </c>
      <c r="B62" s="318">
        <v>6</v>
      </c>
      <c r="C62" s="343">
        <v>1</v>
      </c>
      <c r="E62" s="66">
        <f t="shared" si="0"/>
        <v>0.16666666666666666</v>
      </c>
    </row>
    <row r="63" spans="1:5">
      <c r="A63" s="342" t="s">
        <v>209</v>
      </c>
      <c r="B63" s="318">
        <v>1</v>
      </c>
      <c r="C63" s="343"/>
      <c r="E63" s="66">
        <f t="shared" si="0"/>
        <v>0</v>
      </c>
    </row>
    <row r="64" spans="1:5">
      <c r="A64" s="342" t="s">
        <v>210</v>
      </c>
      <c r="B64" s="318">
        <v>9</v>
      </c>
      <c r="C64" s="343">
        <v>2</v>
      </c>
      <c r="E64" s="66">
        <f t="shared" si="0"/>
        <v>0.22222222222222221</v>
      </c>
    </row>
    <row r="65" spans="1:5">
      <c r="A65" s="342" t="s">
        <v>213</v>
      </c>
      <c r="B65" s="318">
        <v>4</v>
      </c>
      <c r="C65" s="343"/>
      <c r="E65" s="66">
        <f t="shared" si="0"/>
        <v>0</v>
      </c>
    </row>
    <row r="66" spans="1:5">
      <c r="A66" s="342" t="s">
        <v>214</v>
      </c>
      <c r="B66" s="318">
        <v>8</v>
      </c>
      <c r="C66" s="343">
        <v>6</v>
      </c>
      <c r="E66" s="66">
        <f t="shared" si="0"/>
        <v>0.75</v>
      </c>
    </row>
    <row r="67" spans="1:5">
      <c r="A67" s="344" t="s">
        <v>215</v>
      </c>
      <c r="B67" s="321">
        <v>1</v>
      </c>
      <c r="C67" s="345">
        <v>1</v>
      </c>
      <c r="E67" s="67">
        <f t="shared" si="0"/>
        <v>1</v>
      </c>
    </row>
    <row r="68" spans="1:5" ht="13.8">
      <c r="A68" s="134" t="s">
        <v>300</v>
      </c>
      <c r="B68" s="80">
        <v>83</v>
      </c>
      <c r="C68" s="339">
        <v>25</v>
      </c>
      <c r="E68" s="90">
        <f t="shared" si="0"/>
        <v>0.30120481927710846</v>
      </c>
    </row>
    <row r="69" spans="1:5">
      <c r="A69" s="340" t="s">
        <v>216</v>
      </c>
      <c r="B69" s="316">
        <v>14</v>
      </c>
      <c r="C69" s="341">
        <v>2</v>
      </c>
      <c r="E69" s="65">
        <f t="shared" si="0"/>
        <v>0.14285714285714285</v>
      </c>
    </row>
    <row r="70" spans="1:5">
      <c r="A70" s="342" t="s">
        <v>217</v>
      </c>
      <c r="B70" s="318">
        <v>9</v>
      </c>
      <c r="C70" s="343">
        <v>2</v>
      </c>
      <c r="E70" s="66">
        <f t="shared" si="0"/>
        <v>0.22222222222222221</v>
      </c>
    </row>
    <row r="71" spans="1:5">
      <c r="A71" s="342" t="s">
        <v>218</v>
      </c>
      <c r="B71" s="318">
        <v>7</v>
      </c>
      <c r="C71" s="343">
        <v>1</v>
      </c>
      <c r="E71" s="66">
        <f t="shared" si="0"/>
        <v>0.14285714285714285</v>
      </c>
    </row>
    <row r="72" spans="1:5">
      <c r="A72" s="344" t="s">
        <v>221</v>
      </c>
      <c r="B72" s="321">
        <v>3</v>
      </c>
      <c r="C72" s="345">
        <v>1</v>
      </c>
      <c r="E72" s="67">
        <f t="shared" si="0"/>
        <v>0.33333333333333331</v>
      </c>
    </row>
    <row r="73" spans="1:5" ht="13.8">
      <c r="A73" s="134" t="s">
        <v>301</v>
      </c>
      <c r="B73" s="80">
        <v>33</v>
      </c>
      <c r="C73" s="339">
        <v>6</v>
      </c>
      <c r="E73" s="90">
        <f t="shared" ref="E73:E136" si="1">C73/B73</f>
        <v>0.18181818181818182</v>
      </c>
    </row>
    <row r="74" spans="1:5">
      <c r="A74" s="346" t="s">
        <v>222</v>
      </c>
      <c r="B74" s="353">
        <v>42</v>
      </c>
      <c r="C74" s="347">
        <v>20</v>
      </c>
      <c r="E74" s="263">
        <f t="shared" si="1"/>
        <v>0.47619047619047616</v>
      </c>
    </row>
    <row r="75" spans="1:5" ht="13.8">
      <c r="A75" s="134" t="s">
        <v>302</v>
      </c>
      <c r="B75" s="80">
        <v>42</v>
      </c>
      <c r="C75" s="339">
        <v>20</v>
      </c>
      <c r="E75" s="90">
        <f t="shared" si="1"/>
        <v>0.47619047619047616</v>
      </c>
    </row>
    <row r="76" spans="1:5">
      <c r="A76" s="340" t="s">
        <v>224</v>
      </c>
      <c r="B76" s="316">
        <v>10</v>
      </c>
      <c r="C76" s="341">
        <v>6</v>
      </c>
      <c r="E76" s="65">
        <f t="shared" si="1"/>
        <v>0.6</v>
      </c>
    </row>
    <row r="77" spans="1:5">
      <c r="A77" s="342" t="s">
        <v>225</v>
      </c>
      <c r="B77" s="318">
        <v>5</v>
      </c>
      <c r="C77" s="343">
        <v>4</v>
      </c>
      <c r="E77" s="66">
        <f t="shared" si="1"/>
        <v>0.8</v>
      </c>
    </row>
    <row r="78" spans="1:5">
      <c r="A78" s="342" t="s">
        <v>223</v>
      </c>
      <c r="B78" s="318">
        <v>16</v>
      </c>
      <c r="C78" s="343">
        <v>5</v>
      </c>
      <c r="E78" s="66">
        <f t="shared" si="1"/>
        <v>0.3125</v>
      </c>
    </row>
    <row r="79" spans="1:5">
      <c r="A79" s="344" t="s">
        <v>676</v>
      </c>
      <c r="B79" s="321">
        <v>4</v>
      </c>
      <c r="C79" s="345"/>
      <c r="E79" s="67">
        <f t="shared" si="1"/>
        <v>0</v>
      </c>
    </row>
    <row r="80" spans="1:5" ht="13.8">
      <c r="A80" s="134" t="s">
        <v>303</v>
      </c>
      <c r="B80" s="80">
        <v>35</v>
      </c>
      <c r="C80" s="339">
        <v>15</v>
      </c>
      <c r="E80" s="90">
        <f t="shared" si="1"/>
        <v>0.42857142857142855</v>
      </c>
    </row>
    <row r="81" spans="1:5">
      <c r="A81" s="340" t="s">
        <v>226</v>
      </c>
      <c r="B81" s="316">
        <v>15</v>
      </c>
      <c r="C81" s="341">
        <v>4</v>
      </c>
      <c r="E81" s="65">
        <f t="shared" si="1"/>
        <v>0.26666666666666666</v>
      </c>
    </row>
    <row r="82" spans="1:5">
      <c r="A82" s="344" t="s">
        <v>227</v>
      </c>
      <c r="B82" s="321">
        <v>3</v>
      </c>
      <c r="C82" s="345"/>
      <c r="E82" s="67">
        <f t="shared" si="1"/>
        <v>0</v>
      </c>
    </row>
    <row r="83" spans="1:5" ht="13.8">
      <c r="A83" s="134" t="s">
        <v>304</v>
      </c>
      <c r="B83" s="80">
        <v>18</v>
      </c>
      <c r="C83" s="339">
        <v>4</v>
      </c>
      <c r="E83" s="90">
        <f t="shared" si="1"/>
        <v>0.22222222222222221</v>
      </c>
    </row>
    <row r="84" spans="1:5">
      <c r="A84" s="340" t="s">
        <v>230</v>
      </c>
      <c r="B84" s="316">
        <v>18</v>
      </c>
      <c r="C84" s="341">
        <v>8</v>
      </c>
      <c r="E84" s="65">
        <f t="shared" si="1"/>
        <v>0.44444444444444442</v>
      </c>
    </row>
    <row r="85" spans="1:5">
      <c r="A85" s="344" t="s">
        <v>231</v>
      </c>
      <c r="B85" s="321">
        <v>16</v>
      </c>
      <c r="C85" s="345">
        <v>8</v>
      </c>
      <c r="E85" s="67">
        <f t="shared" si="1"/>
        <v>0.5</v>
      </c>
    </row>
    <row r="86" spans="1:5" ht="13.8">
      <c r="A86" s="134" t="s">
        <v>684</v>
      </c>
      <c r="B86" s="80">
        <v>34</v>
      </c>
      <c r="C86" s="339">
        <v>16</v>
      </c>
      <c r="E86" s="90">
        <f t="shared" si="1"/>
        <v>0.47058823529411764</v>
      </c>
    </row>
    <row r="87" spans="1:5">
      <c r="A87" s="340" t="s">
        <v>232</v>
      </c>
      <c r="B87" s="316">
        <v>75</v>
      </c>
      <c r="C87" s="341">
        <v>47</v>
      </c>
      <c r="E87" s="65">
        <f t="shared" si="1"/>
        <v>0.62666666666666671</v>
      </c>
    </row>
    <row r="88" spans="1:5">
      <c r="A88" s="342" t="s">
        <v>233</v>
      </c>
      <c r="B88" s="318">
        <v>11</v>
      </c>
      <c r="C88" s="343">
        <v>3</v>
      </c>
      <c r="E88" s="66">
        <f t="shared" si="1"/>
        <v>0.27272727272727271</v>
      </c>
    </row>
    <row r="89" spans="1:5">
      <c r="A89" s="342" t="s">
        <v>234</v>
      </c>
      <c r="B89" s="318">
        <v>16</v>
      </c>
      <c r="C89" s="343">
        <v>1</v>
      </c>
      <c r="E89" s="66">
        <f t="shared" si="1"/>
        <v>6.25E-2</v>
      </c>
    </row>
    <row r="90" spans="1:5">
      <c r="A90" s="342" t="s">
        <v>235</v>
      </c>
      <c r="B90" s="318">
        <v>25</v>
      </c>
      <c r="C90" s="343">
        <v>2</v>
      </c>
      <c r="E90" s="66">
        <f t="shared" si="1"/>
        <v>0.08</v>
      </c>
    </row>
    <row r="91" spans="1:5">
      <c r="A91" s="342" t="s">
        <v>236</v>
      </c>
      <c r="B91" s="318">
        <v>20</v>
      </c>
      <c r="C91" s="343">
        <v>7</v>
      </c>
      <c r="E91" s="66">
        <f t="shared" si="1"/>
        <v>0.35</v>
      </c>
    </row>
    <row r="92" spans="1:5">
      <c r="A92" s="342" t="s">
        <v>237</v>
      </c>
      <c r="B92" s="318">
        <v>38</v>
      </c>
      <c r="C92" s="343">
        <v>14</v>
      </c>
      <c r="E92" s="66">
        <f t="shared" si="1"/>
        <v>0.36842105263157893</v>
      </c>
    </row>
    <row r="93" spans="1:5">
      <c r="A93" s="342" t="s">
        <v>238</v>
      </c>
      <c r="B93" s="318">
        <v>40</v>
      </c>
      <c r="C93" s="343">
        <v>17</v>
      </c>
      <c r="E93" s="66">
        <f t="shared" si="1"/>
        <v>0.42499999999999999</v>
      </c>
    </row>
    <row r="94" spans="1:5">
      <c r="A94" s="342" t="s">
        <v>239</v>
      </c>
      <c r="B94" s="318">
        <v>4</v>
      </c>
      <c r="C94" s="343"/>
      <c r="E94" s="66">
        <f t="shared" si="1"/>
        <v>0</v>
      </c>
    </row>
    <row r="95" spans="1:5">
      <c r="A95" s="342" t="s">
        <v>241</v>
      </c>
      <c r="B95" s="318">
        <v>7</v>
      </c>
      <c r="C95" s="343">
        <v>2</v>
      </c>
      <c r="E95" s="66">
        <f t="shared" si="1"/>
        <v>0.2857142857142857</v>
      </c>
    </row>
    <row r="96" spans="1:5">
      <c r="A96" s="342" t="s">
        <v>242</v>
      </c>
      <c r="B96" s="318">
        <v>21</v>
      </c>
      <c r="C96" s="343">
        <v>2</v>
      </c>
      <c r="E96" s="66">
        <f t="shared" si="1"/>
        <v>9.5238095238095233E-2</v>
      </c>
    </row>
    <row r="97" spans="1:5">
      <c r="A97" s="342" t="s">
        <v>243</v>
      </c>
      <c r="B97" s="318">
        <v>1</v>
      </c>
      <c r="C97" s="343"/>
      <c r="E97" s="66">
        <f t="shared" si="1"/>
        <v>0</v>
      </c>
    </row>
    <row r="98" spans="1:5">
      <c r="A98" s="342" t="s">
        <v>244</v>
      </c>
      <c r="B98" s="318">
        <v>1</v>
      </c>
      <c r="C98" s="343"/>
      <c r="E98" s="66">
        <f t="shared" si="1"/>
        <v>0</v>
      </c>
    </row>
    <row r="99" spans="1:5">
      <c r="A99" s="342" t="s">
        <v>246</v>
      </c>
      <c r="B99" s="318">
        <v>5</v>
      </c>
      <c r="C99" s="343"/>
      <c r="E99" s="66">
        <f t="shared" si="1"/>
        <v>0</v>
      </c>
    </row>
    <row r="100" spans="1:5">
      <c r="A100" s="342" t="s">
        <v>247</v>
      </c>
      <c r="B100" s="318">
        <v>8</v>
      </c>
      <c r="C100" s="343"/>
      <c r="E100" s="66">
        <f t="shared" si="1"/>
        <v>0</v>
      </c>
    </row>
    <row r="101" spans="1:5">
      <c r="A101" s="342" t="s">
        <v>248</v>
      </c>
      <c r="B101" s="318">
        <v>2</v>
      </c>
      <c r="C101" s="343">
        <v>1</v>
      </c>
      <c r="E101" s="66">
        <f t="shared" si="1"/>
        <v>0.5</v>
      </c>
    </row>
    <row r="102" spans="1:5">
      <c r="A102" s="344" t="s">
        <v>251</v>
      </c>
      <c r="B102" s="321">
        <v>7</v>
      </c>
      <c r="C102" s="345">
        <v>3</v>
      </c>
      <c r="E102" s="67">
        <f t="shared" si="1"/>
        <v>0.42857142857142855</v>
      </c>
    </row>
    <row r="103" spans="1:5" ht="13.8">
      <c r="A103" s="134" t="s">
        <v>305</v>
      </c>
      <c r="B103" s="80">
        <v>281</v>
      </c>
      <c r="C103" s="339">
        <v>99</v>
      </c>
      <c r="E103" s="90">
        <f t="shared" si="1"/>
        <v>0.35231316725978645</v>
      </c>
    </row>
    <row r="104" spans="1:5">
      <c r="A104" s="340" t="s">
        <v>254</v>
      </c>
      <c r="B104" s="316">
        <v>11</v>
      </c>
      <c r="C104" s="341">
        <v>11</v>
      </c>
      <c r="E104" s="65">
        <f t="shared" si="1"/>
        <v>1</v>
      </c>
    </row>
    <row r="105" spans="1:5">
      <c r="A105" s="342" t="s">
        <v>253</v>
      </c>
      <c r="B105" s="318">
        <v>29</v>
      </c>
      <c r="C105" s="343">
        <v>17</v>
      </c>
      <c r="E105" s="66">
        <f t="shared" si="1"/>
        <v>0.58620689655172409</v>
      </c>
    </row>
    <row r="106" spans="1:5">
      <c r="A106" s="344" t="s">
        <v>255</v>
      </c>
      <c r="B106" s="321">
        <v>1</v>
      </c>
      <c r="C106" s="345"/>
      <c r="E106" s="67">
        <f t="shared" si="1"/>
        <v>0</v>
      </c>
    </row>
    <row r="107" spans="1:5" ht="13.8">
      <c r="A107" s="134" t="s">
        <v>306</v>
      </c>
      <c r="B107" s="80">
        <v>41</v>
      </c>
      <c r="C107" s="339">
        <v>28</v>
      </c>
      <c r="E107" s="90">
        <f t="shared" si="1"/>
        <v>0.68292682926829273</v>
      </c>
    </row>
    <row r="108" spans="1:5">
      <c r="A108" s="340" t="s">
        <v>256</v>
      </c>
      <c r="B108" s="316">
        <v>7</v>
      </c>
      <c r="C108" s="341">
        <v>3</v>
      </c>
      <c r="E108" s="65">
        <f t="shared" si="1"/>
        <v>0.42857142857142855</v>
      </c>
    </row>
    <row r="109" spans="1:5">
      <c r="A109" s="344" t="s">
        <v>257</v>
      </c>
      <c r="B109" s="321">
        <v>8</v>
      </c>
      <c r="C109" s="345">
        <v>5</v>
      </c>
      <c r="E109" s="67">
        <f t="shared" si="1"/>
        <v>0.625</v>
      </c>
    </row>
    <row r="110" spans="1:5" ht="13.8">
      <c r="A110" s="134" t="s">
        <v>307</v>
      </c>
      <c r="B110" s="80">
        <v>15</v>
      </c>
      <c r="C110" s="339">
        <v>8</v>
      </c>
      <c r="E110" s="90">
        <f t="shared" si="1"/>
        <v>0.53333333333333333</v>
      </c>
    </row>
    <row r="111" spans="1:5">
      <c r="A111" s="340" t="s">
        <v>258</v>
      </c>
      <c r="B111" s="316">
        <v>18</v>
      </c>
      <c r="C111" s="341">
        <v>6</v>
      </c>
      <c r="E111" s="65">
        <f t="shared" si="1"/>
        <v>0.33333333333333331</v>
      </c>
    </row>
    <row r="112" spans="1:5">
      <c r="A112" s="342" t="s">
        <v>259</v>
      </c>
      <c r="B112" s="318">
        <v>1</v>
      </c>
      <c r="C112" s="343">
        <v>1</v>
      </c>
      <c r="E112" s="66">
        <f t="shared" si="1"/>
        <v>1</v>
      </c>
    </row>
    <row r="113" spans="1:5">
      <c r="A113" s="342" t="s">
        <v>260</v>
      </c>
      <c r="B113" s="318">
        <v>4</v>
      </c>
      <c r="C113" s="343"/>
      <c r="E113" s="66">
        <f t="shared" si="1"/>
        <v>0</v>
      </c>
    </row>
    <row r="114" spans="1:5">
      <c r="A114" s="342" t="s">
        <v>261</v>
      </c>
      <c r="B114" s="318">
        <v>8</v>
      </c>
      <c r="C114" s="343">
        <v>3</v>
      </c>
      <c r="E114" s="66">
        <f t="shared" si="1"/>
        <v>0.375</v>
      </c>
    </row>
    <row r="115" spans="1:5">
      <c r="A115" s="342" t="s">
        <v>262</v>
      </c>
      <c r="B115" s="318">
        <v>11</v>
      </c>
      <c r="C115" s="343">
        <v>1</v>
      </c>
      <c r="E115" s="66">
        <f t="shared" si="1"/>
        <v>9.0909090909090912E-2</v>
      </c>
    </row>
    <row r="116" spans="1:5">
      <c r="A116" s="342" t="s">
        <v>263</v>
      </c>
      <c r="B116" s="318">
        <v>1</v>
      </c>
      <c r="C116" s="343">
        <v>1</v>
      </c>
      <c r="E116" s="66">
        <f t="shared" si="1"/>
        <v>1</v>
      </c>
    </row>
    <row r="117" spans="1:5">
      <c r="A117" s="344" t="s">
        <v>265</v>
      </c>
      <c r="B117" s="321">
        <v>6</v>
      </c>
      <c r="C117" s="345">
        <v>1</v>
      </c>
      <c r="E117" s="67">
        <f t="shared" si="1"/>
        <v>0.16666666666666666</v>
      </c>
    </row>
    <row r="118" spans="1:5" ht="13.8">
      <c r="A118" s="134" t="s">
        <v>308</v>
      </c>
      <c r="B118" s="80">
        <v>49</v>
      </c>
      <c r="C118" s="339">
        <v>13</v>
      </c>
      <c r="E118" s="90">
        <f t="shared" si="1"/>
        <v>0.26530612244897961</v>
      </c>
    </row>
    <row r="119" spans="1:5">
      <c r="A119" s="340" t="s">
        <v>267</v>
      </c>
      <c r="B119" s="316">
        <v>1</v>
      </c>
      <c r="C119" s="341">
        <v>1</v>
      </c>
      <c r="E119" s="65">
        <f t="shared" si="1"/>
        <v>1</v>
      </c>
    </row>
    <row r="120" spans="1:5">
      <c r="A120" s="344" t="s">
        <v>266</v>
      </c>
      <c r="B120" s="321">
        <v>11</v>
      </c>
      <c r="C120" s="345">
        <v>2</v>
      </c>
      <c r="E120" s="67">
        <f t="shared" si="1"/>
        <v>0.18181818181818182</v>
      </c>
    </row>
    <row r="121" spans="1:5" ht="13.8">
      <c r="A121" s="134" t="s">
        <v>309</v>
      </c>
      <c r="B121" s="80">
        <v>12</v>
      </c>
      <c r="C121" s="339">
        <v>3</v>
      </c>
      <c r="E121" s="90">
        <f t="shared" si="1"/>
        <v>0.25</v>
      </c>
    </row>
    <row r="122" spans="1:5">
      <c r="A122" s="340" t="s">
        <v>270</v>
      </c>
      <c r="B122" s="316">
        <v>6</v>
      </c>
      <c r="C122" s="341">
        <v>6</v>
      </c>
      <c r="E122" s="65">
        <f t="shared" si="1"/>
        <v>1</v>
      </c>
    </row>
    <row r="123" spans="1:5">
      <c r="A123" s="344" t="s">
        <v>269</v>
      </c>
      <c r="B123" s="321">
        <v>39</v>
      </c>
      <c r="C123" s="345">
        <v>16</v>
      </c>
      <c r="E123" s="67">
        <f t="shared" si="1"/>
        <v>0.41025641025641024</v>
      </c>
    </row>
    <row r="124" spans="1:5" ht="13.8">
      <c r="A124" s="134" t="s">
        <v>310</v>
      </c>
      <c r="B124" s="80">
        <v>45</v>
      </c>
      <c r="C124" s="339">
        <v>22</v>
      </c>
      <c r="E124" s="90">
        <f t="shared" si="1"/>
        <v>0.48888888888888887</v>
      </c>
    </row>
    <row r="125" spans="1:5">
      <c r="A125" s="340" t="s">
        <v>274</v>
      </c>
      <c r="B125" s="316">
        <v>25</v>
      </c>
      <c r="C125" s="341">
        <v>19</v>
      </c>
      <c r="E125" s="65">
        <f t="shared" si="1"/>
        <v>0.76</v>
      </c>
    </row>
    <row r="126" spans="1:5">
      <c r="A126" s="342" t="s">
        <v>275</v>
      </c>
      <c r="B126" s="318">
        <v>22</v>
      </c>
      <c r="C126" s="343">
        <v>11</v>
      </c>
      <c r="E126" s="66">
        <f t="shared" si="1"/>
        <v>0.5</v>
      </c>
    </row>
    <row r="127" spans="1:5">
      <c r="A127" s="342" t="s">
        <v>276</v>
      </c>
      <c r="B127" s="318">
        <v>34</v>
      </c>
      <c r="C127" s="343">
        <v>8</v>
      </c>
      <c r="E127" s="66">
        <f t="shared" si="1"/>
        <v>0.23529411764705882</v>
      </c>
    </row>
    <row r="128" spans="1:5">
      <c r="A128" s="342" t="s">
        <v>277</v>
      </c>
      <c r="B128" s="318">
        <v>1</v>
      </c>
      <c r="C128" s="343">
        <v>1</v>
      </c>
      <c r="E128" s="66">
        <f t="shared" si="1"/>
        <v>1</v>
      </c>
    </row>
    <row r="129" spans="1:5">
      <c r="A129" s="342" t="s">
        <v>278</v>
      </c>
      <c r="B129" s="318">
        <v>12</v>
      </c>
      <c r="C129" s="343">
        <v>3</v>
      </c>
      <c r="E129" s="66">
        <f t="shared" si="1"/>
        <v>0.25</v>
      </c>
    </row>
    <row r="130" spans="1:5">
      <c r="A130" s="344" t="s">
        <v>279</v>
      </c>
      <c r="B130" s="321">
        <v>12</v>
      </c>
      <c r="C130" s="345">
        <v>1</v>
      </c>
      <c r="E130" s="67">
        <f t="shared" si="1"/>
        <v>8.3333333333333329E-2</v>
      </c>
    </row>
    <row r="131" spans="1:5" ht="13.8">
      <c r="A131" s="134" t="s">
        <v>311</v>
      </c>
      <c r="B131" s="80">
        <v>106</v>
      </c>
      <c r="C131" s="339">
        <v>43</v>
      </c>
      <c r="E131" s="90">
        <f t="shared" si="1"/>
        <v>0.40566037735849059</v>
      </c>
    </row>
    <row r="132" spans="1:5">
      <c r="A132" s="340" t="s">
        <v>281</v>
      </c>
      <c r="B132" s="316">
        <v>8</v>
      </c>
      <c r="C132" s="341"/>
      <c r="E132" s="65">
        <f t="shared" si="1"/>
        <v>0</v>
      </c>
    </row>
    <row r="133" spans="1:5">
      <c r="A133" s="342" t="s">
        <v>282</v>
      </c>
      <c r="B133" s="318">
        <v>2</v>
      </c>
      <c r="C133" s="343"/>
      <c r="E133" s="66">
        <f t="shared" si="1"/>
        <v>0</v>
      </c>
    </row>
    <row r="134" spans="1:5">
      <c r="A134" s="342" t="s">
        <v>284</v>
      </c>
      <c r="B134" s="318">
        <v>17</v>
      </c>
      <c r="C134" s="343">
        <v>3</v>
      </c>
      <c r="E134" s="66">
        <f t="shared" si="1"/>
        <v>0.17647058823529413</v>
      </c>
    </row>
    <row r="135" spans="1:5">
      <c r="A135" s="342" t="s">
        <v>285</v>
      </c>
      <c r="B135" s="318">
        <v>35</v>
      </c>
      <c r="C135" s="343">
        <v>10</v>
      </c>
      <c r="E135" s="66">
        <f t="shared" si="1"/>
        <v>0.2857142857142857</v>
      </c>
    </row>
    <row r="136" spans="1:5">
      <c r="A136" s="342" t="s">
        <v>286</v>
      </c>
      <c r="B136" s="318">
        <v>1</v>
      </c>
      <c r="C136" s="343">
        <v>1</v>
      </c>
      <c r="E136" s="66">
        <f t="shared" si="1"/>
        <v>1</v>
      </c>
    </row>
    <row r="137" spans="1:5">
      <c r="A137" s="344" t="s">
        <v>678</v>
      </c>
      <c r="B137" s="321">
        <v>6</v>
      </c>
      <c r="C137" s="345"/>
      <c r="E137" s="67">
        <f t="shared" ref="E137:E144" si="2">C137/B137</f>
        <v>0</v>
      </c>
    </row>
    <row r="138" spans="1:5" ht="13.8">
      <c r="A138" s="134" t="s">
        <v>312</v>
      </c>
      <c r="B138" s="80">
        <v>69</v>
      </c>
      <c r="C138" s="339">
        <v>14</v>
      </c>
      <c r="E138" s="90">
        <f t="shared" si="2"/>
        <v>0.20289855072463769</v>
      </c>
    </row>
    <row r="139" spans="1:5" s="86" customFormat="1" ht="13.8">
      <c r="A139" s="85"/>
      <c r="B139" s="84"/>
      <c r="C139" s="348"/>
      <c r="E139" s="355"/>
    </row>
    <row r="140" spans="1:5" ht="13.8">
      <c r="A140" s="349" t="s">
        <v>679</v>
      </c>
      <c r="B140" s="354">
        <v>67</v>
      </c>
      <c r="C140" s="350"/>
      <c r="E140" s="260"/>
    </row>
    <row r="141" spans="1:5" s="62" customFormat="1">
      <c r="B141" s="186"/>
      <c r="C141" s="351"/>
      <c r="E141" s="356"/>
    </row>
    <row r="142" spans="1:5" s="86" customFormat="1" ht="13.8">
      <c r="A142" s="134" t="s">
        <v>680</v>
      </c>
      <c r="B142" s="80">
        <v>82</v>
      </c>
      <c r="C142" s="339"/>
      <c r="E142" s="355"/>
    </row>
    <row r="143" spans="1:5">
      <c r="B143" s="14"/>
      <c r="C143" s="14"/>
      <c r="E143" s="260"/>
    </row>
    <row r="144" spans="1:5" ht="13.8">
      <c r="A144" s="115" t="s">
        <v>6</v>
      </c>
      <c r="B144" s="27">
        <v>1419</v>
      </c>
      <c r="C144" s="352">
        <v>504</v>
      </c>
      <c r="E144" s="247">
        <f t="shared" si="2"/>
        <v>0.35517970401691334</v>
      </c>
    </row>
  </sheetData>
  <mergeCells count="1">
    <mergeCell ref="A3:E3"/>
  </mergeCells>
  <printOptions horizontalCentered="1"/>
  <pageMargins left="0.39370078740157483" right="0.39370078740157483" top="0.78740157480314965" bottom="0.59055118110236227" header="0.39370078740157483" footer="0.39370078740157483"/>
  <pageSetup paperSize="9" firstPageNumber="36" fitToHeight="0" orientation="portrait" useFirstPageNumber="1" r:id="rId1"/>
  <headerFooter scaleWithDoc="0" alignWithMargins="0">
    <oddHeader>&amp;L&amp;8Situation des personnels enseignants non permanents - 2013/2014&amp;R&amp;8DGRH A1-1 / Novembre 2014</oddHeader>
    <oddFooter>&amp;R&amp;P</oddFooter>
  </headerFooter>
  <rowBreaks count="2" manualBreakCount="2">
    <brk id="49" max="4" man="1"/>
    <brk id="96" max="4" man="1"/>
  </rowBreaks>
</worksheet>
</file>

<file path=xl/worksheets/sheet27.xml><?xml version="1.0" encoding="utf-8"?>
<worksheet xmlns="http://schemas.openxmlformats.org/spreadsheetml/2006/main" xmlns:r="http://schemas.openxmlformats.org/officeDocument/2006/relationships">
  <sheetPr codeName="Feuil20">
    <tabColor rgb="FF92D050"/>
    <pageSetUpPr fitToPage="1"/>
  </sheetPr>
  <dimension ref="A3:K171"/>
  <sheetViews>
    <sheetView showGridLines="0" topLeftCell="A29" zoomScaleNormal="100" workbookViewId="0">
      <selection activeCell="K29" sqref="K29"/>
    </sheetView>
  </sheetViews>
  <sheetFormatPr baseColWidth="10" defaultRowHeight="13.2"/>
  <cols>
    <col min="1" max="1" width="36" bestFit="1" customWidth="1"/>
    <col min="2" max="2" width="12.77734375" bestFit="1" customWidth="1"/>
    <col min="3" max="3" width="22.109375" bestFit="1" customWidth="1"/>
    <col min="4" max="4" width="18.109375" bestFit="1" customWidth="1"/>
    <col min="5" max="5" width="4.77734375" customWidth="1"/>
    <col min="6" max="6" width="23.33203125" customWidth="1"/>
    <col min="7" max="7" width="25.6640625" customWidth="1"/>
    <col min="8" max="8" width="9" customWidth="1"/>
    <col min="9" max="9" width="15" customWidth="1"/>
    <col min="10" max="10" width="4.33203125" customWidth="1"/>
    <col min="11" max="11" width="13.33203125" bestFit="1" customWidth="1"/>
  </cols>
  <sheetData>
    <row r="3" spans="1:11" ht="29.25" customHeight="1">
      <c r="A3" s="602" t="s">
        <v>897</v>
      </c>
      <c r="B3" s="602"/>
      <c r="C3" s="602"/>
      <c r="D3" s="602"/>
      <c r="E3" s="602"/>
      <c r="F3" s="602"/>
      <c r="G3" s="602"/>
      <c r="H3" s="136"/>
      <c r="I3" s="136"/>
      <c r="J3" s="136"/>
      <c r="K3" s="136"/>
    </row>
    <row r="7" spans="1:11" ht="52.8">
      <c r="A7" s="52" t="s">
        <v>686</v>
      </c>
      <c r="B7" s="52" t="s">
        <v>687</v>
      </c>
      <c r="C7" s="102" t="s">
        <v>689</v>
      </c>
      <c r="D7" s="269" t="s">
        <v>688</v>
      </c>
      <c r="E7" s="358"/>
      <c r="F7" s="52" t="s">
        <v>690</v>
      </c>
      <c r="G7" s="381" t="s">
        <v>898</v>
      </c>
    </row>
    <row r="8" spans="1:11" s="34" customFormat="1">
      <c r="A8" s="158"/>
      <c r="B8" s="158"/>
      <c r="C8" s="357"/>
      <c r="D8" s="159"/>
      <c r="E8" s="159"/>
      <c r="F8" s="158"/>
      <c r="G8" s="159"/>
    </row>
    <row r="9" spans="1:11">
      <c r="A9" s="231" t="s">
        <v>156</v>
      </c>
      <c r="B9" s="231">
        <v>9</v>
      </c>
      <c r="C9" s="361">
        <v>1</v>
      </c>
      <c r="D9" s="373">
        <f>C9/B9</f>
        <v>0.1111111111111111</v>
      </c>
      <c r="E9" s="260"/>
      <c r="F9" s="359"/>
      <c r="G9" s="65">
        <f>F9/C9</f>
        <v>0</v>
      </c>
    </row>
    <row r="10" spans="1:11">
      <c r="A10" s="233" t="s">
        <v>155</v>
      </c>
      <c r="B10" s="233">
        <v>208</v>
      </c>
      <c r="C10" s="362">
        <v>66</v>
      </c>
      <c r="D10" s="371">
        <f t="shared" ref="D10:D73" si="0">C10/B10</f>
        <v>0.31730769230769229</v>
      </c>
      <c r="E10" s="260"/>
      <c r="F10" s="360">
        <v>33</v>
      </c>
      <c r="G10" s="66">
        <f t="shared" ref="G10:G73" si="1">F10/C10</f>
        <v>0.5</v>
      </c>
    </row>
    <row r="11" spans="1:11">
      <c r="A11" s="233" t="s">
        <v>157</v>
      </c>
      <c r="B11" s="233">
        <v>7</v>
      </c>
      <c r="C11" s="362">
        <v>7</v>
      </c>
      <c r="D11" s="371">
        <f t="shared" si="0"/>
        <v>1</v>
      </c>
      <c r="E11" s="260"/>
      <c r="F11" s="360"/>
      <c r="G11" s="66">
        <f t="shared" si="1"/>
        <v>0</v>
      </c>
    </row>
    <row r="12" spans="1:11">
      <c r="A12" s="253" t="s">
        <v>158</v>
      </c>
      <c r="B12" s="253">
        <v>24</v>
      </c>
      <c r="C12" s="363">
        <v>7</v>
      </c>
      <c r="D12" s="372">
        <f t="shared" si="0"/>
        <v>0.29166666666666669</v>
      </c>
      <c r="E12" s="260"/>
      <c r="F12" s="367">
        <v>1</v>
      </c>
      <c r="G12" s="67">
        <f t="shared" si="1"/>
        <v>0.14285714285714285</v>
      </c>
    </row>
    <row r="13" spans="1:11" ht="13.8">
      <c r="A13" s="134" t="s">
        <v>544</v>
      </c>
      <c r="B13" s="256">
        <v>248</v>
      </c>
      <c r="C13" s="365">
        <v>81</v>
      </c>
      <c r="D13" s="366">
        <f t="shared" si="0"/>
        <v>0.32661290322580644</v>
      </c>
      <c r="E13" s="260"/>
      <c r="F13" s="134">
        <f>F12+F11+F10+F9</f>
        <v>34</v>
      </c>
      <c r="G13" s="366">
        <f t="shared" si="1"/>
        <v>0.41975308641975306</v>
      </c>
    </row>
    <row r="14" spans="1:11">
      <c r="A14" s="231" t="s">
        <v>159</v>
      </c>
      <c r="B14" s="231">
        <v>41</v>
      </c>
      <c r="C14" s="361">
        <v>12</v>
      </c>
      <c r="D14" s="373">
        <f t="shared" si="0"/>
        <v>0.29268292682926828</v>
      </c>
      <c r="E14" s="260"/>
      <c r="F14" s="359">
        <v>2</v>
      </c>
      <c r="G14" s="65">
        <f t="shared" si="1"/>
        <v>0.16666666666666666</v>
      </c>
    </row>
    <row r="15" spans="1:11">
      <c r="A15" s="253" t="s">
        <v>160</v>
      </c>
      <c r="B15" s="253">
        <v>23</v>
      </c>
      <c r="C15" s="363">
        <v>9</v>
      </c>
      <c r="D15" s="372">
        <f t="shared" si="0"/>
        <v>0.39130434782608697</v>
      </c>
      <c r="E15" s="260"/>
      <c r="F15" s="367">
        <v>4</v>
      </c>
      <c r="G15" s="67">
        <f t="shared" si="1"/>
        <v>0.44444444444444442</v>
      </c>
    </row>
    <row r="16" spans="1:11" ht="13.8">
      <c r="A16" s="134" t="s">
        <v>545</v>
      </c>
      <c r="B16" s="256">
        <v>64</v>
      </c>
      <c r="C16" s="365">
        <v>21</v>
      </c>
      <c r="D16" s="366">
        <f t="shared" si="0"/>
        <v>0.328125</v>
      </c>
      <c r="E16" s="260"/>
      <c r="F16" s="134">
        <v>6</v>
      </c>
      <c r="G16" s="366">
        <f t="shared" si="1"/>
        <v>0.2857142857142857</v>
      </c>
    </row>
    <row r="17" spans="1:7">
      <c r="A17" s="231" t="s">
        <v>162</v>
      </c>
      <c r="B17" s="231">
        <v>12</v>
      </c>
      <c r="C17" s="361">
        <v>1</v>
      </c>
      <c r="D17" s="373">
        <f t="shared" si="0"/>
        <v>8.3333333333333329E-2</v>
      </c>
      <c r="E17" s="260"/>
      <c r="F17" s="359">
        <v>1</v>
      </c>
      <c r="G17" s="65">
        <f t="shared" si="1"/>
        <v>1</v>
      </c>
    </row>
    <row r="18" spans="1:7">
      <c r="A18" s="233" t="s">
        <v>161</v>
      </c>
      <c r="B18" s="233">
        <v>54</v>
      </c>
      <c r="C18" s="362">
        <v>19</v>
      </c>
      <c r="D18" s="371">
        <f t="shared" si="0"/>
        <v>0.35185185185185186</v>
      </c>
      <c r="E18" s="260"/>
      <c r="F18" s="360">
        <v>5</v>
      </c>
      <c r="G18" s="66">
        <f t="shared" si="1"/>
        <v>0.26315789473684209</v>
      </c>
    </row>
    <row r="19" spans="1:7">
      <c r="A19" s="253" t="s">
        <v>163</v>
      </c>
      <c r="B19" s="253">
        <v>4</v>
      </c>
      <c r="C19" s="363">
        <v>3</v>
      </c>
      <c r="D19" s="372">
        <f t="shared" si="0"/>
        <v>0.75</v>
      </c>
      <c r="E19" s="260"/>
      <c r="F19" s="367"/>
      <c r="G19" s="67">
        <f t="shared" si="1"/>
        <v>0</v>
      </c>
    </row>
    <row r="20" spans="1:7" ht="13.8">
      <c r="A20" s="134" t="s">
        <v>546</v>
      </c>
      <c r="B20" s="256">
        <v>70</v>
      </c>
      <c r="C20" s="365">
        <v>23</v>
      </c>
      <c r="D20" s="366">
        <f t="shared" si="0"/>
        <v>0.32857142857142857</v>
      </c>
      <c r="E20" s="260"/>
      <c r="F20" s="134">
        <v>6</v>
      </c>
      <c r="G20" s="366">
        <f t="shared" si="1"/>
        <v>0.2608695652173913</v>
      </c>
    </row>
    <row r="21" spans="1:7">
      <c r="A21" s="231" t="s">
        <v>164</v>
      </c>
      <c r="B21" s="231">
        <v>121</v>
      </c>
      <c r="C21" s="361">
        <v>24</v>
      </c>
      <c r="D21" s="373">
        <f t="shared" si="0"/>
        <v>0.19834710743801653</v>
      </c>
      <c r="E21" s="260"/>
      <c r="F21" s="359">
        <v>18</v>
      </c>
      <c r="G21" s="65">
        <f t="shared" si="1"/>
        <v>0.75</v>
      </c>
    </row>
    <row r="22" spans="1:7">
      <c r="A22" s="233" t="s">
        <v>165</v>
      </c>
      <c r="B22" s="233">
        <v>23</v>
      </c>
      <c r="C22" s="362">
        <v>1</v>
      </c>
      <c r="D22" s="371">
        <f t="shared" si="0"/>
        <v>4.3478260869565216E-2</v>
      </c>
      <c r="E22" s="260"/>
      <c r="F22" s="360"/>
      <c r="G22" s="66">
        <f t="shared" si="1"/>
        <v>0</v>
      </c>
    </row>
    <row r="23" spans="1:7">
      <c r="A23" s="233" t="s">
        <v>166</v>
      </c>
      <c r="B23" s="233">
        <v>8</v>
      </c>
      <c r="C23" s="362">
        <v>2</v>
      </c>
      <c r="D23" s="371">
        <f t="shared" si="0"/>
        <v>0.25</v>
      </c>
      <c r="E23" s="260"/>
      <c r="F23" s="360"/>
      <c r="G23" s="66">
        <f t="shared" si="1"/>
        <v>0</v>
      </c>
    </row>
    <row r="24" spans="1:7">
      <c r="A24" s="233" t="s">
        <v>167</v>
      </c>
      <c r="B24" s="233">
        <v>16</v>
      </c>
      <c r="C24" s="362">
        <v>6</v>
      </c>
      <c r="D24" s="371">
        <f t="shared" si="0"/>
        <v>0.375</v>
      </c>
      <c r="E24" s="260"/>
      <c r="F24" s="360"/>
      <c r="G24" s="66">
        <f t="shared" si="1"/>
        <v>0</v>
      </c>
    </row>
    <row r="25" spans="1:7">
      <c r="A25" s="253" t="s">
        <v>168</v>
      </c>
      <c r="B25" s="253">
        <v>39</v>
      </c>
      <c r="C25" s="363">
        <v>27</v>
      </c>
      <c r="D25" s="372">
        <f t="shared" si="0"/>
        <v>0.69230769230769229</v>
      </c>
      <c r="E25" s="260"/>
      <c r="F25" s="367">
        <v>9</v>
      </c>
      <c r="G25" s="67">
        <f t="shared" si="1"/>
        <v>0.33333333333333331</v>
      </c>
    </row>
    <row r="26" spans="1:7" ht="13.8">
      <c r="A26" s="134" t="s">
        <v>547</v>
      </c>
      <c r="B26" s="256">
        <v>207</v>
      </c>
      <c r="C26" s="365">
        <v>60</v>
      </c>
      <c r="D26" s="366">
        <f t="shared" si="0"/>
        <v>0.28985507246376813</v>
      </c>
      <c r="E26" s="260"/>
      <c r="F26" s="134">
        <v>27</v>
      </c>
      <c r="G26" s="366">
        <f t="shared" si="1"/>
        <v>0.45</v>
      </c>
    </row>
    <row r="27" spans="1:7">
      <c r="A27" s="231" t="s">
        <v>169</v>
      </c>
      <c r="B27" s="231">
        <v>33</v>
      </c>
      <c r="C27" s="361">
        <v>16</v>
      </c>
      <c r="D27" s="373">
        <f t="shared" si="0"/>
        <v>0.48484848484848486</v>
      </c>
      <c r="E27" s="260"/>
      <c r="F27" s="359">
        <v>10</v>
      </c>
      <c r="G27" s="65">
        <f t="shared" si="1"/>
        <v>0.625</v>
      </c>
    </row>
    <row r="28" spans="1:7">
      <c r="A28" s="253" t="s">
        <v>170</v>
      </c>
      <c r="B28" s="253">
        <v>5</v>
      </c>
      <c r="C28" s="363">
        <v>1</v>
      </c>
      <c r="D28" s="372">
        <f t="shared" si="0"/>
        <v>0.2</v>
      </c>
      <c r="E28" s="260"/>
      <c r="F28" s="367"/>
      <c r="G28" s="67">
        <f t="shared" si="1"/>
        <v>0</v>
      </c>
    </row>
    <row r="29" spans="1:7" ht="13.8">
      <c r="A29" s="134" t="s">
        <v>549</v>
      </c>
      <c r="B29" s="256">
        <v>38</v>
      </c>
      <c r="C29" s="365">
        <v>17</v>
      </c>
      <c r="D29" s="366">
        <f t="shared" si="0"/>
        <v>0.44736842105263158</v>
      </c>
      <c r="E29" s="260"/>
      <c r="F29" s="134">
        <v>10</v>
      </c>
      <c r="G29" s="366">
        <f t="shared" si="1"/>
        <v>0.58823529411764708</v>
      </c>
    </row>
    <row r="30" spans="1:7">
      <c r="A30" s="231" t="s">
        <v>171</v>
      </c>
      <c r="B30" s="231">
        <v>43</v>
      </c>
      <c r="C30" s="361">
        <v>22</v>
      </c>
      <c r="D30" s="373">
        <f t="shared" si="0"/>
        <v>0.51162790697674421</v>
      </c>
      <c r="E30" s="260"/>
      <c r="F30" s="359">
        <v>9</v>
      </c>
      <c r="G30" s="65">
        <f t="shared" si="1"/>
        <v>0.40909090909090912</v>
      </c>
    </row>
    <row r="31" spans="1:7">
      <c r="A31" s="233" t="s">
        <v>172</v>
      </c>
      <c r="B31" s="233">
        <v>55</v>
      </c>
      <c r="C31" s="362">
        <v>16</v>
      </c>
      <c r="D31" s="371">
        <f t="shared" si="0"/>
        <v>0.29090909090909089</v>
      </c>
      <c r="E31" s="260"/>
      <c r="F31" s="360">
        <v>5</v>
      </c>
      <c r="G31" s="66">
        <f>F31/C31</f>
        <v>0.3125</v>
      </c>
    </row>
    <row r="32" spans="1:7">
      <c r="A32" s="233" t="s">
        <v>173</v>
      </c>
      <c r="B32" s="233">
        <v>3</v>
      </c>
      <c r="C32" s="362">
        <v>3</v>
      </c>
      <c r="D32" s="371">
        <f t="shared" si="0"/>
        <v>1</v>
      </c>
      <c r="E32" s="260"/>
      <c r="F32" s="360"/>
      <c r="G32" s="66">
        <f t="shared" si="1"/>
        <v>0</v>
      </c>
    </row>
    <row r="33" spans="1:7">
      <c r="A33" s="253" t="s">
        <v>174</v>
      </c>
      <c r="B33" s="253">
        <v>2</v>
      </c>
      <c r="C33" s="363"/>
      <c r="D33" s="372">
        <f t="shared" si="0"/>
        <v>0</v>
      </c>
      <c r="E33" s="260"/>
      <c r="F33" s="367"/>
      <c r="G33" s="67"/>
    </row>
    <row r="34" spans="1:7" ht="13.8">
      <c r="A34" s="134" t="s">
        <v>550</v>
      </c>
      <c r="B34" s="256">
        <v>103</v>
      </c>
      <c r="C34" s="365">
        <v>41</v>
      </c>
      <c r="D34" s="365">
        <v>41</v>
      </c>
      <c r="E34" s="260"/>
      <c r="F34" s="134">
        <v>14</v>
      </c>
      <c r="G34" s="366">
        <f t="shared" si="1"/>
        <v>0.34146341463414637</v>
      </c>
    </row>
    <row r="35" spans="1:7">
      <c r="A35" s="257" t="s">
        <v>175</v>
      </c>
      <c r="B35" s="257">
        <v>19</v>
      </c>
      <c r="C35" s="364">
        <v>6</v>
      </c>
      <c r="D35" s="374">
        <f t="shared" si="0"/>
        <v>0.31578947368421051</v>
      </c>
      <c r="E35" s="260"/>
      <c r="F35" s="368">
        <v>2</v>
      </c>
      <c r="G35" s="263">
        <f t="shared" si="1"/>
        <v>0.33333333333333331</v>
      </c>
    </row>
    <row r="36" spans="1:7" ht="13.8">
      <c r="A36" s="134" t="s">
        <v>551</v>
      </c>
      <c r="B36" s="256">
        <v>19</v>
      </c>
      <c r="C36" s="365">
        <v>6</v>
      </c>
      <c r="D36" s="366">
        <f t="shared" si="0"/>
        <v>0.31578947368421051</v>
      </c>
      <c r="E36" s="260"/>
      <c r="F36" s="134">
        <v>2</v>
      </c>
      <c r="G36" s="366">
        <f t="shared" si="1"/>
        <v>0.33333333333333331</v>
      </c>
    </row>
    <row r="37" spans="1:7">
      <c r="A37" s="231" t="s">
        <v>176</v>
      </c>
      <c r="B37" s="231">
        <v>6</v>
      </c>
      <c r="C37" s="361">
        <v>1</v>
      </c>
      <c r="D37" s="373">
        <f t="shared" si="0"/>
        <v>0.16666666666666666</v>
      </c>
      <c r="E37" s="260"/>
      <c r="F37" s="359"/>
      <c r="G37" s="65">
        <f t="shared" si="1"/>
        <v>0</v>
      </c>
    </row>
    <row r="38" spans="1:7">
      <c r="A38" s="233" t="s">
        <v>177</v>
      </c>
      <c r="B38" s="233">
        <v>41</v>
      </c>
      <c r="C38" s="362">
        <v>11</v>
      </c>
      <c r="D38" s="371">
        <f t="shared" si="0"/>
        <v>0.26829268292682928</v>
      </c>
      <c r="E38" s="260"/>
      <c r="F38" s="360">
        <v>1</v>
      </c>
      <c r="G38" s="66">
        <f t="shared" si="1"/>
        <v>9.0909090909090912E-2</v>
      </c>
    </row>
    <row r="39" spans="1:7">
      <c r="A39" s="233" t="s">
        <v>178</v>
      </c>
      <c r="B39" s="233">
        <v>138</v>
      </c>
      <c r="C39" s="362">
        <v>47</v>
      </c>
      <c r="D39" s="371">
        <f t="shared" si="0"/>
        <v>0.34057971014492755</v>
      </c>
      <c r="E39" s="260"/>
      <c r="F39" s="360">
        <v>13</v>
      </c>
      <c r="G39" s="66">
        <f t="shared" si="1"/>
        <v>0.27659574468085107</v>
      </c>
    </row>
    <row r="40" spans="1:7">
      <c r="A40" s="233" t="s">
        <v>179</v>
      </c>
      <c r="B40" s="233">
        <v>37</v>
      </c>
      <c r="C40" s="362">
        <v>9</v>
      </c>
      <c r="D40" s="371">
        <f t="shared" si="0"/>
        <v>0.24324324324324326</v>
      </c>
      <c r="E40" s="260"/>
      <c r="F40" s="360">
        <v>4</v>
      </c>
      <c r="G40" s="66">
        <f t="shared" si="1"/>
        <v>0.44444444444444442</v>
      </c>
    </row>
    <row r="41" spans="1:7">
      <c r="A41" s="233" t="s">
        <v>180</v>
      </c>
      <c r="B41" s="233">
        <v>83</v>
      </c>
      <c r="C41" s="362">
        <v>27</v>
      </c>
      <c r="D41" s="371">
        <f t="shared" si="0"/>
        <v>0.3253012048192771</v>
      </c>
      <c r="E41" s="260"/>
      <c r="F41" s="360">
        <v>7</v>
      </c>
      <c r="G41" s="66">
        <f t="shared" si="1"/>
        <v>0.25925925925925924</v>
      </c>
    </row>
    <row r="42" spans="1:7">
      <c r="A42" s="253" t="s">
        <v>181</v>
      </c>
      <c r="B42" s="253">
        <v>4</v>
      </c>
      <c r="C42" s="363"/>
      <c r="D42" s="372">
        <f t="shared" si="0"/>
        <v>0</v>
      </c>
      <c r="E42" s="260"/>
      <c r="F42" s="367"/>
      <c r="G42" s="67"/>
    </row>
    <row r="43" spans="1:7" ht="13.8">
      <c r="A43" s="134" t="s">
        <v>552</v>
      </c>
      <c r="B43" s="256">
        <v>309</v>
      </c>
      <c r="C43" s="365">
        <v>95</v>
      </c>
      <c r="D43" s="366">
        <f t="shared" si="0"/>
        <v>0.30744336569579289</v>
      </c>
      <c r="E43" s="260"/>
      <c r="F43" s="134">
        <v>25</v>
      </c>
      <c r="G43" s="366">
        <f t="shared" si="1"/>
        <v>0.26315789473684209</v>
      </c>
    </row>
    <row r="44" spans="1:7">
      <c r="A44" s="231" t="s">
        <v>182</v>
      </c>
      <c r="B44" s="231">
        <v>72</v>
      </c>
      <c r="C44" s="361">
        <v>28</v>
      </c>
      <c r="D44" s="373">
        <f t="shared" si="0"/>
        <v>0.3888888888888889</v>
      </c>
      <c r="E44" s="260"/>
      <c r="F44" s="359">
        <v>11</v>
      </c>
      <c r="G44" s="65">
        <f t="shared" si="1"/>
        <v>0.39285714285714285</v>
      </c>
    </row>
    <row r="45" spans="1:7">
      <c r="A45" s="253" t="s">
        <v>183</v>
      </c>
      <c r="B45" s="253">
        <v>1</v>
      </c>
      <c r="C45" s="363">
        <v>1</v>
      </c>
      <c r="D45" s="372">
        <f t="shared" si="0"/>
        <v>1</v>
      </c>
      <c r="E45" s="260"/>
      <c r="F45" s="367"/>
      <c r="G45" s="67">
        <f t="shared" si="1"/>
        <v>0</v>
      </c>
    </row>
    <row r="46" spans="1:7" ht="13.8">
      <c r="A46" s="134" t="s">
        <v>553</v>
      </c>
      <c r="B46" s="256">
        <v>73</v>
      </c>
      <c r="C46" s="365">
        <v>29</v>
      </c>
      <c r="D46" s="366">
        <f t="shared" si="0"/>
        <v>0.39726027397260272</v>
      </c>
      <c r="E46" s="260"/>
      <c r="F46" s="134">
        <v>11</v>
      </c>
      <c r="G46" s="366">
        <f t="shared" si="1"/>
        <v>0.37931034482758619</v>
      </c>
    </row>
    <row r="47" spans="1:7">
      <c r="A47" s="231" t="s">
        <v>184</v>
      </c>
      <c r="B47" s="231">
        <v>30</v>
      </c>
      <c r="C47" s="361">
        <v>10</v>
      </c>
      <c r="D47" s="373">
        <f t="shared" si="0"/>
        <v>0.33333333333333331</v>
      </c>
      <c r="E47" s="260"/>
      <c r="F47" s="359"/>
      <c r="G47" s="65">
        <f t="shared" si="1"/>
        <v>0</v>
      </c>
    </row>
    <row r="48" spans="1:7">
      <c r="A48" s="233" t="s">
        <v>185</v>
      </c>
      <c r="B48" s="233">
        <v>29</v>
      </c>
      <c r="C48" s="362">
        <v>11</v>
      </c>
      <c r="D48" s="371">
        <f t="shared" si="0"/>
        <v>0.37931034482758619</v>
      </c>
      <c r="E48" s="260"/>
      <c r="F48" s="360">
        <v>2</v>
      </c>
      <c r="G48" s="66">
        <f t="shared" si="1"/>
        <v>0.18181818181818182</v>
      </c>
    </row>
    <row r="49" spans="1:7">
      <c r="A49" s="233" t="s">
        <v>186</v>
      </c>
      <c r="B49" s="233">
        <v>54</v>
      </c>
      <c r="C49" s="362">
        <v>19</v>
      </c>
      <c r="D49" s="371">
        <f t="shared" si="0"/>
        <v>0.35185185185185186</v>
      </c>
      <c r="E49" s="260"/>
      <c r="F49" s="360">
        <v>12</v>
      </c>
      <c r="G49" s="66">
        <f t="shared" si="1"/>
        <v>0.63157894736842102</v>
      </c>
    </row>
    <row r="50" spans="1:7">
      <c r="A50" s="233" t="s">
        <v>187</v>
      </c>
      <c r="B50" s="233">
        <v>29</v>
      </c>
      <c r="C50" s="362">
        <v>7</v>
      </c>
      <c r="D50" s="371">
        <f t="shared" si="0"/>
        <v>0.2413793103448276</v>
      </c>
      <c r="E50" s="260"/>
      <c r="F50" s="360">
        <v>2</v>
      </c>
      <c r="G50" s="66">
        <f t="shared" si="1"/>
        <v>0.2857142857142857</v>
      </c>
    </row>
    <row r="51" spans="1:7">
      <c r="A51" s="233" t="s">
        <v>188</v>
      </c>
      <c r="B51" s="233">
        <v>6</v>
      </c>
      <c r="C51" s="362">
        <v>4</v>
      </c>
      <c r="D51" s="371">
        <f t="shared" si="0"/>
        <v>0.66666666666666663</v>
      </c>
      <c r="E51" s="260"/>
      <c r="F51" s="360">
        <v>2</v>
      </c>
      <c r="G51" s="66">
        <f t="shared" si="1"/>
        <v>0.5</v>
      </c>
    </row>
    <row r="52" spans="1:7">
      <c r="A52" s="253" t="s">
        <v>189</v>
      </c>
      <c r="B52" s="253">
        <v>27</v>
      </c>
      <c r="C52" s="363">
        <v>21</v>
      </c>
      <c r="D52" s="372">
        <f t="shared" si="0"/>
        <v>0.77777777777777779</v>
      </c>
      <c r="E52" s="260"/>
      <c r="F52" s="367">
        <v>5</v>
      </c>
      <c r="G52" s="67">
        <f t="shared" si="1"/>
        <v>0.23809523809523808</v>
      </c>
    </row>
    <row r="53" spans="1:7" ht="13.8">
      <c r="A53" s="134" t="s">
        <v>554</v>
      </c>
      <c r="B53" s="256">
        <v>175</v>
      </c>
      <c r="C53" s="365">
        <v>72</v>
      </c>
      <c r="D53" s="366">
        <f t="shared" si="0"/>
        <v>0.41142857142857142</v>
      </c>
      <c r="E53" s="260"/>
      <c r="F53" s="134">
        <v>23</v>
      </c>
      <c r="G53" s="366">
        <f t="shared" si="1"/>
        <v>0.31944444444444442</v>
      </c>
    </row>
    <row r="54" spans="1:7">
      <c r="A54" s="257" t="s">
        <v>190</v>
      </c>
      <c r="B54" s="257">
        <v>44</v>
      </c>
      <c r="C54" s="364">
        <v>17</v>
      </c>
      <c r="D54" s="374">
        <f t="shared" si="0"/>
        <v>0.38636363636363635</v>
      </c>
      <c r="E54" s="260"/>
      <c r="F54" s="368">
        <v>5</v>
      </c>
      <c r="G54" s="263">
        <f t="shared" si="1"/>
        <v>0.29411764705882354</v>
      </c>
    </row>
    <row r="55" spans="1:7" ht="13.8">
      <c r="A55" s="134" t="s">
        <v>555</v>
      </c>
      <c r="B55" s="256">
        <v>44</v>
      </c>
      <c r="C55" s="365">
        <v>17</v>
      </c>
      <c r="D55" s="366">
        <f t="shared" si="0"/>
        <v>0.38636363636363635</v>
      </c>
      <c r="E55" s="260"/>
      <c r="F55" s="134">
        <v>5</v>
      </c>
      <c r="G55" s="366">
        <f t="shared" si="1"/>
        <v>0.29411764705882354</v>
      </c>
    </row>
    <row r="56" spans="1:7">
      <c r="A56" s="231" t="s">
        <v>192</v>
      </c>
      <c r="B56" s="231">
        <v>1</v>
      </c>
      <c r="C56" s="361"/>
      <c r="D56" s="373">
        <f t="shared" si="0"/>
        <v>0</v>
      </c>
      <c r="E56" s="260"/>
      <c r="F56" s="359"/>
      <c r="G56" s="65"/>
    </row>
    <row r="57" spans="1:7">
      <c r="A57" s="253" t="s">
        <v>193</v>
      </c>
      <c r="B57" s="253">
        <v>2</v>
      </c>
      <c r="C57" s="363">
        <v>1</v>
      </c>
      <c r="D57" s="372">
        <f t="shared" si="0"/>
        <v>0.5</v>
      </c>
      <c r="E57" s="260"/>
      <c r="F57" s="367">
        <v>1</v>
      </c>
      <c r="G57" s="67">
        <f t="shared" si="1"/>
        <v>1</v>
      </c>
    </row>
    <row r="58" spans="1:7" ht="13.8">
      <c r="A58" s="134" t="s">
        <v>556</v>
      </c>
      <c r="B58" s="256">
        <v>3</v>
      </c>
      <c r="C58" s="365">
        <v>1</v>
      </c>
      <c r="D58" s="366">
        <f t="shared" si="0"/>
        <v>0.33333333333333331</v>
      </c>
      <c r="E58" s="260"/>
      <c r="F58" s="134">
        <v>1</v>
      </c>
      <c r="G58" s="366">
        <f t="shared" si="1"/>
        <v>1</v>
      </c>
    </row>
    <row r="59" spans="1:7">
      <c r="A59" s="257" t="s">
        <v>194</v>
      </c>
      <c r="B59" s="257">
        <v>25</v>
      </c>
      <c r="C59" s="364">
        <v>4</v>
      </c>
      <c r="D59" s="374">
        <f t="shared" si="0"/>
        <v>0.16</v>
      </c>
      <c r="E59" s="260"/>
      <c r="F59" s="368">
        <v>3</v>
      </c>
      <c r="G59" s="263">
        <f t="shared" si="1"/>
        <v>0.75</v>
      </c>
    </row>
    <row r="60" spans="1:7" ht="13.8">
      <c r="A60" s="134" t="s">
        <v>557</v>
      </c>
      <c r="B60" s="256">
        <v>25</v>
      </c>
      <c r="C60" s="365">
        <v>4</v>
      </c>
      <c r="D60" s="366">
        <f t="shared" si="0"/>
        <v>0.16</v>
      </c>
      <c r="E60" s="260"/>
      <c r="F60" s="134">
        <v>3</v>
      </c>
      <c r="G60" s="366">
        <f t="shared" si="1"/>
        <v>0.75</v>
      </c>
    </row>
    <row r="61" spans="1:7">
      <c r="A61" s="231" t="s">
        <v>195</v>
      </c>
      <c r="B61" s="231">
        <v>40</v>
      </c>
      <c r="C61" s="361">
        <v>11</v>
      </c>
      <c r="D61" s="373">
        <f t="shared" si="0"/>
        <v>0.27500000000000002</v>
      </c>
      <c r="E61" s="260"/>
      <c r="F61" s="359">
        <v>2</v>
      </c>
      <c r="G61" s="65">
        <f t="shared" si="1"/>
        <v>0.18181818181818182</v>
      </c>
    </row>
    <row r="62" spans="1:7">
      <c r="A62" s="233" t="s">
        <v>196</v>
      </c>
      <c r="B62" s="233">
        <v>72</v>
      </c>
      <c r="C62" s="362">
        <v>19</v>
      </c>
      <c r="D62" s="371">
        <f t="shared" si="0"/>
        <v>0.2638888888888889</v>
      </c>
      <c r="E62" s="260"/>
      <c r="F62" s="360">
        <v>8</v>
      </c>
      <c r="G62" s="66">
        <f t="shared" si="1"/>
        <v>0.42105263157894735</v>
      </c>
    </row>
    <row r="63" spans="1:7">
      <c r="A63" s="233" t="s">
        <v>197</v>
      </c>
      <c r="B63" s="233">
        <v>51</v>
      </c>
      <c r="C63" s="362">
        <v>7</v>
      </c>
      <c r="D63" s="371">
        <f t="shared" si="0"/>
        <v>0.13725490196078433</v>
      </c>
      <c r="E63" s="260"/>
      <c r="F63" s="360"/>
      <c r="G63" s="66">
        <f t="shared" si="1"/>
        <v>0</v>
      </c>
    </row>
    <row r="64" spans="1:7">
      <c r="A64" s="233" t="s">
        <v>198</v>
      </c>
      <c r="B64" s="233">
        <v>79</v>
      </c>
      <c r="C64" s="362">
        <v>18</v>
      </c>
      <c r="D64" s="371">
        <f t="shared" si="0"/>
        <v>0.22784810126582278</v>
      </c>
      <c r="E64" s="260"/>
      <c r="F64" s="360">
        <v>2</v>
      </c>
      <c r="G64" s="66">
        <f t="shared" si="1"/>
        <v>0.1111111111111111</v>
      </c>
    </row>
    <row r="65" spans="1:7">
      <c r="A65" s="233" t="s">
        <v>199</v>
      </c>
      <c r="B65" s="233">
        <v>8</v>
      </c>
      <c r="C65" s="362">
        <v>7</v>
      </c>
      <c r="D65" s="371">
        <f t="shared" si="0"/>
        <v>0.875</v>
      </c>
      <c r="E65" s="260"/>
      <c r="F65" s="360">
        <v>2</v>
      </c>
      <c r="G65" s="66">
        <f t="shared" si="1"/>
        <v>0.2857142857142857</v>
      </c>
    </row>
    <row r="66" spans="1:7">
      <c r="A66" s="233" t="s">
        <v>200</v>
      </c>
      <c r="B66" s="233">
        <v>7</v>
      </c>
      <c r="C66" s="362">
        <v>2</v>
      </c>
      <c r="D66" s="371">
        <f t="shared" si="0"/>
        <v>0.2857142857142857</v>
      </c>
      <c r="E66" s="260"/>
      <c r="F66" s="360"/>
      <c r="G66" s="66">
        <f t="shared" si="1"/>
        <v>0</v>
      </c>
    </row>
    <row r="67" spans="1:7">
      <c r="A67" s="233" t="s">
        <v>201</v>
      </c>
      <c r="B67" s="233">
        <v>24</v>
      </c>
      <c r="C67" s="362">
        <v>10</v>
      </c>
      <c r="D67" s="371">
        <f t="shared" si="0"/>
        <v>0.41666666666666669</v>
      </c>
      <c r="E67" s="260"/>
      <c r="F67" s="360">
        <v>4</v>
      </c>
      <c r="G67" s="66">
        <f t="shared" si="1"/>
        <v>0.4</v>
      </c>
    </row>
    <row r="68" spans="1:7">
      <c r="A68" s="233" t="s">
        <v>202</v>
      </c>
      <c r="B68" s="233">
        <v>2</v>
      </c>
      <c r="C68" s="362"/>
      <c r="D68" s="371">
        <f t="shared" si="0"/>
        <v>0</v>
      </c>
      <c r="E68" s="260"/>
      <c r="F68" s="360"/>
      <c r="G68" s="66"/>
    </row>
    <row r="69" spans="1:7">
      <c r="A69" s="253" t="s">
        <v>203</v>
      </c>
      <c r="B69" s="253">
        <v>27</v>
      </c>
      <c r="C69" s="363">
        <v>8</v>
      </c>
      <c r="D69" s="372">
        <f t="shared" si="0"/>
        <v>0.29629629629629628</v>
      </c>
      <c r="E69" s="260"/>
      <c r="F69" s="367">
        <v>1</v>
      </c>
      <c r="G69" s="67">
        <f t="shared" si="1"/>
        <v>0.125</v>
      </c>
    </row>
    <row r="70" spans="1:7" ht="13.8">
      <c r="A70" s="134" t="s">
        <v>559</v>
      </c>
      <c r="B70" s="256">
        <v>310</v>
      </c>
      <c r="C70" s="365">
        <v>82</v>
      </c>
      <c r="D70" s="366">
        <f t="shared" si="0"/>
        <v>0.26451612903225807</v>
      </c>
      <c r="E70" s="260"/>
      <c r="F70" s="134">
        <v>19</v>
      </c>
      <c r="G70" s="366">
        <f t="shared" si="1"/>
        <v>0.23170731707317074</v>
      </c>
    </row>
    <row r="71" spans="1:7">
      <c r="A71" s="231" t="s">
        <v>204</v>
      </c>
      <c r="B71" s="231">
        <v>55</v>
      </c>
      <c r="C71" s="361">
        <v>5</v>
      </c>
      <c r="D71" s="373">
        <f t="shared" si="0"/>
        <v>9.0909090909090912E-2</v>
      </c>
      <c r="E71" s="260"/>
      <c r="F71" s="359">
        <v>2</v>
      </c>
      <c r="G71" s="65">
        <f t="shared" si="1"/>
        <v>0.4</v>
      </c>
    </row>
    <row r="72" spans="1:7">
      <c r="A72" s="253" t="s">
        <v>205</v>
      </c>
      <c r="B72" s="253">
        <v>1</v>
      </c>
      <c r="C72" s="363">
        <v>1</v>
      </c>
      <c r="D72" s="372">
        <f t="shared" si="0"/>
        <v>1</v>
      </c>
      <c r="E72" s="260"/>
      <c r="F72" s="367"/>
      <c r="G72" s="67">
        <f t="shared" si="1"/>
        <v>0</v>
      </c>
    </row>
    <row r="73" spans="1:7" ht="13.8">
      <c r="A73" s="134" t="s">
        <v>560</v>
      </c>
      <c r="B73" s="256">
        <v>56</v>
      </c>
      <c r="C73" s="365">
        <v>6</v>
      </c>
      <c r="D73" s="366">
        <f t="shared" si="0"/>
        <v>0.10714285714285714</v>
      </c>
      <c r="E73" s="260"/>
      <c r="F73" s="134">
        <v>2</v>
      </c>
      <c r="G73" s="366">
        <f t="shared" si="1"/>
        <v>0.33333333333333331</v>
      </c>
    </row>
    <row r="74" spans="1:7">
      <c r="A74" s="231" t="s">
        <v>206</v>
      </c>
      <c r="B74" s="231">
        <v>60</v>
      </c>
      <c r="C74" s="361">
        <v>14</v>
      </c>
      <c r="D74" s="373">
        <f t="shared" ref="D74:D137" si="2">C74/B74</f>
        <v>0.23333333333333334</v>
      </c>
      <c r="E74" s="260"/>
      <c r="F74" s="359">
        <v>6</v>
      </c>
      <c r="G74" s="65">
        <f t="shared" ref="G74:G137" si="3">F74/C74</f>
        <v>0.42857142857142855</v>
      </c>
    </row>
    <row r="75" spans="1:7">
      <c r="A75" s="233" t="s">
        <v>207</v>
      </c>
      <c r="B75" s="233">
        <v>63</v>
      </c>
      <c r="C75" s="362">
        <v>22</v>
      </c>
      <c r="D75" s="371">
        <f t="shared" si="2"/>
        <v>0.34920634920634919</v>
      </c>
      <c r="E75" s="260"/>
      <c r="F75" s="360">
        <v>9</v>
      </c>
      <c r="G75" s="66">
        <f t="shared" si="3"/>
        <v>0.40909090909090912</v>
      </c>
    </row>
    <row r="76" spans="1:7">
      <c r="A76" s="233" t="s">
        <v>208</v>
      </c>
      <c r="B76" s="233">
        <v>59</v>
      </c>
      <c r="C76" s="362">
        <v>1</v>
      </c>
      <c r="D76" s="371">
        <f t="shared" si="2"/>
        <v>1.6949152542372881E-2</v>
      </c>
      <c r="E76" s="260"/>
      <c r="F76" s="360">
        <v>1</v>
      </c>
      <c r="G76" s="66">
        <f t="shared" si="3"/>
        <v>1</v>
      </c>
    </row>
    <row r="77" spans="1:7">
      <c r="A77" s="233" t="s">
        <v>209</v>
      </c>
      <c r="B77" s="233">
        <v>13</v>
      </c>
      <c r="C77" s="362">
        <v>4</v>
      </c>
      <c r="D77" s="371">
        <f t="shared" si="2"/>
        <v>0.30769230769230771</v>
      </c>
      <c r="E77" s="260"/>
      <c r="F77" s="360"/>
      <c r="G77" s="66">
        <f t="shared" si="3"/>
        <v>0</v>
      </c>
    </row>
    <row r="78" spans="1:7">
      <c r="A78" s="233" t="s">
        <v>210</v>
      </c>
      <c r="B78" s="233">
        <v>23</v>
      </c>
      <c r="C78" s="362">
        <v>17</v>
      </c>
      <c r="D78" s="371">
        <f t="shared" si="2"/>
        <v>0.73913043478260865</v>
      </c>
      <c r="E78" s="260"/>
      <c r="F78" s="360">
        <v>2</v>
      </c>
      <c r="G78" s="66">
        <f t="shared" si="3"/>
        <v>0.11764705882352941</v>
      </c>
    </row>
    <row r="79" spans="1:7">
      <c r="A79" s="233" t="s">
        <v>211</v>
      </c>
      <c r="B79" s="233">
        <v>1</v>
      </c>
      <c r="C79" s="362">
        <v>1</v>
      </c>
      <c r="D79" s="371">
        <f t="shared" si="2"/>
        <v>1</v>
      </c>
      <c r="E79" s="260"/>
      <c r="F79" s="360"/>
      <c r="G79" s="66">
        <f t="shared" si="3"/>
        <v>0</v>
      </c>
    </row>
    <row r="80" spans="1:7">
      <c r="A80" s="233" t="s">
        <v>212</v>
      </c>
      <c r="B80" s="233">
        <v>12</v>
      </c>
      <c r="C80" s="362">
        <v>5</v>
      </c>
      <c r="D80" s="371">
        <f t="shared" si="2"/>
        <v>0.41666666666666669</v>
      </c>
      <c r="E80" s="260"/>
      <c r="F80" s="360"/>
      <c r="G80" s="66">
        <f t="shared" si="3"/>
        <v>0</v>
      </c>
    </row>
    <row r="81" spans="1:7">
      <c r="A81" s="233" t="s">
        <v>213</v>
      </c>
      <c r="B81" s="233">
        <v>39</v>
      </c>
      <c r="C81" s="362">
        <v>11</v>
      </c>
      <c r="D81" s="371">
        <f t="shared" si="2"/>
        <v>0.28205128205128205</v>
      </c>
      <c r="E81" s="260"/>
      <c r="F81" s="360"/>
      <c r="G81" s="66">
        <f t="shared" si="3"/>
        <v>0</v>
      </c>
    </row>
    <row r="82" spans="1:7">
      <c r="A82" s="233" t="s">
        <v>214</v>
      </c>
      <c r="B82" s="233">
        <v>45</v>
      </c>
      <c r="C82" s="362">
        <v>21</v>
      </c>
      <c r="D82" s="371">
        <f t="shared" si="2"/>
        <v>0.46666666666666667</v>
      </c>
      <c r="E82" s="260"/>
      <c r="F82" s="360">
        <v>6</v>
      </c>
      <c r="G82" s="66">
        <f t="shared" si="3"/>
        <v>0.2857142857142857</v>
      </c>
    </row>
    <row r="83" spans="1:7">
      <c r="A83" s="253" t="s">
        <v>215</v>
      </c>
      <c r="B83" s="253">
        <v>5</v>
      </c>
      <c r="C83" s="363">
        <v>3</v>
      </c>
      <c r="D83" s="372">
        <f t="shared" si="2"/>
        <v>0.6</v>
      </c>
      <c r="E83" s="260"/>
      <c r="F83" s="367">
        <v>1</v>
      </c>
      <c r="G83" s="67">
        <f t="shared" si="3"/>
        <v>0.33333333333333331</v>
      </c>
    </row>
    <row r="84" spans="1:7" ht="13.8">
      <c r="A84" s="134" t="s">
        <v>563</v>
      </c>
      <c r="B84" s="256">
        <v>320</v>
      </c>
      <c r="C84" s="365">
        <v>99</v>
      </c>
      <c r="D84" s="366">
        <f t="shared" si="2"/>
        <v>0.30937500000000001</v>
      </c>
      <c r="E84" s="260"/>
      <c r="F84" s="134">
        <v>25</v>
      </c>
      <c r="G84" s="366">
        <f t="shared" si="3"/>
        <v>0.25252525252525254</v>
      </c>
    </row>
    <row r="85" spans="1:7">
      <c r="A85" s="231" t="s">
        <v>216</v>
      </c>
      <c r="B85" s="231">
        <v>53</v>
      </c>
      <c r="C85" s="361">
        <v>3</v>
      </c>
      <c r="D85" s="373">
        <f t="shared" si="2"/>
        <v>5.6603773584905662E-2</v>
      </c>
      <c r="E85" s="260"/>
      <c r="F85" s="359">
        <v>2</v>
      </c>
      <c r="G85" s="65">
        <f t="shared" si="3"/>
        <v>0.66666666666666663</v>
      </c>
    </row>
    <row r="86" spans="1:7">
      <c r="A86" s="233" t="s">
        <v>217</v>
      </c>
      <c r="B86" s="233">
        <v>37</v>
      </c>
      <c r="C86" s="362">
        <v>12</v>
      </c>
      <c r="D86" s="371">
        <f t="shared" si="2"/>
        <v>0.32432432432432434</v>
      </c>
      <c r="E86" s="260"/>
      <c r="F86" s="360">
        <v>2</v>
      </c>
      <c r="G86" s="66">
        <f t="shared" si="3"/>
        <v>0.16666666666666666</v>
      </c>
    </row>
    <row r="87" spans="1:7">
      <c r="A87" s="233" t="s">
        <v>218</v>
      </c>
      <c r="B87" s="233">
        <v>26</v>
      </c>
      <c r="C87" s="362">
        <v>7</v>
      </c>
      <c r="D87" s="371">
        <f t="shared" si="2"/>
        <v>0.26923076923076922</v>
      </c>
      <c r="E87" s="260"/>
      <c r="F87" s="360">
        <v>1</v>
      </c>
      <c r="G87" s="66">
        <f t="shared" si="3"/>
        <v>0.14285714285714285</v>
      </c>
    </row>
    <row r="88" spans="1:7">
      <c r="A88" s="233" t="s">
        <v>219</v>
      </c>
      <c r="B88" s="233">
        <v>6</v>
      </c>
      <c r="C88" s="362">
        <v>5</v>
      </c>
      <c r="D88" s="371">
        <f t="shared" si="2"/>
        <v>0.83333333333333337</v>
      </c>
      <c r="E88" s="260"/>
      <c r="F88" s="360"/>
      <c r="G88" s="66">
        <f t="shared" si="3"/>
        <v>0</v>
      </c>
    </row>
    <row r="89" spans="1:7">
      <c r="A89" s="233" t="s">
        <v>220</v>
      </c>
      <c r="B89" s="233">
        <v>6</v>
      </c>
      <c r="C89" s="362">
        <v>2</v>
      </c>
      <c r="D89" s="371">
        <f t="shared" si="2"/>
        <v>0.33333333333333331</v>
      </c>
      <c r="E89" s="260"/>
      <c r="F89" s="360"/>
      <c r="G89" s="66">
        <f t="shared" si="3"/>
        <v>0</v>
      </c>
    </row>
    <row r="90" spans="1:7">
      <c r="A90" s="253" t="s">
        <v>221</v>
      </c>
      <c r="B90" s="253">
        <v>42</v>
      </c>
      <c r="C90" s="363">
        <v>14</v>
      </c>
      <c r="D90" s="372">
        <f t="shared" si="2"/>
        <v>0.33333333333333331</v>
      </c>
      <c r="E90" s="260"/>
      <c r="F90" s="367">
        <v>1</v>
      </c>
      <c r="G90" s="67">
        <f t="shared" si="3"/>
        <v>7.1428571428571425E-2</v>
      </c>
    </row>
    <row r="91" spans="1:7" ht="13.8">
      <c r="A91" s="134" t="s">
        <v>564</v>
      </c>
      <c r="B91" s="256">
        <v>170</v>
      </c>
      <c r="C91" s="365">
        <v>43</v>
      </c>
      <c r="D91" s="366">
        <f t="shared" si="2"/>
        <v>0.25294117647058822</v>
      </c>
      <c r="E91" s="260"/>
      <c r="F91" s="134">
        <v>6</v>
      </c>
      <c r="G91" s="366">
        <f t="shared" si="3"/>
        <v>0.13953488372093023</v>
      </c>
    </row>
    <row r="92" spans="1:7">
      <c r="A92" s="257" t="s">
        <v>222</v>
      </c>
      <c r="B92" s="257">
        <v>164</v>
      </c>
      <c r="C92" s="364">
        <v>44</v>
      </c>
      <c r="D92" s="374">
        <f t="shared" si="2"/>
        <v>0.26829268292682928</v>
      </c>
      <c r="E92" s="260"/>
      <c r="F92" s="368">
        <v>20</v>
      </c>
      <c r="G92" s="263">
        <f t="shared" si="3"/>
        <v>0.45454545454545453</v>
      </c>
    </row>
    <row r="93" spans="1:7" ht="13.8">
      <c r="A93" s="134" t="s">
        <v>566</v>
      </c>
      <c r="B93" s="256">
        <v>164</v>
      </c>
      <c r="C93" s="365">
        <v>44</v>
      </c>
      <c r="D93" s="366">
        <f t="shared" si="2"/>
        <v>0.26829268292682928</v>
      </c>
      <c r="E93" s="260"/>
      <c r="F93" s="134">
        <v>20</v>
      </c>
      <c r="G93" s="366">
        <f t="shared" si="3"/>
        <v>0.45454545454545453</v>
      </c>
    </row>
    <row r="94" spans="1:7">
      <c r="A94" s="231" t="s">
        <v>224</v>
      </c>
      <c r="B94" s="231">
        <v>37</v>
      </c>
      <c r="C94" s="361">
        <v>16</v>
      </c>
      <c r="D94" s="373">
        <f t="shared" si="2"/>
        <v>0.43243243243243246</v>
      </c>
      <c r="E94" s="260"/>
      <c r="F94" s="359">
        <v>6</v>
      </c>
      <c r="G94" s="65">
        <f t="shared" si="3"/>
        <v>0.375</v>
      </c>
    </row>
    <row r="95" spans="1:7">
      <c r="A95" s="233" t="s">
        <v>225</v>
      </c>
      <c r="B95" s="233">
        <v>41</v>
      </c>
      <c r="C95" s="362">
        <v>10</v>
      </c>
      <c r="D95" s="371">
        <f t="shared" si="2"/>
        <v>0.24390243902439024</v>
      </c>
      <c r="E95" s="260"/>
      <c r="F95" s="360">
        <v>4</v>
      </c>
      <c r="G95" s="66">
        <f t="shared" si="3"/>
        <v>0.4</v>
      </c>
    </row>
    <row r="96" spans="1:7">
      <c r="A96" s="253" t="s">
        <v>223</v>
      </c>
      <c r="B96" s="253">
        <v>54</v>
      </c>
      <c r="C96" s="363">
        <v>13</v>
      </c>
      <c r="D96" s="372">
        <f t="shared" si="2"/>
        <v>0.24074074074074073</v>
      </c>
      <c r="E96" s="260"/>
      <c r="F96" s="367">
        <v>5</v>
      </c>
      <c r="G96" s="67">
        <f t="shared" si="3"/>
        <v>0.38461538461538464</v>
      </c>
    </row>
    <row r="97" spans="1:7" ht="13.8">
      <c r="A97" s="134" t="s">
        <v>568</v>
      </c>
      <c r="B97" s="256">
        <v>132</v>
      </c>
      <c r="C97" s="365">
        <v>39</v>
      </c>
      <c r="D97" s="366">
        <f t="shared" si="2"/>
        <v>0.29545454545454547</v>
      </c>
      <c r="E97" s="260"/>
      <c r="F97" s="134">
        <v>15</v>
      </c>
      <c r="G97" s="366">
        <f t="shared" si="3"/>
        <v>0.38461538461538464</v>
      </c>
    </row>
    <row r="98" spans="1:7">
      <c r="A98" s="231" t="s">
        <v>226</v>
      </c>
      <c r="B98" s="231">
        <v>74</v>
      </c>
      <c r="C98" s="361">
        <v>12</v>
      </c>
      <c r="D98" s="373">
        <f t="shared" si="2"/>
        <v>0.16216216216216217</v>
      </c>
      <c r="E98" s="260"/>
      <c r="F98" s="359">
        <v>4</v>
      </c>
      <c r="G98" s="65">
        <f t="shared" si="3"/>
        <v>0.33333333333333331</v>
      </c>
    </row>
    <row r="99" spans="1:7">
      <c r="A99" s="253" t="s">
        <v>227</v>
      </c>
      <c r="B99" s="253">
        <v>39</v>
      </c>
      <c r="C99" s="363">
        <v>15</v>
      </c>
      <c r="D99" s="372">
        <f t="shared" si="2"/>
        <v>0.38461538461538464</v>
      </c>
      <c r="E99" s="260"/>
      <c r="F99" s="367"/>
      <c r="G99" s="67">
        <f t="shared" si="3"/>
        <v>0</v>
      </c>
    </row>
    <row r="100" spans="1:7" ht="13.8">
      <c r="A100" s="134" t="s">
        <v>569</v>
      </c>
      <c r="B100" s="256">
        <v>113</v>
      </c>
      <c r="C100" s="365">
        <v>27</v>
      </c>
      <c r="D100" s="366">
        <f t="shared" si="2"/>
        <v>0.23893805309734514</v>
      </c>
      <c r="E100" s="260"/>
      <c r="F100" s="134">
        <v>4</v>
      </c>
      <c r="G100" s="366">
        <f t="shared" si="3"/>
        <v>0.14814814814814814</v>
      </c>
    </row>
    <row r="101" spans="1:7">
      <c r="A101" s="231" t="s">
        <v>228</v>
      </c>
      <c r="B101" s="231">
        <v>1</v>
      </c>
      <c r="C101" s="361">
        <v>1</v>
      </c>
      <c r="D101" s="373">
        <f t="shared" si="2"/>
        <v>1</v>
      </c>
      <c r="E101" s="260"/>
      <c r="F101" s="359"/>
      <c r="G101" s="65">
        <f t="shared" si="3"/>
        <v>0</v>
      </c>
    </row>
    <row r="102" spans="1:7">
      <c r="A102" s="233" t="s">
        <v>229</v>
      </c>
      <c r="B102" s="233">
        <v>5</v>
      </c>
      <c r="C102" s="362">
        <v>3</v>
      </c>
      <c r="D102" s="371">
        <f t="shared" si="2"/>
        <v>0.6</v>
      </c>
      <c r="E102" s="260"/>
      <c r="F102" s="360"/>
      <c r="G102" s="66">
        <f t="shared" si="3"/>
        <v>0</v>
      </c>
    </row>
    <row r="103" spans="1:7">
      <c r="A103" s="233" t="s">
        <v>230</v>
      </c>
      <c r="B103" s="233">
        <v>65</v>
      </c>
      <c r="C103" s="362">
        <v>18</v>
      </c>
      <c r="D103" s="371">
        <f t="shared" si="2"/>
        <v>0.27692307692307694</v>
      </c>
      <c r="E103" s="260"/>
      <c r="F103" s="360">
        <v>8</v>
      </c>
      <c r="G103" s="66">
        <f t="shared" si="3"/>
        <v>0.44444444444444442</v>
      </c>
    </row>
    <row r="104" spans="1:7">
      <c r="A104" s="253" t="s">
        <v>231</v>
      </c>
      <c r="B104" s="253">
        <v>72</v>
      </c>
      <c r="C104" s="363">
        <v>24</v>
      </c>
      <c r="D104" s="372">
        <f t="shared" si="2"/>
        <v>0.33333333333333331</v>
      </c>
      <c r="E104" s="260"/>
      <c r="F104" s="367">
        <v>8</v>
      </c>
      <c r="G104" s="67">
        <f t="shared" si="3"/>
        <v>0.33333333333333331</v>
      </c>
    </row>
    <row r="105" spans="1:7" ht="13.8">
      <c r="A105" s="134" t="s">
        <v>570</v>
      </c>
      <c r="B105" s="256">
        <v>143</v>
      </c>
      <c r="C105" s="365">
        <v>46</v>
      </c>
      <c r="D105" s="366">
        <f t="shared" si="2"/>
        <v>0.32167832167832167</v>
      </c>
      <c r="E105" s="260"/>
      <c r="F105" s="134">
        <v>16</v>
      </c>
      <c r="G105" s="366">
        <f t="shared" si="3"/>
        <v>0.34782608695652173</v>
      </c>
    </row>
    <row r="106" spans="1:7">
      <c r="A106" s="231" t="s">
        <v>232</v>
      </c>
      <c r="B106" s="231">
        <v>148</v>
      </c>
      <c r="C106" s="361">
        <v>51</v>
      </c>
      <c r="D106" s="373">
        <f t="shared" si="2"/>
        <v>0.34459459459459457</v>
      </c>
      <c r="E106" s="260"/>
      <c r="F106" s="359">
        <v>47</v>
      </c>
      <c r="G106" s="65">
        <f t="shared" si="3"/>
        <v>0.92156862745098034</v>
      </c>
    </row>
    <row r="107" spans="1:7">
      <c r="A107" s="233" t="s">
        <v>233</v>
      </c>
      <c r="B107" s="233">
        <v>80</v>
      </c>
      <c r="C107" s="362">
        <v>11</v>
      </c>
      <c r="D107" s="371">
        <f t="shared" si="2"/>
        <v>0.13750000000000001</v>
      </c>
      <c r="E107" s="260"/>
      <c r="F107" s="360">
        <v>3</v>
      </c>
      <c r="G107" s="66">
        <f t="shared" si="3"/>
        <v>0.27272727272727271</v>
      </c>
    </row>
    <row r="108" spans="1:7">
      <c r="A108" s="233" t="s">
        <v>234</v>
      </c>
      <c r="B108" s="233">
        <v>59</v>
      </c>
      <c r="C108" s="362">
        <v>7</v>
      </c>
      <c r="D108" s="371">
        <f t="shared" si="2"/>
        <v>0.11864406779661017</v>
      </c>
      <c r="E108" s="260"/>
      <c r="F108" s="360">
        <v>1</v>
      </c>
      <c r="G108" s="66">
        <f t="shared" si="3"/>
        <v>0.14285714285714285</v>
      </c>
    </row>
    <row r="109" spans="1:7">
      <c r="A109" s="233" t="s">
        <v>235</v>
      </c>
      <c r="B109" s="233">
        <v>83</v>
      </c>
      <c r="C109" s="362">
        <v>6</v>
      </c>
      <c r="D109" s="371">
        <f t="shared" si="2"/>
        <v>7.2289156626506021E-2</v>
      </c>
      <c r="E109" s="260"/>
      <c r="F109" s="360">
        <v>2</v>
      </c>
      <c r="G109" s="66">
        <f t="shared" si="3"/>
        <v>0.33333333333333331</v>
      </c>
    </row>
    <row r="110" spans="1:7">
      <c r="A110" s="233" t="s">
        <v>236</v>
      </c>
      <c r="B110" s="233">
        <v>65</v>
      </c>
      <c r="C110" s="362">
        <v>18</v>
      </c>
      <c r="D110" s="371">
        <f t="shared" si="2"/>
        <v>0.27692307692307694</v>
      </c>
      <c r="E110" s="260"/>
      <c r="F110" s="360">
        <v>7</v>
      </c>
      <c r="G110" s="66">
        <f t="shared" si="3"/>
        <v>0.3888888888888889</v>
      </c>
    </row>
    <row r="111" spans="1:7">
      <c r="A111" s="233" t="s">
        <v>237</v>
      </c>
      <c r="B111" s="233">
        <v>75</v>
      </c>
      <c r="C111" s="362">
        <v>30</v>
      </c>
      <c r="D111" s="371">
        <f t="shared" si="2"/>
        <v>0.4</v>
      </c>
      <c r="E111" s="260"/>
      <c r="F111" s="360">
        <v>14</v>
      </c>
      <c r="G111" s="66">
        <f t="shared" si="3"/>
        <v>0.46666666666666667</v>
      </c>
    </row>
    <row r="112" spans="1:7">
      <c r="A112" s="233" t="s">
        <v>238</v>
      </c>
      <c r="B112" s="233">
        <v>79</v>
      </c>
      <c r="C112" s="362">
        <v>28</v>
      </c>
      <c r="D112" s="371">
        <f t="shared" si="2"/>
        <v>0.35443037974683544</v>
      </c>
      <c r="E112" s="260"/>
      <c r="F112" s="360">
        <v>17</v>
      </c>
      <c r="G112" s="66">
        <f t="shared" si="3"/>
        <v>0.6071428571428571</v>
      </c>
    </row>
    <row r="113" spans="1:7">
      <c r="A113" s="233" t="s">
        <v>239</v>
      </c>
      <c r="B113" s="233">
        <v>37</v>
      </c>
      <c r="C113" s="362">
        <v>8</v>
      </c>
      <c r="D113" s="371">
        <f t="shared" si="2"/>
        <v>0.21621621621621623</v>
      </c>
      <c r="E113" s="260"/>
      <c r="F113" s="360"/>
      <c r="G113" s="66">
        <f t="shared" si="3"/>
        <v>0</v>
      </c>
    </row>
    <row r="114" spans="1:7">
      <c r="A114" s="233" t="s">
        <v>240</v>
      </c>
      <c r="B114" s="233">
        <v>26</v>
      </c>
      <c r="C114" s="362">
        <v>14</v>
      </c>
      <c r="D114" s="371">
        <f t="shared" si="2"/>
        <v>0.53846153846153844</v>
      </c>
      <c r="E114" s="260"/>
      <c r="F114" s="360"/>
      <c r="G114" s="66">
        <f t="shared" si="3"/>
        <v>0</v>
      </c>
    </row>
    <row r="115" spans="1:7">
      <c r="A115" s="233" t="s">
        <v>241</v>
      </c>
      <c r="B115" s="233">
        <v>67</v>
      </c>
      <c r="C115" s="362">
        <v>7</v>
      </c>
      <c r="D115" s="371">
        <f t="shared" si="2"/>
        <v>0.1044776119402985</v>
      </c>
      <c r="E115" s="260"/>
      <c r="F115" s="360">
        <v>2</v>
      </c>
      <c r="G115" s="66">
        <f t="shared" si="3"/>
        <v>0.2857142857142857</v>
      </c>
    </row>
    <row r="116" spans="1:7">
      <c r="A116" s="233" t="s">
        <v>242</v>
      </c>
      <c r="B116" s="233">
        <v>10</v>
      </c>
      <c r="C116" s="362">
        <v>2</v>
      </c>
      <c r="D116" s="371">
        <f t="shared" si="2"/>
        <v>0.2</v>
      </c>
      <c r="E116" s="260"/>
      <c r="F116" s="360">
        <v>2</v>
      </c>
      <c r="G116" s="66">
        <f t="shared" si="3"/>
        <v>1</v>
      </c>
    </row>
    <row r="117" spans="1:7">
      <c r="A117" s="233" t="s">
        <v>243</v>
      </c>
      <c r="B117" s="233">
        <v>18</v>
      </c>
      <c r="C117" s="362">
        <v>7</v>
      </c>
      <c r="D117" s="371">
        <f t="shared" si="2"/>
        <v>0.3888888888888889</v>
      </c>
      <c r="E117" s="260"/>
      <c r="F117" s="360"/>
      <c r="G117" s="66">
        <f t="shared" si="3"/>
        <v>0</v>
      </c>
    </row>
    <row r="118" spans="1:7">
      <c r="A118" s="233" t="s">
        <v>244</v>
      </c>
      <c r="B118" s="233">
        <v>26</v>
      </c>
      <c r="C118" s="362">
        <v>5</v>
      </c>
      <c r="D118" s="371">
        <f t="shared" si="2"/>
        <v>0.19230769230769232</v>
      </c>
      <c r="E118" s="260"/>
      <c r="F118" s="360"/>
      <c r="G118" s="66">
        <f t="shared" si="3"/>
        <v>0</v>
      </c>
    </row>
    <row r="119" spans="1:7">
      <c r="A119" s="233" t="s">
        <v>245</v>
      </c>
      <c r="B119" s="233">
        <v>1</v>
      </c>
      <c r="C119" s="362">
        <v>1</v>
      </c>
      <c r="D119" s="371">
        <f t="shared" si="2"/>
        <v>1</v>
      </c>
      <c r="E119" s="260"/>
      <c r="F119" s="360"/>
      <c r="G119" s="66">
        <f t="shared" si="3"/>
        <v>0</v>
      </c>
    </row>
    <row r="120" spans="1:7">
      <c r="A120" s="233" t="s">
        <v>246</v>
      </c>
      <c r="B120" s="233">
        <v>9</v>
      </c>
      <c r="C120" s="362">
        <v>4</v>
      </c>
      <c r="D120" s="371">
        <f t="shared" si="2"/>
        <v>0.44444444444444442</v>
      </c>
      <c r="E120" s="260"/>
      <c r="F120" s="360"/>
      <c r="G120" s="66">
        <f t="shared" si="3"/>
        <v>0</v>
      </c>
    </row>
    <row r="121" spans="1:7">
      <c r="A121" s="233" t="s">
        <v>247</v>
      </c>
      <c r="B121" s="233">
        <v>14</v>
      </c>
      <c r="C121" s="362"/>
      <c r="D121" s="371">
        <f t="shared" si="2"/>
        <v>0</v>
      </c>
      <c r="E121" s="260"/>
      <c r="F121" s="360"/>
      <c r="G121" s="66"/>
    </row>
    <row r="122" spans="1:7">
      <c r="A122" s="233" t="s">
        <v>248</v>
      </c>
      <c r="B122" s="233">
        <v>6</v>
      </c>
      <c r="C122" s="362">
        <v>2</v>
      </c>
      <c r="D122" s="371">
        <f t="shared" si="2"/>
        <v>0.33333333333333331</v>
      </c>
      <c r="E122" s="260"/>
      <c r="F122" s="360">
        <v>1</v>
      </c>
      <c r="G122" s="66">
        <f t="shared" si="3"/>
        <v>0.5</v>
      </c>
    </row>
    <row r="123" spans="1:7">
      <c r="A123" s="233" t="s">
        <v>249</v>
      </c>
      <c r="B123" s="233">
        <v>4</v>
      </c>
      <c r="C123" s="362">
        <v>4</v>
      </c>
      <c r="D123" s="371">
        <f t="shared" si="2"/>
        <v>1</v>
      </c>
      <c r="E123" s="260"/>
      <c r="F123" s="360"/>
      <c r="G123" s="66">
        <f t="shared" si="3"/>
        <v>0</v>
      </c>
    </row>
    <row r="124" spans="1:7">
      <c r="A124" s="233" t="s">
        <v>250</v>
      </c>
      <c r="B124" s="233">
        <v>10</v>
      </c>
      <c r="C124" s="362"/>
      <c r="D124" s="371">
        <f t="shared" si="2"/>
        <v>0</v>
      </c>
      <c r="E124" s="260"/>
      <c r="F124" s="360"/>
      <c r="G124" s="66"/>
    </row>
    <row r="125" spans="1:7">
      <c r="A125" s="233" t="s">
        <v>251</v>
      </c>
      <c r="B125" s="233">
        <v>6</v>
      </c>
      <c r="C125" s="362">
        <v>6</v>
      </c>
      <c r="D125" s="371">
        <f t="shared" si="2"/>
        <v>1</v>
      </c>
      <c r="E125" s="260"/>
      <c r="F125" s="360">
        <v>3</v>
      </c>
      <c r="G125" s="66">
        <f t="shared" si="3"/>
        <v>0.5</v>
      </c>
    </row>
    <row r="126" spans="1:7">
      <c r="A126" s="253" t="s">
        <v>252</v>
      </c>
      <c r="B126" s="253">
        <v>4</v>
      </c>
      <c r="C126" s="363"/>
      <c r="D126" s="372">
        <f t="shared" si="2"/>
        <v>0</v>
      </c>
      <c r="E126" s="260"/>
      <c r="F126" s="367"/>
      <c r="G126" s="67"/>
    </row>
    <row r="127" spans="1:7" ht="13.8">
      <c r="A127" s="134" t="s">
        <v>572</v>
      </c>
      <c r="B127" s="256">
        <v>827</v>
      </c>
      <c r="C127" s="365">
        <v>211</v>
      </c>
      <c r="D127" s="366">
        <f t="shared" si="2"/>
        <v>0.25513905683192262</v>
      </c>
      <c r="E127" s="260"/>
      <c r="F127" s="134">
        <v>99</v>
      </c>
      <c r="G127" s="366">
        <f t="shared" si="3"/>
        <v>0.46919431279620855</v>
      </c>
    </row>
    <row r="128" spans="1:7">
      <c r="A128" s="231" t="s">
        <v>254</v>
      </c>
      <c r="B128" s="231">
        <v>38</v>
      </c>
      <c r="C128" s="361">
        <v>14</v>
      </c>
      <c r="D128" s="373">
        <f t="shared" si="2"/>
        <v>0.36842105263157893</v>
      </c>
      <c r="E128" s="260"/>
      <c r="F128" s="359">
        <v>11</v>
      </c>
      <c r="G128" s="65">
        <f t="shared" si="3"/>
        <v>0.7857142857142857</v>
      </c>
    </row>
    <row r="129" spans="1:7">
      <c r="A129" s="233" t="s">
        <v>253</v>
      </c>
      <c r="B129" s="233">
        <v>84</v>
      </c>
      <c r="C129" s="362">
        <v>36</v>
      </c>
      <c r="D129" s="371">
        <f t="shared" si="2"/>
        <v>0.42857142857142855</v>
      </c>
      <c r="E129" s="260"/>
      <c r="F129" s="360">
        <v>17</v>
      </c>
      <c r="G129" s="66">
        <f t="shared" si="3"/>
        <v>0.47222222222222221</v>
      </c>
    </row>
    <row r="130" spans="1:7">
      <c r="A130" s="253" t="s">
        <v>255</v>
      </c>
      <c r="B130" s="253">
        <v>7</v>
      </c>
      <c r="C130" s="363">
        <v>1</v>
      </c>
      <c r="D130" s="372">
        <f t="shared" si="2"/>
        <v>0.14285714285714285</v>
      </c>
      <c r="E130" s="260"/>
      <c r="F130" s="367"/>
      <c r="G130" s="67">
        <f t="shared" si="3"/>
        <v>0</v>
      </c>
    </row>
    <row r="131" spans="1:7" ht="13.8">
      <c r="A131" s="134" t="s">
        <v>573</v>
      </c>
      <c r="B131" s="256">
        <v>129</v>
      </c>
      <c r="C131" s="365">
        <v>51</v>
      </c>
      <c r="D131" s="366">
        <f t="shared" si="2"/>
        <v>0.39534883720930231</v>
      </c>
      <c r="E131" s="260"/>
      <c r="F131" s="134">
        <v>28</v>
      </c>
      <c r="G131" s="366">
        <f t="shared" si="3"/>
        <v>0.5490196078431373</v>
      </c>
    </row>
    <row r="132" spans="1:7">
      <c r="A132" s="231" t="s">
        <v>256</v>
      </c>
      <c r="B132" s="231">
        <v>52</v>
      </c>
      <c r="C132" s="361">
        <v>11</v>
      </c>
      <c r="D132" s="373">
        <f t="shared" si="2"/>
        <v>0.21153846153846154</v>
      </c>
      <c r="E132" s="260"/>
      <c r="F132" s="359">
        <v>3</v>
      </c>
      <c r="G132" s="65">
        <f t="shared" si="3"/>
        <v>0.27272727272727271</v>
      </c>
    </row>
    <row r="133" spans="1:7">
      <c r="A133" s="253" t="s">
        <v>257</v>
      </c>
      <c r="B133" s="253">
        <v>8</v>
      </c>
      <c r="C133" s="363">
        <v>6</v>
      </c>
      <c r="D133" s="372">
        <f t="shared" si="2"/>
        <v>0.75</v>
      </c>
      <c r="E133" s="260"/>
      <c r="F133" s="367">
        <v>5</v>
      </c>
      <c r="G133" s="67">
        <f t="shared" si="3"/>
        <v>0.83333333333333337</v>
      </c>
    </row>
    <row r="134" spans="1:7" ht="13.8">
      <c r="A134" s="134" t="s">
        <v>677</v>
      </c>
      <c r="B134" s="256">
        <v>60</v>
      </c>
      <c r="C134" s="365">
        <v>17</v>
      </c>
      <c r="D134" s="366">
        <f t="shared" si="2"/>
        <v>0.28333333333333333</v>
      </c>
      <c r="E134" s="260"/>
      <c r="F134" s="134">
        <v>8</v>
      </c>
      <c r="G134" s="366">
        <f t="shared" si="3"/>
        <v>0.47058823529411764</v>
      </c>
    </row>
    <row r="135" spans="1:7">
      <c r="A135" s="231" t="s">
        <v>258</v>
      </c>
      <c r="B135" s="231">
        <v>35</v>
      </c>
      <c r="C135" s="361">
        <v>15</v>
      </c>
      <c r="D135" s="373">
        <f t="shared" si="2"/>
        <v>0.42857142857142855</v>
      </c>
      <c r="E135" s="260"/>
      <c r="F135" s="359">
        <v>6</v>
      </c>
      <c r="G135" s="65">
        <f t="shared" si="3"/>
        <v>0.4</v>
      </c>
    </row>
    <row r="136" spans="1:7">
      <c r="A136" s="233" t="s">
        <v>259</v>
      </c>
      <c r="B136" s="233">
        <v>8</v>
      </c>
      <c r="C136" s="362">
        <v>3</v>
      </c>
      <c r="D136" s="371">
        <f t="shared" si="2"/>
        <v>0.375</v>
      </c>
      <c r="E136" s="260"/>
      <c r="F136" s="360">
        <v>1</v>
      </c>
      <c r="G136" s="66">
        <f t="shared" si="3"/>
        <v>0.33333333333333331</v>
      </c>
    </row>
    <row r="137" spans="1:7">
      <c r="A137" s="233" t="s">
        <v>260</v>
      </c>
      <c r="B137" s="233">
        <v>26</v>
      </c>
      <c r="C137" s="362">
        <v>11</v>
      </c>
      <c r="D137" s="371">
        <f t="shared" si="2"/>
        <v>0.42307692307692307</v>
      </c>
      <c r="E137" s="260"/>
      <c r="F137" s="360"/>
      <c r="G137" s="66">
        <f t="shared" si="3"/>
        <v>0</v>
      </c>
    </row>
    <row r="138" spans="1:7">
      <c r="A138" s="233" t="s">
        <v>261</v>
      </c>
      <c r="B138" s="233">
        <v>72</v>
      </c>
      <c r="C138" s="362">
        <v>8</v>
      </c>
      <c r="D138" s="371">
        <f t="shared" ref="D138:D169" si="4">C138/B138</f>
        <v>0.1111111111111111</v>
      </c>
      <c r="E138" s="260"/>
      <c r="F138" s="360">
        <v>3</v>
      </c>
      <c r="G138" s="66">
        <f t="shared" ref="G138:G171" si="5">F138/C138</f>
        <v>0.375</v>
      </c>
    </row>
    <row r="139" spans="1:7">
      <c r="A139" s="233" t="s">
        <v>262</v>
      </c>
      <c r="B139" s="233">
        <v>49</v>
      </c>
      <c r="C139" s="362">
        <v>9</v>
      </c>
      <c r="D139" s="371">
        <f t="shared" si="4"/>
        <v>0.18367346938775511</v>
      </c>
      <c r="E139" s="260"/>
      <c r="F139" s="360">
        <v>1</v>
      </c>
      <c r="G139" s="66">
        <f t="shared" si="5"/>
        <v>0.1111111111111111</v>
      </c>
    </row>
    <row r="140" spans="1:7">
      <c r="A140" s="233" t="s">
        <v>263</v>
      </c>
      <c r="B140" s="233">
        <v>2</v>
      </c>
      <c r="C140" s="362">
        <v>1</v>
      </c>
      <c r="D140" s="371">
        <f t="shared" si="4"/>
        <v>0.5</v>
      </c>
      <c r="E140" s="260"/>
      <c r="F140" s="360">
        <v>1</v>
      </c>
      <c r="G140" s="66">
        <f t="shared" si="5"/>
        <v>1</v>
      </c>
    </row>
    <row r="141" spans="1:7">
      <c r="A141" s="233" t="s">
        <v>264</v>
      </c>
      <c r="B141" s="233">
        <v>7</v>
      </c>
      <c r="C141" s="362">
        <v>1</v>
      </c>
      <c r="D141" s="371">
        <f t="shared" si="4"/>
        <v>0.14285714285714285</v>
      </c>
      <c r="E141" s="260"/>
      <c r="F141" s="360"/>
      <c r="G141" s="66">
        <f t="shared" si="5"/>
        <v>0</v>
      </c>
    </row>
    <row r="142" spans="1:7">
      <c r="A142" s="253" t="s">
        <v>265</v>
      </c>
      <c r="B142" s="253">
        <v>7</v>
      </c>
      <c r="C142" s="363">
        <v>4</v>
      </c>
      <c r="D142" s="372">
        <f t="shared" si="4"/>
        <v>0.5714285714285714</v>
      </c>
      <c r="E142" s="260"/>
      <c r="F142" s="367">
        <v>1</v>
      </c>
      <c r="G142" s="67">
        <f t="shared" si="5"/>
        <v>0.25</v>
      </c>
    </row>
    <row r="143" spans="1:7" ht="13.8">
      <c r="A143" s="134" t="s">
        <v>574</v>
      </c>
      <c r="B143" s="256">
        <v>206</v>
      </c>
      <c r="C143" s="365">
        <v>52</v>
      </c>
      <c r="D143" s="366">
        <f t="shared" si="4"/>
        <v>0.25242718446601942</v>
      </c>
      <c r="E143" s="260"/>
      <c r="F143" s="134">
        <v>13</v>
      </c>
      <c r="G143" s="366">
        <f t="shared" si="5"/>
        <v>0.25</v>
      </c>
    </row>
    <row r="144" spans="1:7">
      <c r="A144" s="231" t="s">
        <v>267</v>
      </c>
      <c r="B144" s="231">
        <v>23</v>
      </c>
      <c r="C144" s="361">
        <v>2</v>
      </c>
      <c r="D144" s="373">
        <f t="shared" si="4"/>
        <v>8.6956521739130432E-2</v>
      </c>
      <c r="E144" s="260"/>
      <c r="F144" s="359">
        <v>1</v>
      </c>
      <c r="G144" s="65">
        <f t="shared" si="5"/>
        <v>0.5</v>
      </c>
    </row>
    <row r="145" spans="1:7">
      <c r="A145" s="233" t="s">
        <v>266</v>
      </c>
      <c r="B145" s="233">
        <v>90</v>
      </c>
      <c r="C145" s="362">
        <v>19</v>
      </c>
      <c r="D145" s="371">
        <f t="shared" si="4"/>
        <v>0.21111111111111111</v>
      </c>
      <c r="E145" s="260"/>
      <c r="F145" s="360">
        <v>2</v>
      </c>
      <c r="G145" s="66">
        <f t="shared" si="5"/>
        <v>0.10526315789473684</v>
      </c>
    </row>
    <row r="146" spans="1:7">
      <c r="A146" s="253" t="s">
        <v>268</v>
      </c>
      <c r="B146" s="253">
        <v>3</v>
      </c>
      <c r="C146" s="363"/>
      <c r="D146" s="372">
        <f t="shared" si="4"/>
        <v>0</v>
      </c>
      <c r="E146" s="260"/>
      <c r="F146" s="367"/>
      <c r="G146" s="67"/>
    </row>
    <row r="147" spans="1:7" ht="13.8">
      <c r="A147" s="134" t="s">
        <v>575</v>
      </c>
      <c r="B147" s="256">
        <v>116</v>
      </c>
      <c r="C147" s="365">
        <v>21</v>
      </c>
      <c r="D147" s="366">
        <f t="shared" si="4"/>
        <v>0.18103448275862069</v>
      </c>
      <c r="E147" s="260"/>
      <c r="F147" s="134">
        <v>3</v>
      </c>
      <c r="G147" s="366">
        <f t="shared" si="5"/>
        <v>0.14285714285714285</v>
      </c>
    </row>
    <row r="148" spans="1:7">
      <c r="A148" s="231" t="s">
        <v>270</v>
      </c>
      <c r="B148" s="231">
        <v>21</v>
      </c>
      <c r="C148" s="361">
        <v>15</v>
      </c>
      <c r="D148" s="373">
        <f t="shared" si="4"/>
        <v>0.7142857142857143</v>
      </c>
      <c r="E148" s="260"/>
      <c r="F148" s="359">
        <v>6</v>
      </c>
      <c r="G148" s="65">
        <f t="shared" si="5"/>
        <v>0.4</v>
      </c>
    </row>
    <row r="149" spans="1:7">
      <c r="A149" s="233" t="s">
        <v>269</v>
      </c>
      <c r="B149" s="233">
        <v>96</v>
      </c>
      <c r="C149" s="362">
        <v>32</v>
      </c>
      <c r="D149" s="371">
        <f t="shared" si="4"/>
        <v>0.33333333333333331</v>
      </c>
      <c r="E149" s="260"/>
      <c r="F149" s="360">
        <v>16</v>
      </c>
      <c r="G149" s="66">
        <f t="shared" si="5"/>
        <v>0.5</v>
      </c>
    </row>
    <row r="150" spans="1:7">
      <c r="A150" s="253" t="s">
        <v>271</v>
      </c>
      <c r="B150" s="253">
        <v>6</v>
      </c>
      <c r="C150" s="363">
        <v>2</v>
      </c>
      <c r="D150" s="372">
        <f t="shared" si="4"/>
        <v>0.33333333333333331</v>
      </c>
      <c r="E150" s="260"/>
      <c r="F150" s="367"/>
      <c r="G150" s="67">
        <f t="shared" si="5"/>
        <v>0</v>
      </c>
    </row>
    <row r="151" spans="1:7" ht="13.8">
      <c r="A151" s="134" t="s">
        <v>576</v>
      </c>
      <c r="B151" s="256">
        <v>123</v>
      </c>
      <c r="C151" s="365">
        <v>49</v>
      </c>
      <c r="D151" s="366">
        <f t="shared" si="4"/>
        <v>0.3983739837398374</v>
      </c>
      <c r="E151" s="260"/>
      <c r="F151" s="134">
        <v>22</v>
      </c>
      <c r="G151" s="366">
        <f t="shared" si="5"/>
        <v>0.44897959183673469</v>
      </c>
    </row>
    <row r="152" spans="1:7">
      <c r="A152" s="231" t="s">
        <v>272</v>
      </c>
      <c r="B152" s="231">
        <v>3</v>
      </c>
      <c r="C152" s="361">
        <v>3</v>
      </c>
      <c r="D152" s="373">
        <f t="shared" si="4"/>
        <v>1</v>
      </c>
      <c r="E152" s="260"/>
      <c r="F152" s="359"/>
      <c r="G152" s="65">
        <f t="shared" si="5"/>
        <v>0</v>
      </c>
    </row>
    <row r="153" spans="1:7">
      <c r="A153" s="233" t="s">
        <v>273</v>
      </c>
      <c r="B153" s="233">
        <v>4</v>
      </c>
      <c r="C153" s="362">
        <v>1</v>
      </c>
      <c r="D153" s="371">
        <f t="shared" si="4"/>
        <v>0.25</v>
      </c>
      <c r="E153" s="260"/>
      <c r="F153" s="360"/>
      <c r="G153" s="66">
        <f t="shared" si="5"/>
        <v>0</v>
      </c>
    </row>
    <row r="154" spans="1:7">
      <c r="A154" s="233" t="s">
        <v>274</v>
      </c>
      <c r="B154" s="233">
        <v>86</v>
      </c>
      <c r="C154" s="362">
        <v>24</v>
      </c>
      <c r="D154" s="371">
        <f t="shared" si="4"/>
        <v>0.27906976744186046</v>
      </c>
      <c r="E154" s="260"/>
      <c r="F154" s="360">
        <v>19</v>
      </c>
      <c r="G154" s="66">
        <f t="shared" si="5"/>
        <v>0.79166666666666663</v>
      </c>
    </row>
    <row r="155" spans="1:7">
      <c r="A155" s="233" t="s">
        <v>275</v>
      </c>
      <c r="B155" s="233">
        <v>81</v>
      </c>
      <c r="C155" s="362">
        <v>25</v>
      </c>
      <c r="D155" s="371">
        <f t="shared" si="4"/>
        <v>0.30864197530864196</v>
      </c>
      <c r="E155" s="260"/>
      <c r="F155" s="360">
        <v>11</v>
      </c>
      <c r="G155" s="66">
        <f t="shared" si="5"/>
        <v>0.44</v>
      </c>
    </row>
    <row r="156" spans="1:7">
      <c r="A156" s="233" t="s">
        <v>276</v>
      </c>
      <c r="B156" s="233">
        <v>43</v>
      </c>
      <c r="C156" s="362">
        <v>14</v>
      </c>
      <c r="D156" s="371">
        <f t="shared" si="4"/>
        <v>0.32558139534883723</v>
      </c>
      <c r="E156" s="260"/>
      <c r="F156" s="360">
        <v>8</v>
      </c>
      <c r="G156" s="66">
        <f t="shared" si="5"/>
        <v>0.5714285714285714</v>
      </c>
    </row>
    <row r="157" spans="1:7">
      <c r="A157" s="233" t="s">
        <v>277</v>
      </c>
      <c r="B157" s="233">
        <v>15</v>
      </c>
      <c r="C157" s="362">
        <v>1</v>
      </c>
      <c r="D157" s="371">
        <f t="shared" si="4"/>
        <v>6.6666666666666666E-2</v>
      </c>
      <c r="E157" s="260"/>
      <c r="F157" s="360">
        <v>1</v>
      </c>
      <c r="G157" s="66">
        <f t="shared" si="5"/>
        <v>1</v>
      </c>
    </row>
    <row r="158" spans="1:7">
      <c r="A158" s="233" t="s">
        <v>278</v>
      </c>
      <c r="B158" s="233">
        <v>19</v>
      </c>
      <c r="C158" s="362">
        <v>7</v>
      </c>
      <c r="D158" s="371">
        <f t="shared" si="4"/>
        <v>0.36842105263157893</v>
      </c>
      <c r="E158" s="260"/>
      <c r="F158" s="360">
        <v>3</v>
      </c>
      <c r="G158" s="66">
        <f t="shared" si="5"/>
        <v>0.42857142857142855</v>
      </c>
    </row>
    <row r="159" spans="1:7">
      <c r="A159" s="253" t="s">
        <v>279</v>
      </c>
      <c r="B159" s="253">
        <v>15</v>
      </c>
      <c r="C159" s="363">
        <v>8</v>
      </c>
      <c r="D159" s="372">
        <f t="shared" si="4"/>
        <v>0.53333333333333333</v>
      </c>
      <c r="E159" s="260"/>
      <c r="F159" s="367">
        <v>1</v>
      </c>
      <c r="G159" s="67">
        <f t="shared" si="5"/>
        <v>0.125</v>
      </c>
    </row>
    <row r="160" spans="1:7" ht="13.8">
      <c r="A160" s="134" t="s">
        <v>577</v>
      </c>
      <c r="B160" s="256">
        <v>266</v>
      </c>
      <c r="C160" s="365">
        <v>83</v>
      </c>
      <c r="D160" s="366">
        <f t="shared" si="4"/>
        <v>0.31203007518796994</v>
      </c>
      <c r="E160" s="260"/>
      <c r="F160" s="134">
        <v>43</v>
      </c>
      <c r="G160" s="366">
        <f t="shared" si="5"/>
        <v>0.51807228915662651</v>
      </c>
    </row>
    <row r="161" spans="1:7">
      <c r="A161" s="231" t="s">
        <v>280</v>
      </c>
      <c r="B161" s="231">
        <v>4</v>
      </c>
      <c r="C161" s="361">
        <v>2</v>
      </c>
      <c r="D161" s="373">
        <f t="shared" si="4"/>
        <v>0.5</v>
      </c>
      <c r="E161" s="260"/>
      <c r="F161" s="359"/>
      <c r="G161" s="65">
        <f t="shared" si="5"/>
        <v>0</v>
      </c>
    </row>
    <row r="162" spans="1:7">
      <c r="A162" s="233" t="s">
        <v>281</v>
      </c>
      <c r="B162" s="233">
        <v>36</v>
      </c>
      <c r="C162" s="362">
        <v>6</v>
      </c>
      <c r="D162" s="371">
        <f t="shared" si="4"/>
        <v>0.16666666666666666</v>
      </c>
      <c r="E162" s="260"/>
      <c r="F162" s="360"/>
      <c r="G162" s="66">
        <f t="shared" si="5"/>
        <v>0</v>
      </c>
    </row>
    <row r="163" spans="1:7">
      <c r="A163" s="233" t="s">
        <v>282</v>
      </c>
      <c r="B163" s="233">
        <v>26</v>
      </c>
      <c r="C163" s="362">
        <v>8</v>
      </c>
      <c r="D163" s="371">
        <f t="shared" si="4"/>
        <v>0.30769230769230771</v>
      </c>
      <c r="E163" s="260"/>
      <c r="F163" s="360"/>
      <c r="G163" s="66">
        <f t="shared" si="5"/>
        <v>0</v>
      </c>
    </row>
    <row r="164" spans="1:7">
      <c r="A164" s="233" t="s">
        <v>283</v>
      </c>
      <c r="B164" s="233">
        <v>6</v>
      </c>
      <c r="C164" s="362"/>
      <c r="D164" s="371">
        <f t="shared" si="4"/>
        <v>0</v>
      </c>
      <c r="E164" s="260"/>
      <c r="F164" s="360"/>
      <c r="G164" s="66"/>
    </row>
    <row r="165" spans="1:7">
      <c r="A165" s="233" t="s">
        <v>284</v>
      </c>
      <c r="B165" s="233">
        <v>128</v>
      </c>
      <c r="C165" s="362">
        <v>20</v>
      </c>
      <c r="D165" s="371">
        <f t="shared" si="4"/>
        <v>0.15625</v>
      </c>
      <c r="E165" s="260"/>
      <c r="F165" s="360">
        <v>3</v>
      </c>
      <c r="G165" s="66">
        <f t="shared" si="5"/>
        <v>0.15</v>
      </c>
    </row>
    <row r="166" spans="1:7">
      <c r="A166" s="233" t="s">
        <v>285</v>
      </c>
      <c r="B166" s="233">
        <v>114</v>
      </c>
      <c r="C166" s="362">
        <v>32</v>
      </c>
      <c r="D166" s="371">
        <f t="shared" si="4"/>
        <v>0.2807017543859649</v>
      </c>
      <c r="E166" s="260"/>
      <c r="F166" s="360">
        <v>10</v>
      </c>
      <c r="G166" s="66">
        <f t="shared" si="5"/>
        <v>0.3125</v>
      </c>
    </row>
    <row r="167" spans="1:7">
      <c r="A167" s="233" t="s">
        <v>286</v>
      </c>
      <c r="B167" s="233">
        <v>8</v>
      </c>
      <c r="C167" s="362">
        <v>4</v>
      </c>
      <c r="D167" s="371">
        <f t="shared" si="4"/>
        <v>0.5</v>
      </c>
      <c r="E167" s="260"/>
      <c r="F167" s="360">
        <v>1</v>
      </c>
      <c r="G167" s="66">
        <f t="shared" si="5"/>
        <v>0.25</v>
      </c>
    </row>
    <row r="168" spans="1:7">
      <c r="A168" s="253" t="s">
        <v>287</v>
      </c>
      <c r="B168" s="253">
        <v>37</v>
      </c>
      <c r="C168" s="363">
        <v>10</v>
      </c>
      <c r="D168" s="372">
        <f t="shared" si="4"/>
        <v>0.27027027027027029</v>
      </c>
      <c r="E168" s="260"/>
      <c r="F168" s="367"/>
      <c r="G168" s="67">
        <f t="shared" si="5"/>
        <v>0</v>
      </c>
    </row>
    <row r="169" spans="1:7" ht="13.8">
      <c r="A169" s="134" t="s">
        <v>580</v>
      </c>
      <c r="B169" s="256">
        <v>359</v>
      </c>
      <c r="C169" s="365">
        <v>82</v>
      </c>
      <c r="D169" s="366">
        <f t="shared" si="4"/>
        <v>0.22841225626740946</v>
      </c>
      <c r="E169" s="260"/>
      <c r="F169" s="134">
        <v>14</v>
      </c>
      <c r="G169" s="366">
        <f t="shared" si="5"/>
        <v>0.17073170731707318</v>
      </c>
    </row>
    <row r="170" spans="1:7">
      <c r="G170" s="245"/>
    </row>
    <row r="171" spans="1:7" ht="13.8">
      <c r="A171" s="115" t="s">
        <v>6</v>
      </c>
      <c r="B171" s="27">
        <v>4872</v>
      </c>
      <c r="C171" s="370">
        <v>1419</v>
      </c>
      <c r="D171" s="369">
        <f>C171/B171</f>
        <v>0.29125615763546797</v>
      </c>
      <c r="E171" s="260"/>
      <c r="F171" s="115">
        <f>F169+F160+F151+F147+F143+F134+F131+F127+F105+F100+F97+F93+F91+F84+F73+F70+F60+F58+F55+F53+F46+F43+F36+F34+F29+F26+F20+F16+F13</f>
        <v>504</v>
      </c>
      <c r="G171" s="366">
        <f t="shared" si="5"/>
        <v>0.35517970401691334</v>
      </c>
    </row>
  </sheetData>
  <mergeCells count="1">
    <mergeCell ref="A3:G3"/>
  </mergeCells>
  <printOptions horizontalCentered="1"/>
  <pageMargins left="0.39370078740157483" right="0.39370078740157483" top="0.78740157480314965" bottom="0.59055118110236227" header="0.39370078740157483" footer="0.39370078740157483"/>
  <pageSetup paperSize="9" scale="74" firstPageNumber="39" fitToHeight="0" orientation="portrait" useFirstPageNumber="1" r:id="rId1"/>
  <headerFooter scaleWithDoc="0" alignWithMargins="0">
    <oddHeader>&amp;L&amp;8Situation des personnels enseignants non permanents - 2013/2014&amp;R&amp;8DGRH A1-1 / Novembre 2014</oddHeader>
    <oddFooter>&amp;R&amp;P</oddFooter>
  </headerFooter>
  <rowBreaks count="2" manualBreakCount="2">
    <brk id="70" max="6" man="1"/>
    <brk id="134" max="6" man="1"/>
  </rowBreaks>
</worksheet>
</file>

<file path=xl/worksheets/sheet28.xml><?xml version="1.0" encoding="utf-8"?>
<worksheet xmlns="http://schemas.openxmlformats.org/spreadsheetml/2006/main" xmlns:r="http://schemas.openxmlformats.org/officeDocument/2006/relationships">
  <sheetPr codeName="Feuil21">
    <tabColor rgb="FF92D050"/>
    <pageSetUpPr fitToPage="1"/>
  </sheetPr>
  <dimension ref="B1:J802"/>
  <sheetViews>
    <sheetView showGridLines="0" showZeros="0" showWhiteSpace="0" topLeftCell="A22" zoomScaleNormal="100" workbookViewId="0">
      <selection activeCell="K29" sqref="K29"/>
    </sheetView>
  </sheetViews>
  <sheetFormatPr baseColWidth="10" defaultColWidth="12" defaultRowHeight="13.2"/>
  <cols>
    <col min="1" max="16384" width="12" style="2"/>
  </cols>
  <sheetData>
    <row r="1" spans="2:8" ht="18" customHeight="1">
      <c r="B1" s="1"/>
      <c r="C1" s="1"/>
      <c r="D1" s="1"/>
    </row>
    <row r="2" spans="2:8">
      <c r="B2" s="3"/>
      <c r="C2" s="3"/>
      <c r="D2" s="3"/>
    </row>
    <row r="3" spans="2:8">
      <c r="B3" s="3"/>
      <c r="C3" s="3"/>
      <c r="D3" s="3"/>
    </row>
    <row r="4" spans="2:8">
      <c r="B4" s="3"/>
      <c r="C4" s="3"/>
      <c r="D4" s="3"/>
    </row>
    <row r="5" spans="2:8">
      <c r="B5" s="3"/>
      <c r="C5" s="3"/>
      <c r="D5" s="3"/>
      <c r="G5" s="3"/>
      <c r="H5" s="3"/>
    </row>
    <row r="6" spans="2:8">
      <c r="B6" s="3"/>
      <c r="C6" s="3"/>
      <c r="D6" s="3"/>
    </row>
    <row r="7" spans="2:8">
      <c r="B7" s="3"/>
      <c r="C7" s="3"/>
      <c r="D7" s="3"/>
    </row>
    <row r="8" spans="2:8">
      <c r="B8" s="3"/>
      <c r="C8" s="3"/>
      <c r="D8" s="3"/>
    </row>
    <row r="9" spans="2:8">
      <c r="B9" s="3"/>
      <c r="C9" s="3"/>
      <c r="D9" s="3"/>
    </row>
    <row r="10" spans="2:8">
      <c r="B10" s="3"/>
      <c r="C10" s="3"/>
      <c r="D10" s="3"/>
    </row>
    <row r="11" spans="2:8">
      <c r="B11" s="3"/>
      <c r="C11" s="3"/>
      <c r="D11" s="3"/>
    </row>
    <row r="12" spans="2:8">
      <c r="B12" s="3"/>
      <c r="C12" s="3"/>
      <c r="D12" s="3"/>
    </row>
    <row r="13" spans="2:8">
      <c r="B13" s="3"/>
      <c r="C13" s="3"/>
      <c r="D13" s="3"/>
    </row>
    <row r="14" spans="2:8">
      <c r="B14" s="3"/>
      <c r="C14" s="3"/>
      <c r="D14" s="3"/>
    </row>
    <row r="15" spans="2:8">
      <c r="B15" s="3"/>
      <c r="C15" s="3"/>
      <c r="D15" s="3"/>
    </row>
    <row r="16" spans="2:8">
      <c r="B16" s="3"/>
      <c r="C16" s="3"/>
      <c r="D16" s="3"/>
    </row>
    <row r="17" spans="2:9">
      <c r="B17" s="3"/>
      <c r="C17" s="3"/>
      <c r="D17" s="3"/>
    </row>
    <row r="18" spans="2:9">
      <c r="B18" s="3"/>
      <c r="C18" s="3"/>
      <c r="D18" s="3"/>
    </row>
    <row r="19" spans="2:9">
      <c r="B19" s="3"/>
      <c r="C19" s="3"/>
      <c r="D19" s="3"/>
    </row>
    <row r="20" spans="2:9">
      <c r="B20" s="3"/>
      <c r="C20" s="3"/>
      <c r="D20" s="3"/>
    </row>
    <row r="21" spans="2:9">
      <c r="B21" s="3"/>
      <c r="C21" s="3"/>
      <c r="D21" s="3"/>
    </row>
    <row r="22" spans="2:9">
      <c r="B22" s="3"/>
      <c r="C22" s="3"/>
      <c r="D22" s="3"/>
    </row>
    <row r="23" spans="2:9">
      <c r="B23" s="3"/>
      <c r="C23" s="3"/>
      <c r="D23" s="3"/>
    </row>
    <row r="24" spans="2:9">
      <c r="B24" s="3"/>
      <c r="C24" s="3"/>
      <c r="D24" s="3"/>
    </row>
    <row r="25" spans="2:9">
      <c r="B25" s="3"/>
      <c r="C25" s="3"/>
      <c r="D25" s="3"/>
    </row>
    <row r="26" spans="2:9" ht="13.8" thickBot="1">
      <c r="B26" s="3"/>
      <c r="C26" s="3"/>
      <c r="D26" s="3"/>
    </row>
    <row r="27" spans="2:9" ht="21.75" customHeight="1" thickTop="1">
      <c r="B27" s="569" t="s">
        <v>379</v>
      </c>
      <c r="C27" s="570"/>
      <c r="D27" s="570"/>
      <c r="E27" s="570"/>
      <c r="F27" s="570"/>
      <c r="G27" s="570"/>
      <c r="H27" s="570"/>
      <c r="I27" s="571"/>
    </row>
    <row r="28" spans="2:9" ht="19.5" customHeight="1">
      <c r="B28" s="572"/>
      <c r="C28" s="573"/>
      <c r="D28" s="573"/>
      <c r="E28" s="573"/>
      <c r="F28" s="573"/>
      <c r="G28" s="573"/>
      <c r="H28" s="573"/>
      <c r="I28" s="574"/>
    </row>
    <row r="29" spans="2:9" ht="30" customHeight="1" thickBot="1">
      <c r="B29" s="575"/>
      <c r="C29" s="576"/>
      <c r="D29" s="576"/>
      <c r="E29" s="576"/>
      <c r="F29" s="576"/>
      <c r="G29" s="576"/>
      <c r="H29" s="576"/>
      <c r="I29" s="577"/>
    </row>
    <row r="30" spans="2:9" ht="13.8" thickTop="1">
      <c r="B30" s="3"/>
      <c r="C30" s="3"/>
      <c r="D30" s="3"/>
    </row>
    <row r="31" spans="2:9">
      <c r="B31" s="3"/>
      <c r="C31" s="3"/>
      <c r="D31" s="3"/>
    </row>
    <row r="32" spans="2:9">
      <c r="B32" s="3"/>
      <c r="C32" s="3"/>
      <c r="D32" s="3"/>
    </row>
    <row r="33" spans="2:9" ht="15.6">
      <c r="B33" s="578" t="s">
        <v>2</v>
      </c>
      <c r="C33" s="578"/>
      <c r="D33" s="578"/>
      <c r="E33" s="578"/>
      <c r="F33" s="578"/>
      <c r="G33" s="578"/>
      <c r="H33" s="578"/>
      <c r="I33" s="578"/>
    </row>
    <row r="34" spans="2:9">
      <c r="B34" s="3"/>
      <c r="C34" s="3"/>
      <c r="D34" s="3"/>
    </row>
    <row r="35" spans="2:9">
      <c r="B35" s="3"/>
      <c r="C35" s="3"/>
      <c r="D35" s="3"/>
    </row>
    <row r="36" spans="2:9" ht="15.6">
      <c r="B36" s="3"/>
      <c r="C36" s="3"/>
      <c r="D36" s="3"/>
      <c r="E36" s="4"/>
    </row>
    <row r="37" spans="2:9">
      <c r="B37" s="3"/>
      <c r="C37" s="5"/>
      <c r="D37" s="3"/>
    </row>
    <row r="38" spans="2:9">
      <c r="B38" s="3"/>
      <c r="C38" s="5"/>
      <c r="D38" s="3"/>
    </row>
    <row r="39" spans="2:9">
      <c r="B39" s="3"/>
      <c r="C39" s="5"/>
      <c r="D39" s="3"/>
    </row>
    <row r="40" spans="2:9" ht="12.75" customHeight="1"/>
    <row r="45" spans="2:9">
      <c r="B45" s="3"/>
      <c r="C45" s="3"/>
      <c r="D45" s="3"/>
    </row>
    <row r="46" spans="2:9">
      <c r="B46" s="11"/>
      <c r="C46" s="10"/>
      <c r="D46" s="10"/>
      <c r="E46" s="10"/>
      <c r="F46" s="10"/>
      <c r="G46" s="10"/>
      <c r="H46" s="10"/>
      <c r="I46" s="10"/>
    </row>
    <row r="47" spans="2:9">
      <c r="B47" s="10"/>
      <c r="C47" s="10"/>
      <c r="D47" s="10"/>
      <c r="E47" s="10"/>
      <c r="F47" s="10"/>
      <c r="G47" s="10"/>
      <c r="H47" s="10"/>
      <c r="I47" s="10"/>
    </row>
    <row r="48" spans="2:9">
      <c r="B48" s="10"/>
      <c r="C48" s="10"/>
      <c r="D48" s="10"/>
      <c r="E48" s="10"/>
      <c r="F48" s="10"/>
      <c r="G48" s="10"/>
      <c r="H48" s="10"/>
      <c r="I48" s="10"/>
    </row>
    <row r="49" spans="2:10">
      <c r="B49" s="10"/>
      <c r="C49" s="10"/>
      <c r="D49" s="10"/>
      <c r="E49" s="10"/>
      <c r="F49" s="10"/>
      <c r="G49" s="10"/>
      <c r="H49" s="10"/>
      <c r="I49" s="10"/>
    </row>
    <row r="50" spans="2:10">
      <c r="B50" s="10"/>
      <c r="C50" s="10"/>
      <c r="D50" s="10"/>
      <c r="E50" s="10"/>
      <c r="F50" s="10"/>
      <c r="G50" s="10"/>
      <c r="H50" s="10"/>
      <c r="I50" s="10"/>
    </row>
    <row r="51" spans="2:10">
      <c r="B51" s="11"/>
      <c r="C51" s="10"/>
      <c r="D51" s="10"/>
      <c r="E51" s="10"/>
      <c r="F51" s="10"/>
      <c r="G51" s="10"/>
      <c r="H51" s="10"/>
      <c r="I51" s="10"/>
    </row>
    <row r="52" spans="2:10">
      <c r="B52" s="579" t="s">
        <v>3</v>
      </c>
      <c r="C52" s="580"/>
      <c r="D52" s="580"/>
      <c r="E52" s="580"/>
      <c r="F52" s="580"/>
      <c r="G52" s="580"/>
      <c r="H52" s="580"/>
      <c r="I52" s="580"/>
    </row>
    <row r="53" spans="2:10" ht="16.5" customHeight="1">
      <c r="B53" s="580"/>
      <c r="C53" s="580"/>
      <c r="D53" s="580"/>
      <c r="E53" s="580"/>
      <c r="F53" s="580"/>
      <c r="G53" s="580"/>
      <c r="H53" s="580"/>
      <c r="I53" s="580"/>
    </row>
    <row r="54" spans="2:10" ht="16.5" customHeight="1">
      <c r="B54" s="580"/>
      <c r="C54" s="580"/>
      <c r="D54" s="580"/>
      <c r="E54" s="580"/>
      <c r="F54" s="580"/>
      <c r="G54" s="580"/>
      <c r="H54" s="580"/>
      <c r="I54" s="580"/>
    </row>
    <row r="55" spans="2:10" ht="16.5" customHeight="1">
      <c r="B55" s="580"/>
      <c r="C55" s="580"/>
      <c r="D55" s="580"/>
      <c r="E55" s="580"/>
      <c r="F55" s="580"/>
      <c r="G55" s="580"/>
      <c r="H55" s="580"/>
      <c r="I55" s="580"/>
    </row>
    <row r="56" spans="2:10">
      <c r="B56" s="580"/>
      <c r="C56" s="580"/>
      <c r="D56" s="580"/>
      <c r="E56" s="580"/>
      <c r="F56" s="580"/>
      <c r="G56" s="580"/>
      <c r="H56" s="580"/>
      <c r="I56" s="580"/>
      <c r="J56" s="6"/>
    </row>
    <row r="57" spans="2:10">
      <c r="B57" s="10"/>
      <c r="C57" s="10"/>
      <c r="D57" s="10"/>
      <c r="E57" s="10"/>
      <c r="F57" s="10"/>
      <c r="G57" s="10"/>
      <c r="H57" s="10"/>
      <c r="I57" s="10"/>
    </row>
    <row r="58" spans="2:10">
      <c r="B58" s="3"/>
      <c r="C58" s="7"/>
      <c r="D58" s="7"/>
    </row>
    <row r="59" spans="2:10">
      <c r="B59" s="8" t="s">
        <v>0</v>
      </c>
      <c r="C59" s="7"/>
      <c r="D59" s="7"/>
      <c r="I59" s="9" t="s">
        <v>1</v>
      </c>
    </row>
    <row r="60" spans="2:10">
      <c r="B60" s="7"/>
      <c r="C60" s="7"/>
      <c r="D60" s="7"/>
    </row>
    <row r="61" spans="2:10">
      <c r="B61" s="3"/>
      <c r="C61" s="7"/>
      <c r="D61" s="7"/>
    </row>
    <row r="62" spans="2:10">
      <c r="B62" s="7"/>
      <c r="C62" s="7"/>
      <c r="D62" s="7"/>
    </row>
    <row r="63" spans="2:10">
      <c r="B63" s="7"/>
      <c r="C63" s="7"/>
      <c r="D63" s="7"/>
    </row>
    <row r="64" spans="2:10">
      <c r="B64" s="7"/>
      <c r="C64" s="7"/>
      <c r="D64" s="7"/>
    </row>
    <row r="65" spans="2:4">
      <c r="B65" s="7"/>
      <c r="C65" s="7"/>
      <c r="D65" s="7"/>
    </row>
    <row r="66" spans="2:4">
      <c r="B66" s="7"/>
      <c r="C66" s="7"/>
      <c r="D66" s="7"/>
    </row>
    <row r="67" spans="2:4">
      <c r="B67" s="7"/>
      <c r="C67" s="7"/>
      <c r="D67" s="7"/>
    </row>
    <row r="68" spans="2:4">
      <c r="B68" s="7"/>
      <c r="C68" s="7"/>
      <c r="D68" s="7"/>
    </row>
    <row r="69" spans="2:4">
      <c r="B69" s="7"/>
      <c r="C69" s="7"/>
      <c r="D69" s="7"/>
    </row>
    <row r="70" spans="2:4">
      <c r="B70" s="7"/>
      <c r="C70" s="7"/>
      <c r="D70" s="7"/>
    </row>
    <row r="71" spans="2:4">
      <c r="B71" s="7"/>
      <c r="C71" s="7"/>
      <c r="D71" s="7"/>
    </row>
    <row r="72" spans="2:4">
      <c r="B72" s="7"/>
      <c r="C72" s="7"/>
      <c r="D72" s="7"/>
    </row>
    <row r="73" spans="2:4">
      <c r="B73" s="7"/>
      <c r="C73" s="7"/>
      <c r="D73" s="7"/>
    </row>
    <row r="74" spans="2:4">
      <c r="B74" s="7"/>
      <c r="C74" s="7"/>
      <c r="D74" s="7"/>
    </row>
    <row r="75" spans="2:4">
      <c r="B75" s="7"/>
      <c r="C75" s="7"/>
      <c r="D75" s="7"/>
    </row>
    <row r="76" spans="2:4">
      <c r="B76" s="7"/>
      <c r="C76" s="7"/>
      <c r="D76" s="7"/>
    </row>
    <row r="77" spans="2:4">
      <c r="B77" s="7"/>
      <c r="C77" s="7"/>
      <c r="D77" s="7"/>
    </row>
    <row r="78" spans="2:4">
      <c r="B78" s="7"/>
      <c r="C78" s="7"/>
      <c r="D78" s="7"/>
    </row>
    <row r="79" spans="2:4">
      <c r="B79" s="7"/>
      <c r="C79" s="7"/>
      <c r="D79" s="7"/>
    </row>
    <row r="80" spans="2:4">
      <c r="B80" s="7"/>
      <c r="C80" s="7"/>
      <c r="D80" s="7"/>
    </row>
    <row r="81" spans="2:4">
      <c r="B81" s="7"/>
      <c r="C81" s="7"/>
      <c r="D81" s="7"/>
    </row>
    <row r="82" spans="2:4">
      <c r="B82" s="7"/>
      <c r="C82" s="7"/>
      <c r="D82" s="7"/>
    </row>
    <row r="83" spans="2:4">
      <c r="B83" s="7"/>
      <c r="C83" s="7"/>
      <c r="D83" s="7"/>
    </row>
    <row r="84" spans="2:4">
      <c r="B84" s="7"/>
      <c r="C84" s="7"/>
      <c r="D84" s="7"/>
    </row>
    <row r="85" spans="2:4">
      <c r="B85" s="7"/>
      <c r="C85" s="7"/>
      <c r="D85" s="7"/>
    </row>
    <row r="86" spans="2:4">
      <c r="B86" s="7"/>
      <c r="C86" s="7"/>
      <c r="D86" s="7"/>
    </row>
    <row r="87" spans="2:4">
      <c r="B87" s="7"/>
      <c r="C87" s="7"/>
      <c r="D87" s="7"/>
    </row>
    <row r="88" spans="2:4">
      <c r="B88" s="7"/>
      <c r="C88" s="7"/>
      <c r="D88" s="7"/>
    </row>
    <row r="89" spans="2:4">
      <c r="B89" s="7"/>
      <c r="C89" s="7"/>
      <c r="D89" s="7"/>
    </row>
    <row r="90" spans="2:4">
      <c r="B90" s="7"/>
      <c r="C90" s="7"/>
      <c r="D90" s="7"/>
    </row>
    <row r="91" spans="2:4">
      <c r="B91" s="7"/>
      <c r="C91" s="7"/>
      <c r="D91" s="7"/>
    </row>
    <row r="92" spans="2:4">
      <c r="B92" s="7"/>
      <c r="C92" s="7"/>
      <c r="D92" s="7"/>
    </row>
    <row r="93" spans="2:4">
      <c r="B93" s="7"/>
      <c r="C93" s="7"/>
      <c r="D93" s="7"/>
    </row>
    <row r="94" spans="2:4">
      <c r="B94" s="7"/>
      <c r="C94" s="7"/>
      <c r="D94" s="7"/>
    </row>
    <row r="95" spans="2:4">
      <c r="B95" s="7"/>
      <c r="C95" s="7"/>
      <c r="D95" s="7"/>
    </row>
    <row r="96" spans="2:4">
      <c r="B96" s="7"/>
      <c r="C96" s="7"/>
      <c r="D96" s="7"/>
    </row>
    <row r="97" spans="2:4">
      <c r="B97" s="7"/>
      <c r="C97" s="7"/>
      <c r="D97" s="7"/>
    </row>
    <row r="98" spans="2:4">
      <c r="B98" s="7"/>
      <c r="C98" s="7"/>
      <c r="D98" s="7"/>
    </row>
    <row r="99" spans="2:4">
      <c r="B99" s="7"/>
      <c r="C99" s="7"/>
      <c r="D99" s="7"/>
    </row>
    <row r="100" spans="2:4">
      <c r="B100" s="7"/>
      <c r="C100" s="7"/>
      <c r="D100" s="7"/>
    </row>
    <row r="101" spans="2:4">
      <c r="B101" s="7"/>
      <c r="C101" s="7"/>
      <c r="D101" s="7"/>
    </row>
    <row r="102" spans="2:4">
      <c r="B102" s="7"/>
      <c r="C102" s="7"/>
      <c r="D102" s="7"/>
    </row>
    <row r="103" spans="2:4">
      <c r="B103" s="7"/>
      <c r="C103" s="7"/>
      <c r="D103" s="7"/>
    </row>
    <row r="104" spans="2:4">
      <c r="B104" s="7"/>
      <c r="C104" s="7"/>
      <c r="D104" s="7"/>
    </row>
    <row r="105" spans="2:4">
      <c r="B105" s="7"/>
      <c r="C105" s="7"/>
      <c r="D105" s="7"/>
    </row>
    <row r="106" spans="2:4">
      <c r="B106" s="7"/>
      <c r="C106" s="7"/>
      <c r="D106" s="7"/>
    </row>
    <row r="107" spans="2:4">
      <c r="B107" s="7"/>
      <c r="C107" s="7"/>
      <c r="D107" s="7"/>
    </row>
    <row r="108" spans="2:4">
      <c r="B108" s="7"/>
      <c r="C108" s="7"/>
      <c r="D108" s="7"/>
    </row>
    <row r="109" spans="2:4">
      <c r="B109" s="7"/>
      <c r="C109" s="7"/>
      <c r="D109" s="7"/>
    </row>
    <row r="110" spans="2:4">
      <c r="B110" s="7"/>
      <c r="C110" s="7"/>
      <c r="D110" s="7"/>
    </row>
    <row r="111" spans="2:4">
      <c r="B111" s="7"/>
      <c r="C111" s="7"/>
      <c r="D111" s="7"/>
    </row>
    <row r="112" spans="2:4">
      <c r="B112" s="7"/>
      <c r="C112" s="7"/>
      <c r="D112" s="7"/>
    </row>
    <row r="113" spans="2:4">
      <c r="B113" s="7"/>
      <c r="C113" s="7"/>
      <c r="D113" s="7"/>
    </row>
    <row r="114" spans="2:4">
      <c r="B114" s="7"/>
      <c r="C114" s="7"/>
      <c r="D114" s="7"/>
    </row>
    <row r="115" spans="2:4">
      <c r="B115" s="7"/>
      <c r="C115" s="7"/>
      <c r="D115" s="7"/>
    </row>
    <row r="116" spans="2:4">
      <c r="B116" s="7"/>
      <c r="C116" s="7"/>
      <c r="D116" s="7"/>
    </row>
    <row r="117" spans="2:4">
      <c r="B117" s="7"/>
      <c r="C117" s="7"/>
      <c r="D117" s="7"/>
    </row>
    <row r="118" spans="2:4">
      <c r="B118" s="7"/>
      <c r="C118" s="7"/>
      <c r="D118" s="7"/>
    </row>
    <row r="119" spans="2:4">
      <c r="B119" s="7"/>
      <c r="C119" s="7"/>
      <c r="D119" s="7"/>
    </row>
    <row r="120" spans="2:4">
      <c r="B120" s="7"/>
      <c r="C120" s="7"/>
      <c r="D120" s="7"/>
    </row>
    <row r="121" spans="2:4">
      <c r="B121" s="7"/>
      <c r="C121" s="7"/>
      <c r="D121" s="7"/>
    </row>
    <row r="122" spans="2:4">
      <c r="B122" s="7"/>
      <c r="C122" s="7"/>
      <c r="D122" s="7"/>
    </row>
    <row r="123" spans="2:4">
      <c r="B123" s="7"/>
      <c r="C123" s="7"/>
      <c r="D123" s="7"/>
    </row>
    <row r="124" spans="2:4">
      <c r="B124" s="7"/>
      <c r="C124" s="7"/>
      <c r="D124" s="7"/>
    </row>
    <row r="125" spans="2:4">
      <c r="B125" s="7"/>
      <c r="C125" s="7"/>
      <c r="D125" s="7"/>
    </row>
    <row r="126" spans="2:4">
      <c r="B126" s="7"/>
      <c r="C126" s="7"/>
      <c r="D126" s="7"/>
    </row>
    <row r="127" spans="2:4">
      <c r="B127" s="7"/>
      <c r="C127" s="7"/>
      <c r="D127" s="7"/>
    </row>
    <row r="128" spans="2:4">
      <c r="B128" s="7"/>
      <c r="C128" s="7"/>
      <c r="D128" s="7"/>
    </row>
    <row r="129" spans="2:4">
      <c r="B129" s="7"/>
      <c r="C129" s="7"/>
      <c r="D129" s="7"/>
    </row>
    <row r="130" spans="2:4">
      <c r="B130" s="7"/>
      <c r="C130" s="7"/>
      <c r="D130" s="7"/>
    </row>
    <row r="131" spans="2:4">
      <c r="B131" s="7"/>
      <c r="C131" s="7"/>
      <c r="D131" s="7"/>
    </row>
    <row r="132" spans="2:4">
      <c r="B132" s="7"/>
      <c r="C132" s="7"/>
      <c r="D132" s="7"/>
    </row>
    <row r="133" spans="2:4">
      <c r="B133" s="7"/>
      <c r="C133" s="7"/>
      <c r="D133" s="7"/>
    </row>
    <row r="134" spans="2:4">
      <c r="B134" s="7"/>
      <c r="C134" s="7"/>
      <c r="D134" s="7"/>
    </row>
    <row r="135" spans="2:4">
      <c r="B135" s="7"/>
      <c r="C135" s="7"/>
      <c r="D135" s="7"/>
    </row>
    <row r="136" spans="2:4">
      <c r="B136" s="7"/>
      <c r="C136" s="7"/>
      <c r="D136" s="7"/>
    </row>
    <row r="137" spans="2:4">
      <c r="B137" s="7"/>
      <c r="C137" s="7"/>
      <c r="D137" s="7"/>
    </row>
    <row r="138" spans="2:4">
      <c r="B138" s="7"/>
      <c r="C138" s="7"/>
      <c r="D138" s="7"/>
    </row>
    <row r="139" spans="2:4">
      <c r="B139" s="7"/>
      <c r="C139" s="7"/>
      <c r="D139" s="7"/>
    </row>
    <row r="140" spans="2:4">
      <c r="B140" s="7"/>
      <c r="C140" s="7"/>
      <c r="D140" s="7"/>
    </row>
    <row r="141" spans="2:4">
      <c r="B141" s="7"/>
      <c r="C141" s="7"/>
      <c r="D141" s="7"/>
    </row>
    <row r="142" spans="2:4">
      <c r="B142" s="7"/>
      <c r="C142" s="7"/>
      <c r="D142" s="7"/>
    </row>
    <row r="143" spans="2:4">
      <c r="B143" s="7"/>
      <c r="C143" s="7"/>
      <c r="D143" s="7"/>
    </row>
    <row r="144" spans="2:4">
      <c r="B144" s="7"/>
      <c r="C144" s="7"/>
      <c r="D144" s="7"/>
    </row>
    <row r="145" spans="2:4">
      <c r="B145" s="7"/>
      <c r="C145" s="7"/>
      <c r="D145" s="7"/>
    </row>
    <row r="146" spans="2:4">
      <c r="B146" s="7"/>
      <c r="C146" s="7"/>
      <c r="D146" s="7"/>
    </row>
    <row r="147" spans="2:4">
      <c r="B147" s="7"/>
      <c r="C147" s="7"/>
      <c r="D147" s="7"/>
    </row>
    <row r="148" spans="2:4">
      <c r="B148" s="7"/>
      <c r="C148" s="7"/>
      <c r="D148" s="7"/>
    </row>
    <row r="149" spans="2:4">
      <c r="B149" s="7"/>
      <c r="C149" s="7"/>
      <c r="D149" s="7"/>
    </row>
    <row r="150" spans="2:4">
      <c r="B150" s="7"/>
      <c r="C150" s="7"/>
      <c r="D150" s="7"/>
    </row>
    <row r="151" spans="2:4">
      <c r="B151" s="7"/>
      <c r="C151" s="7"/>
      <c r="D151" s="7"/>
    </row>
    <row r="152" spans="2:4">
      <c r="B152" s="7"/>
      <c r="C152" s="7"/>
      <c r="D152" s="7"/>
    </row>
    <row r="153" spans="2:4">
      <c r="B153" s="7"/>
      <c r="C153" s="7"/>
      <c r="D153" s="7"/>
    </row>
    <row r="154" spans="2:4">
      <c r="B154" s="7"/>
      <c r="C154" s="7"/>
      <c r="D154" s="7"/>
    </row>
    <row r="155" spans="2:4">
      <c r="B155" s="7"/>
      <c r="C155" s="7"/>
      <c r="D155" s="7"/>
    </row>
    <row r="156" spans="2:4">
      <c r="B156" s="7"/>
      <c r="C156" s="7"/>
      <c r="D156" s="7"/>
    </row>
    <row r="157" spans="2:4">
      <c r="B157" s="7"/>
      <c r="C157" s="7"/>
      <c r="D157" s="7"/>
    </row>
    <row r="158" spans="2:4">
      <c r="B158" s="7"/>
      <c r="C158" s="7"/>
      <c r="D158" s="7"/>
    </row>
    <row r="159" spans="2:4">
      <c r="B159" s="7"/>
      <c r="C159" s="7"/>
      <c r="D159" s="7"/>
    </row>
    <row r="160" spans="2:4">
      <c r="B160" s="7"/>
      <c r="C160" s="7"/>
      <c r="D160" s="7"/>
    </row>
    <row r="161" spans="2:4">
      <c r="B161" s="7"/>
      <c r="C161" s="7"/>
      <c r="D161" s="7"/>
    </row>
    <row r="162" spans="2:4">
      <c r="B162" s="7"/>
      <c r="C162" s="7"/>
      <c r="D162" s="7"/>
    </row>
    <row r="163" spans="2:4">
      <c r="B163" s="7"/>
      <c r="C163" s="7"/>
      <c r="D163" s="7"/>
    </row>
    <row r="164" spans="2:4">
      <c r="B164" s="7"/>
      <c r="C164" s="7"/>
      <c r="D164" s="7"/>
    </row>
    <row r="165" spans="2:4">
      <c r="B165" s="7"/>
      <c r="C165" s="7"/>
      <c r="D165" s="7"/>
    </row>
    <row r="166" spans="2:4">
      <c r="B166" s="7"/>
      <c r="C166" s="7"/>
      <c r="D166" s="7"/>
    </row>
    <row r="167" spans="2:4">
      <c r="B167" s="7"/>
      <c r="C167" s="7"/>
      <c r="D167" s="7"/>
    </row>
    <row r="168" spans="2:4">
      <c r="B168" s="7"/>
      <c r="C168" s="7"/>
      <c r="D168" s="7"/>
    </row>
    <row r="169" spans="2:4">
      <c r="B169" s="7"/>
      <c r="C169" s="7"/>
      <c r="D169" s="7"/>
    </row>
    <row r="170" spans="2:4">
      <c r="B170" s="7"/>
      <c r="C170" s="7"/>
      <c r="D170" s="7"/>
    </row>
    <row r="171" spans="2:4">
      <c r="B171" s="7"/>
      <c r="C171" s="7"/>
      <c r="D171" s="7"/>
    </row>
    <row r="172" spans="2:4">
      <c r="B172" s="7"/>
      <c r="C172" s="7"/>
      <c r="D172" s="7"/>
    </row>
    <row r="173" spans="2:4">
      <c r="B173" s="7"/>
      <c r="C173" s="7"/>
      <c r="D173" s="7"/>
    </row>
    <row r="174" spans="2:4">
      <c r="B174" s="7"/>
      <c r="C174" s="7"/>
      <c r="D174" s="7"/>
    </row>
    <row r="175" spans="2:4">
      <c r="B175" s="7"/>
      <c r="C175" s="7"/>
      <c r="D175" s="7"/>
    </row>
    <row r="176" spans="2:4">
      <c r="B176" s="7"/>
      <c r="C176" s="7"/>
      <c r="D176" s="7"/>
    </row>
    <row r="177" spans="2:4">
      <c r="B177" s="7"/>
      <c r="C177" s="7"/>
      <c r="D177" s="7"/>
    </row>
    <row r="178" spans="2:4">
      <c r="B178" s="7"/>
      <c r="C178" s="7"/>
      <c r="D178" s="7"/>
    </row>
    <row r="179" spans="2:4">
      <c r="B179" s="7"/>
      <c r="C179" s="7"/>
      <c r="D179" s="7"/>
    </row>
    <row r="180" spans="2:4">
      <c r="B180" s="7"/>
      <c r="C180" s="7"/>
      <c r="D180" s="7"/>
    </row>
    <row r="181" spans="2:4">
      <c r="B181" s="7"/>
      <c r="C181" s="7"/>
      <c r="D181" s="7"/>
    </row>
    <row r="182" spans="2:4">
      <c r="B182" s="7"/>
      <c r="C182" s="7"/>
      <c r="D182" s="7"/>
    </row>
    <row r="183" spans="2:4">
      <c r="B183" s="7"/>
      <c r="C183" s="7"/>
      <c r="D183" s="7"/>
    </row>
    <row r="184" spans="2:4">
      <c r="B184" s="7"/>
      <c r="C184" s="7"/>
      <c r="D184" s="7"/>
    </row>
    <row r="185" spans="2:4">
      <c r="B185" s="7"/>
      <c r="C185" s="7"/>
      <c r="D185" s="7"/>
    </row>
    <row r="186" spans="2:4">
      <c r="B186" s="7"/>
      <c r="C186" s="7"/>
      <c r="D186" s="7"/>
    </row>
    <row r="187" spans="2:4">
      <c r="B187" s="7"/>
      <c r="C187" s="7"/>
      <c r="D187" s="7"/>
    </row>
    <row r="188" spans="2:4">
      <c r="B188" s="7"/>
      <c r="C188" s="7"/>
      <c r="D188" s="7"/>
    </row>
    <row r="189" spans="2:4">
      <c r="B189" s="7"/>
      <c r="C189" s="7"/>
      <c r="D189" s="7"/>
    </row>
    <row r="190" spans="2:4">
      <c r="B190" s="7"/>
      <c r="C190" s="7"/>
      <c r="D190" s="7"/>
    </row>
    <row r="191" spans="2:4">
      <c r="B191" s="7"/>
      <c r="C191" s="7"/>
      <c r="D191" s="7"/>
    </row>
    <row r="192" spans="2:4">
      <c r="B192" s="7"/>
      <c r="C192" s="7"/>
      <c r="D192" s="7"/>
    </row>
    <row r="193" spans="2:4">
      <c r="B193" s="7"/>
      <c r="C193" s="7"/>
      <c r="D193" s="7"/>
    </row>
    <row r="194" spans="2:4">
      <c r="B194" s="7"/>
      <c r="C194" s="7"/>
      <c r="D194" s="7"/>
    </row>
    <row r="195" spans="2:4">
      <c r="B195" s="7"/>
      <c r="C195" s="7"/>
      <c r="D195" s="7"/>
    </row>
    <row r="196" spans="2:4">
      <c r="B196" s="7"/>
      <c r="C196" s="7"/>
      <c r="D196" s="7"/>
    </row>
    <row r="197" spans="2:4">
      <c r="B197" s="7"/>
      <c r="C197" s="7"/>
      <c r="D197" s="7"/>
    </row>
    <row r="198" spans="2:4">
      <c r="B198" s="7"/>
      <c r="C198" s="7"/>
      <c r="D198" s="7"/>
    </row>
    <row r="199" spans="2:4">
      <c r="B199" s="7"/>
      <c r="C199" s="7"/>
      <c r="D199" s="7"/>
    </row>
    <row r="200" spans="2:4">
      <c r="B200" s="7"/>
      <c r="C200" s="7"/>
      <c r="D200" s="7"/>
    </row>
    <row r="201" spans="2:4">
      <c r="B201" s="7"/>
      <c r="C201" s="7"/>
      <c r="D201" s="7"/>
    </row>
    <row r="202" spans="2:4">
      <c r="B202" s="7"/>
      <c r="C202" s="7"/>
      <c r="D202" s="7"/>
    </row>
    <row r="203" spans="2:4">
      <c r="B203" s="7"/>
      <c r="C203" s="7"/>
      <c r="D203" s="7"/>
    </row>
    <row r="204" spans="2:4">
      <c r="B204" s="7"/>
      <c r="C204" s="7"/>
      <c r="D204" s="7"/>
    </row>
    <row r="205" spans="2:4">
      <c r="B205" s="7"/>
      <c r="C205" s="7"/>
      <c r="D205" s="7"/>
    </row>
    <row r="206" spans="2:4">
      <c r="B206" s="7"/>
      <c r="C206" s="7"/>
      <c r="D206" s="7"/>
    </row>
    <row r="207" spans="2:4">
      <c r="B207" s="7"/>
      <c r="C207" s="7"/>
      <c r="D207" s="7"/>
    </row>
    <row r="208" spans="2:4">
      <c r="B208" s="7"/>
      <c r="C208" s="7"/>
      <c r="D208" s="7"/>
    </row>
    <row r="209" spans="2:4">
      <c r="B209" s="7"/>
      <c r="C209" s="7"/>
      <c r="D209" s="7"/>
    </row>
    <row r="210" spans="2:4">
      <c r="B210" s="7"/>
      <c r="C210" s="7"/>
      <c r="D210" s="7"/>
    </row>
    <row r="211" spans="2:4">
      <c r="B211" s="7"/>
      <c r="C211" s="7"/>
      <c r="D211" s="7"/>
    </row>
    <row r="212" spans="2:4">
      <c r="B212" s="7"/>
      <c r="C212" s="7"/>
      <c r="D212" s="7"/>
    </row>
    <row r="213" spans="2:4">
      <c r="B213" s="7"/>
      <c r="C213" s="7"/>
      <c r="D213" s="7"/>
    </row>
    <row r="214" spans="2:4">
      <c r="B214" s="7"/>
      <c r="C214" s="7"/>
      <c r="D214" s="7"/>
    </row>
    <row r="215" spans="2:4">
      <c r="B215" s="7"/>
      <c r="C215" s="7"/>
      <c r="D215" s="7"/>
    </row>
    <row r="216" spans="2:4">
      <c r="B216" s="7"/>
      <c r="C216" s="7"/>
      <c r="D216" s="7"/>
    </row>
    <row r="217" spans="2:4">
      <c r="B217" s="7"/>
      <c r="C217" s="7"/>
      <c r="D217" s="7"/>
    </row>
    <row r="218" spans="2:4">
      <c r="B218" s="7"/>
      <c r="C218" s="7"/>
      <c r="D218" s="7"/>
    </row>
    <row r="219" spans="2:4">
      <c r="B219" s="7"/>
      <c r="C219" s="7"/>
      <c r="D219" s="7"/>
    </row>
    <row r="220" spans="2:4">
      <c r="B220" s="7"/>
      <c r="C220" s="7"/>
      <c r="D220" s="7"/>
    </row>
    <row r="221" spans="2:4">
      <c r="B221" s="7"/>
      <c r="C221" s="7"/>
      <c r="D221" s="7"/>
    </row>
    <row r="222" spans="2:4">
      <c r="B222" s="7"/>
      <c r="C222" s="7"/>
      <c r="D222" s="7"/>
    </row>
    <row r="223" spans="2:4">
      <c r="B223" s="7"/>
      <c r="C223" s="7"/>
      <c r="D223" s="7"/>
    </row>
    <row r="224" spans="2:4">
      <c r="B224" s="7"/>
      <c r="C224" s="7"/>
      <c r="D224" s="7"/>
    </row>
    <row r="225" spans="2:4">
      <c r="B225" s="7"/>
      <c r="C225" s="7"/>
      <c r="D225" s="7"/>
    </row>
    <row r="226" spans="2:4">
      <c r="B226" s="7"/>
      <c r="C226" s="7"/>
      <c r="D226" s="7"/>
    </row>
    <row r="227" spans="2:4">
      <c r="B227" s="7"/>
      <c r="C227" s="7"/>
      <c r="D227" s="7"/>
    </row>
    <row r="228" spans="2:4">
      <c r="B228" s="7"/>
      <c r="C228" s="7"/>
      <c r="D228" s="7"/>
    </row>
    <row r="229" spans="2:4">
      <c r="B229" s="7"/>
      <c r="C229" s="7"/>
      <c r="D229" s="7"/>
    </row>
    <row r="230" spans="2:4">
      <c r="B230" s="7"/>
      <c r="C230" s="7"/>
      <c r="D230" s="7"/>
    </row>
    <row r="231" spans="2:4">
      <c r="B231" s="7"/>
      <c r="C231" s="7"/>
      <c r="D231" s="7"/>
    </row>
    <row r="232" spans="2:4">
      <c r="B232" s="7"/>
      <c r="C232" s="7"/>
      <c r="D232" s="7"/>
    </row>
    <row r="233" spans="2:4">
      <c r="B233" s="7"/>
      <c r="C233" s="7"/>
      <c r="D233" s="7"/>
    </row>
    <row r="234" spans="2:4">
      <c r="B234" s="7"/>
      <c r="C234" s="7"/>
      <c r="D234" s="7"/>
    </row>
    <row r="235" spans="2:4">
      <c r="B235" s="7"/>
      <c r="C235" s="7"/>
      <c r="D235" s="7"/>
    </row>
    <row r="236" spans="2:4">
      <c r="B236" s="7"/>
      <c r="C236" s="7"/>
      <c r="D236" s="7"/>
    </row>
    <row r="237" spans="2:4">
      <c r="B237" s="7"/>
      <c r="C237" s="7"/>
      <c r="D237" s="7"/>
    </row>
    <row r="238" spans="2:4">
      <c r="B238" s="7"/>
      <c r="C238" s="7"/>
      <c r="D238" s="7"/>
    </row>
    <row r="239" spans="2:4">
      <c r="B239" s="7"/>
      <c r="C239" s="7"/>
      <c r="D239" s="7"/>
    </row>
    <row r="240" spans="2:4">
      <c r="B240" s="7"/>
      <c r="C240" s="7"/>
      <c r="D240" s="7"/>
    </row>
    <row r="241" spans="2:4">
      <c r="B241" s="7"/>
      <c r="C241" s="7"/>
      <c r="D241" s="7"/>
    </row>
    <row r="242" spans="2:4">
      <c r="B242" s="7"/>
      <c r="C242" s="7"/>
      <c r="D242" s="7"/>
    </row>
    <row r="243" spans="2:4">
      <c r="B243" s="7"/>
      <c r="C243" s="7"/>
      <c r="D243" s="7"/>
    </row>
    <row r="244" spans="2:4">
      <c r="B244" s="7"/>
      <c r="C244" s="7"/>
      <c r="D244" s="7"/>
    </row>
    <row r="245" spans="2:4">
      <c r="B245" s="7"/>
      <c r="C245" s="7"/>
      <c r="D245" s="7"/>
    </row>
    <row r="246" spans="2:4">
      <c r="B246" s="7"/>
      <c r="C246" s="7"/>
      <c r="D246" s="7"/>
    </row>
    <row r="247" spans="2:4">
      <c r="B247" s="7"/>
      <c r="C247" s="7"/>
      <c r="D247" s="7"/>
    </row>
    <row r="248" spans="2:4">
      <c r="B248" s="7"/>
      <c r="C248" s="7"/>
      <c r="D248" s="7"/>
    </row>
    <row r="249" spans="2:4">
      <c r="B249" s="7"/>
      <c r="C249" s="7"/>
      <c r="D249" s="7"/>
    </row>
    <row r="250" spans="2:4">
      <c r="B250" s="7"/>
      <c r="C250" s="7"/>
      <c r="D250" s="7"/>
    </row>
    <row r="251" spans="2:4">
      <c r="B251" s="7"/>
      <c r="C251" s="7"/>
      <c r="D251" s="7"/>
    </row>
    <row r="252" spans="2:4">
      <c r="B252" s="7"/>
      <c r="C252" s="7"/>
      <c r="D252" s="7"/>
    </row>
    <row r="253" spans="2:4">
      <c r="B253" s="7"/>
      <c r="C253" s="7"/>
      <c r="D253" s="7"/>
    </row>
    <row r="254" spans="2:4">
      <c r="B254" s="7"/>
      <c r="C254" s="7"/>
      <c r="D254" s="7"/>
    </row>
    <row r="255" spans="2:4">
      <c r="B255" s="7"/>
      <c r="C255" s="7"/>
      <c r="D255" s="7"/>
    </row>
    <row r="256" spans="2:4">
      <c r="B256" s="7"/>
      <c r="C256" s="7"/>
      <c r="D256" s="7"/>
    </row>
    <row r="257" spans="2:4">
      <c r="B257" s="7"/>
      <c r="C257" s="7"/>
      <c r="D257" s="7"/>
    </row>
    <row r="258" spans="2:4">
      <c r="B258" s="7"/>
      <c r="C258" s="7"/>
      <c r="D258" s="7"/>
    </row>
    <row r="259" spans="2:4">
      <c r="B259" s="7"/>
      <c r="C259" s="7"/>
      <c r="D259" s="7"/>
    </row>
    <row r="260" spans="2:4">
      <c r="B260" s="7"/>
      <c r="C260" s="7"/>
      <c r="D260" s="7"/>
    </row>
    <row r="261" spans="2:4">
      <c r="B261" s="7"/>
      <c r="C261" s="7"/>
      <c r="D261" s="7"/>
    </row>
    <row r="262" spans="2:4">
      <c r="B262" s="7"/>
      <c r="C262" s="7"/>
      <c r="D262" s="7"/>
    </row>
    <row r="263" spans="2:4">
      <c r="B263" s="7"/>
      <c r="C263" s="7"/>
      <c r="D263" s="7"/>
    </row>
    <row r="264" spans="2:4">
      <c r="B264" s="7"/>
      <c r="C264" s="7"/>
      <c r="D264" s="7"/>
    </row>
    <row r="265" spans="2:4">
      <c r="B265" s="7"/>
      <c r="C265" s="7"/>
      <c r="D265" s="7"/>
    </row>
    <row r="266" spans="2:4">
      <c r="B266" s="7"/>
      <c r="C266" s="7"/>
      <c r="D266" s="7"/>
    </row>
    <row r="267" spans="2:4">
      <c r="B267" s="7"/>
      <c r="C267" s="7"/>
      <c r="D267" s="7"/>
    </row>
    <row r="268" spans="2:4">
      <c r="B268" s="7"/>
      <c r="C268" s="7"/>
      <c r="D268" s="7"/>
    </row>
    <row r="269" spans="2:4">
      <c r="B269" s="7"/>
      <c r="C269" s="7"/>
      <c r="D269" s="7"/>
    </row>
    <row r="270" spans="2:4">
      <c r="B270" s="7"/>
      <c r="C270" s="7"/>
      <c r="D270" s="7"/>
    </row>
    <row r="271" spans="2:4">
      <c r="B271" s="7"/>
      <c r="C271" s="7"/>
      <c r="D271" s="7"/>
    </row>
    <row r="272" spans="2:4">
      <c r="B272" s="7"/>
      <c r="C272" s="7"/>
      <c r="D272" s="7"/>
    </row>
    <row r="273" spans="2:4">
      <c r="B273" s="7"/>
      <c r="C273" s="7"/>
      <c r="D273" s="7"/>
    </row>
    <row r="274" spans="2:4">
      <c r="B274" s="7"/>
      <c r="C274" s="7"/>
      <c r="D274" s="7"/>
    </row>
    <row r="275" spans="2:4">
      <c r="B275" s="7"/>
      <c r="C275" s="7"/>
      <c r="D275" s="7"/>
    </row>
    <row r="276" spans="2:4">
      <c r="B276" s="7"/>
      <c r="C276" s="7"/>
      <c r="D276" s="7"/>
    </row>
    <row r="277" spans="2:4">
      <c r="B277" s="7"/>
      <c r="C277" s="7"/>
      <c r="D277" s="7"/>
    </row>
    <row r="278" spans="2:4">
      <c r="B278" s="7"/>
      <c r="C278" s="7"/>
      <c r="D278" s="7"/>
    </row>
    <row r="279" spans="2:4">
      <c r="B279" s="7"/>
      <c r="C279" s="7"/>
      <c r="D279" s="7"/>
    </row>
    <row r="280" spans="2:4">
      <c r="B280" s="7"/>
      <c r="C280" s="7"/>
      <c r="D280" s="7"/>
    </row>
    <row r="281" spans="2:4">
      <c r="B281" s="7"/>
      <c r="C281" s="7"/>
      <c r="D281" s="7"/>
    </row>
    <row r="282" spans="2:4">
      <c r="B282" s="7"/>
      <c r="C282" s="7"/>
      <c r="D282" s="7"/>
    </row>
    <row r="283" spans="2:4">
      <c r="B283" s="7"/>
      <c r="C283" s="7"/>
      <c r="D283" s="7"/>
    </row>
    <row r="284" spans="2:4">
      <c r="B284" s="7"/>
      <c r="C284" s="7"/>
      <c r="D284" s="7"/>
    </row>
    <row r="285" spans="2:4">
      <c r="B285" s="7"/>
      <c r="C285" s="7"/>
      <c r="D285" s="7"/>
    </row>
    <row r="286" spans="2:4">
      <c r="B286" s="7"/>
      <c r="C286" s="7"/>
      <c r="D286" s="7"/>
    </row>
    <row r="287" spans="2:4">
      <c r="B287" s="7"/>
      <c r="C287" s="7"/>
      <c r="D287" s="7"/>
    </row>
    <row r="288" spans="2:4">
      <c r="B288" s="7"/>
      <c r="C288" s="7"/>
      <c r="D288" s="7"/>
    </row>
    <row r="289" spans="2:4">
      <c r="B289" s="7"/>
      <c r="C289" s="7"/>
      <c r="D289" s="7"/>
    </row>
    <row r="290" spans="2:4">
      <c r="B290" s="7"/>
      <c r="C290" s="7"/>
      <c r="D290" s="7"/>
    </row>
    <row r="291" spans="2:4">
      <c r="B291" s="7"/>
      <c r="C291" s="7"/>
      <c r="D291" s="7"/>
    </row>
    <row r="292" spans="2:4">
      <c r="B292" s="7"/>
      <c r="C292" s="7"/>
      <c r="D292" s="7"/>
    </row>
    <row r="293" spans="2:4">
      <c r="B293" s="7"/>
      <c r="C293" s="7"/>
      <c r="D293" s="7"/>
    </row>
    <row r="294" spans="2:4">
      <c r="B294" s="7"/>
      <c r="C294" s="7"/>
      <c r="D294" s="7"/>
    </row>
    <row r="295" spans="2:4">
      <c r="B295" s="7"/>
      <c r="C295" s="7"/>
      <c r="D295" s="7"/>
    </row>
    <row r="296" spans="2:4">
      <c r="B296" s="7"/>
      <c r="C296" s="7"/>
      <c r="D296" s="7"/>
    </row>
    <row r="297" spans="2:4">
      <c r="B297" s="7"/>
      <c r="C297" s="7"/>
      <c r="D297" s="7"/>
    </row>
    <row r="298" spans="2:4">
      <c r="B298" s="7"/>
      <c r="C298" s="7"/>
      <c r="D298" s="7"/>
    </row>
    <row r="299" spans="2:4">
      <c r="B299" s="7"/>
      <c r="C299" s="7"/>
      <c r="D299" s="7"/>
    </row>
    <row r="300" spans="2:4">
      <c r="B300" s="7"/>
      <c r="C300" s="7"/>
      <c r="D300" s="7"/>
    </row>
    <row r="301" spans="2:4">
      <c r="B301" s="7"/>
      <c r="C301" s="7"/>
      <c r="D301" s="7"/>
    </row>
    <row r="302" spans="2:4">
      <c r="B302" s="7"/>
      <c r="C302" s="7"/>
      <c r="D302" s="7"/>
    </row>
    <row r="303" spans="2:4">
      <c r="B303" s="7"/>
      <c r="C303" s="7"/>
      <c r="D303" s="7"/>
    </row>
    <row r="304" spans="2:4">
      <c r="B304" s="7"/>
      <c r="C304" s="7"/>
      <c r="D304" s="7"/>
    </row>
    <row r="305" spans="2:4">
      <c r="B305" s="7"/>
      <c r="C305" s="7"/>
      <c r="D305" s="7"/>
    </row>
    <row r="306" spans="2:4">
      <c r="B306" s="7"/>
      <c r="C306" s="7"/>
      <c r="D306" s="7"/>
    </row>
    <row r="307" spans="2:4">
      <c r="B307" s="7"/>
      <c r="C307" s="7"/>
      <c r="D307" s="7"/>
    </row>
    <row r="308" spans="2:4">
      <c r="B308" s="7"/>
      <c r="C308" s="7"/>
      <c r="D308" s="7"/>
    </row>
    <row r="309" spans="2:4">
      <c r="B309" s="7"/>
      <c r="C309" s="7"/>
      <c r="D309" s="7"/>
    </row>
    <row r="310" spans="2:4">
      <c r="B310" s="7"/>
      <c r="C310" s="7"/>
      <c r="D310" s="7"/>
    </row>
    <row r="311" spans="2:4">
      <c r="B311" s="7"/>
      <c r="C311" s="7"/>
      <c r="D311" s="7"/>
    </row>
    <row r="312" spans="2:4">
      <c r="B312" s="7"/>
      <c r="C312" s="7"/>
      <c r="D312" s="7"/>
    </row>
    <row r="313" spans="2:4">
      <c r="B313" s="7"/>
      <c r="C313" s="7"/>
      <c r="D313" s="7"/>
    </row>
    <row r="314" spans="2:4">
      <c r="B314" s="7"/>
      <c r="C314" s="7"/>
      <c r="D314" s="7"/>
    </row>
    <row r="315" spans="2:4">
      <c r="B315" s="7"/>
      <c r="C315" s="7"/>
      <c r="D315" s="7"/>
    </row>
    <row r="316" spans="2:4">
      <c r="B316" s="7"/>
      <c r="C316" s="7"/>
      <c r="D316" s="7"/>
    </row>
    <row r="317" spans="2:4">
      <c r="B317" s="7"/>
      <c r="C317" s="7"/>
      <c r="D317" s="7"/>
    </row>
    <row r="318" spans="2:4">
      <c r="B318" s="7"/>
      <c r="C318" s="7"/>
      <c r="D318" s="7"/>
    </row>
    <row r="319" spans="2:4">
      <c r="B319" s="7"/>
      <c r="C319" s="7"/>
      <c r="D319" s="7"/>
    </row>
    <row r="320" spans="2:4">
      <c r="B320" s="7"/>
      <c r="C320" s="7"/>
      <c r="D320" s="7"/>
    </row>
    <row r="321" spans="2:4">
      <c r="B321" s="7"/>
      <c r="C321" s="7"/>
      <c r="D321" s="7"/>
    </row>
    <row r="322" spans="2:4">
      <c r="B322" s="7"/>
      <c r="C322" s="7"/>
      <c r="D322" s="7"/>
    </row>
    <row r="323" spans="2:4">
      <c r="B323" s="7"/>
      <c r="C323" s="7"/>
      <c r="D323" s="7"/>
    </row>
    <row r="324" spans="2:4">
      <c r="B324" s="7"/>
      <c r="C324" s="7"/>
      <c r="D324" s="7"/>
    </row>
    <row r="325" spans="2:4">
      <c r="B325" s="7"/>
      <c r="C325" s="7"/>
      <c r="D325" s="7"/>
    </row>
    <row r="326" spans="2:4">
      <c r="B326" s="7"/>
      <c r="C326" s="7"/>
      <c r="D326" s="7"/>
    </row>
    <row r="327" spans="2:4">
      <c r="B327" s="7"/>
      <c r="C327" s="7"/>
      <c r="D327" s="7"/>
    </row>
    <row r="328" spans="2:4">
      <c r="B328" s="7"/>
      <c r="C328" s="7"/>
      <c r="D328" s="7"/>
    </row>
    <row r="329" spans="2:4">
      <c r="B329" s="7"/>
      <c r="C329" s="7"/>
      <c r="D329" s="7"/>
    </row>
    <row r="330" spans="2:4">
      <c r="B330" s="7"/>
      <c r="C330" s="7"/>
      <c r="D330" s="7"/>
    </row>
    <row r="331" spans="2:4">
      <c r="B331" s="7"/>
      <c r="C331" s="7"/>
      <c r="D331" s="7"/>
    </row>
    <row r="332" spans="2:4">
      <c r="B332" s="7"/>
      <c r="C332" s="7"/>
      <c r="D332" s="7"/>
    </row>
    <row r="333" spans="2:4">
      <c r="B333" s="7"/>
      <c r="C333" s="7"/>
      <c r="D333" s="7"/>
    </row>
    <row r="334" spans="2:4">
      <c r="B334" s="7"/>
      <c r="C334" s="7"/>
      <c r="D334" s="7"/>
    </row>
    <row r="335" spans="2:4">
      <c r="B335" s="7"/>
      <c r="C335" s="7"/>
      <c r="D335" s="7"/>
    </row>
    <row r="336" spans="2:4">
      <c r="B336" s="7"/>
      <c r="C336" s="7"/>
      <c r="D336" s="7"/>
    </row>
    <row r="337" spans="2:4">
      <c r="B337" s="7"/>
      <c r="C337" s="7"/>
      <c r="D337" s="7"/>
    </row>
    <row r="338" spans="2:4">
      <c r="B338" s="7"/>
      <c r="C338" s="7"/>
      <c r="D338" s="7"/>
    </row>
    <row r="339" spans="2:4">
      <c r="B339" s="7"/>
      <c r="C339" s="7"/>
      <c r="D339" s="7"/>
    </row>
    <row r="340" spans="2:4">
      <c r="B340" s="7"/>
      <c r="C340" s="7"/>
      <c r="D340" s="7"/>
    </row>
    <row r="341" spans="2:4">
      <c r="B341" s="7"/>
      <c r="C341" s="7"/>
      <c r="D341" s="7"/>
    </row>
    <row r="342" spans="2:4">
      <c r="B342" s="7"/>
      <c r="C342" s="7"/>
      <c r="D342" s="7"/>
    </row>
    <row r="343" spans="2:4">
      <c r="B343" s="7"/>
      <c r="C343" s="7"/>
      <c r="D343" s="7"/>
    </row>
    <row r="344" spans="2:4">
      <c r="B344" s="7"/>
      <c r="C344" s="7"/>
      <c r="D344" s="7"/>
    </row>
    <row r="345" spans="2:4">
      <c r="B345" s="7"/>
      <c r="C345" s="7"/>
      <c r="D345" s="7"/>
    </row>
    <row r="346" spans="2:4">
      <c r="B346" s="7"/>
      <c r="C346" s="7"/>
      <c r="D346" s="7"/>
    </row>
    <row r="347" spans="2:4">
      <c r="B347" s="7"/>
      <c r="C347" s="7"/>
      <c r="D347" s="7"/>
    </row>
    <row r="348" spans="2:4">
      <c r="B348" s="7"/>
      <c r="C348" s="7"/>
      <c r="D348" s="7"/>
    </row>
    <row r="349" spans="2:4">
      <c r="B349" s="7"/>
      <c r="C349" s="7"/>
      <c r="D349" s="7"/>
    </row>
    <row r="350" spans="2:4">
      <c r="B350" s="7"/>
      <c r="C350" s="7"/>
      <c r="D350" s="7"/>
    </row>
    <row r="351" spans="2:4">
      <c r="B351" s="7"/>
      <c r="C351" s="7"/>
      <c r="D351" s="7"/>
    </row>
    <row r="352" spans="2:4">
      <c r="B352" s="7"/>
      <c r="C352" s="7"/>
      <c r="D352" s="7"/>
    </row>
    <row r="353" spans="2:4">
      <c r="B353" s="7"/>
      <c r="C353" s="7"/>
      <c r="D353" s="7"/>
    </row>
    <row r="354" spans="2:4">
      <c r="B354" s="7"/>
      <c r="C354" s="7"/>
      <c r="D354" s="7"/>
    </row>
    <row r="355" spans="2:4">
      <c r="B355" s="7"/>
      <c r="C355" s="7"/>
      <c r="D355" s="7"/>
    </row>
    <row r="356" spans="2:4">
      <c r="B356" s="7"/>
      <c r="C356" s="7"/>
      <c r="D356" s="7"/>
    </row>
    <row r="357" spans="2:4">
      <c r="B357" s="7"/>
      <c r="C357" s="7"/>
      <c r="D357" s="7"/>
    </row>
    <row r="358" spans="2:4">
      <c r="B358" s="7"/>
      <c r="C358" s="7"/>
      <c r="D358" s="7"/>
    </row>
    <row r="359" spans="2:4">
      <c r="B359" s="7"/>
      <c r="C359" s="7"/>
      <c r="D359" s="7"/>
    </row>
    <row r="360" spans="2:4">
      <c r="B360" s="7"/>
      <c r="C360" s="7"/>
      <c r="D360" s="7"/>
    </row>
    <row r="361" spans="2:4">
      <c r="B361" s="7"/>
      <c r="C361" s="7"/>
      <c r="D361" s="7"/>
    </row>
    <row r="362" spans="2:4">
      <c r="B362" s="7"/>
      <c r="C362" s="7"/>
      <c r="D362" s="7"/>
    </row>
    <row r="363" spans="2:4">
      <c r="B363" s="7"/>
      <c r="C363" s="7"/>
      <c r="D363" s="7"/>
    </row>
    <row r="364" spans="2:4">
      <c r="B364" s="7"/>
      <c r="C364" s="7"/>
      <c r="D364" s="7"/>
    </row>
    <row r="365" spans="2:4">
      <c r="B365" s="7"/>
      <c r="C365" s="7"/>
      <c r="D365" s="7"/>
    </row>
    <row r="366" spans="2:4">
      <c r="B366" s="7"/>
      <c r="C366" s="7"/>
      <c r="D366" s="7"/>
    </row>
    <row r="367" spans="2:4">
      <c r="B367" s="7"/>
      <c r="C367" s="7"/>
      <c r="D367" s="7"/>
    </row>
    <row r="368" spans="2:4">
      <c r="B368" s="7"/>
      <c r="C368" s="7"/>
      <c r="D368" s="7"/>
    </row>
    <row r="369" spans="2:4">
      <c r="B369" s="7"/>
      <c r="C369" s="7"/>
      <c r="D369" s="7"/>
    </row>
    <row r="370" spans="2:4">
      <c r="B370" s="7"/>
      <c r="C370" s="7"/>
      <c r="D370" s="7"/>
    </row>
    <row r="371" spans="2:4">
      <c r="B371" s="7"/>
      <c r="C371" s="7"/>
      <c r="D371" s="7"/>
    </row>
    <row r="372" spans="2:4">
      <c r="B372" s="7"/>
      <c r="C372" s="7"/>
      <c r="D372" s="7"/>
    </row>
    <row r="373" spans="2:4">
      <c r="B373" s="7"/>
      <c r="C373" s="7"/>
      <c r="D373" s="7"/>
    </row>
    <row r="374" spans="2:4">
      <c r="B374" s="7"/>
      <c r="C374" s="7"/>
      <c r="D374" s="7"/>
    </row>
    <row r="375" spans="2:4">
      <c r="B375" s="7"/>
      <c r="C375" s="7"/>
      <c r="D375" s="7"/>
    </row>
    <row r="376" spans="2:4">
      <c r="B376" s="7"/>
      <c r="C376" s="7"/>
      <c r="D376" s="7"/>
    </row>
    <row r="377" spans="2:4">
      <c r="B377" s="7"/>
      <c r="C377" s="7"/>
      <c r="D377" s="7"/>
    </row>
    <row r="378" spans="2:4">
      <c r="B378" s="7"/>
      <c r="C378" s="7"/>
      <c r="D378" s="7"/>
    </row>
    <row r="379" spans="2:4">
      <c r="B379" s="7"/>
      <c r="C379" s="7"/>
      <c r="D379" s="7"/>
    </row>
    <row r="380" spans="2:4">
      <c r="B380" s="7"/>
      <c r="C380" s="7"/>
      <c r="D380" s="7"/>
    </row>
    <row r="381" spans="2:4">
      <c r="B381" s="7"/>
      <c r="C381" s="7"/>
      <c r="D381" s="7"/>
    </row>
    <row r="382" spans="2:4">
      <c r="B382" s="7"/>
      <c r="C382" s="7"/>
      <c r="D382" s="7"/>
    </row>
    <row r="383" spans="2:4">
      <c r="B383" s="7"/>
      <c r="C383" s="7"/>
      <c r="D383" s="7"/>
    </row>
    <row r="384" spans="2:4">
      <c r="B384" s="7"/>
      <c r="C384" s="7"/>
      <c r="D384" s="7"/>
    </row>
    <row r="385" spans="2:4">
      <c r="B385" s="7"/>
      <c r="C385" s="7"/>
      <c r="D385" s="7"/>
    </row>
    <row r="386" spans="2:4">
      <c r="B386" s="7"/>
      <c r="C386" s="7"/>
      <c r="D386" s="7"/>
    </row>
    <row r="387" spans="2:4">
      <c r="B387" s="7"/>
      <c r="C387" s="7"/>
      <c r="D387" s="7"/>
    </row>
    <row r="388" spans="2:4">
      <c r="B388" s="7"/>
      <c r="C388" s="7"/>
      <c r="D388" s="7"/>
    </row>
    <row r="389" spans="2:4">
      <c r="B389" s="7"/>
      <c r="C389" s="7"/>
      <c r="D389" s="7"/>
    </row>
    <row r="390" spans="2:4">
      <c r="B390" s="7"/>
      <c r="C390" s="7"/>
      <c r="D390" s="7"/>
    </row>
    <row r="391" spans="2:4">
      <c r="B391" s="7"/>
      <c r="C391" s="7"/>
      <c r="D391" s="7"/>
    </row>
    <row r="392" spans="2:4">
      <c r="B392" s="7"/>
      <c r="C392" s="7"/>
      <c r="D392" s="7"/>
    </row>
    <row r="393" spans="2:4">
      <c r="B393" s="7"/>
      <c r="C393" s="7"/>
      <c r="D393" s="7"/>
    </row>
    <row r="394" spans="2:4">
      <c r="B394" s="7"/>
      <c r="C394" s="7"/>
      <c r="D394" s="7"/>
    </row>
    <row r="395" spans="2:4">
      <c r="B395" s="7"/>
      <c r="C395" s="7"/>
      <c r="D395" s="7"/>
    </row>
    <row r="396" spans="2:4">
      <c r="B396" s="7"/>
      <c r="C396" s="7"/>
      <c r="D396" s="7"/>
    </row>
    <row r="397" spans="2:4">
      <c r="B397" s="7"/>
      <c r="C397" s="7"/>
      <c r="D397" s="7"/>
    </row>
    <row r="398" spans="2:4">
      <c r="B398" s="7"/>
      <c r="C398" s="7"/>
      <c r="D398" s="7"/>
    </row>
    <row r="399" spans="2:4">
      <c r="B399" s="7"/>
      <c r="C399" s="7"/>
      <c r="D399" s="7"/>
    </row>
    <row r="400" spans="2:4">
      <c r="B400" s="7"/>
      <c r="C400" s="7"/>
      <c r="D400" s="7"/>
    </row>
    <row r="401" spans="2:4">
      <c r="B401" s="7"/>
      <c r="C401" s="7"/>
      <c r="D401" s="7"/>
    </row>
    <row r="402" spans="2:4">
      <c r="B402" s="7"/>
      <c r="C402" s="7"/>
      <c r="D402" s="7"/>
    </row>
    <row r="403" spans="2:4">
      <c r="B403" s="7"/>
      <c r="C403" s="7"/>
      <c r="D403" s="7"/>
    </row>
    <row r="404" spans="2:4">
      <c r="B404" s="7"/>
      <c r="C404" s="7"/>
      <c r="D404" s="7"/>
    </row>
    <row r="405" spans="2:4">
      <c r="B405" s="7"/>
      <c r="C405" s="7"/>
      <c r="D405" s="7"/>
    </row>
    <row r="406" spans="2:4">
      <c r="B406" s="7"/>
      <c r="C406" s="7"/>
      <c r="D406" s="7"/>
    </row>
    <row r="407" spans="2:4">
      <c r="B407" s="7"/>
      <c r="C407" s="7"/>
      <c r="D407" s="7"/>
    </row>
    <row r="408" spans="2:4">
      <c r="B408" s="7"/>
      <c r="C408" s="7"/>
      <c r="D408" s="7"/>
    </row>
    <row r="409" spans="2:4">
      <c r="B409" s="7"/>
      <c r="C409" s="7"/>
      <c r="D409" s="7"/>
    </row>
    <row r="410" spans="2:4">
      <c r="B410" s="7"/>
      <c r="C410" s="7"/>
      <c r="D410" s="7"/>
    </row>
    <row r="411" spans="2:4">
      <c r="B411" s="7"/>
      <c r="C411" s="7"/>
      <c r="D411" s="7"/>
    </row>
    <row r="412" spans="2:4">
      <c r="B412" s="7"/>
      <c r="C412" s="7"/>
      <c r="D412" s="7"/>
    </row>
    <row r="413" spans="2:4">
      <c r="B413" s="7"/>
      <c r="C413" s="7"/>
      <c r="D413" s="7"/>
    </row>
    <row r="414" spans="2:4">
      <c r="B414" s="7"/>
      <c r="C414" s="7"/>
      <c r="D414" s="7"/>
    </row>
    <row r="415" spans="2:4">
      <c r="B415" s="7"/>
      <c r="C415" s="7"/>
      <c r="D415" s="7"/>
    </row>
    <row r="416" spans="2:4">
      <c r="B416" s="7"/>
      <c r="C416" s="7"/>
      <c r="D416" s="7"/>
    </row>
    <row r="417" spans="2:4">
      <c r="B417" s="7"/>
      <c r="C417" s="7"/>
      <c r="D417" s="7"/>
    </row>
    <row r="418" spans="2:4">
      <c r="B418" s="7"/>
      <c r="C418" s="7"/>
      <c r="D418" s="7"/>
    </row>
    <row r="419" spans="2:4">
      <c r="B419" s="7"/>
      <c r="C419" s="7"/>
      <c r="D419" s="7"/>
    </row>
    <row r="420" spans="2:4">
      <c r="B420" s="7"/>
      <c r="C420" s="7"/>
      <c r="D420" s="7"/>
    </row>
    <row r="421" spans="2:4">
      <c r="B421" s="7"/>
      <c r="C421" s="7"/>
      <c r="D421" s="7"/>
    </row>
    <row r="422" spans="2:4">
      <c r="B422" s="7"/>
      <c r="C422" s="7"/>
      <c r="D422" s="7"/>
    </row>
    <row r="423" spans="2:4">
      <c r="B423" s="7"/>
      <c r="C423" s="7"/>
      <c r="D423" s="7"/>
    </row>
    <row r="424" spans="2:4">
      <c r="B424" s="7"/>
      <c r="C424" s="7"/>
      <c r="D424" s="7"/>
    </row>
    <row r="425" spans="2:4">
      <c r="B425" s="7"/>
      <c r="C425" s="7"/>
      <c r="D425" s="7"/>
    </row>
    <row r="426" spans="2:4">
      <c r="B426" s="7"/>
      <c r="C426" s="7"/>
      <c r="D426" s="7"/>
    </row>
    <row r="427" spans="2:4">
      <c r="B427" s="7"/>
      <c r="C427" s="7"/>
      <c r="D427" s="7"/>
    </row>
    <row r="428" spans="2:4">
      <c r="B428" s="7"/>
      <c r="C428" s="7"/>
      <c r="D428" s="7"/>
    </row>
    <row r="429" spans="2:4">
      <c r="B429" s="7"/>
      <c r="C429" s="7"/>
      <c r="D429" s="7"/>
    </row>
    <row r="430" spans="2:4">
      <c r="B430" s="7"/>
      <c r="C430" s="7"/>
      <c r="D430" s="7"/>
    </row>
    <row r="431" spans="2:4">
      <c r="B431" s="7"/>
      <c r="C431" s="7"/>
      <c r="D431" s="7"/>
    </row>
    <row r="432" spans="2:4">
      <c r="B432" s="7"/>
      <c r="C432" s="7"/>
      <c r="D432" s="7"/>
    </row>
    <row r="433" spans="2:4">
      <c r="B433" s="7"/>
      <c r="C433" s="7"/>
      <c r="D433" s="7"/>
    </row>
    <row r="434" spans="2:4">
      <c r="B434" s="7"/>
      <c r="C434" s="7"/>
      <c r="D434" s="7"/>
    </row>
    <row r="435" spans="2:4">
      <c r="B435" s="7"/>
      <c r="C435" s="7"/>
      <c r="D435" s="7"/>
    </row>
    <row r="436" spans="2:4">
      <c r="B436" s="7"/>
      <c r="C436" s="7"/>
      <c r="D436" s="7"/>
    </row>
    <row r="437" spans="2:4">
      <c r="B437" s="7"/>
      <c r="C437" s="7"/>
      <c r="D437" s="7"/>
    </row>
    <row r="438" spans="2:4">
      <c r="B438" s="7"/>
      <c r="C438" s="7"/>
      <c r="D438" s="7"/>
    </row>
    <row r="439" spans="2:4">
      <c r="B439" s="7"/>
      <c r="C439" s="7"/>
      <c r="D439" s="7"/>
    </row>
    <row r="440" spans="2:4">
      <c r="B440" s="7"/>
      <c r="C440" s="7"/>
      <c r="D440" s="7"/>
    </row>
    <row r="441" spans="2:4">
      <c r="B441" s="7"/>
      <c r="C441" s="7"/>
      <c r="D441" s="7"/>
    </row>
    <row r="442" spans="2:4">
      <c r="B442" s="7"/>
      <c r="C442" s="7"/>
      <c r="D442" s="7"/>
    </row>
    <row r="443" spans="2:4">
      <c r="B443" s="7"/>
      <c r="C443" s="7"/>
      <c r="D443" s="7"/>
    </row>
    <row r="444" spans="2:4">
      <c r="B444" s="7"/>
      <c r="C444" s="7"/>
      <c r="D444" s="7"/>
    </row>
    <row r="445" spans="2:4">
      <c r="B445" s="7"/>
      <c r="C445" s="7"/>
      <c r="D445" s="7"/>
    </row>
    <row r="446" spans="2:4">
      <c r="B446" s="7"/>
      <c r="C446" s="7"/>
      <c r="D446" s="7"/>
    </row>
    <row r="447" spans="2:4">
      <c r="B447" s="7"/>
      <c r="C447" s="7"/>
      <c r="D447" s="7"/>
    </row>
    <row r="448" spans="2:4">
      <c r="B448" s="7"/>
      <c r="C448" s="7"/>
      <c r="D448" s="7"/>
    </row>
    <row r="449" spans="2:4">
      <c r="B449" s="7"/>
      <c r="C449" s="7"/>
      <c r="D449" s="7"/>
    </row>
    <row r="450" spans="2:4">
      <c r="B450" s="7"/>
      <c r="C450" s="7"/>
      <c r="D450" s="7"/>
    </row>
    <row r="451" spans="2:4">
      <c r="B451" s="7"/>
      <c r="C451" s="7"/>
      <c r="D451" s="7"/>
    </row>
    <row r="452" spans="2:4">
      <c r="B452" s="7"/>
      <c r="C452" s="7"/>
      <c r="D452" s="7"/>
    </row>
    <row r="453" spans="2:4">
      <c r="B453" s="7"/>
      <c r="C453" s="7"/>
      <c r="D453" s="7"/>
    </row>
    <row r="454" spans="2:4">
      <c r="B454" s="7"/>
      <c r="C454" s="7"/>
      <c r="D454" s="7"/>
    </row>
    <row r="455" spans="2:4">
      <c r="B455" s="7"/>
      <c r="C455" s="7"/>
      <c r="D455" s="7"/>
    </row>
    <row r="456" spans="2:4">
      <c r="B456" s="7"/>
      <c r="C456" s="7"/>
      <c r="D456" s="7"/>
    </row>
    <row r="457" spans="2:4">
      <c r="B457" s="7"/>
      <c r="C457" s="7"/>
      <c r="D457" s="7"/>
    </row>
    <row r="458" spans="2:4">
      <c r="B458" s="7"/>
      <c r="C458" s="7"/>
      <c r="D458" s="7"/>
    </row>
    <row r="459" spans="2:4">
      <c r="B459" s="7"/>
      <c r="C459" s="7"/>
      <c r="D459" s="7"/>
    </row>
    <row r="460" spans="2:4">
      <c r="B460" s="7"/>
      <c r="C460" s="7"/>
      <c r="D460" s="7"/>
    </row>
    <row r="461" spans="2:4">
      <c r="B461" s="7"/>
      <c r="C461" s="7"/>
      <c r="D461" s="7"/>
    </row>
    <row r="462" spans="2:4">
      <c r="B462" s="7"/>
      <c r="C462" s="7"/>
      <c r="D462" s="7"/>
    </row>
    <row r="463" spans="2:4">
      <c r="B463" s="7"/>
      <c r="C463" s="7"/>
      <c r="D463" s="7"/>
    </row>
    <row r="464" spans="2:4">
      <c r="B464" s="7"/>
      <c r="C464" s="7"/>
      <c r="D464" s="7"/>
    </row>
    <row r="465" spans="2:4">
      <c r="B465" s="7"/>
      <c r="C465" s="7"/>
      <c r="D465" s="7"/>
    </row>
    <row r="466" spans="2:4">
      <c r="B466" s="7"/>
      <c r="C466" s="7"/>
      <c r="D466" s="7"/>
    </row>
    <row r="467" spans="2:4">
      <c r="B467" s="7"/>
      <c r="C467" s="7"/>
      <c r="D467" s="7"/>
    </row>
    <row r="468" spans="2:4">
      <c r="B468" s="7"/>
      <c r="C468" s="7"/>
      <c r="D468" s="7"/>
    </row>
    <row r="469" spans="2:4">
      <c r="B469" s="7"/>
      <c r="C469" s="7"/>
      <c r="D469" s="7"/>
    </row>
    <row r="470" spans="2:4">
      <c r="B470" s="7"/>
      <c r="C470" s="7"/>
      <c r="D470" s="7"/>
    </row>
    <row r="471" spans="2:4">
      <c r="B471" s="7"/>
      <c r="C471" s="7"/>
      <c r="D471" s="7"/>
    </row>
    <row r="472" spans="2:4">
      <c r="B472" s="7"/>
      <c r="C472" s="7"/>
      <c r="D472" s="7"/>
    </row>
    <row r="473" spans="2:4">
      <c r="B473" s="7"/>
      <c r="C473" s="7"/>
      <c r="D473" s="7"/>
    </row>
    <row r="474" spans="2:4">
      <c r="B474" s="7"/>
      <c r="C474" s="7"/>
      <c r="D474" s="7"/>
    </row>
    <row r="475" spans="2:4">
      <c r="B475" s="7"/>
      <c r="C475" s="7"/>
      <c r="D475" s="7"/>
    </row>
    <row r="476" spans="2:4">
      <c r="B476" s="7"/>
      <c r="C476" s="7"/>
      <c r="D476" s="7"/>
    </row>
    <row r="477" spans="2:4">
      <c r="B477" s="7"/>
      <c r="C477" s="7"/>
      <c r="D477" s="7"/>
    </row>
    <row r="478" spans="2:4">
      <c r="B478" s="7"/>
      <c r="C478" s="7"/>
      <c r="D478" s="7"/>
    </row>
    <row r="479" spans="2:4">
      <c r="B479" s="7"/>
      <c r="C479" s="7"/>
      <c r="D479" s="7"/>
    </row>
    <row r="480" spans="2:4">
      <c r="B480" s="7"/>
      <c r="C480" s="7"/>
      <c r="D480" s="7"/>
    </row>
    <row r="481" spans="2:4">
      <c r="B481" s="7"/>
      <c r="C481" s="7"/>
      <c r="D481" s="7"/>
    </row>
    <row r="482" spans="2:4">
      <c r="B482" s="7"/>
      <c r="C482" s="7"/>
      <c r="D482" s="7"/>
    </row>
    <row r="483" spans="2:4">
      <c r="B483" s="7"/>
      <c r="C483" s="7"/>
      <c r="D483" s="7"/>
    </row>
    <row r="484" spans="2:4">
      <c r="B484" s="7"/>
      <c r="C484" s="7"/>
      <c r="D484" s="7"/>
    </row>
    <row r="485" spans="2:4">
      <c r="B485" s="7"/>
      <c r="C485" s="7"/>
      <c r="D485" s="7"/>
    </row>
    <row r="486" spans="2:4">
      <c r="B486" s="7"/>
      <c r="C486" s="7"/>
      <c r="D486" s="7"/>
    </row>
    <row r="487" spans="2:4">
      <c r="B487" s="7"/>
      <c r="C487" s="7"/>
      <c r="D487" s="7"/>
    </row>
    <row r="488" spans="2:4">
      <c r="B488" s="7"/>
      <c r="C488" s="7"/>
      <c r="D488" s="7"/>
    </row>
    <row r="489" spans="2:4">
      <c r="B489" s="7"/>
      <c r="C489" s="7"/>
      <c r="D489" s="7"/>
    </row>
    <row r="490" spans="2:4">
      <c r="B490" s="7"/>
      <c r="C490" s="7"/>
      <c r="D490" s="7"/>
    </row>
    <row r="491" spans="2:4">
      <c r="B491" s="7"/>
      <c r="C491" s="7"/>
      <c r="D491" s="7"/>
    </row>
    <row r="492" spans="2:4">
      <c r="B492" s="7"/>
      <c r="C492" s="7"/>
      <c r="D492" s="7"/>
    </row>
    <row r="493" spans="2:4">
      <c r="B493" s="7"/>
      <c r="C493" s="7"/>
      <c r="D493" s="7"/>
    </row>
    <row r="494" spans="2:4">
      <c r="B494" s="7"/>
      <c r="C494" s="7"/>
      <c r="D494" s="7"/>
    </row>
    <row r="495" spans="2:4">
      <c r="B495" s="7"/>
      <c r="C495" s="7"/>
      <c r="D495" s="7"/>
    </row>
    <row r="496" spans="2:4">
      <c r="B496" s="7"/>
      <c r="C496" s="7"/>
      <c r="D496" s="7"/>
    </row>
    <row r="497" spans="2:4">
      <c r="B497" s="7"/>
      <c r="C497" s="7"/>
      <c r="D497" s="7"/>
    </row>
    <row r="498" spans="2:4">
      <c r="B498" s="7"/>
      <c r="C498" s="7"/>
      <c r="D498" s="7"/>
    </row>
    <row r="499" spans="2:4">
      <c r="B499" s="7"/>
      <c r="C499" s="7"/>
      <c r="D499" s="7"/>
    </row>
    <row r="500" spans="2:4">
      <c r="B500" s="7"/>
      <c r="C500" s="7"/>
      <c r="D500" s="7"/>
    </row>
    <row r="501" spans="2:4">
      <c r="B501" s="7"/>
      <c r="C501" s="7"/>
      <c r="D501" s="7"/>
    </row>
    <row r="502" spans="2:4">
      <c r="B502" s="7"/>
      <c r="C502" s="7"/>
      <c r="D502" s="7"/>
    </row>
    <row r="503" spans="2:4">
      <c r="B503" s="7"/>
      <c r="C503" s="7"/>
      <c r="D503" s="7"/>
    </row>
    <row r="504" spans="2:4">
      <c r="B504" s="7"/>
      <c r="C504" s="7"/>
      <c r="D504" s="7"/>
    </row>
    <row r="505" spans="2:4">
      <c r="B505" s="7"/>
      <c r="C505" s="7"/>
      <c r="D505" s="7"/>
    </row>
    <row r="506" spans="2:4">
      <c r="B506" s="7"/>
      <c r="C506" s="7"/>
      <c r="D506" s="7"/>
    </row>
    <row r="507" spans="2:4">
      <c r="B507" s="7"/>
      <c r="C507" s="7"/>
      <c r="D507" s="7"/>
    </row>
    <row r="508" spans="2:4">
      <c r="B508" s="7"/>
      <c r="C508" s="7"/>
      <c r="D508" s="7"/>
    </row>
    <row r="509" spans="2:4">
      <c r="B509" s="7"/>
      <c r="C509" s="7"/>
      <c r="D509" s="7"/>
    </row>
    <row r="510" spans="2:4">
      <c r="B510" s="7"/>
      <c r="C510" s="7"/>
      <c r="D510" s="7"/>
    </row>
    <row r="511" spans="2:4">
      <c r="B511" s="7"/>
      <c r="C511" s="7"/>
      <c r="D511" s="7"/>
    </row>
    <row r="512" spans="2:4">
      <c r="B512" s="7"/>
      <c r="C512" s="7"/>
      <c r="D512" s="7"/>
    </row>
    <row r="513" spans="2:4">
      <c r="B513" s="7"/>
      <c r="C513" s="7"/>
      <c r="D513" s="7"/>
    </row>
    <row r="514" spans="2:4">
      <c r="B514" s="7"/>
      <c r="C514" s="7"/>
      <c r="D514" s="7"/>
    </row>
    <row r="515" spans="2:4">
      <c r="B515" s="7"/>
      <c r="C515" s="7"/>
      <c r="D515" s="7"/>
    </row>
    <row r="516" spans="2:4">
      <c r="B516" s="7"/>
      <c r="C516" s="7"/>
      <c r="D516" s="7"/>
    </row>
    <row r="517" spans="2:4">
      <c r="B517" s="7"/>
      <c r="C517" s="7"/>
      <c r="D517" s="7"/>
    </row>
    <row r="518" spans="2:4">
      <c r="B518" s="7"/>
      <c r="C518" s="7"/>
      <c r="D518" s="7"/>
    </row>
    <row r="519" spans="2:4">
      <c r="B519" s="7"/>
      <c r="C519" s="7"/>
      <c r="D519" s="7"/>
    </row>
    <row r="520" spans="2:4">
      <c r="B520" s="7"/>
      <c r="C520" s="7"/>
      <c r="D520" s="7"/>
    </row>
    <row r="521" spans="2:4">
      <c r="B521" s="7"/>
      <c r="C521" s="7"/>
      <c r="D521" s="7"/>
    </row>
    <row r="522" spans="2:4">
      <c r="B522" s="7"/>
      <c r="C522" s="7"/>
      <c r="D522" s="7"/>
    </row>
    <row r="523" spans="2:4">
      <c r="B523" s="7"/>
      <c r="C523" s="7"/>
      <c r="D523" s="7"/>
    </row>
    <row r="524" spans="2:4">
      <c r="B524" s="7"/>
      <c r="C524" s="7"/>
      <c r="D524" s="7"/>
    </row>
    <row r="525" spans="2:4">
      <c r="B525" s="7"/>
      <c r="C525" s="7"/>
      <c r="D525" s="7"/>
    </row>
    <row r="526" spans="2:4">
      <c r="B526" s="7"/>
      <c r="C526" s="7"/>
      <c r="D526" s="7"/>
    </row>
    <row r="527" spans="2:4">
      <c r="B527" s="7"/>
      <c r="C527" s="7"/>
      <c r="D527" s="7"/>
    </row>
    <row r="528" spans="2:4">
      <c r="B528" s="7"/>
      <c r="C528" s="7"/>
      <c r="D528" s="7"/>
    </row>
    <row r="529" spans="2:4">
      <c r="B529" s="7"/>
      <c r="C529" s="7"/>
      <c r="D529" s="7"/>
    </row>
    <row r="530" spans="2:4">
      <c r="B530" s="7"/>
      <c r="C530" s="7"/>
      <c r="D530" s="7"/>
    </row>
    <row r="531" spans="2:4">
      <c r="B531" s="7"/>
      <c r="C531" s="7"/>
      <c r="D531" s="7"/>
    </row>
    <row r="532" spans="2:4">
      <c r="B532" s="7"/>
      <c r="C532" s="7"/>
      <c r="D532" s="7"/>
    </row>
    <row r="533" spans="2:4">
      <c r="B533" s="7"/>
      <c r="C533" s="7"/>
      <c r="D533" s="7"/>
    </row>
    <row r="534" spans="2:4">
      <c r="B534" s="7"/>
      <c r="C534" s="7"/>
      <c r="D534" s="7"/>
    </row>
    <row r="535" spans="2:4">
      <c r="B535" s="7"/>
      <c r="C535" s="7"/>
      <c r="D535" s="7"/>
    </row>
    <row r="536" spans="2:4">
      <c r="B536" s="7"/>
      <c r="C536" s="7"/>
      <c r="D536" s="7"/>
    </row>
    <row r="537" spans="2:4">
      <c r="B537" s="7"/>
      <c r="C537" s="7"/>
      <c r="D537" s="7"/>
    </row>
    <row r="538" spans="2:4">
      <c r="B538" s="7"/>
      <c r="C538" s="7"/>
      <c r="D538" s="7"/>
    </row>
    <row r="539" spans="2:4">
      <c r="B539" s="7"/>
      <c r="C539" s="7"/>
      <c r="D539" s="7"/>
    </row>
    <row r="540" spans="2:4">
      <c r="B540" s="7"/>
      <c r="C540" s="7"/>
      <c r="D540" s="7"/>
    </row>
    <row r="541" spans="2:4">
      <c r="B541" s="7"/>
      <c r="C541" s="7"/>
      <c r="D541" s="7"/>
    </row>
    <row r="542" spans="2:4">
      <c r="B542" s="7"/>
      <c r="C542" s="7"/>
      <c r="D542" s="7"/>
    </row>
    <row r="543" spans="2:4">
      <c r="B543" s="7"/>
      <c r="C543" s="7"/>
      <c r="D543" s="7"/>
    </row>
    <row r="544" spans="2:4">
      <c r="B544" s="7"/>
      <c r="C544" s="7"/>
      <c r="D544" s="7"/>
    </row>
    <row r="545" spans="2:4">
      <c r="B545" s="7"/>
      <c r="C545" s="7"/>
      <c r="D545" s="7"/>
    </row>
    <row r="546" spans="2:4">
      <c r="B546" s="7"/>
      <c r="C546" s="7"/>
      <c r="D546" s="7"/>
    </row>
    <row r="547" spans="2:4">
      <c r="B547" s="7"/>
      <c r="C547" s="7"/>
      <c r="D547" s="7"/>
    </row>
    <row r="548" spans="2:4">
      <c r="B548" s="7"/>
      <c r="C548" s="7"/>
      <c r="D548" s="7"/>
    </row>
    <row r="549" spans="2:4">
      <c r="B549" s="7"/>
      <c r="C549" s="7"/>
      <c r="D549" s="7"/>
    </row>
    <row r="550" spans="2:4">
      <c r="B550" s="7"/>
      <c r="C550" s="7"/>
      <c r="D550" s="7"/>
    </row>
    <row r="551" spans="2:4">
      <c r="B551" s="7"/>
      <c r="C551" s="7"/>
      <c r="D551" s="7"/>
    </row>
    <row r="552" spans="2:4">
      <c r="B552" s="7"/>
      <c r="C552" s="7"/>
      <c r="D552" s="7"/>
    </row>
    <row r="553" spans="2:4">
      <c r="B553" s="7"/>
      <c r="C553" s="7"/>
      <c r="D553" s="7"/>
    </row>
    <row r="554" spans="2:4">
      <c r="B554" s="7"/>
      <c r="C554" s="7"/>
      <c r="D554" s="7"/>
    </row>
    <row r="555" spans="2:4">
      <c r="B555" s="7"/>
      <c r="C555" s="7"/>
      <c r="D555" s="7"/>
    </row>
    <row r="556" spans="2:4">
      <c r="B556" s="7"/>
      <c r="C556" s="7"/>
      <c r="D556" s="7"/>
    </row>
    <row r="557" spans="2:4">
      <c r="B557" s="7"/>
      <c r="C557" s="7"/>
      <c r="D557" s="7"/>
    </row>
    <row r="558" spans="2:4">
      <c r="B558" s="7"/>
      <c r="C558" s="7"/>
      <c r="D558" s="7"/>
    </row>
    <row r="559" spans="2:4">
      <c r="B559" s="7"/>
      <c r="C559" s="7"/>
      <c r="D559" s="7"/>
    </row>
    <row r="560" spans="2:4">
      <c r="B560" s="7"/>
      <c r="C560" s="7"/>
      <c r="D560" s="7"/>
    </row>
    <row r="561" spans="2:4">
      <c r="B561" s="7"/>
      <c r="C561" s="7"/>
      <c r="D561" s="7"/>
    </row>
    <row r="562" spans="2:4">
      <c r="B562" s="7"/>
      <c r="C562" s="7"/>
      <c r="D562" s="7"/>
    </row>
    <row r="563" spans="2:4">
      <c r="B563" s="7"/>
      <c r="C563" s="7"/>
      <c r="D563" s="7"/>
    </row>
    <row r="564" spans="2:4">
      <c r="B564" s="7"/>
      <c r="C564" s="7"/>
      <c r="D564" s="7"/>
    </row>
    <row r="565" spans="2:4">
      <c r="B565" s="7"/>
      <c r="C565" s="7"/>
      <c r="D565" s="7"/>
    </row>
    <row r="566" spans="2:4">
      <c r="B566" s="7"/>
      <c r="C566" s="7"/>
      <c r="D566" s="7"/>
    </row>
    <row r="567" spans="2:4">
      <c r="B567" s="7"/>
      <c r="C567" s="7"/>
      <c r="D567" s="7"/>
    </row>
    <row r="568" spans="2:4">
      <c r="B568" s="7"/>
      <c r="C568" s="7"/>
      <c r="D568" s="7"/>
    </row>
    <row r="569" spans="2:4">
      <c r="B569" s="7"/>
      <c r="C569" s="7"/>
      <c r="D569" s="7"/>
    </row>
    <row r="570" spans="2:4">
      <c r="B570" s="7"/>
      <c r="C570" s="7"/>
      <c r="D570" s="7"/>
    </row>
    <row r="571" spans="2:4">
      <c r="B571" s="7"/>
      <c r="C571" s="7"/>
      <c r="D571" s="7"/>
    </row>
    <row r="572" spans="2:4">
      <c r="B572" s="7"/>
      <c r="C572" s="7"/>
      <c r="D572" s="7"/>
    </row>
    <row r="573" spans="2:4">
      <c r="B573" s="7"/>
      <c r="C573" s="7"/>
      <c r="D573" s="7"/>
    </row>
    <row r="574" spans="2:4">
      <c r="B574" s="7"/>
      <c r="C574" s="7"/>
      <c r="D574" s="7"/>
    </row>
    <row r="575" spans="2:4">
      <c r="B575" s="7"/>
      <c r="C575" s="7"/>
      <c r="D575" s="7"/>
    </row>
    <row r="576" spans="2:4">
      <c r="B576" s="7"/>
      <c r="C576" s="7"/>
      <c r="D576" s="7"/>
    </row>
    <row r="577" spans="2:4">
      <c r="B577" s="7"/>
      <c r="C577" s="7"/>
      <c r="D577" s="7"/>
    </row>
    <row r="578" spans="2:4">
      <c r="B578" s="7"/>
      <c r="C578" s="7"/>
      <c r="D578" s="7"/>
    </row>
    <row r="579" spans="2:4">
      <c r="B579" s="7"/>
      <c r="C579" s="7"/>
      <c r="D579" s="7"/>
    </row>
    <row r="580" spans="2:4">
      <c r="B580" s="7"/>
      <c r="C580" s="7"/>
      <c r="D580" s="7"/>
    </row>
    <row r="581" spans="2:4">
      <c r="B581" s="7"/>
      <c r="C581" s="7"/>
      <c r="D581" s="7"/>
    </row>
    <row r="582" spans="2:4">
      <c r="B582" s="7"/>
      <c r="C582" s="7"/>
      <c r="D582" s="7"/>
    </row>
    <row r="583" spans="2:4">
      <c r="B583" s="7"/>
      <c r="C583" s="7"/>
      <c r="D583" s="7"/>
    </row>
    <row r="584" spans="2:4">
      <c r="B584" s="7"/>
      <c r="C584" s="7"/>
      <c r="D584" s="7"/>
    </row>
    <row r="585" spans="2:4">
      <c r="B585" s="7"/>
      <c r="C585" s="7"/>
      <c r="D585" s="7"/>
    </row>
    <row r="586" spans="2:4">
      <c r="B586" s="7"/>
      <c r="C586" s="7"/>
      <c r="D586" s="7"/>
    </row>
    <row r="587" spans="2:4">
      <c r="B587" s="7"/>
      <c r="C587" s="7"/>
      <c r="D587" s="7"/>
    </row>
    <row r="588" spans="2:4">
      <c r="B588" s="7"/>
      <c r="C588" s="7"/>
      <c r="D588" s="7"/>
    </row>
    <row r="589" spans="2:4">
      <c r="B589" s="7"/>
      <c r="C589" s="7"/>
      <c r="D589" s="7"/>
    </row>
    <row r="590" spans="2:4">
      <c r="B590" s="7"/>
      <c r="C590" s="7"/>
      <c r="D590" s="7"/>
    </row>
    <row r="591" spans="2:4">
      <c r="B591" s="7"/>
      <c r="C591" s="7"/>
      <c r="D591" s="7"/>
    </row>
    <row r="592" spans="2:4">
      <c r="B592" s="7"/>
      <c r="C592" s="7"/>
      <c r="D592" s="7"/>
    </row>
    <row r="593" spans="2:4">
      <c r="B593" s="7"/>
      <c r="C593" s="7"/>
      <c r="D593" s="7"/>
    </row>
    <row r="594" spans="2:4">
      <c r="B594" s="7"/>
      <c r="C594" s="7"/>
      <c r="D594" s="7"/>
    </row>
    <row r="595" spans="2:4">
      <c r="B595" s="7"/>
      <c r="C595" s="7"/>
      <c r="D595" s="7"/>
    </row>
    <row r="596" spans="2:4">
      <c r="B596" s="7"/>
      <c r="C596" s="7"/>
      <c r="D596" s="7"/>
    </row>
    <row r="597" spans="2:4">
      <c r="B597" s="7"/>
      <c r="C597" s="7"/>
      <c r="D597" s="7"/>
    </row>
    <row r="598" spans="2:4">
      <c r="B598" s="7"/>
      <c r="C598" s="7"/>
      <c r="D598" s="7"/>
    </row>
    <row r="599" spans="2:4">
      <c r="B599" s="7"/>
      <c r="C599" s="7"/>
      <c r="D599" s="7"/>
    </row>
    <row r="600" spans="2:4">
      <c r="B600" s="7"/>
      <c r="C600" s="7"/>
      <c r="D600" s="7"/>
    </row>
    <row r="601" spans="2:4">
      <c r="B601" s="7"/>
      <c r="C601" s="7"/>
      <c r="D601" s="7"/>
    </row>
    <row r="602" spans="2:4">
      <c r="B602" s="7"/>
      <c r="C602" s="7"/>
      <c r="D602" s="7"/>
    </row>
    <row r="603" spans="2:4">
      <c r="B603" s="7"/>
      <c r="C603" s="7"/>
      <c r="D603" s="7"/>
    </row>
    <row r="604" spans="2:4">
      <c r="B604" s="7"/>
      <c r="C604" s="7"/>
      <c r="D604" s="7"/>
    </row>
    <row r="605" spans="2:4">
      <c r="B605" s="7"/>
      <c r="C605" s="7"/>
      <c r="D605" s="7"/>
    </row>
    <row r="606" spans="2:4">
      <c r="B606" s="7"/>
      <c r="C606" s="7"/>
      <c r="D606" s="7"/>
    </row>
    <row r="607" spans="2:4">
      <c r="B607" s="7"/>
      <c r="C607" s="7"/>
      <c r="D607" s="7"/>
    </row>
    <row r="608" spans="2:4">
      <c r="B608" s="7"/>
      <c r="C608" s="7"/>
      <c r="D608" s="7"/>
    </row>
    <row r="609" spans="2:4">
      <c r="B609" s="7"/>
      <c r="C609" s="7"/>
      <c r="D609" s="7"/>
    </row>
    <row r="610" spans="2:4">
      <c r="B610" s="7"/>
      <c r="C610" s="7"/>
      <c r="D610" s="7"/>
    </row>
    <row r="611" spans="2:4">
      <c r="B611" s="7"/>
      <c r="C611" s="7"/>
      <c r="D611" s="7"/>
    </row>
    <row r="612" spans="2:4">
      <c r="B612" s="7"/>
      <c r="C612" s="7"/>
      <c r="D612" s="7"/>
    </row>
    <row r="613" spans="2:4">
      <c r="B613" s="7"/>
      <c r="C613" s="7"/>
      <c r="D613" s="7"/>
    </row>
    <row r="614" spans="2:4">
      <c r="B614" s="7"/>
      <c r="C614" s="7"/>
      <c r="D614" s="7"/>
    </row>
    <row r="615" spans="2:4">
      <c r="B615" s="7"/>
      <c r="C615" s="7"/>
      <c r="D615" s="7"/>
    </row>
    <row r="616" spans="2:4">
      <c r="B616" s="7"/>
      <c r="C616" s="7"/>
      <c r="D616" s="7"/>
    </row>
    <row r="617" spans="2:4">
      <c r="B617" s="7"/>
      <c r="C617" s="7"/>
      <c r="D617" s="7"/>
    </row>
    <row r="618" spans="2:4">
      <c r="B618" s="7"/>
      <c r="C618" s="7"/>
      <c r="D618" s="7"/>
    </row>
    <row r="619" spans="2:4">
      <c r="B619" s="7"/>
      <c r="C619" s="7"/>
      <c r="D619" s="7"/>
    </row>
    <row r="620" spans="2:4">
      <c r="B620" s="7"/>
      <c r="C620" s="7"/>
      <c r="D620" s="7"/>
    </row>
    <row r="621" spans="2:4">
      <c r="B621" s="7"/>
      <c r="C621" s="7"/>
      <c r="D621" s="7"/>
    </row>
    <row r="622" spans="2:4">
      <c r="B622" s="7"/>
      <c r="C622" s="7"/>
      <c r="D622" s="7"/>
    </row>
    <row r="623" spans="2:4">
      <c r="B623" s="7"/>
      <c r="C623" s="7"/>
      <c r="D623" s="7"/>
    </row>
    <row r="624" spans="2:4">
      <c r="B624" s="7"/>
      <c r="C624" s="7"/>
      <c r="D624" s="7"/>
    </row>
    <row r="625" spans="2:4">
      <c r="B625" s="7"/>
      <c r="C625" s="7"/>
      <c r="D625" s="7"/>
    </row>
    <row r="626" spans="2:4">
      <c r="B626" s="7"/>
      <c r="C626" s="7"/>
      <c r="D626" s="7"/>
    </row>
    <row r="627" spans="2:4">
      <c r="B627" s="7"/>
      <c r="C627" s="7"/>
      <c r="D627" s="7"/>
    </row>
    <row r="628" spans="2:4">
      <c r="B628" s="7"/>
      <c r="C628" s="7"/>
      <c r="D628" s="7"/>
    </row>
    <row r="629" spans="2:4">
      <c r="B629" s="7"/>
      <c r="C629" s="7"/>
      <c r="D629" s="7"/>
    </row>
    <row r="630" spans="2:4">
      <c r="B630" s="7"/>
      <c r="C630" s="7"/>
      <c r="D630" s="7"/>
    </row>
    <row r="631" spans="2:4">
      <c r="B631" s="7"/>
      <c r="C631" s="7"/>
      <c r="D631" s="7"/>
    </row>
    <row r="632" spans="2:4">
      <c r="B632" s="7"/>
      <c r="C632" s="7"/>
      <c r="D632" s="7"/>
    </row>
    <row r="633" spans="2:4">
      <c r="B633" s="7"/>
      <c r="C633" s="7"/>
      <c r="D633" s="7"/>
    </row>
    <row r="634" spans="2:4">
      <c r="B634" s="7"/>
      <c r="C634" s="7"/>
      <c r="D634" s="7"/>
    </row>
    <row r="635" spans="2:4">
      <c r="B635" s="7"/>
      <c r="C635" s="7"/>
      <c r="D635" s="7"/>
    </row>
    <row r="636" spans="2:4">
      <c r="B636" s="7"/>
      <c r="C636" s="7"/>
      <c r="D636" s="7"/>
    </row>
    <row r="637" spans="2:4">
      <c r="B637" s="7"/>
      <c r="C637" s="7"/>
      <c r="D637" s="7"/>
    </row>
    <row r="638" spans="2:4">
      <c r="B638" s="7"/>
      <c r="C638" s="7"/>
      <c r="D638" s="7"/>
    </row>
    <row r="639" spans="2:4">
      <c r="B639" s="7"/>
      <c r="C639" s="7"/>
      <c r="D639" s="7"/>
    </row>
    <row r="640" spans="2:4">
      <c r="B640" s="7"/>
      <c r="C640" s="7"/>
      <c r="D640" s="7"/>
    </row>
    <row r="641" spans="2:4">
      <c r="B641" s="7"/>
      <c r="C641" s="7"/>
      <c r="D641" s="7"/>
    </row>
    <row r="642" spans="2:4">
      <c r="B642" s="7"/>
      <c r="C642" s="7"/>
      <c r="D642" s="7"/>
    </row>
    <row r="643" spans="2:4">
      <c r="B643" s="7"/>
      <c r="C643" s="7"/>
      <c r="D643" s="7"/>
    </row>
    <row r="644" spans="2:4">
      <c r="B644" s="7"/>
      <c r="C644" s="7"/>
      <c r="D644" s="7"/>
    </row>
    <row r="645" spans="2:4">
      <c r="B645" s="7"/>
      <c r="C645" s="7"/>
      <c r="D645" s="7"/>
    </row>
    <row r="646" spans="2:4">
      <c r="B646" s="7"/>
      <c r="C646" s="7"/>
      <c r="D646" s="7"/>
    </row>
    <row r="647" spans="2:4">
      <c r="B647" s="7"/>
      <c r="C647" s="7"/>
      <c r="D647" s="7"/>
    </row>
    <row r="648" spans="2:4">
      <c r="B648" s="7"/>
      <c r="C648" s="7"/>
      <c r="D648" s="7"/>
    </row>
    <row r="649" spans="2:4">
      <c r="B649" s="7"/>
      <c r="C649" s="7"/>
      <c r="D649" s="7"/>
    </row>
    <row r="650" spans="2:4">
      <c r="B650" s="7"/>
      <c r="C650" s="7"/>
      <c r="D650" s="7"/>
    </row>
    <row r="651" spans="2:4">
      <c r="B651" s="7"/>
      <c r="C651" s="7"/>
      <c r="D651" s="7"/>
    </row>
    <row r="652" spans="2:4">
      <c r="B652" s="7"/>
      <c r="C652" s="7"/>
      <c r="D652" s="7"/>
    </row>
    <row r="653" spans="2:4">
      <c r="B653" s="7"/>
      <c r="C653" s="7"/>
      <c r="D653" s="7"/>
    </row>
    <row r="654" spans="2:4">
      <c r="B654" s="7"/>
      <c r="C654" s="7"/>
      <c r="D654" s="7"/>
    </row>
    <row r="655" spans="2:4">
      <c r="B655" s="7"/>
      <c r="C655" s="7"/>
      <c r="D655" s="7"/>
    </row>
    <row r="656" spans="2:4">
      <c r="B656" s="7"/>
      <c r="C656" s="7"/>
      <c r="D656" s="7"/>
    </row>
    <row r="657" spans="2:4">
      <c r="B657" s="7"/>
      <c r="C657" s="7"/>
      <c r="D657" s="7"/>
    </row>
    <row r="658" spans="2:4">
      <c r="B658" s="7"/>
      <c r="C658" s="7"/>
      <c r="D658" s="7"/>
    </row>
    <row r="659" spans="2:4">
      <c r="B659" s="7"/>
      <c r="C659" s="7"/>
      <c r="D659" s="7"/>
    </row>
    <row r="660" spans="2:4">
      <c r="B660" s="7"/>
      <c r="C660" s="7"/>
      <c r="D660" s="7"/>
    </row>
    <row r="661" spans="2:4">
      <c r="B661" s="7"/>
      <c r="C661" s="7"/>
      <c r="D661" s="7"/>
    </row>
    <row r="662" spans="2:4">
      <c r="B662" s="7"/>
      <c r="C662" s="7"/>
      <c r="D662" s="7"/>
    </row>
    <row r="663" spans="2:4">
      <c r="B663" s="7"/>
      <c r="C663" s="7"/>
      <c r="D663" s="7"/>
    </row>
    <row r="664" spans="2:4">
      <c r="B664" s="7"/>
      <c r="C664" s="7"/>
      <c r="D664" s="7"/>
    </row>
    <row r="665" spans="2:4">
      <c r="B665" s="7"/>
      <c r="C665" s="7"/>
      <c r="D665" s="7"/>
    </row>
    <row r="666" spans="2:4">
      <c r="B666" s="7"/>
      <c r="C666" s="7"/>
      <c r="D666" s="7"/>
    </row>
    <row r="667" spans="2:4">
      <c r="B667" s="7"/>
      <c r="C667" s="7"/>
      <c r="D667" s="7"/>
    </row>
    <row r="668" spans="2:4">
      <c r="B668" s="7"/>
      <c r="C668" s="7"/>
      <c r="D668" s="7"/>
    </row>
    <row r="669" spans="2:4">
      <c r="B669" s="7"/>
      <c r="C669" s="7"/>
      <c r="D669" s="7"/>
    </row>
    <row r="670" spans="2:4">
      <c r="B670" s="7"/>
      <c r="C670" s="7"/>
      <c r="D670" s="7"/>
    </row>
    <row r="671" spans="2:4">
      <c r="B671" s="7"/>
      <c r="C671" s="7"/>
      <c r="D671" s="7"/>
    </row>
    <row r="672" spans="2:4">
      <c r="B672" s="7"/>
      <c r="C672" s="7"/>
      <c r="D672" s="7"/>
    </row>
    <row r="673" spans="2:4">
      <c r="B673" s="7"/>
      <c r="C673" s="7"/>
      <c r="D673" s="7"/>
    </row>
    <row r="674" spans="2:4">
      <c r="B674" s="7"/>
      <c r="C674" s="7"/>
      <c r="D674" s="7"/>
    </row>
    <row r="675" spans="2:4">
      <c r="B675" s="7"/>
      <c r="C675" s="7"/>
      <c r="D675" s="7"/>
    </row>
    <row r="676" spans="2:4">
      <c r="B676" s="7"/>
      <c r="C676" s="7"/>
      <c r="D676" s="7"/>
    </row>
    <row r="677" spans="2:4">
      <c r="B677" s="7"/>
      <c r="C677" s="7"/>
      <c r="D677" s="7"/>
    </row>
    <row r="678" spans="2:4">
      <c r="B678" s="7"/>
      <c r="C678" s="7"/>
      <c r="D678" s="7"/>
    </row>
    <row r="679" spans="2:4">
      <c r="B679" s="7"/>
      <c r="C679" s="7"/>
      <c r="D679" s="7"/>
    </row>
    <row r="680" spans="2:4">
      <c r="B680" s="7"/>
      <c r="C680" s="7"/>
      <c r="D680" s="7"/>
    </row>
    <row r="681" spans="2:4">
      <c r="B681" s="7"/>
      <c r="C681" s="7"/>
      <c r="D681" s="7"/>
    </row>
    <row r="682" spans="2:4">
      <c r="B682" s="7"/>
      <c r="C682" s="7"/>
      <c r="D682" s="7"/>
    </row>
    <row r="683" spans="2:4">
      <c r="B683" s="7"/>
      <c r="C683" s="7"/>
      <c r="D683" s="7"/>
    </row>
    <row r="684" spans="2:4">
      <c r="B684" s="7"/>
      <c r="C684" s="7"/>
      <c r="D684" s="7"/>
    </row>
    <row r="685" spans="2:4">
      <c r="B685" s="7"/>
      <c r="C685" s="7"/>
      <c r="D685" s="7"/>
    </row>
    <row r="686" spans="2:4">
      <c r="B686" s="7"/>
      <c r="C686" s="7"/>
      <c r="D686" s="7"/>
    </row>
    <row r="687" spans="2:4">
      <c r="B687" s="7"/>
      <c r="C687" s="7"/>
      <c r="D687" s="7"/>
    </row>
    <row r="688" spans="2:4">
      <c r="B688" s="7"/>
      <c r="C688" s="7"/>
      <c r="D688" s="7"/>
    </row>
    <row r="689" spans="2:4">
      <c r="B689" s="7"/>
      <c r="C689" s="7"/>
      <c r="D689" s="7"/>
    </row>
    <row r="690" spans="2:4">
      <c r="B690" s="7"/>
      <c r="C690" s="7"/>
      <c r="D690" s="7"/>
    </row>
    <row r="691" spans="2:4">
      <c r="B691" s="7"/>
      <c r="C691" s="7"/>
      <c r="D691" s="7"/>
    </row>
    <row r="692" spans="2:4">
      <c r="B692" s="7"/>
      <c r="C692" s="7"/>
      <c r="D692" s="7"/>
    </row>
    <row r="693" spans="2:4">
      <c r="B693" s="7"/>
      <c r="C693" s="7"/>
      <c r="D693" s="7"/>
    </row>
    <row r="694" spans="2:4">
      <c r="B694" s="7"/>
      <c r="C694" s="7"/>
      <c r="D694" s="7"/>
    </row>
    <row r="695" spans="2:4">
      <c r="B695" s="7"/>
      <c r="C695" s="7"/>
      <c r="D695" s="7"/>
    </row>
    <row r="696" spans="2:4">
      <c r="B696" s="7"/>
      <c r="C696" s="7"/>
      <c r="D696" s="7"/>
    </row>
    <row r="697" spans="2:4">
      <c r="B697" s="7"/>
      <c r="C697" s="7"/>
      <c r="D697" s="7"/>
    </row>
    <row r="698" spans="2:4">
      <c r="B698" s="7"/>
      <c r="C698" s="7"/>
      <c r="D698" s="7"/>
    </row>
    <row r="699" spans="2:4">
      <c r="B699" s="7"/>
      <c r="C699" s="7"/>
      <c r="D699" s="7"/>
    </row>
    <row r="700" spans="2:4">
      <c r="B700" s="7"/>
      <c r="C700" s="7"/>
      <c r="D700" s="7"/>
    </row>
    <row r="701" spans="2:4">
      <c r="B701" s="7"/>
      <c r="C701" s="7"/>
      <c r="D701" s="7"/>
    </row>
    <row r="702" spans="2:4">
      <c r="B702" s="7"/>
      <c r="C702" s="7"/>
      <c r="D702" s="7"/>
    </row>
    <row r="703" spans="2:4">
      <c r="B703" s="7"/>
      <c r="C703" s="7"/>
      <c r="D703" s="7"/>
    </row>
    <row r="704" spans="2:4">
      <c r="B704" s="7"/>
      <c r="C704" s="7"/>
      <c r="D704" s="7"/>
    </row>
    <row r="705" spans="2:4">
      <c r="B705" s="7"/>
      <c r="C705" s="7"/>
      <c r="D705" s="7"/>
    </row>
    <row r="706" spans="2:4">
      <c r="B706" s="7"/>
      <c r="C706" s="7"/>
      <c r="D706" s="7"/>
    </row>
    <row r="707" spans="2:4">
      <c r="B707" s="7"/>
      <c r="C707" s="7"/>
      <c r="D707" s="7"/>
    </row>
    <row r="708" spans="2:4">
      <c r="B708" s="7"/>
      <c r="C708" s="7"/>
      <c r="D708" s="7"/>
    </row>
    <row r="709" spans="2:4">
      <c r="B709" s="7"/>
      <c r="C709" s="7"/>
      <c r="D709" s="7"/>
    </row>
    <row r="710" spans="2:4">
      <c r="B710" s="7"/>
      <c r="C710" s="7"/>
      <c r="D710" s="7"/>
    </row>
    <row r="711" spans="2:4">
      <c r="B711" s="7"/>
      <c r="C711" s="7"/>
      <c r="D711" s="7"/>
    </row>
    <row r="712" spans="2:4">
      <c r="B712" s="7"/>
      <c r="C712" s="7"/>
      <c r="D712" s="7"/>
    </row>
    <row r="713" spans="2:4">
      <c r="B713" s="7"/>
      <c r="C713" s="7"/>
      <c r="D713" s="7"/>
    </row>
    <row r="714" spans="2:4">
      <c r="B714" s="7"/>
      <c r="C714" s="7"/>
      <c r="D714" s="7"/>
    </row>
    <row r="715" spans="2:4">
      <c r="B715" s="7"/>
      <c r="C715" s="7"/>
      <c r="D715" s="7"/>
    </row>
    <row r="716" spans="2:4">
      <c r="B716" s="7"/>
      <c r="C716" s="7"/>
      <c r="D716" s="7"/>
    </row>
    <row r="717" spans="2:4">
      <c r="B717" s="7"/>
      <c r="C717" s="7"/>
      <c r="D717" s="7"/>
    </row>
    <row r="718" spans="2:4">
      <c r="B718" s="7"/>
      <c r="C718" s="7"/>
      <c r="D718" s="7"/>
    </row>
    <row r="719" spans="2:4">
      <c r="B719" s="7"/>
      <c r="C719" s="7"/>
      <c r="D719" s="7"/>
    </row>
    <row r="720" spans="2:4">
      <c r="B720" s="7"/>
      <c r="C720" s="7"/>
      <c r="D720" s="7"/>
    </row>
    <row r="721" spans="2:4">
      <c r="B721" s="7"/>
      <c r="C721" s="7"/>
      <c r="D721" s="7"/>
    </row>
    <row r="722" spans="2:4">
      <c r="B722" s="7"/>
      <c r="C722" s="7"/>
      <c r="D722" s="7"/>
    </row>
    <row r="723" spans="2:4">
      <c r="B723" s="7"/>
      <c r="C723" s="7"/>
      <c r="D723" s="7"/>
    </row>
    <row r="724" spans="2:4">
      <c r="B724" s="7"/>
      <c r="C724" s="7"/>
      <c r="D724" s="7"/>
    </row>
    <row r="725" spans="2:4">
      <c r="B725" s="7"/>
      <c r="C725" s="7"/>
      <c r="D725" s="7"/>
    </row>
    <row r="726" spans="2:4">
      <c r="B726" s="7"/>
      <c r="C726" s="7"/>
      <c r="D726" s="7"/>
    </row>
    <row r="727" spans="2:4">
      <c r="B727" s="7"/>
      <c r="C727" s="7"/>
      <c r="D727" s="7"/>
    </row>
    <row r="728" spans="2:4">
      <c r="B728" s="7"/>
      <c r="C728" s="7"/>
      <c r="D728" s="7"/>
    </row>
    <row r="729" spans="2:4">
      <c r="B729" s="7"/>
      <c r="C729" s="7"/>
      <c r="D729" s="7"/>
    </row>
    <row r="730" spans="2:4">
      <c r="B730" s="7"/>
      <c r="C730" s="7"/>
      <c r="D730" s="7"/>
    </row>
    <row r="731" spans="2:4">
      <c r="B731" s="7"/>
      <c r="C731" s="7"/>
      <c r="D731" s="7"/>
    </row>
    <row r="732" spans="2:4">
      <c r="B732" s="7"/>
      <c r="C732" s="7"/>
      <c r="D732" s="7"/>
    </row>
    <row r="733" spans="2:4">
      <c r="B733" s="7"/>
      <c r="C733" s="7"/>
      <c r="D733" s="7"/>
    </row>
    <row r="734" spans="2:4">
      <c r="B734" s="7"/>
      <c r="C734" s="7"/>
      <c r="D734" s="7"/>
    </row>
    <row r="735" spans="2:4">
      <c r="B735" s="7"/>
      <c r="C735" s="7"/>
      <c r="D735" s="7"/>
    </row>
    <row r="736" spans="2:4">
      <c r="B736" s="7"/>
      <c r="C736" s="7"/>
      <c r="D736" s="7"/>
    </row>
    <row r="737" spans="2:4">
      <c r="B737" s="7"/>
      <c r="C737" s="7"/>
      <c r="D737" s="7"/>
    </row>
    <row r="738" spans="2:4">
      <c r="B738" s="7"/>
      <c r="C738" s="7"/>
      <c r="D738" s="7"/>
    </row>
    <row r="739" spans="2:4">
      <c r="B739" s="7"/>
      <c r="C739" s="7"/>
      <c r="D739" s="7"/>
    </row>
    <row r="740" spans="2:4">
      <c r="B740" s="7"/>
      <c r="C740" s="7"/>
      <c r="D740" s="7"/>
    </row>
    <row r="741" spans="2:4">
      <c r="B741" s="7"/>
      <c r="C741" s="7"/>
      <c r="D741" s="7"/>
    </row>
    <row r="742" spans="2:4">
      <c r="B742" s="7"/>
      <c r="C742" s="7"/>
      <c r="D742" s="7"/>
    </row>
    <row r="743" spans="2:4">
      <c r="B743" s="7"/>
      <c r="C743" s="7"/>
      <c r="D743" s="7"/>
    </row>
    <row r="744" spans="2:4">
      <c r="B744" s="7"/>
      <c r="C744" s="7"/>
      <c r="D744" s="7"/>
    </row>
    <row r="745" spans="2:4">
      <c r="B745" s="7"/>
      <c r="C745" s="7"/>
      <c r="D745" s="7"/>
    </row>
    <row r="746" spans="2:4">
      <c r="B746" s="7"/>
      <c r="C746" s="7"/>
      <c r="D746" s="7"/>
    </row>
    <row r="747" spans="2:4">
      <c r="B747" s="7"/>
      <c r="C747" s="7"/>
      <c r="D747" s="7"/>
    </row>
    <row r="748" spans="2:4">
      <c r="B748" s="7"/>
      <c r="C748" s="7"/>
      <c r="D748" s="7"/>
    </row>
    <row r="749" spans="2:4">
      <c r="B749" s="7"/>
      <c r="C749" s="7"/>
      <c r="D749" s="7"/>
    </row>
    <row r="750" spans="2:4">
      <c r="B750" s="7"/>
      <c r="C750" s="7"/>
      <c r="D750" s="7"/>
    </row>
    <row r="751" spans="2:4">
      <c r="B751" s="7"/>
      <c r="C751" s="7"/>
      <c r="D751" s="7"/>
    </row>
    <row r="752" spans="2:4">
      <c r="B752" s="7"/>
      <c r="C752" s="7"/>
      <c r="D752" s="7"/>
    </row>
    <row r="753" spans="2:4">
      <c r="B753" s="7"/>
      <c r="C753" s="7"/>
      <c r="D753" s="7"/>
    </row>
    <row r="754" spans="2:4">
      <c r="B754" s="7"/>
      <c r="C754" s="7"/>
      <c r="D754" s="7"/>
    </row>
    <row r="755" spans="2:4">
      <c r="B755" s="7"/>
      <c r="C755" s="7"/>
      <c r="D755" s="7"/>
    </row>
    <row r="756" spans="2:4">
      <c r="B756" s="7"/>
      <c r="C756" s="7"/>
      <c r="D756" s="7"/>
    </row>
    <row r="757" spans="2:4">
      <c r="B757" s="7"/>
      <c r="C757" s="7"/>
      <c r="D757" s="7"/>
    </row>
    <row r="758" spans="2:4">
      <c r="B758" s="7"/>
      <c r="C758" s="7"/>
      <c r="D758" s="7"/>
    </row>
    <row r="759" spans="2:4">
      <c r="B759" s="7"/>
      <c r="C759" s="7"/>
      <c r="D759" s="7"/>
    </row>
    <row r="760" spans="2:4">
      <c r="B760" s="7"/>
      <c r="C760" s="7"/>
      <c r="D760" s="7"/>
    </row>
    <row r="761" spans="2:4">
      <c r="B761" s="7"/>
      <c r="C761" s="7"/>
      <c r="D761" s="7"/>
    </row>
    <row r="762" spans="2:4">
      <c r="B762" s="7"/>
      <c r="C762" s="7"/>
      <c r="D762" s="7"/>
    </row>
    <row r="763" spans="2:4">
      <c r="B763" s="7"/>
      <c r="C763" s="7"/>
      <c r="D763" s="7"/>
    </row>
    <row r="764" spans="2:4">
      <c r="B764" s="7"/>
      <c r="C764" s="7"/>
      <c r="D764" s="7"/>
    </row>
    <row r="765" spans="2:4">
      <c r="B765" s="7"/>
      <c r="C765" s="7"/>
      <c r="D765" s="7"/>
    </row>
    <row r="766" spans="2:4">
      <c r="B766" s="7"/>
      <c r="C766" s="7"/>
      <c r="D766" s="7"/>
    </row>
    <row r="767" spans="2:4">
      <c r="B767" s="7"/>
      <c r="C767" s="7"/>
      <c r="D767" s="7"/>
    </row>
    <row r="768" spans="2:4">
      <c r="B768" s="7"/>
      <c r="C768" s="7"/>
      <c r="D768" s="7"/>
    </row>
    <row r="769" spans="2:4">
      <c r="B769" s="7"/>
      <c r="C769" s="7"/>
      <c r="D769" s="7"/>
    </row>
    <row r="770" spans="2:4">
      <c r="B770" s="7"/>
      <c r="C770" s="7"/>
      <c r="D770" s="7"/>
    </row>
    <row r="771" spans="2:4">
      <c r="B771" s="7"/>
      <c r="C771" s="7"/>
      <c r="D771" s="7"/>
    </row>
    <row r="772" spans="2:4">
      <c r="B772" s="7"/>
      <c r="C772" s="7"/>
      <c r="D772" s="7"/>
    </row>
    <row r="773" spans="2:4">
      <c r="B773" s="7"/>
      <c r="C773" s="7"/>
      <c r="D773" s="7"/>
    </row>
    <row r="774" spans="2:4">
      <c r="B774" s="7"/>
      <c r="C774" s="7"/>
      <c r="D774" s="7"/>
    </row>
    <row r="775" spans="2:4">
      <c r="B775" s="7"/>
      <c r="C775" s="7"/>
      <c r="D775" s="7"/>
    </row>
    <row r="776" spans="2:4">
      <c r="B776" s="7"/>
      <c r="C776" s="7"/>
      <c r="D776" s="7"/>
    </row>
    <row r="777" spans="2:4">
      <c r="B777" s="7"/>
      <c r="C777" s="7"/>
      <c r="D777" s="7"/>
    </row>
    <row r="778" spans="2:4">
      <c r="B778" s="7"/>
      <c r="C778" s="7"/>
      <c r="D778" s="7"/>
    </row>
    <row r="779" spans="2:4">
      <c r="B779" s="7"/>
      <c r="C779" s="7"/>
      <c r="D779" s="7"/>
    </row>
    <row r="780" spans="2:4">
      <c r="B780" s="7"/>
      <c r="C780" s="7"/>
      <c r="D780" s="7"/>
    </row>
    <row r="781" spans="2:4">
      <c r="B781" s="7"/>
      <c r="C781" s="7"/>
      <c r="D781" s="7"/>
    </row>
    <row r="782" spans="2:4">
      <c r="B782" s="7"/>
      <c r="C782" s="7"/>
      <c r="D782" s="7"/>
    </row>
    <row r="783" spans="2:4">
      <c r="B783" s="7"/>
      <c r="C783" s="7"/>
      <c r="D783" s="7"/>
    </row>
    <row r="784" spans="2:4">
      <c r="B784" s="7"/>
      <c r="C784" s="7"/>
      <c r="D784" s="7"/>
    </row>
    <row r="785" spans="2:4">
      <c r="B785" s="7"/>
      <c r="C785" s="7"/>
      <c r="D785" s="7"/>
    </row>
    <row r="786" spans="2:4">
      <c r="B786" s="7"/>
      <c r="C786" s="7"/>
      <c r="D786" s="7"/>
    </row>
    <row r="787" spans="2:4">
      <c r="B787" s="7"/>
      <c r="C787" s="7"/>
      <c r="D787" s="7"/>
    </row>
    <row r="788" spans="2:4">
      <c r="B788" s="7"/>
      <c r="C788" s="7"/>
      <c r="D788" s="7"/>
    </row>
    <row r="789" spans="2:4">
      <c r="B789" s="7"/>
      <c r="C789" s="7"/>
      <c r="D789" s="7"/>
    </row>
    <row r="790" spans="2:4">
      <c r="B790" s="7"/>
      <c r="C790" s="7"/>
      <c r="D790" s="7"/>
    </row>
    <row r="791" spans="2:4">
      <c r="B791" s="7"/>
      <c r="C791" s="7"/>
      <c r="D791" s="7"/>
    </row>
    <row r="792" spans="2:4">
      <c r="B792" s="7"/>
      <c r="C792" s="7"/>
      <c r="D792" s="7"/>
    </row>
    <row r="793" spans="2:4">
      <c r="B793" s="7"/>
      <c r="C793" s="7"/>
      <c r="D793" s="7"/>
    </row>
    <row r="794" spans="2:4">
      <c r="B794" s="7"/>
      <c r="C794" s="7"/>
      <c r="D794" s="7"/>
    </row>
    <row r="795" spans="2:4">
      <c r="B795" s="7"/>
      <c r="C795" s="7"/>
      <c r="D795" s="7"/>
    </row>
    <row r="796" spans="2:4">
      <c r="B796" s="7"/>
      <c r="C796" s="7"/>
      <c r="D796" s="7"/>
    </row>
    <row r="797" spans="2:4">
      <c r="B797" s="7"/>
      <c r="C797" s="7"/>
      <c r="D797" s="7"/>
    </row>
    <row r="798" spans="2:4">
      <c r="B798" s="7"/>
      <c r="C798" s="7"/>
      <c r="D798" s="7"/>
    </row>
    <row r="799" spans="2:4">
      <c r="B799" s="7"/>
      <c r="C799" s="7"/>
      <c r="D799" s="7"/>
    </row>
    <row r="800" spans="2:4">
      <c r="B800" s="7"/>
      <c r="C800" s="7"/>
      <c r="D800" s="7"/>
    </row>
    <row r="801" spans="2:4">
      <c r="B801" s="7"/>
      <c r="C801" s="7"/>
      <c r="D801" s="7"/>
    </row>
    <row r="802" spans="2:4">
      <c r="B802" s="7"/>
      <c r="C802" s="7"/>
      <c r="D802" s="7"/>
    </row>
  </sheetData>
  <mergeCells count="3">
    <mergeCell ref="B27:I29"/>
    <mergeCell ref="B33:I33"/>
    <mergeCell ref="B52:I56"/>
  </mergeCells>
  <printOptions horizontalCentered="1"/>
  <pageMargins left="0.39370078740157483" right="0.39370078740157483" top="0.78740157480314965" bottom="0.59055118110236227" header="0.39370078740157483" footer="0.39370078740157483"/>
  <pageSetup paperSize="9" scale="88" firstPageNumber="42" fitToHeight="0" orientation="portrait" useFirstPageNumber="1" r:id="rId1"/>
  <headerFooter scaleWithDoc="0" alignWithMargins="0">
    <oddHeader>&amp;L&amp;8Situation des personnels enseignants non permanents - 2013/2014&amp;R&amp;8DGRH A1-1 / Novembre 2014</oddHeader>
    <oddFooter>&amp;R&amp;P</oddFooter>
  </headerFooter>
  <drawing r:id="rId2"/>
</worksheet>
</file>

<file path=xl/worksheets/sheet29.xml><?xml version="1.0" encoding="utf-8"?>
<worksheet xmlns="http://schemas.openxmlformats.org/spreadsheetml/2006/main" xmlns:r="http://schemas.openxmlformats.org/officeDocument/2006/relationships">
  <sheetPr codeName="Feuil22">
    <tabColor rgb="FF92D050"/>
    <pageSetUpPr fitToPage="1"/>
  </sheetPr>
  <dimension ref="A3:N88"/>
  <sheetViews>
    <sheetView showGridLines="0" zoomScaleNormal="100" workbookViewId="0">
      <selection activeCell="K29" sqref="K29"/>
    </sheetView>
  </sheetViews>
  <sheetFormatPr baseColWidth="10" defaultRowHeight="13.2"/>
  <cols>
    <col min="1" max="1" width="13.109375" customWidth="1"/>
    <col min="2" max="2" width="17.44140625" bestFit="1" customWidth="1"/>
    <col min="3" max="3" width="5.44140625" bestFit="1" customWidth="1"/>
    <col min="4" max="5" width="9.109375" customWidth="1"/>
    <col min="6" max="6" width="15" customWidth="1"/>
    <col min="7" max="8" width="9" customWidth="1"/>
    <col min="9" max="9" width="15" customWidth="1"/>
    <col min="10" max="10" width="4.33203125" customWidth="1"/>
    <col min="11" max="11" width="13.33203125" bestFit="1" customWidth="1"/>
  </cols>
  <sheetData>
    <row r="3" spans="1:11" ht="29.25" customHeight="1">
      <c r="A3" s="602" t="s">
        <v>380</v>
      </c>
      <c r="B3" s="602"/>
      <c r="C3" s="602"/>
      <c r="D3" s="602"/>
      <c r="E3" s="602"/>
      <c r="F3" s="602"/>
      <c r="G3" s="602"/>
      <c r="H3" s="602"/>
      <c r="I3" s="602"/>
      <c r="J3" s="602"/>
      <c r="K3" s="602"/>
    </row>
    <row r="6" spans="1:11">
      <c r="A6" s="144"/>
      <c r="B6" s="144"/>
      <c r="C6" s="144"/>
      <c r="D6" s="636" t="s">
        <v>381</v>
      </c>
      <c r="E6" s="637"/>
      <c r="F6" s="637"/>
      <c r="G6" s="637" t="s">
        <v>382</v>
      </c>
      <c r="H6" s="637"/>
      <c r="I6" s="638"/>
      <c r="J6" s="144"/>
      <c r="K6" s="603" t="s">
        <v>6</v>
      </c>
    </row>
    <row r="7" spans="1:11" ht="26.25" customHeight="1">
      <c r="A7" s="52" t="s">
        <v>385</v>
      </c>
      <c r="B7" s="382" t="s">
        <v>592</v>
      </c>
      <c r="C7" s="144" t="s">
        <v>7</v>
      </c>
      <c r="D7" s="382" t="s">
        <v>892</v>
      </c>
      <c r="E7" s="382" t="s">
        <v>893</v>
      </c>
      <c r="F7" s="141" t="s">
        <v>92</v>
      </c>
      <c r="G7" s="382" t="s">
        <v>892</v>
      </c>
      <c r="H7" s="382" t="s">
        <v>893</v>
      </c>
      <c r="I7" s="141" t="s">
        <v>92</v>
      </c>
      <c r="J7" s="144"/>
      <c r="K7" s="603"/>
    </row>
    <row r="8" spans="1:11" s="34" customFormat="1">
      <c r="A8" s="158"/>
      <c r="B8" s="31"/>
      <c r="C8" s="31"/>
      <c r="D8" s="31"/>
      <c r="E8" s="31"/>
      <c r="F8" s="32"/>
      <c r="G8" s="31"/>
      <c r="H8" s="31"/>
      <c r="I8" s="32"/>
      <c r="J8" s="31"/>
      <c r="K8" s="32"/>
    </row>
    <row r="9" spans="1:11">
      <c r="A9" s="606" t="s">
        <v>10</v>
      </c>
      <c r="B9" s="622" t="s">
        <v>93</v>
      </c>
      <c r="C9" s="43" t="s">
        <v>11</v>
      </c>
      <c r="D9" s="35">
        <v>54</v>
      </c>
      <c r="E9" s="35">
        <v>36</v>
      </c>
      <c r="F9" s="221">
        <v>90</v>
      </c>
      <c r="G9" s="35">
        <v>131</v>
      </c>
      <c r="H9" s="35">
        <v>95</v>
      </c>
      <c r="I9" s="223">
        <v>226</v>
      </c>
      <c r="J9" s="14"/>
      <c r="K9" s="54">
        <v>316</v>
      </c>
    </row>
    <row r="10" spans="1:11">
      <c r="A10" s="606"/>
      <c r="B10" s="608"/>
      <c r="C10" s="44" t="s">
        <v>12</v>
      </c>
      <c r="D10" s="36">
        <v>39</v>
      </c>
      <c r="E10" s="36">
        <v>43</v>
      </c>
      <c r="F10" s="219">
        <v>82</v>
      </c>
      <c r="G10" s="36">
        <v>126</v>
      </c>
      <c r="H10" s="36">
        <v>103</v>
      </c>
      <c r="I10" s="224">
        <v>229</v>
      </c>
      <c r="J10" s="14"/>
      <c r="K10" s="55">
        <v>311</v>
      </c>
    </row>
    <row r="11" spans="1:11">
      <c r="A11" s="606"/>
      <c r="B11" s="608"/>
      <c r="C11" s="44" t="s">
        <v>13</v>
      </c>
      <c r="D11" s="36">
        <v>13</v>
      </c>
      <c r="E11" s="36">
        <v>10</v>
      </c>
      <c r="F11" s="219">
        <v>23</v>
      </c>
      <c r="G11" s="36">
        <v>21</v>
      </c>
      <c r="H11" s="36">
        <v>20</v>
      </c>
      <c r="I11" s="224">
        <v>41</v>
      </c>
      <c r="J11" s="14"/>
      <c r="K11" s="55">
        <v>64</v>
      </c>
    </row>
    <row r="12" spans="1:11">
      <c r="A12" s="606"/>
      <c r="B12" s="608"/>
      <c r="C12" s="45" t="s">
        <v>14</v>
      </c>
      <c r="D12" s="38">
        <v>39</v>
      </c>
      <c r="E12" s="38">
        <v>37</v>
      </c>
      <c r="F12" s="220">
        <v>76</v>
      </c>
      <c r="G12" s="38">
        <v>51</v>
      </c>
      <c r="H12" s="38">
        <v>48</v>
      </c>
      <c r="I12" s="225">
        <v>99</v>
      </c>
      <c r="J12" s="14"/>
      <c r="K12" s="56">
        <v>175</v>
      </c>
    </row>
    <row r="13" spans="1:11" ht="13.8">
      <c r="A13" s="606"/>
      <c r="B13" s="616" t="s">
        <v>15</v>
      </c>
      <c r="C13" s="664"/>
      <c r="D13" s="39">
        <v>145</v>
      </c>
      <c r="E13" s="39">
        <v>126</v>
      </c>
      <c r="F13" s="39">
        <v>271</v>
      </c>
      <c r="G13" s="39">
        <v>329</v>
      </c>
      <c r="H13" s="39">
        <v>266</v>
      </c>
      <c r="I13" s="40">
        <v>595</v>
      </c>
      <c r="J13" s="186"/>
      <c r="K13" s="57">
        <v>866</v>
      </c>
    </row>
    <row r="14" spans="1:11" ht="24.75" customHeight="1">
      <c r="A14" s="606"/>
      <c r="B14" s="628" t="s">
        <v>94</v>
      </c>
      <c r="C14" s="43" t="s">
        <v>16</v>
      </c>
      <c r="D14" s="35">
        <v>52</v>
      </c>
      <c r="E14" s="35">
        <v>84</v>
      </c>
      <c r="F14" s="221">
        <v>136</v>
      </c>
      <c r="G14" s="35">
        <v>130</v>
      </c>
      <c r="H14" s="35">
        <v>193</v>
      </c>
      <c r="I14" s="223">
        <v>323</v>
      </c>
      <c r="J14" s="14"/>
      <c r="K14" s="54">
        <v>459</v>
      </c>
    </row>
    <row r="15" spans="1:11" ht="24.75" customHeight="1">
      <c r="A15" s="606"/>
      <c r="B15" s="615"/>
      <c r="C15" s="45" t="s">
        <v>17</v>
      </c>
      <c r="D15" s="38">
        <v>34</v>
      </c>
      <c r="E15" s="38">
        <v>34</v>
      </c>
      <c r="F15" s="220">
        <v>68</v>
      </c>
      <c r="G15" s="38">
        <v>104</v>
      </c>
      <c r="H15" s="38">
        <v>75</v>
      </c>
      <c r="I15" s="225">
        <v>179</v>
      </c>
      <c r="J15" s="14"/>
      <c r="K15" s="56">
        <v>247</v>
      </c>
    </row>
    <row r="16" spans="1:11" ht="13.8">
      <c r="A16" s="606"/>
      <c r="B16" s="616" t="s">
        <v>18</v>
      </c>
      <c r="C16" s="664"/>
      <c r="D16" s="46">
        <v>86</v>
      </c>
      <c r="E16" s="46">
        <v>118</v>
      </c>
      <c r="F16" s="46">
        <v>204</v>
      </c>
      <c r="G16" s="46">
        <v>234</v>
      </c>
      <c r="H16" s="46">
        <v>268</v>
      </c>
      <c r="I16" s="47">
        <v>502</v>
      </c>
      <c r="J16" s="14"/>
      <c r="K16" s="60">
        <v>706</v>
      </c>
    </row>
    <row r="17" spans="1:11">
      <c r="A17" s="634" t="s">
        <v>19</v>
      </c>
      <c r="B17" s="634"/>
      <c r="C17" s="635"/>
      <c r="D17" s="41">
        <v>231</v>
      </c>
      <c r="E17" s="41">
        <v>244</v>
      </c>
      <c r="F17" s="48">
        <v>475</v>
      </c>
      <c r="G17" s="41">
        <v>563</v>
      </c>
      <c r="H17" s="41">
        <v>534</v>
      </c>
      <c r="I17" s="49">
        <v>1097</v>
      </c>
      <c r="J17" s="14"/>
      <c r="K17" s="61">
        <v>1572</v>
      </c>
    </row>
    <row r="18" spans="1:11">
      <c r="A18" s="605" t="s">
        <v>20</v>
      </c>
      <c r="B18" s="619" t="s">
        <v>95</v>
      </c>
      <c r="C18" s="43" t="s">
        <v>21</v>
      </c>
      <c r="D18" s="35">
        <v>33</v>
      </c>
      <c r="E18" s="35">
        <v>13</v>
      </c>
      <c r="F18" s="221">
        <v>46</v>
      </c>
      <c r="G18" s="35">
        <v>46</v>
      </c>
      <c r="H18" s="35">
        <v>25</v>
      </c>
      <c r="I18" s="223">
        <v>71</v>
      </c>
      <c r="J18" s="14"/>
      <c r="K18" s="54">
        <v>117</v>
      </c>
    </row>
    <row r="19" spans="1:11">
      <c r="A19" s="606"/>
      <c r="B19" s="608"/>
      <c r="C19" s="44" t="s">
        <v>22</v>
      </c>
      <c r="D19" s="36">
        <v>6</v>
      </c>
      <c r="E19" s="36">
        <v>6</v>
      </c>
      <c r="F19" s="219">
        <v>12</v>
      </c>
      <c r="G19" s="36">
        <v>32</v>
      </c>
      <c r="H19" s="36">
        <v>15</v>
      </c>
      <c r="I19" s="224">
        <v>47</v>
      </c>
      <c r="J19" s="14"/>
      <c r="K19" s="55">
        <v>59</v>
      </c>
    </row>
    <row r="20" spans="1:11">
      <c r="A20" s="606"/>
      <c r="B20" s="608"/>
      <c r="C20" s="44" t="s">
        <v>23</v>
      </c>
      <c r="D20" s="36">
        <v>38</v>
      </c>
      <c r="E20" s="36">
        <v>14</v>
      </c>
      <c r="F20" s="219">
        <v>52</v>
      </c>
      <c r="G20" s="36">
        <v>119</v>
      </c>
      <c r="H20" s="36">
        <v>44</v>
      </c>
      <c r="I20" s="224">
        <v>163</v>
      </c>
      <c r="J20" s="14"/>
      <c r="K20" s="55">
        <v>215</v>
      </c>
    </row>
    <row r="21" spans="1:11">
      <c r="A21" s="606"/>
      <c r="B21" s="608"/>
      <c r="C21" s="45" t="s">
        <v>24</v>
      </c>
      <c r="D21" s="38">
        <v>10</v>
      </c>
      <c r="E21" s="38">
        <v>8</v>
      </c>
      <c r="F21" s="220">
        <v>18</v>
      </c>
      <c r="G21" s="38">
        <v>23</v>
      </c>
      <c r="H21" s="38">
        <v>15</v>
      </c>
      <c r="I21" s="225">
        <v>38</v>
      </c>
      <c r="J21" s="14"/>
      <c r="K21" s="56">
        <v>56</v>
      </c>
    </row>
    <row r="22" spans="1:11" ht="13.8">
      <c r="A22" s="606"/>
      <c r="B22" s="616" t="s">
        <v>25</v>
      </c>
      <c r="C22" s="664"/>
      <c r="D22" s="39">
        <v>87</v>
      </c>
      <c r="E22" s="39">
        <v>41</v>
      </c>
      <c r="F22" s="39">
        <v>128</v>
      </c>
      <c r="G22" s="39">
        <v>220</v>
      </c>
      <c r="H22" s="39">
        <v>99</v>
      </c>
      <c r="I22" s="40">
        <v>319</v>
      </c>
      <c r="J22" s="14"/>
      <c r="K22" s="57">
        <v>447</v>
      </c>
    </row>
    <row r="23" spans="1:11">
      <c r="A23" s="606"/>
      <c r="B23" s="618" t="s">
        <v>96</v>
      </c>
      <c r="C23" s="43" t="s">
        <v>26</v>
      </c>
      <c r="D23" s="35">
        <v>15</v>
      </c>
      <c r="E23" s="35">
        <v>4</v>
      </c>
      <c r="F23" s="221">
        <v>19</v>
      </c>
      <c r="G23" s="35">
        <v>82</v>
      </c>
      <c r="H23" s="35">
        <v>25</v>
      </c>
      <c r="I23" s="223">
        <v>107</v>
      </c>
      <c r="J23" s="14"/>
      <c r="K23" s="54">
        <v>126</v>
      </c>
    </row>
    <row r="24" spans="1:11">
      <c r="A24" s="606"/>
      <c r="B24" s="615"/>
      <c r="C24" s="44" t="s">
        <v>27</v>
      </c>
      <c r="D24" s="36">
        <v>9</v>
      </c>
      <c r="E24" s="36">
        <v>1</v>
      </c>
      <c r="F24" s="219">
        <v>10</v>
      </c>
      <c r="G24" s="36">
        <v>17</v>
      </c>
      <c r="H24" s="36">
        <v>9</v>
      </c>
      <c r="I24" s="224">
        <v>26</v>
      </c>
      <c r="J24" s="14"/>
      <c r="K24" s="55">
        <v>36</v>
      </c>
    </row>
    <row r="25" spans="1:11">
      <c r="A25" s="606"/>
      <c r="B25" s="615"/>
      <c r="C25" s="44" t="s">
        <v>28</v>
      </c>
      <c r="D25" s="36">
        <v>1</v>
      </c>
      <c r="E25" s="36">
        <v>4</v>
      </c>
      <c r="F25" s="219">
        <v>5</v>
      </c>
      <c r="G25" s="36">
        <v>5</v>
      </c>
      <c r="H25" s="36">
        <v>2</v>
      </c>
      <c r="I25" s="224">
        <v>7</v>
      </c>
      <c r="J25" s="14"/>
      <c r="K25" s="55">
        <v>12</v>
      </c>
    </row>
    <row r="26" spans="1:11">
      <c r="A26" s="606"/>
      <c r="B26" s="615"/>
      <c r="C26" s="44" t="s">
        <v>29</v>
      </c>
      <c r="D26" s="36">
        <v>19</v>
      </c>
      <c r="E26" s="36">
        <v>3</v>
      </c>
      <c r="F26" s="219">
        <v>22</v>
      </c>
      <c r="G26" s="36">
        <v>37</v>
      </c>
      <c r="H26" s="36">
        <v>12</v>
      </c>
      <c r="I26" s="224">
        <v>49</v>
      </c>
      <c r="J26" s="14"/>
      <c r="K26" s="55">
        <v>71</v>
      </c>
    </row>
    <row r="27" spans="1:11">
      <c r="A27" s="606"/>
      <c r="B27" s="615"/>
      <c r="C27" s="45" t="s">
        <v>30</v>
      </c>
      <c r="D27" s="38">
        <v>11</v>
      </c>
      <c r="E27" s="38">
        <v>8</v>
      </c>
      <c r="F27" s="220">
        <v>19</v>
      </c>
      <c r="G27" s="38">
        <v>7</v>
      </c>
      <c r="H27" s="38">
        <v>8</v>
      </c>
      <c r="I27" s="225">
        <v>15</v>
      </c>
      <c r="J27" s="14"/>
      <c r="K27" s="56">
        <v>34</v>
      </c>
    </row>
    <row r="28" spans="1:11" ht="13.8">
      <c r="A28" s="606"/>
      <c r="B28" s="616" t="s">
        <v>31</v>
      </c>
      <c r="C28" s="664"/>
      <c r="D28" s="39">
        <v>55</v>
      </c>
      <c r="E28" s="39">
        <v>20</v>
      </c>
      <c r="F28" s="39">
        <v>75</v>
      </c>
      <c r="G28" s="39">
        <v>148</v>
      </c>
      <c r="H28" s="39">
        <v>56</v>
      </c>
      <c r="I28" s="40">
        <v>204</v>
      </c>
      <c r="J28" s="14"/>
      <c r="K28" s="57">
        <v>279</v>
      </c>
    </row>
    <row r="29" spans="1:11">
      <c r="A29" s="606"/>
      <c r="B29" s="622" t="s">
        <v>97</v>
      </c>
      <c r="C29" s="43" t="s">
        <v>32</v>
      </c>
      <c r="D29" s="35">
        <v>53</v>
      </c>
      <c r="E29" s="35">
        <v>20</v>
      </c>
      <c r="F29" s="221">
        <v>73</v>
      </c>
      <c r="G29" s="35">
        <v>92</v>
      </c>
      <c r="H29" s="35">
        <v>41</v>
      </c>
      <c r="I29" s="223">
        <v>133</v>
      </c>
      <c r="J29" s="14"/>
      <c r="K29" s="54">
        <v>206</v>
      </c>
    </row>
    <row r="30" spans="1:11">
      <c r="A30" s="606"/>
      <c r="B30" s="608"/>
      <c r="C30" s="44" t="s">
        <v>33</v>
      </c>
      <c r="D30" s="36">
        <v>16</v>
      </c>
      <c r="E30" s="36">
        <v>28</v>
      </c>
      <c r="F30" s="219">
        <v>44</v>
      </c>
      <c r="G30" s="36">
        <v>37</v>
      </c>
      <c r="H30" s="36">
        <v>43</v>
      </c>
      <c r="I30" s="224">
        <v>80</v>
      </c>
      <c r="J30" s="14"/>
      <c r="K30" s="55">
        <v>124</v>
      </c>
    </row>
    <row r="31" spans="1:11">
      <c r="A31" s="606"/>
      <c r="B31" s="608"/>
      <c r="C31" s="44" t="s">
        <v>34</v>
      </c>
      <c r="D31" s="36">
        <v>28</v>
      </c>
      <c r="E31" s="36">
        <v>17</v>
      </c>
      <c r="F31" s="219">
        <v>45</v>
      </c>
      <c r="G31" s="36">
        <v>74</v>
      </c>
      <c r="H31" s="36">
        <v>39</v>
      </c>
      <c r="I31" s="224">
        <v>113</v>
      </c>
      <c r="J31" s="14"/>
      <c r="K31" s="55">
        <v>158</v>
      </c>
    </row>
    <row r="32" spans="1:11">
      <c r="A32" s="606"/>
      <c r="B32" s="608"/>
      <c r="C32" s="44" t="s">
        <v>35</v>
      </c>
      <c r="D32" s="36">
        <v>68</v>
      </c>
      <c r="E32" s="36">
        <v>46</v>
      </c>
      <c r="F32" s="219">
        <v>114</v>
      </c>
      <c r="G32" s="36">
        <v>73</v>
      </c>
      <c r="H32" s="36">
        <v>57</v>
      </c>
      <c r="I32" s="224">
        <v>130</v>
      </c>
      <c r="J32" s="14"/>
      <c r="K32" s="55">
        <v>244</v>
      </c>
    </row>
    <row r="33" spans="1:14">
      <c r="A33" s="606"/>
      <c r="B33" s="608"/>
      <c r="C33" s="45" t="s">
        <v>36</v>
      </c>
      <c r="D33" s="38">
        <v>29</v>
      </c>
      <c r="E33" s="38">
        <v>18</v>
      </c>
      <c r="F33" s="220">
        <v>47</v>
      </c>
      <c r="G33" s="38">
        <v>14</v>
      </c>
      <c r="H33" s="38">
        <v>9</v>
      </c>
      <c r="I33" s="225">
        <v>23</v>
      </c>
      <c r="J33" s="14"/>
      <c r="K33" s="56">
        <v>70</v>
      </c>
      <c r="N33" s="62"/>
    </row>
    <row r="34" spans="1:14" ht="13.8">
      <c r="A34" s="606"/>
      <c r="B34" s="616" t="s">
        <v>37</v>
      </c>
      <c r="C34" s="664"/>
      <c r="D34" s="39">
        <v>194</v>
      </c>
      <c r="E34" s="39">
        <v>129</v>
      </c>
      <c r="F34" s="39">
        <v>323</v>
      </c>
      <c r="G34" s="39">
        <v>290</v>
      </c>
      <c r="H34" s="39">
        <v>189</v>
      </c>
      <c r="I34" s="40">
        <v>479</v>
      </c>
      <c r="J34" s="14"/>
      <c r="K34" s="57">
        <v>802</v>
      </c>
    </row>
    <row r="35" spans="1:14">
      <c r="A35" s="606"/>
      <c r="B35" s="618" t="s">
        <v>98</v>
      </c>
      <c r="C35" s="43" t="s">
        <v>38</v>
      </c>
      <c r="D35" s="35">
        <v>62</v>
      </c>
      <c r="E35" s="35">
        <v>37</v>
      </c>
      <c r="F35" s="221">
        <v>99</v>
      </c>
      <c r="G35" s="35">
        <v>80</v>
      </c>
      <c r="H35" s="35">
        <v>71</v>
      </c>
      <c r="I35" s="223">
        <v>151</v>
      </c>
      <c r="J35" s="14"/>
      <c r="K35" s="54">
        <v>250</v>
      </c>
    </row>
    <row r="36" spans="1:14">
      <c r="A36" s="606"/>
      <c r="B36" s="615"/>
      <c r="C36" s="44" t="s">
        <v>39</v>
      </c>
      <c r="D36" s="36">
        <v>83</v>
      </c>
      <c r="E36" s="36">
        <v>55</v>
      </c>
      <c r="F36" s="219">
        <v>138</v>
      </c>
      <c r="G36" s="36">
        <v>112</v>
      </c>
      <c r="H36" s="36">
        <v>115</v>
      </c>
      <c r="I36" s="224">
        <v>227</v>
      </c>
      <c r="J36" s="14"/>
      <c r="K36" s="55">
        <v>365</v>
      </c>
    </row>
    <row r="37" spans="1:14">
      <c r="A37" s="606"/>
      <c r="B37" s="615"/>
      <c r="C37" s="44" t="s">
        <v>40</v>
      </c>
      <c r="D37" s="36">
        <v>41</v>
      </c>
      <c r="E37" s="36">
        <v>42</v>
      </c>
      <c r="F37" s="219">
        <v>83</v>
      </c>
      <c r="G37" s="36">
        <v>66</v>
      </c>
      <c r="H37" s="36">
        <v>61</v>
      </c>
      <c r="I37" s="224">
        <v>127</v>
      </c>
      <c r="J37" s="14"/>
      <c r="K37" s="55">
        <v>210</v>
      </c>
    </row>
    <row r="38" spans="1:14">
      <c r="A38" s="606"/>
      <c r="B38" s="615"/>
      <c r="C38" s="45" t="s">
        <v>41</v>
      </c>
      <c r="D38" s="38">
        <v>16</v>
      </c>
      <c r="E38" s="38">
        <v>15</v>
      </c>
      <c r="F38" s="220">
        <v>31</v>
      </c>
      <c r="G38" s="38">
        <v>11</v>
      </c>
      <c r="H38" s="38">
        <v>13</v>
      </c>
      <c r="I38" s="225">
        <v>24</v>
      </c>
      <c r="J38" s="14"/>
      <c r="K38" s="56">
        <v>55</v>
      </c>
    </row>
    <row r="39" spans="1:14" ht="13.8">
      <c r="A39" s="606"/>
      <c r="B39" s="616" t="s">
        <v>42</v>
      </c>
      <c r="C39" s="664"/>
      <c r="D39" s="39">
        <v>202</v>
      </c>
      <c r="E39" s="39">
        <v>149</v>
      </c>
      <c r="F39" s="39">
        <v>351</v>
      </c>
      <c r="G39" s="39">
        <v>269</v>
      </c>
      <c r="H39" s="39">
        <v>260</v>
      </c>
      <c r="I39" s="40">
        <v>529</v>
      </c>
      <c r="J39" s="14"/>
      <c r="K39" s="57">
        <v>880</v>
      </c>
    </row>
    <row r="40" spans="1:14">
      <c r="A40" s="606"/>
      <c r="B40" s="622" t="s">
        <v>99</v>
      </c>
      <c r="C40" s="43" t="s">
        <v>43</v>
      </c>
      <c r="D40" s="35">
        <v>19</v>
      </c>
      <c r="E40" s="35">
        <v>6</v>
      </c>
      <c r="F40" s="221">
        <v>25</v>
      </c>
      <c r="G40" s="35">
        <v>24</v>
      </c>
      <c r="H40" s="35">
        <v>6</v>
      </c>
      <c r="I40" s="223">
        <v>30</v>
      </c>
      <c r="J40" s="14"/>
      <c r="K40" s="54">
        <v>55</v>
      </c>
    </row>
    <row r="41" spans="1:14">
      <c r="A41" s="606"/>
      <c r="B41" s="615"/>
      <c r="C41" s="44" t="s">
        <v>44</v>
      </c>
      <c r="D41" s="36">
        <v>10</v>
      </c>
      <c r="E41" s="36">
        <v>10</v>
      </c>
      <c r="F41" s="219">
        <v>20</v>
      </c>
      <c r="G41" s="36">
        <v>28</v>
      </c>
      <c r="H41" s="36">
        <v>18</v>
      </c>
      <c r="I41" s="224">
        <v>46</v>
      </c>
      <c r="J41" s="14"/>
      <c r="K41" s="55">
        <v>66</v>
      </c>
    </row>
    <row r="42" spans="1:14">
      <c r="A42" s="606"/>
      <c r="B42" s="615"/>
      <c r="C42" s="44" t="s">
        <v>45</v>
      </c>
      <c r="D42" s="36">
        <v>4</v>
      </c>
      <c r="E42" s="36">
        <v>7</v>
      </c>
      <c r="F42" s="219">
        <v>11</v>
      </c>
      <c r="G42" s="36">
        <v>3</v>
      </c>
      <c r="H42" s="36"/>
      <c r="I42" s="224">
        <v>3</v>
      </c>
      <c r="J42" s="14"/>
      <c r="K42" s="55">
        <v>14</v>
      </c>
    </row>
    <row r="43" spans="1:14">
      <c r="A43" s="606"/>
      <c r="B43" s="615"/>
      <c r="C43" s="45" t="s">
        <v>46</v>
      </c>
      <c r="D43" s="38"/>
      <c r="E43" s="38">
        <v>1</v>
      </c>
      <c r="F43" s="220">
        <v>1</v>
      </c>
      <c r="G43" s="38">
        <v>4</v>
      </c>
      <c r="H43" s="38">
        <v>1</v>
      </c>
      <c r="I43" s="225">
        <v>5</v>
      </c>
      <c r="J43" s="14"/>
      <c r="K43" s="56">
        <v>6</v>
      </c>
    </row>
    <row r="44" spans="1:14" ht="13.8">
      <c r="A44" s="606"/>
      <c r="B44" s="616" t="s">
        <v>47</v>
      </c>
      <c r="C44" s="664"/>
      <c r="D44" s="39">
        <v>33</v>
      </c>
      <c r="E44" s="39">
        <v>24</v>
      </c>
      <c r="F44" s="39">
        <v>57</v>
      </c>
      <c r="G44" s="39">
        <v>59</v>
      </c>
      <c r="H44" s="39">
        <v>25</v>
      </c>
      <c r="I44" s="40">
        <v>84</v>
      </c>
      <c r="J44" s="14"/>
      <c r="K44" s="57">
        <v>141</v>
      </c>
    </row>
    <row r="45" spans="1:14" ht="23.4">
      <c r="A45" s="606"/>
      <c r="B45" s="139" t="s">
        <v>100</v>
      </c>
      <c r="C45" s="142" t="s">
        <v>48</v>
      </c>
      <c r="D45" s="42">
        <v>20</v>
      </c>
      <c r="E45" s="42">
        <v>21</v>
      </c>
      <c r="F45" s="222">
        <v>41</v>
      </c>
      <c r="G45" s="42">
        <v>25</v>
      </c>
      <c r="H45" s="42">
        <v>55</v>
      </c>
      <c r="I45" s="226">
        <v>80</v>
      </c>
      <c r="J45" s="14"/>
      <c r="K45" s="59">
        <v>121</v>
      </c>
    </row>
    <row r="46" spans="1:14" ht="13.8">
      <c r="A46" s="606"/>
      <c r="B46" s="616" t="s">
        <v>49</v>
      </c>
      <c r="C46" s="664"/>
      <c r="D46" s="39">
        <v>20</v>
      </c>
      <c r="E46" s="39">
        <v>21</v>
      </c>
      <c r="F46" s="39">
        <v>41</v>
      </c>
      <c r="G46" s="39">
        <v>25</v>
      </c>
      <c r="H46" s="39">
        <v>55</v>
      </c>
      <c r="I46" s="40">
        <v>80</v>
      </c>
      <c r="J46" s="14"/>
      <c r="K46" s="57">
        <v>121</v>
      </c>
    </row>
    <row r="47" spans="1:14">
      <c r="A47" s="606"/>
      <c r="B47" s="142" t="s">
        <v>50</v>
      </c>
      <c r="C47" s="142" t="s">
        <v>51</v>
      </c>
      <c r="D47" s="42">
        <v>3</v>
      </c>
      <c r="E47" s="42">
        <v>10</v>
      </c>
      <c r="F47" s="222">
        <v>13</v>
      </c>
      <c r="G47" s="42"/>
      <c r="H47" s="42"/>
      <c r="I47" s="226"/>
      <c r="J47" s="14"/>
      <c r="K47" s="59">
        <v>13</v>
      </c>
    </row>
    <row r="48" spans="1:14" ht="13.8">
      <c r="A48" s="606"/>
      <c r="B48" s="616" t="s">
        <v>52</v>
      </c>
      <c r="C48" s="664"/>
      <c r="D48" s="46">
        <v>3</v>
      </c>
      <c r="E48" s="46">
        <v>10</v>
      </c>
      <c r="F48" s="46">
        <v>13</v>
      </c>
      <c r="G48" s="46"/>
      <c r="H48" s="46"/>
      <c r="I48" s="47"/>
      <c r="J48" s="14"/>
      <c r="K48" s="60">
        <v>13</v>
      </c>
    </row>
    <row r="49" spans="1:14">
      <c r="A49" s="634" t="s">
        <v>53</v>
      </c>
      <c r="B49" s="634"/>
      <c r="C49" s="635"/>
      <c r="D49" s="41">
        <v>594</v>
      </c>
      <c r="E49" s="41">
        <v>394</v>
      </c>
      <c r="F49" s="48">
        <v>988</v>
      </c>
      <c r="G49" s="41">
        <v>1011</v>
      </c>
      <c r="H49" s="41">
        <v>684</v>
      </c>
      <c r="I49" s="49">
        <v>1695</v>
      </c>
      <c r="J49" s="14"/>
      <c r="K49" s="61">
        <v>2683</v>
      </c>
    </row>
    <row r="50" spans="1:14">
      <c r="A50" s="605" t="s">
        <v>54</v>
      </c>
      <c r="B50" s="614" t="s">
        <v>101</v>
      </c>
      <c r="C50" s="43" t="s">
        <v>55</v>
      </c>
      <c r="D50" s="35">
        <v>37</v>
      </c>
      <c r="E50" s="35">
        <v>87</v>
      </c>
      <c r="F50" s="221">
        <v>124</v>
      </c>
      <c r="G50" s="35">
        <v>91</v>
      </c>
      <c r="H50" s="35">
        <v>318</v>
      </c>
      <c r="I50" s="223">
        <v>409</v>
      </c>
      <c r="J50" s="14"/>
      <c r="K50" s="54">
        <v>533</v>
      </c>
    </row>
    <row r="51" spans="1:14">
      <c r="A51" s="606"/>
      <c r="B51" s="615"/>
      <c r="C51" s="45" t="s">
        <v>56</v>
      </c>
      <c r="D51" s="38">
        <v>22</v>
      </c>
      <c r="E51" s="38">
        <v>61</v>
      </c>
      <c r="F51" s="220">
        <v>83</v>
      </c>
      <c r="G51" s="38">
        <v>58</v>
      </c>
      <c r="H51" s="38">
        <v>149</v>
      </c>
      <c r="I51" s="225">
        <v>207</v>
      </c>
      <c r="J51" s="14"/>
      <c r="K51" s="56">
        <v>290</v>
      </c>
    </row>
    <row r="52" spans="1:14" ht="13.8">
      <c r="A52" s="606"/>
      <c r="B52" s="616" t="s">
        <v>57</v>
      </c>
      <c r="C52" s="664"/>
      <c r="D52" s="39">
        <v>59</v>
      </c>
      <c r="E52" s="39">
        <v>148</v>
      </c>
      <c r="F52" s="39">
        <v>207</v>
      </c>
      <c r="G52" s="39">
        <v>149</v>
      </c>
      <c r="H52" s="39">
        <v>467</v>
      </c>
      <c r="I52" s="40">
        <v>616</v>
      </c>
      <c r="J52" s="14"/>
      <c r="K52" s="57">
        <v>823</v>
      </c>
    </row>
    <row r="53" spans="1:14" ht="23.4">
      <c r="A53" s="606"/>
      <c r="B53" s="138" t="s">
        <v>102</v>
      </c>
      <c r="C53" s="142" t="s">
        <v>58</v>
      </c>
      <c r="D53" s="42">
        <v>79</v>
      </c>
      <c r="E53" s="42">
        <v>270</v>
      </c>
      <c r="F53" s="222">
        <v>349</v>
      </c>
      <c r="G53" s="42">
        <v>132</v>
      </c>
      <c r="H53" s="42">
        <v>505</v>
      </c>
      <c r="I53" s="226">
        <v>637</v>
      </c>
      <c r="J53" s="14"/>
      <c r="K53" s="59">
        <v>986</v>
      </c>
    </row>
    <row r="54" spans="1:14" ht="13.8">
      <c r="A54" s="606"/>
      <c r="B54" s="616" t="s">
        <v>59</v>
      </c>
      <c r="C54" s="664"/>
      <c r="D54" s="39">
        <v>79</v>
      </c>
      <c r="E54" s="39">
        <v>270</v>
      </c>
      <c r="F54" s="39">
        <v>349</v>
      </c>
      <c r="G54" s="39">
        <v>132</v>
      </c>
      <c r="H54" s="39">
        <v>505</v>
      </c>
      <c r="I54" s="40">
        <v>637</v>
      </c>
      <c r="J54" s="14"/>
      <c r="K54" s="57">
        <v>986</v>
      </c>
    </row>
    <row r="55" spans="1:14">
      <c r="A55" s="606"/>
      <c r="B55" s="618" t="s">
        <v>103</v>
      </c>
      <c r="C55" s="43" t="s">
        <v>60</v>
      </c>
      <c r="D55" s="35">
        <v>82</v>
      </c>
      <c r="E55" s="35">
        <v>205</v>
      </c>
      <c r="F55" s="221">
        <v>287</v>
      </c>
      <c r="G55" s="35">
        <v>97</v>
      </c>
      <c r="H55" s="35">
        <v>286</v>
      </c>
      <c r="I55" s="223">
        <v>383</v>
      </c>
      <c r="J55" s="14"/>
      <c r="K55" s="54">
        <v>670</v>
      </c>
    </row>
    <row r="56" spans="1:14">
      <c r="A56" s="606"/>
      <c r="B56" s="615"/>
      <c r="C56" s="44" t="s">
        <v>61</v>
      </c>
      <c r="D56" s="36">
        <v>23</v>
      </c>
      <c r="E56" s="36">
        <v>43</v>
      </c>
      <c r="F56" s="219">
        <v>66</v>
      </c>
      <c r="G56" s="36">
        <v>28</v>
      </c>
      <c r="H56" s="36">
        <v>87</v>
      </c>
      <c r="I56" s="224">
        <v>115</v>
      </c>
      <c r="J56" s="14"/>
      <c r="K56" s="55">
        <v>181</v>
      </c>
    </row>
    <row r="57" spans="1:14">
      <c r="A57" s="606"/>
      <c r="B57" s="615"/>
      <c r="C57" s="45" t="s">
        <v>62</v>
      </c>
      <c r="D57" s="38">
        <v>17</v>
      </c>
      <c r="E57" s="38">
        <v>59</v>
      </c>
      <c r="F57" s="220">
        <v>76</v>
      </c>
      <c r="G57" s="38">
        <v>38</v>
      </c>
      <c r="H57" s="38">
        <v>106</v>
      </c>
      <c r="I57" s="225">
        <v>144</v>
      </c>
      <c r="J57" s="14"/>
      <c r="K57" s="56">
        <v>220</v>
      </c>
    </row>
    <row r="58" spans="1:14" ht="13.8">
      <c r="A58" s="606"/>
      <c r="B58" s="616" t="s">
        <v>63</v>
      </c>
      <c r="C58" s="664"/>
      <c r="D58" s="39">
        <v>122</v>
      </c>
      <c r="E58" s="39">
        <v>307</v>
      </c>
      <c r="F58" s="39">
        <v>429</v>
      </c>
      <c r="G58" s="39">
        <v>163</v>
      </c>
      <c r="H58" s="39">
        <v>479</v>
      </c>
      <c r="I58" s="40">
        <v>642</v>
      </c>
      <c r="J58" s="14"/>
      <c r="K58" s="57">
        <v>1071</v>
      </c>
    </row>
    <row r="59" spans="1:14">
      <c r="A59" s="606"/>
      <c r="B59" s="618" t="s">
        <v>104</v>
      </c>
      <c r="C59" s="43" t="s">
        <v>64</v>
      </c>
      <c r="D59" s="35">
        <v>104</v>
      </c>
      <c r="E59" s="35">
        <v>140</v>
      </c>
      <c r="F59" s="221">
        <v>244</v>
      </c>
      <c r="G59" s="35">
        <v>115</v>
      </c>
      <c r="H59" s="35">
        <v>148</v>
      </c>
      <c r="I59" s="223">
        <v>263</v>
      </c>
      <c r="J59" s="14"/>
      <c r="K59" s="54">
        <v>507</v>
      </c>
    </row>
    <row r="60" spans="1:14">
      <c r="A60" s="606"/>
      <c r="B60" s="615"/>
      <c r="C60" s="44" t="s">
        <v>65</v>
      </c>
      <c r="D60" s="36">
        <v>105</v>
      </c>
      <c r="E60" s="36">
        <v>141</v>
      </c>
      <c r="F60" s="219">
        <v>246</v>
      </c>
      <c r="G60" s="36">
        <v>117</v>
      </c>
      <c r="H60" s="36">
        <v>166</v>
      </c>
      <c r="I60" s="224">
        <v>283</v>
      </c>
      <c r="J60" s="14"/>
      <c r="K60" s="55">
        <v>529</v>
      </c>
      <c r="N60" s="62"/>
    </row>
    <row r="61" spans="1:14">
      <c r="A61" s="606"/>
      <c r="B61" s="615"/>
      <c r="C61" s="45" t="s">
        <v>66</v>
      </c>
      <c r="D61" s="38">
        <v>87</v>
      </c>
      <c r="E61" s="38">
        <v>112</v>
      </c>
      <c r="F61" s="220">
        <v>199</v>
      </c>
      <c r="G61" s="38">
        <v>82</v>
      </c>
      <c r="H61" s="38">
        <v>119</v>
      </c>
      <c r="I61" s="225">
        <v>201</v>
      </c>
      <c r="J61" s="14"/>
      <c r="K61" s="56">
        <v>400</v>
      </c>
    </row>
    <row r="62" spans="1:14" ht="13.8">
      <c r="A62" s="606"/>
      <c r="B62" s="616" t="s">
        <v>67</v>
      </c>
      <c r="C62" s="664"/>
      <c r="D62" s="39">
        <v>296</v>
      </c>
      <c r="E62" s="39">
        <v>393</v>
      </c>
      <c r="F62" s="39">
        <v>689</v>
      </c>
      <c r="G62" s="39">
        <v>314</v>
      </c>
      <c r="H62" s="39">
        <v>433</v>
      </c>
      <c r="I62" s="40">
        <v>747</v>
      </c>
      <c r="J62" s="14"/>
      <c r="K62" s="57">
        <v>1436</v>
      </c>
    </row>
    <row r="63" spans="1:14">
      <c r="A63" s="606"/>
      <c r="B63" s="618" t="s">
        <v>105</v>
      </c>
      <c r="C63" s="43" t="s">
        <v>68</v>
      </c>
      <c r="D63" s="35">
        <v>19</v>
      </c>
      <c r="E63" s="35">
        <v>25</v>
      </c>
      <c r="F63" s="221">
        <v>44</v>
      </c>
      <c r="G63" s="35">
        <v>31</v>
      </c>
      <c r="H63" s="35">
        <v>80</v>
      </c>
      <c r="I63" s="223">
        <v>111</v>
      </c>
      <c r="J63" s="14"/>
      <c r="K63" s="54">
        <v>155</v>
      </c>
    </row>
    <row r="64" spans="1:14">
      <c r="A64" s="606"/>
      <c r="B64" s="615"/>
      <c r="C64" s="44" t="s">
        <v>69</v>
      </c>
      <c r="D64" s="36">
        <v>56</v>
      </c>
      <c r="E64" s="36">
        <v>90</v>
      </c>
      <c r="F64" s="219">
        <v>146</v>
      </c>
      <c r="G64" s="36">
        <v>78</v>
      </c>
      <c r="H64" s="36">
        <v>72</v>
      </c>
      <c r="I64" s="224">
        <v>150</v>
      </c>
      <c r="J64" s="14"/>
      <c r="K64" s="55">
        <v>296</v>
      </c>
    </row>
    <row r="65" spans="1:11">
      <c r="A65" s="606"/>
      <c r="B65" s="615"/>
      <c r="C65" s="44" t="s">
        <v>70</v>
      </c>
      <c r="D65" s="36">
        <v>39</v>
      </c>
      <c r="E65" s="36">
        <v>37</v>
      </c>
      <c r="F65" s="219">
        <v>76</v>
      </c>
      <c r="G65" s="36">
        <v>35</v>
      </c>
      <c r="H65" s="36">
        <v>46</v>
      </c>
      <c r="I65" s="224">
        <v>81</v>
      </c>
      <c r="J65" s="14"/>
      <c r="K65" s="55">
        <v>157</v>
      </c>
    </row>
    <row r="66" spans="1:11">
      <c r="A66" s="606"/>
      <c r="B66" s="615"/>
      <c r="C66" s="45" t="s">
        <v>71</v>
      </c>
      <c r="D66" s="38">
        <v>31</v>
      </c>
      <c r="E66" s="38">
        <v>37</v>
      </c>
      <c r="F66" s="220">
        <v>68</v>
      </c>
      <c r="G66" s="38">
        <v>59</v>
      </c>
      <c r="H66" s="38">
        <v>59</v>
      </c>
      <c r="I66" s="225">
        <v>118</v>
      </c>
      <c r="J66" s="14"/>
      <c r="K66" s="56">
        <v>186</v>
      </c>
    </row>
    <row r="67" spans="1:11" ht="13.8">
      <c r="A67" s="606"/>
      <c r="B67" s="616" t="s">
        <v>72</v>
      </c>
      <c r="C67" s="664"/>
      <c r="D67" s="39">
        <v>145</v>
      </c>
      <c r="E67" s="39">
        <v>189</v>
      </c>
      <c r="F67" s="39">
        <v>334</v>
      </c>
      <c r="G67" s="39">
        <v>203</v>
      </c>
      <c r="H67" s="39">
        <v>257</v>
      </c>
      <c r="I67" s="40">
        <v>460</v>
      </c>
      <c r="J67" s="14"/>
      <c r="K67" s="57">
        <v>794</v>
      </c>
    </row>
    <row r="68" spans="1:11" ht="15" customHeight="1">
      <c r="A68" s="606"/>
      <c r="B68" s="618" t="s">
        <v>106</v>
      </c>
      <c r="C68" s="43" t="s">
        <v>73</v>
      </c>
      <c r="D68" s="35">
        <v>74</v>
      </c>
      <c r="E68" s="35">
        <v>246</v>
      </c>
      <c r="F68" s="221">
        <v>320</v>
      </c>
      <c r="G68" s="35">
        <v>88</v>
      </c>
      <c r="H68" s="35">
        <v>309</v>
      </c>
      <c r="I68" s="223">
        <v>397</v>
      </c>
      <c r="J68" s="14"/>
      <c r="K68" s="54">
        <v>717</v>
      </c>
    </row>
    <row r="69" spans="1:11" ht="15" customHeight="1">
      <c r="A69" s="606"/>
      <c r="B69" s="615"/>
      <c r="C69" s="44" t="s">
        <v>74</v>
      </c>
      <c r="D69" s="36">
        <v>59</v>
      </c>
      <c r="E69" s="36">
        <v>163</v>
      </c>
      <c r="F69" s="219">
        <v>222</v>
      </c>
      <c r="G69" s="36">
        <v>71</v>
      </c>
      <c r="H69" s="36">
        <v>201</v>
      </c>
      <c r="I69" s="224">
        <v>272</v>
      </c>
      <c r="J69" s="14"/>
      <c r="K69" s="55">
        <v>494</v>
      </c>
    </row>
    <row r="70" spans="1:11" ht="15" customHeight="1">
      <c r="A70" s="606"/>
      <c r="B70" s="615"/>
      <c r="C70" s="44" t="s">
        <v>75</v>
      </c>
      <c r="D70" s="36">
        <v>48</v>
      </c>
      <c r="E70" s="36">
        <v>92</v>
      </c>
      <c r="F70" s="219">
        <v>140</v>
      </c>
      <c r="G70" s="36">
        <v>52</v>
      </c>
      <c r="H70" s="36">
        <v>128</v>
      </c>
      <c r="I70" s="224">
        <v>180</v>
      </c>
      <c r="J70" s="14"/>
      <c r="K70" s="55">
        <v>320</v>
      </c>
    </row>
    <row r="71" spans="1:11" ht="15" customHeight="1">
      <c r="A71" s="606"/>
      <c r="B71" s="615"/>
      <c r="C71" s="45" t="s">
        <v>76</v>
      </c>
      <c r="D71" s="38">
        <v>70</v>
      </c>
      <c r="E71" s="38">
        <v>219</v>
      </c>
      <c r="F71" s="220">
        <v>289</v>
      </c>
      <c r="G71" s="38">
        <v>62</v>
      </c>
      <c r="H71" s="38">
        <v>180</v>
      </c>
      <c r="I71" s="225">
        <v>242</v>
      </c>
      <c r="J71" s="14"/>
      <c r="K71" s="56">
        <v>531</v>
      </c>
    </row>
    <row r="72" spans="1:11" ht="13.8">
      <c r="A72" s="606"/>
      <c r="B72" s="616" t="s">
        <v>77</v>
      </c>
      <c r="C72" s="664"/>
      <c r="D72" s="39">
        <v>251</v>
      </c>
      <c r="E72" s="39">
        <v>720</v>
      </c>
      <c r="F72" s="39">
        <v>971</v>
      </c>
      <c r="G72" s="39">
        <v>273</v>
      </c>
      <c r="H72" s="39">
        <v>818</v>
      </c>
      <c r="I72" s="40">
        <v>1091</v>
      </c>
      <c r="J72" s="14"/>
      <c r="K72" s="57">
        <v>2062</v>
      </c>
    </row>
    <row r="73" spans="1:11">
      <c r="A73" s="606"/>
      <c r="B73" s="618" t="s">
        <v>107</v>
      </c>
      <c r="C73" s="43" t="s">
        <v>78</v>
      </c>
      <c r="D73" s="35">
        <v>147</v>
      </c>
      <c r="E73" s="35">
        <v>128</v>
      </c>
      <c r="F73" s="221">
        <v>275</v>
      </c>
      <c r="G73" s="35">
        <v>118</v>
      </c>
      <c r="H73" s="35">
        <v>86</v>
      </c>
      <c r="I73" s="223">
        <v>204</v>
      </c>
      <c r="J73" s="14"/>
      <c r="K73" s="54">
        <v>479</v>
      </c>
    </row>
    <row r="74" spans="1:11">
      <c r="A74" s="606"/>
      <c r="B74" s="615"/>
      <c r="C74" s="44" t="s">
        <v>79</v>
      </c>
      <c r="D74" s="36">
        <v>185</v>
      </c>
      <c r="E74" s="36">
        <v>112</v>
      </c>
      <c r="F74" s="219">
        <v>297</v>
      </c>
      <c r="G74" s="36">
        <v>216</v>
      </c>
      <c r="H74" s="36">
        <v>152</v>
      </c>
      <c r="I74" s="224">
        <v>368</v>
      </c>
      <c r="J74" s="14"/>
      <c r="K74" s="55">
        <v>665</v>
      </c>
    </row>
    <row r="75" spans="1:11">
      <c r="A75" s="606"/>
      <c r="B75" s="615"/>
      <c r="C75" s="44" t="s">
        <v>80</v>
      </c>
      <c r="D75" s="36">
        <v>67</v>
      </c>
      <c r="E75" s="36">
        <v>47</v>
      </c>
      <c r="F75" s="219">
        <v>114</v>
      </c>
      <c r="G75" s="36">
        <v>87</v>
      </c>
      <c r="H75" s="36">
        <v>58</v>
      </c>
      <c r="I75" s="224">
        <v>145</v>
      </c>
      <c r="J75" s="14"/>
      <c r="K75" s="55">
        <v>259</v>
      </c>
    </row>
    <row r="76" spans="1:11">
      <c r="A76" s="606"/>
      <c r="B76" s="615"/>
      <c r="C76" s="44" t="s">
        <v>81</v>
      </c>
      <c r="D76" s="36">
        <v>115</v>
      </c>
      <c r="E76" s="36">
        <v>86</v>
      </c>
      <c r="F76" s="219">
        <v>201</v>
      </c>
      <c r="G76" s="36">
        <v>107</v>
      </c>
      <c r="H76" s="36">
        <v>95</v>
      </c>
      <c r="I76" s="224">
        <v>202</v>
      </c>
      <c r="J76" s="14"/>
      <c r="K76" s="55">
        <v>403</v>
      </c>
    </row>
    <row r="77" spans="1:11">
      <c r="A77" s="606"/>
      <c r="B77" s="615"/>
      <c r="C77" s="44" t="s">
        <v>82</v>
      </c>
      <c r="D77" s="36">
        <v>64</v>
      </c>
      <c r="E77" s="36">
        <v>55</v>
      </c>
      <c r="F77" s="219">
        <v>119</v>
      </c>
      <c r="G77" s="36">
        <v>143</v>
      </c>
      <c r="H77" s="36">
        <v>96</v>
      </c>
      <c r="I77" s="224">
        <v>239</v>
      </c>
      <c r="J77" s="14"/>
      <c r="K77" s="55">
        <v>358</v>
      </c>
    </row>
    <row r="78" spans="1:11">
      <c r="A78" s="606"/>
      <c r="B78" s="615"/>
      <c r="C78" s="45" t="s">
        <v>83</v>
      </c>
      <c r="D78" s="38">
        <v>84</v>
      </c>
      <c r="E78" s="38">
        <v>51</v>
      </c>
      <c r="F78" s="220">
        <v>135</v>
      </c>
      <c r="G78" s="38">
        <v>105</v>
      </c>
      <c r="H78" s="38">
        <v>84</v>
      </c>
      <c r="I78" s="225">
        <v>189</v>
      </c>
      <c r="J78" s="14"/>
      <c r="K78" s="56">
        <v>324</v>
      </c>
    </row>
    <row r="79" spans="1:11" ht="13.8">
      <c r="A79" s="606"/>
      <c r="B79" s="616" t="s">
        <v>84</v>
      </c>
      <c r="C79" s="664"/>
      <c r="D79" s="46">
        <v>662</v>
      </c>
      <c r="E79" s="46">
        <v>479</v>
      </c>
      <c r="F79" s="46">
        <v>1141</v>
      </c>
      <c r="G79" s="46">
        <v>776</v>
      </c>
      <c r="H79" s="46">
        <v>571</v>
      </c>
      <c r="I79" s="47">
        <v>1347</v>
      </c>
      <c r="J79" s="14"/>
      <c r="K79" s="60">
        <v>2488</v>
      </c>
    </row>
    <row r="80" spans="1:11">
      <c r="A80" s="634" t="s">
        <v>85</v>
      </c>
      <c r="B80" s="634"/>
      <c r="C80" s="635"/>
      <c r="D80" s="41">
        <v>1614</v>
      </c>
      <c r="E80" s="41">
        <v>2506</v>
      </c>
      <c r="F80" s="48">
        <v>4120</v>
      </c>
      <c r="G80" s="41">
        <v>2010</v>
      </c>
      <c r="H80" s="41">
        <v>3530</v>
      </c>
      <c r="I80" s="49">
        <v>5540</v>
      </c>
      <c r="J80" s="14"/>
      <c r="K80" s="61">
        <v>9660</v>
      </c>
    </row>
    <row r="81" spans="1:11">
      <c r="A81" s="605" t="s">
        <v>86</v>
      </c>
      <c r="B81" s="607" t="s">
        <v>87</v>
      </c>
      <c r="C81" s="43" t="s">
        <v>88</v>
      </c>
      <c r="D81" s="35">
        <v>19</v>
      </c>
      <c r="E81" s="35">
        <v>18</v>
      </c>
      <c r="F81" s="221">
        <v>37</v>
      </c>
      <c r="G81" s="35">
        <v>13</v>
      </c>
      <c r="H81" s="35">
        <v>13</v>
      </c>
      <c r="I81" s="223">
        <v>26</v>
      </c>
      <c r="J81" s="14"/>
      <c r="K81" s="54">
        <v>63</v>
      </c>
    </row>
    <row r="82" spans="1:11">
      <c r="A82" s="606"/>
      <c r="B82" s="615"/>
      <c r="C82" s="44" t="s">
        <v>89</v>
      </c>
      <c r="D82" s="36">
        <v>32</v>
      </c>
      <c r="E82" s="36">
        <v>32</v>
      </c>
      <c r="F82" s="219">
        <v>64</v>
      </c>
      <c r="G82" s="36">
        <v>24</v>
      </c>
      <c r="H82" s="36">
        <v>11</v>
      </c>
      <c r="I82" s="224">
        <v>35</v>
      </c>
      <c r="J82" s="14"/>
      <c r="K82" s="55">
        <v>99</v>
      </c>
    </row>
    <row r="83" spans="1:11">
      <c r="A83" s="606"/>
      <c r="B83" s="615"/>
      <c r="C83" s="45" t="s">
        <v>90</v>
      </c>
      <c r="D83" s="38">
        <v>39</v>
      </c>
      <c r="E83" s="38">
        <v>23</v>
      </c>
      <c r="F83" s="220">
        <v>62</v>
      </c>
      <c r="G83" s="38">
        <v>26</v>
      </c>
      <c r="H83" s="38">
        <v>14</v>
      </c>
      <c r="I83" s="225">
        <v>40</v>
      </c>
      <c r="J83" s="14"/>
      <c r="K83" s="56">
        <v>102</v>
      </c>
    </row>
    <row r="84" spans="1:11" ht="13.8">
      <c r="A84" s="665" t="s">
        <v>91</v>
      </c>
      <c r="B84" s="665"/>
      <c r="C84" s="666"/>
      <c r="D84" s="228">
        <v>90</v>
      </c>
      <c r="E84" s="228">
        <v>73</v>
      </c>
      <c r="F84" s="229">
        <v>163</v>
      </c>
      <c r="G84" s="228">
        <v>63</v>
      </c>
      <c r="H84" s="228">
        <v>38</v>
      </c>
      <c r="I84" s="230">
        <v>101</v>
      </c>
      <c r="J84" s="14"/>
      <c r="K84" s="61">
        <v>264</v>
      </c>
    </row>
    <row r="85" spans="1:11" ht="13.8">
      <c r="A85" s="214"/>
      <c r="B85" s="214"/>
      <c r="C85" s="215"/>
      <c r="D85" s="216"/>
      <c r="E85" s="216"/>
      <c r="F85" s="216"/>
      <c r="G85" s="216"/>
      <c r="H85" s="216"/>
      <c r="I85" s="216"/>
      <c r="J85" s="217"/>
      <c r="K85" s="218"/>
    </row>
    <row r="86" spans="1:11" ht="13.8">
      <c r="A86" s="641" t="s">
        <v>383</v>
      </c>
      <c r="B86" s="641"/>
      <c r="C86" s="642"/>
      <c r="D86" s="39"/>
      <c r="E86" s="39"/>
      <c r="F86" s="50"/>
      <c r="G86" s="39">
        <v>10</v>
      </c>
      <c r="H86" s="39">
        <v>6</v>
      </c>
      <c r="I86" s="51">
        <v>16</v>
      </c>
      <c r="J86" s="14"/>
      <c r="K86" s="58">
        <v>16</v>
      </c>
    </row>
    <row r="87" spans="1:11">
      <c r="D87" s="14"/>
      <c r="E87" s="14"/>
      <c r="F87" s="14"/>
      <c r="G87" s="14"/>
      <c r="H87" s="14"/>
      <c r="I87" s="227"/>
      <c r="J87" s="14"/>
      <c r="K87" s="59"/>
    </row>
    <row r="88" spans="1:11">
      <c r="A88" s="610" t="s">
        <v>6</v>
      </c>
      <c r="B88" s="611"/>
      <c r="C88" s="611"/>
      <c r="D88" s="27">
        <v>2529</v>
      </c>
      <c r="E88" s="27">
        <v>3217</v>
      </c>
      <c r="F88" s="29">
        <v>5746</v>
      </c>
      <c r="G88" s="27">
        <v>3657</v>
      </c>
      <c r="H88" s="27">
        <v>4792</v>
      </c>
      <c r="I88" s="28">
        <v>8449</v>
      </c>
      <c r="J88" s="14"/>
      <c r="K88" s="58">
        <v>14195</v>
      </c>
    </row>
  </sheetData>
  <autoFilter ref="A6:K84">
    <filterColumn colId="3" showButton="0"/>
    <filterColumn colId="4" showButton="0"/>
    <filterColumn colId="6" showButton="0"/>
    <filterColumn colId="7" showButton="0"/>
  </autoFilter>
  <mergeCells count="44">
    <mergeCell ref="A3:K3"/>
    <mergeCell ref="D6:F6"/>
    <mergeCell ref="G6:I6"/>
    <mergeCell ref="K6:K7"/>
    <mergeCell ref="A9:A16"/>
    <mergeCell ref="B9:B12"/>
    <mergeCell ref="B14:B15"/>
    <mergeCell ref="B13:C13"/>
    <mergeCell ref="B16:C16"/>
    <mergeCell ref="A80:C80"/>
    <mergeCell ref="A50:A79"/>
    <mergeCell ref="B50:B51"/>
    <mergeCell ref="B55:B57"/>
    <mergeCell ref="B59:B61"/>
    <mergeCell ref="B63:B66"/>
    <mergeCell ref="B68:B71"/>
    <mergeCell ref="B73:B78"/>
    <mergeCell ref="B79:C79"/>
    <mergeCell ref="B72:C72"/>
    <mergeCell ref="B67:C67"/>
    <mergeCell ref="B62:C62"/>
    <mergeCell ref="B58:C58"/>
    <mergeCell ref="B54:C54"/>
    <mergeCell ref="B52:C52"/>
    <mergeCell ref="A81:A83"/>
    <mergeCell ref="B81:B83"/>
    <mergeCell ref="A88:C88"/>
    <mergeCell ref="A86:C86"/>
    <mergeCell ref="A84:C84"/>
    <mergeCell ref="A17:C17"/>
    <mergeCell ref="A49:C49"/>
    <mergeCell ref="A18:A48"/>
    <mergeCell ref="B18:B21"/>
    <mergeCell ref="B23:B27"/>
    <mergeCell ref="B29:B33"/>
    <mergeCell ref="B35:B38"/>
    <mergeCell ref="B40:B43"/>
    <mergeCell ref="B48:C48"/>
    <mergeCell ref="B44:C44"/>
    <mergeCell ref="B46:C46"/>
    <mergeCell ref="B39:C39"/>
    <mergeCell ref="B34:C34"/>
    <mergeCell ref="B28:C28"/>
    <mergeCell ref="B22:C22"/>
  </mergeCells>
  <printOptions horizontalCentered="1"/>
  <pageMargins left="0.39370078740157483" right="0.39370078740157483" top="0.78740157480314965" bottom="0.59055118110236227" header="0.39370078740157483" footer="0.39370078740157483"/>
  <pageSetup paperSize="9" scale="88" firstPageNumber="43" fitToHeight="0" orientation="portrait" useFirstPageNumber="1" r:id="rId1"/>
  <headerFooter scaleWithDoc="0" alignWithMargins="0">
    <oddHeader>&amp;L&amp;8Situation des personnels enseignants non permanents - 2013/2014&amp;R&amp;8DGRH A1-1 / Novembre 2014</oddHeader>
    <oddFooter>&amp;R&amp;P</oddFooter>
  </headerFooter>
  <rowBreaks count="1" manualBreakCount="1">
    <brk id="49" max="10" man="1"/>
  </rowBreaks>
</worksheet>
</file>

<file path=xl/worksheets/sheet3.xml><?xml version="1.0" encoding="utf-8"?>
<worksheet xmlns="http://schemas.openxmlformats.org/spreadsheetml/2006/main" xmlns:r="http://schemas.openxmlformats.org/officeDocument/2006/relationships">
  <sheetPr codeName="Feuil2">
    <tabColor rgb="FF92D050"/>
    <pageSetUpPr fitToPage="1"/>
  </sheetPr>
  <dimension ref="B1:J802"/>
  <sheetViews>
    <sheetView showGridLines="0" showZeros="0" showWhiteSpace="0" topLeftCell="A13" zoomScaleNormal="100" workbookViewId="0">
      <selection activeCell="K29" sqref="K29"/>
    </sheetView>
  </sheetViews>
  <sheetFormatPr baseColWidth="10" defaultColWidth="12" defaultRowHeight="13.2"/>
  <cols>
    <col min="1" max="16384" width="12" style="2"/>
  </cols>
  <sheetData>
    <row r="1" spans="2:8" ht="18" customHeight="1">
      <c r="B1" s="1"/>
      <c r="C1" s="1"/>
      <c r="D1" s="1"/>
    </row>
    <row r="2" spans="2:8">
      <c r="B2" s="3"/>
      <c r="C2" s="3"/>
      <c r="D2" s="3"/>
    </row>
    <row r="3" spans="2:8">
      <c r="B3" s="3"/>
      <c r="C3" s="3"/>
      <c r="D3" s="3"/>
    </row>
    <row r="4" spans="2:8">
      <c r="B4" s="3"/>
      <c r="C4" s="3"/>
      <c r="D4" s="3"/>
    </row>
    <row r="5" spans="2:8">
      <c r="B5" s="3"/>
      <c r="C5" s="3"/>
      <c r="D5" s="3"/>
      <c r="G5" s="3"/>
      <c r="H5" s="3"/>
    </row>
    <row r="6" spans="2:8">
      <c r="B6" s="3"/>
      <c r="C6" s="3"/>
      <c r="D6" s="3"/>
    </row>
    <row r="7" spans="2:8">
      <c r="B7" s="3"/>
      <c r="C7" s="3"/>
      <c r="D7" s="3"/>
    </row>
    <row r="8" spans="2:8">
      <c r="B8" s="3"/>
      <c r="C8" s="3"/>
      <c r="D8" s="3"/>
    </row>
    <row r="9" spans="2:8">
      <c r="B9" s="3"/>
      <c r="C9" s="3"/>
      <c r="D9" s="3"/>
    </row>
    <row r="10" spans="2:8">
      <c r="B10" s="3"/>
      <c r="C10" s="3"/>
      <c r="D10" s="3"/>
    </row>
    <row r="11" spans="2:8">
      <c r="B11" s="3"/>
      <c r="C11" s="3"/>
      <c r="D11" s="3"/>
    </row>
    <row r="12" spans="2:8">
      <c r="B12" s="3"/>
      <c r="C12" s="3"/>
      <c r="D12" s="3"/>
    </row>
    <row r="13" spans="2:8">
      <c r="B13" s="3"/>
      <c r="C13" s="3"/>
      <c r="D13" s="3"/>
    </row>
    <row r="14" spans="2:8">
      <c r="B14" s="3"/>
      <c r="C14" s="3"/>
      <c r="D14" s="3"/>
    </row>
    <row r="15" spans="2:8">
      <c r="B15" s="3"/>
      <c r="C15" s="3"/>
      <c r="D15" s="3"/>
    </row>
    <row r="16" spans="2:8">
      <c r="B16" s="3"/>
      <c r="C16" s="3"/>
      <c r="D16" s="3"/>
    </row>
    <row r="17" spans="2:9">
      <c r="B17" s="3"/>
      <c r="C17" s="3"/>
      <c r="D17" s="3"/>
    </row>
    <row r="18" spans="2:9">
      <c r="B18" s="3"/>
      <c r="C18" s="3"/>
      <c r="D18" s="3"/>
    </row>
    <row r="19" spans="2:9">
      <c r="B19" s="3"/>
      <c r="C19" s="3"/>
      <c r="D19" s="3"/>
    </row>
    <row r="20" spans="2:9">
      <c r="B20" s="3"/>
      <c r="C20" s="3"/>
      <c r="D20" s="3"/>
    </row>
    <row r="21" spans="2:9">
      <c r="B21" s="3"/>
      <c r="C21" s="3"/>
      <c r="D21" s="3"/>
    </row>
    <row r="22" spans="2:9">
      <c r="B22" s="3"/>
      <c r="C22" s="3"/>
      <c r="D22" s="3"/>
    </row>
    <row r="23" spans="2:9">
      <c r="B23" s="3"/>
      <c r="C23" s="3"/>
      <c r="D23" s="3"/>
    </row>
    <row r="24" spans="2:9">
      <c r="B24" s="3"/>
      <c r="C24" s="3"/>
      <c r="D24" s="3"/>
    </row>
    <row r="25" spans="2:9">
      <c r="B25" s="3"/>
      <c r="C25" s="3"/>
      <c r="D25" s="3"/>
    </row>
    <row r="26" spans="2:9" ht="13.8" thickBot="1">
      <c r="B26" s="3"/>
      <c r="C26" s="3"/>
      <c r="D26" s="3"/>
    </row>
    <row r="27" spans="2:9" ht="21.75" customHeight="1" thickTop="1">
      <c r="B27" s="569" t="s">
        <v>4</v>
      </c>
      <c r="C27" s="570"/>
      <c r="D27" s="570"/>
      <c r="E27" s="570"/>
      <c r="F27" s="570"/>
      <c r="G27" s="570"/>
      <c r="H27" s="570"/>
      <c r="I27" s="571"/>
    </row>
    <row r="28" spans="2:9" ht="19.5" customHeight="1">
      <c r="B28" s="572"/>
      <c r="C28" s="573"/>
      <c r="D28" s="573"/>
      <c r="E28" s="573"/>
      <c r="F28" s="573"/>
      <c r="G28" s="573"/>
      <c r="H28" s="573"/>
      <c r="I28" s="574"/>
    </row>
    <row r="29" spans="2:9" ht="30" customHeight="1" thickBot="1">
      <c r="B29" s="575"/>
      <c r="C29" s="576"/>
      <c r="D29" s="576"/>
      <c r="E29" s="576"/>
      <c r="F29" s="576"/>
      <c r="G29" s="576"/>
      <c r="H29" s="576"/>
      <c r="I29" s="577"/>
    </row>
    <row r="30" spans="2:9" ht="13.8" thickTop="1">
      <c r="B30" s="3"/>
      <c r="C30" s="3"/>
      <c r="D30" s="3"/>
    </row>
    <row r="31" spans="2:9">
      <c r="B31" s="3"/>
      <c r="C31" s="3"/>
      <c r="D31" s="3"/>
    </row>
    <row r="32" spans="2:9">
      <c r="B32" s="3"/>
      <c r="C32" s="3"/>
      <c r="D32" s="3"/>
    </row>
    <row r="33" spans="2:9" ht="15.6">
      <c r="B33" s="578" t="s">
        <v>2</v>
      </c>
      <c r="C33" s="578"/>
      <c r="D33" s="578"/>
      <c r="E33" s="578"/>
      <c r="F33" s="578"/>
      <c r="G33" s="578"/>
      <c r="H33" s="578"/>
      <c r="I33" s="578"/>
    </row>
    <row r="34" spans="2:9">
      <c r="B34" s="3"/>
      <c r="C34" s="3"/>
      <c r="D34" s="3"/>
    </row>
    <row r="35" spans="2:9">
      <c r="B35" s="3"/>
      <c r="C35" s="3"/>
      <c r="D35" s="3"/>
    </row>
    <row r="36" spans="2:9" ht="15.6">
      <c r="B36" s="3"/>
      <c r="C36" s="3"/>
      <c r="D36" s="3"/>
      <c r="E36" s="4"/>
    </row>
    <row r="37" spans="2:9">
      <c r="B37" s="3"/>
      <c r="C37" s="5"/>
      <c r="D37" s="3"/>
    </row>
    <row r="38" spans="2:9">
      <c r="B38" s="3"/>
      <c r="C38" s="5"/>
      <c r="D38" s="3"/>
    </row>
    <row r="39" spans="2:9">
      <c r="B39" s="3"/>
      <c r="C39" s="5"/>
      <c r="D39" s="3"/>
    </row>
    <row r="40" spans="2:9" ht="12.75" customHeight="1"/>
    <row r="45" spans="2:9">
      <c r="B45" s="3"/>
      <c r="C45" s="3"/>
      <c r="D45" s="3"/>
    </row>
    <row r="46" spans="2:9">
      <c r="B46" s="11"/>
      <c r="C46" s="10"/>
      <c r="D46" s="10"/>
      <c r="E46" s="10"/>
      <c r="F46" s="10"/>
      <c r="G46" s="10"/>
      <c r="H46" s="10"/>
      <c r="I46" s="10"/>
    </row>
    <row r="47" spans="2:9">
      <c r="B47" s="10"/>
      <c r="C47" s="10"/>
      <c r="D47" s="10"/>
      <c r="E47" s="10"/>
      <c r="F47" s="10"/>
      <c r="G47" s="10"/>
      <c r="H47" s="10"/>
      <c r="I47" s="10"/>
    </row>
    <row r="48" spans="2:9">
      <c r="B48" s="10"/>
      <c r="C48" s="10"/>
      <c r="D48" s="10"/>
      <c r="E48" s="10"/>
      <c r="F48" s="10"/>
      <c r="G48" s="10"/>
      <c r="H48" s="10"/>
      <c r="I48" s="10"/>
    </row>
    <row r="49" spans="2:10">
      <c r="B49" s="10"/>
      <c r="C49" s="10"/>
      <c r="D49" s="10"/>
      <c r="E49" s="10"/>
      <c r="F49" s="10"/>
      <c r="G49" s="10"/>
      <c r="H49" s="10"/>
      <c r="I49" s="10"/>
    </row>
    <row r="50" spans="2:10">
      <c r="B50" s="10"/>
      <c r="C50" s="10"/>
      <c r="D50" s="10"/>
      <c r="E50" s="10"/>
      <c r="F50" s="10"/>
      <c r="G50" s="10"/>
      <c r="H50" s="10"/>
      <c r="I50" s="10"/>
    </row>
    <row r="51" spans="2:10">
      <c r="B51" s="11"/>
      <c r="C51" s="10"/>
      <c r="D51" s="10"/>
      <c r="E51" s="10"/>
      <c r="F51" s="10"/>
      <c r="G51" s="10"/>
      <c r="H51" s="10"/>
      <c r="I51" s="10"/>
    </row>
    <row r="52" spans="2:10">
      <c r="B52" s="579" t="s">
        <v>3</v>
      </c>
      <c r="C52" s="580"/>
      <c r="D52" s="580"/>
      <c r="E52" s="580"/>
      <c r="F52" s="580"/>
      <c r="G52" s="580"/>
      <c r="H52" s="580"/>
      <c r="I52" s="580"/>
    </row>
    <row r="53" spans="2:10" ht="16.5" customHeight="1">
      <c r="B53" s="580"/>
      <c r="C53" s="580"/>
      <c r="D53" s="580"/>
      <c r="E53" s="580"/>
      <c r="F53" s="580"/>
      <c r="G53" s="580"/>
      <c r="H53" s="580"/>
      <c r="I53" s="580"/>
    </row>
    <row r="54" spans="2:10" ht="16.5" customHeight="1">
      <c r="B54" s="580"/>
      <c r="C54" s="580"/>
      <c r="D54" s="580"/>
      <c r="E54" s="580"/>
      <c r="F54" s="580"/>
      <c r="G54" s="580"/>
      <c r="H54" s="580"/>
      <c r="I54" s="580"/>
    </row>
    <row r="55" spans="2:10" ht="16.5" customHeight="1">
      <c r="B55" s="580"/>
      <c r="C55" s="580"/>
      <c r="D55" s="580"/>
      <c r="E55" s="580"/>
      <c r="F55" s="580"/>
      <c r="G55" s="580"/>
      <c r="H55" s="580"/>
      <c r="I55" s="580"/>
    </row>
    <row r="56" spans="2:10">
      <c r="B56" s="580"/>
      <c r="C56" s="580"/>
      <c r="D56" s="580"/>
      <c r="E56" s="580"/>
      <c r="F56" s="580"/>
      <c r="G56" s="580"/>
      <c r="H56" s="580"/>
      <c r="I56" s="580"/>
      <c r="J56" s="6"/>
    </row>
    <row r="57" spans="2:10">
      <c r="B57" s="10"/>
      <c r="C57" s="10"/>
      <c r="D57" s="10"/>
      <c r="E57" s="10"/>
      <c r="F57" s="10"/>
      <c r="G57" s="10"/>
      <c r="H57" s="10"/>
      <c r="I57" s="10"/>
    </row>
    <row r="58" spans="2:10">
      <c r="B58" s="3"/>
      <c r="C58" s="7"/>
      <c r="D58" s="7"/>
    </row>
    <row r="59" spans="2:10">
      <c r="B59" s="8" t="s">
        <v>0</v>
      </c>
      <c r="C59" s="7"/>
      <c r="D59" s="7"/>
      <c r="I59" s="9" t="s">
        <v>1</v>
      </c>
    </row>
    <row r="60" spans="2:10">
      <c r="B60" s="7"/>
      <c r="C60" s="7"/>
      <c r="D60" s="7"/>
    </row>
    <row r="61" spans="2:10">
      <c r="B61" s="3"/>
      <c r="C61" s="7"/>
      <c r="D61" s="7"/>
    </row>
    <row r="62" spans="2:10">
      <c r="B62" s="7"/>
      <c r="C62" s="7"/>
      <c r="D62" s="7"/>
    </row>
    <row r="63" spans="2:10">
      <c r="B63" s="7"/>
      <c r="C63" s="7"/>
      <c r="D63" s="7"/>
    </row>
    <row r="64" spans="2:10">
      <c r="B64" s="7"/>
      <c r="C64" s="7"/>
      <c r="D64" s="7"/>
    </row>
    <row r="65" spans="2:4">
      <c r="B65" s="7"/>
      <c r="C65" s="7"/>
      <c r="D65" s="7"/>
    </row>
    <row r="66" spans="2:4">
      <c r="B66" s="7"/>
      <c r="C66" s="7"/>
      <c r="D66" s="7"/>
    </row>
    <row r="67" spans="2:4">
      <c r="B67" s="7"/>
      <c r="C67" s="7"/>
      <c r="D67" s="7"/>
    </row>
    <row r="68" spans="2:4">
      <c r="B68" s="7"/>
      <c r="C68" s="7"/>
      <c r="D68" s="7"/>
    </row>
    <row r="69" spans="2:4">
      <c r="B69" s="7"/>
      <c r="C69" s="7"/>
      <c r="D69" s="7"/>
    </row>
    <row r="70" spans="2:4">
      <c r="B70" s="7"/>
      <c r="C70" s="7"/>
      <c r="D70" s="7"/>
    </row>
    <row r="71" spans="2:4">
      <c r="B71" s="7"/>
      <c r="C71" s="7"/>
      <c r="D71" s="7"/>
    </row>
    <row r="72" spans="2:4">
      <c r="B72" s="7"/>
      <c r="C72" s="7"/>
      <c r="D72" s="7"/>
    </row>
    <row r="73" spans="2:4">
      <c r="B73" s="7"/>
      <c r="C73" s="7"/>
      <c r="D73" s="7"/>
    </row>
    <row r="74" spans="2:4">
      <c r="B74" s="7"/>
      <c r="C74" s="7"/>
      <c r="D74" s="7"/>
    </row>
    <row r="75" spans="2:4">
      <c r="B75" s="7"/>
      <c r="C75" s="7"/>
      <c r="D75" s="7"/>
    </row>
    <row r="76" spans="2:4">
      <c r="B76" s="7"/>
      <c r="C76" s="7"/>
      <c r="D76" s="7"/>
    </row>
    <row r="77" spans="2:4">
      <c r="B77" s="7"/>
      <c r="C77" s="7"/>
      <c r="D77" s="7"/>
    </row>
    <row r="78" spans="2:4">
      <c r="B78" s="7"/>
      <c r="C78" s="7"/>
      <c r="D78" s="7"/>
    </row>
    <row r="79" spans="2:4">
      <c r="B79" s="7"/>
      <c r="C79" s="7"/>
      <c r="D79" s="7"/>
    </row>
    <row r="80" spans="2:4">
      <c r="B80" s="7"/>
      <c r="C80" s="7"/>
      <c r="D80" s="7"/>
    </row>
    <row r="81" spans="2:4">
      <c r="B81" s="7"/>
      <c r="C81" s="7"/>
      <c r="D81" s="7"/>
    </row>
    <row r="82" spans="2:4">
      <c r="B82" s="7"/>
      <c r="C82" s="7"/>
      <c r="D82" s="7"/>
    </row>
    <row r="83" spans="2:4">
      <c r="B83" s="7"/>
      <c r="C83" s="7"/>
      <c r="D83" s="7"/>
    </row>
    <row r="84" spans="2:4">
      <c r="B84" s="7"/>
      <c r="C84" s="7"/>
      <c r="D84" s="7"/>
    </row>
    <row r="85" spans="2:4">
      <c r="B85" s="7"/>
      <c r="C85" s="7"/>
      <c r="D85" s="7"/>
    </row>
    <row r="86" spans="2:4">
      <c r="B86" s="7"/>
      <c r="C86" s="7"/>
      <c r="D86" s="7"/>
    </row>
    <row r="87" spans="2:4">
      <c r="B87" s="7"/>
      <c r="C87" s="7"/>
      <c r="D87" s="7"/>
    </row>
    <row r="88" spans="2:4">
      <c r="B88" s="7"/>
      <c r="C88" s="7"/>
      <c r="D88" s="7"/>
    </row>
    <row r="89" spans="2:4">
      <c r="B89" s="7"/>
      <c r="C89" s="7"/>
      <c r="D89" s="7"/>
    </row>
    <row r="90" spans="2:4">
      <c r="B90" s="7"/>
      <c r="C90" s="7"/>
      <c r="D90" s="7"/>
    </row>
    <row r="91" spans="2:4">
      <c r="B91" s="7"/>
      <c r="C91" s="7"/>
      <c r="D91" s="7"/>
    </row>
    <row r="92" spans="2:4">
      <c r="B92" s="7"/>
      <c r="C92" s="7"/>
      <c r="D92" s="7"/>
    </row>
    <row r="93" spans="2:4">
      <c r="B93" s="7"/>
      <c r="C93" s="7"/>
      <c r="D93" s="7"/>
    </row>
    <row r="94" spans="2:4">
      <c r="B94" s="7"/>
      <c r="C94" s="7"/>
      <c r="D94" s="7"/>
    </row>
    <row r="95" spans="2:4">
      <c r="B95" s="7"/>
      <c r="C95" s="7"/>
      <c r="D95" s="7"/>
    </row>
    <row r="96" spans="2:4">
      <c r="B96" s="7"/>
      <c r="C96" s="7"/>
      <c r="D96" s="7"/>
    </row>
    <row r="97" spans="2:4">
      <c r="B97" s="7"/>
      <c r="C97" s="7"/>
      <c r="D97" s="7"/>
    </row>
    <row r="98" spans="2:4">
      <c r="B98" s="7"/>
      <c r="C98" s="7"/>
      <c r="D98" s="7"/>
    </row>
    <row r="99" spans="2:4">
      <c r="B99" s="7"/>
      <c r="C99" s="7"/>
      <c r="D99" s="7"/>
    </row>
    <row r="100" spans="2:4">
      <c r="B100" s="7"/>
      <c r="C100" s="7"/>
      <c r="D100" s="7"/>
    </row>
    <row r="101" spans="2:4">
      <c r="B101" s="7"/>
      <c r="C101" s="7"/>
      <c r="D101" s="7"/>
    </row>
    <row r="102" spans="2:4">
      <c r="B102" s="7"/>
      <c r="C102" s="7"/>
      <c r="D102" s="7"/>
    </row>
    <row r="103" spans="2:4">
      <c r="B103" s="7"/>
      <c r="C103" s="7"/>
      <c r="D103" s="7"/>
    </row>
    <row r="104" spans="2:4">
      <c r="B104" s="7"/>
      <c r="C104" s="7"/>
      <c r="D104" s="7"/>
    </row>
    <row r="105" spans="2:4">
      <c r="B105" s="7"/>
      <c r="C105" s="7"/>
      <c r="D105" s="7"/>
    </row>
    <row r="106" spans="2:4">
      <c r="B106" s="7"/>
      <c r="C106" s="7"/>
      <c r="D106" s="7"/>
    </row>
    <row r="107" spans="2:4">
      <c r="B107" s="7"/>
      <c r="C107" s="7"/>
      <c r="D107" s="7"/>
    </row>
    <row r="108" spans="2:4">
      <c r="B108" s="7"/>
      <c r="C108" s="7"/>
      <c r="D108" s="7"/>
    </row>
    <row r="109" spans="2:4">
      <c r="B109" s="7"/>
      <c r="C109" s="7"/>
      <c r="D109" s="7"/>
    </row>
    <row r="110" spans="2:4">
      <c r="B110" s="7"/>
      <c r="C110" s="7"/>
      <c r="D110" s="7"/>
    </row>
    <row r="111" spans="2:4">
      <c r="B111" s="7"/>
      <c r="C111" s="7"/>
      <c r="D111" s="7"/>
    </row>
    <row r="112" spans="2:4">
      <c r="B112" s="7"/>
      <c r="C112" s="7"/>
      <c r="D112" s="7"/>
    </row>
    <row r="113" spans="2:4">
      <c r="B113" s="7"/>
      <c r="C113" s="7"/>
      <c r="D113" s="7"/>
    </row>
    <row r="114" spans="2:4">
      <c r="B114" s="7"/>
      <c r="C114" s="7"/>
      <c r="D114" s="7"/>
    </row>
    <row r="115" spans="2:4">
      <c r="B115" s="7"/>
      <c r="C115" s="7"/>
      <c r="D115" s="7"/>
    </row>
    <row r="116" spans="2:4">
      <c r="B116" s="7"/>
      <c r="C116" s="7"/>
      <c r="D116" s="7"/>
    </row>
    <row r="117" spans="2:4">
      <c r="B117" s="7"/>
      <c r="C117" s="7"/>
      <c r="D117" s="7"/>
    </row>
    <row r="118" spans="2:4">
      <c r="B118" s="7"/>
      <c r="C118" s="7"/>
      <c r="D118" s="7"/>
    </row>
    <row r="119" spans="2:4">
      <c r="B119" s="7"/>
      <c r="C119" s="7"/>
      <c r="D119" s="7"/>
    </row>
    <row r="120" spans="2:4">
      <c r="B120" s="7"/>
      <c r="C120" s="7"/>
      <c r="D120" s="7"/>
    </row>
    <row r="121" spans="2:4">
      <c r="B121" s="7"/>
      <c r="C121" s="7"/>
      <c r="D121" s="7"/>
    </row>
    <row r="122" spans="2:4">
      <c r="B122" s="7"/>
      <c r="C122" s="7"/>
      <c r="D122" s="7"/>
    </row>
    <row r="123" spans="2:4">
      <c r="B123" s="7"/>
      <c r="C123" s="7"/>
      <c r="D123" s="7"/>
    </row>
    <row r="124" spans="2:4">
      <c r="B124" s="7"/>
      <c r="C124" s="7"/>
      <c r="D124" s="7"/>
    </row>
    <row r="125" spans="2:4">
      <c r="B125" s="7"/>
      <c r="C125" s="7"/>
      <c r="D125" s="7"/>
    </row>
    <row r="126" spans="2:4">
      <c r="B126" s="7"/>
      <c r="C126" s="7"/>
      <c r="D126" s="7"/>
    </row>
    <row r="127" spans="2:4">
      <c r="B127" s="7"/>
      <c r="C127" s="7"/>
      <c r="D127" s="7"/>
    </row>
    <row r="128" spans="2:4">
      <c r="B128" s="7"/>
      <c r="C128" s="7"/>
      <c r="D128" s="7"/>
    </row>
    <row r="129" spans="2:4">
      <c r="B129" s="7"/>
      <c r="C129" s="7"/>
      <c r="D129" s="7"/>
    </row>
    <row r="130" spans="2:4">
      <c r="B130" s="7"/>
      <c r="C130" s="7"/>
      <c r="D130" s="7"/>
    </row>
    <row r="131" spans="2:4">
      <c r="B131" s="7"/>
      <c r="C131" s="7"/>
      <c r="D131" s="7"/>
    </row>
    <row r="132" spans="2:4">
      <c r="B132" s="7"/>
      <c r="C132" s="7"/>
      <c r="D132" s="7"/>
    </row>
    <row r="133" spans="2:4">
      <c r="B133" s="7"/>
      <c r="C133" s="7"/>
      <c r="D133" s="7"/>
    </row>
    <row r="134" spans="2:4">
      <c r="B134" s="7"/>
      <c r="C134" s="7"/>
      <c r="D134" s="7"/>
    </row>
    <row r="135" spans="2:4">
      <c r="B135" s="7"/>
      <c r="C135" s="7"/>
      <c r="D135" s="7"/>
    </row>
    <row r="136" spans="2:4">
      <c r="B136" s="7"/>
      <c r="C136" s="7"/>
      <c r="D136" s="7"/>
    </row>
    <row r="137" spans="2:4">
      <c r="B137" s="7"/>
      <c r="C137" s="7"/>
      <c r="D137" s="7"/>
    </row>
    <row r="138" spans="2:4">
      <c r="B138" s="7"/>
      <c r="C138" s="7"/>
      <c r="D138" s="7"/>
    </row>
    <row r="139" spans="2:4">
      <c r="B139" s="7"/>
      <c r="C139" s="7"/>
      <c r="D139" s="7"/>
    </row>
    <row r="140" spans="2:4">
      <c r="B140" s="7"/>
      <c r="C140" s="7"/>
      <c r="D140" s="7"/>
    </row>
    <row r="141" spans="2:4">
      <c r="B141" s="7"/>
      <c r="C141" s="7"/>
      <c r="D141" s="7"/>
    </row>
    <row r="142" spans="2:4">
      <c r="B142" s="7"/>
      <c r="C142" s="7"/>
      <c r="D142" s="7"/>
    </row>
    <row r="143" spans="2:4">
      <c r="B143" s="7"/>
      <c r="C143" s="7"/>
      <c r="D143" s="7"/>
    </row>
    <row r="144" spans="2:4">
      <c r="B144" s="7"/>
      <c r="C144" s="7"/>
      <c r="D144" s="7"/>
    </row>
    <row r="145" spans="2:4">
      <c r="B145" s="7"/>
      <c r="C145" s="7"/>
      <c r="D145" s="7"/>
    </row>
    <row r="146" spans="2:4">
      <c r="B146" s="7"/>
      <c r="C146" s="7"/>
      <c r="D146" s="7"/>
    </row>
    <row r="147" spans="2:4">
      <c r="B147" s="7"/>
      <c r="C147" s="7"/>
      <c r="D147" s="7"/>
    </row>
    <row r="148" spans="2:4">
      <c r="B148" s="7"/>
      <c r="C148" s="7"/>
      <c r="D148" s="7"/>
    </row>
    <row r="149" spans="2:4">
      <c r="B149" s="7"/>
      <c r="C149" s="7"/>
      <c r="D149" s="7"/>
    </row>
    <row r="150" spans="2:4">
      <c r="B150" s="7"/>
      <c r="C150" s="7"/>
      <c r="D150" s="7"/>
    </row>
    <row r="151" spans="2:4">
      <c r="B151" s="7"/>
      <c r="C151" s="7"/>
      <c r="D151" s="7"/>
    </row>
    <row r="152" spans="2:4">
      <c r="B152" s="7"/>
      <c r="C152" s="7"/>
      <c r="D152" s="7"/>
    </row>
    <row r="153" spans="2:4">
      <c r="B153" s="7"/>
      <c r="C153" s="7"/>
      <c r="D153" s="7"/>
    </row>
    <row r="154" spans="2:4">
      <c r="B154" s="7"/>
      <c r="C154" s="7"/>
      <c r="D154" s="7"/>
    </row>
    <row r="155" spans="2:4">
      <c r="B155" s="7"/>
      <c r="C155" s="7"/>
      <c r="D155" s="7"/>
    </row>
    <row r="156" spans="2:4">
      <c r="B156" s="7"/>
      <c r="C156" s="7"/>
      <c r="D156" s="7"/>
    </row>
    <row r="157" spans="2:4">
      <c r="B157" s="7"/>
      <c r="C157" s="7"/>
      <c r="D157" s="7"/>
    </row>
    <row r="158" spans="2:4">
      <c r="B158" s="7"/>
      <c r="C158" s="7"/>
      <c r="D158" s="7"/>
    </row>
    <row r="159" spans="2:4">
      <c r="B159" s="7"/>
      <c r="C159" s="7"/>
      <c r="D159" s="7"/>
    </row>
    <row r="160" spans="2:4">
      <c r="B160" s="7"/>
      <c r="C160" s="7"/>
      <c r="D160" s="7"/>
    </row>
    <row r="161" spans="2:4">
      <c r="B161" s="7"/>
      <c r="C161" s="7"/>
      <c r="D161" s="7"/>
    </row>
    <row r="162" spans="2:4">
      <c r="B162" s="7"/>
      <c r="C162" s="7"/>
      <c r="D162" s="7"/>
    </row>
    <row r="163" spans="2:4">
      <c r="B163" s="7"/>
      <c r="C163" s="7"/>
      <c r="D163" s="7"/>
    </row>
    <row r="164" spans="2:4">
      <c r="B164" s="7"/>
      <c r="C164" s="7"/>
      <c r="D164" s="7"/>
    </row>
    <row r="165" spans="2:4">
      <c r="B165" s="7"/>
      <c r="C165" s="7"/>
      <c r="D165" s="7"/>
    </row>
    <row r="166" spans="2:4">
      <c r="B166" s="7"/>
      <c r="C166" s="7"/>
      <c r="D166" s="7"/>
    </row>
    <row r="167" spans="2:4">
      <c r="B167" s="7"/>
      <c r="C167" s="7"/>
      <c r="D167" s="7"/>
    </row>
    <row r="168" spans="2:4">
      <c r="B168" s="7"/>
      <c r="C168" s="7"/>
      <c r="D168" s="7"/>
    </row>
    <row r="169" spans="2:4">
      <c r="B169" s="7"/>
      <c r="C169" s="7"/>
      <c r="D169" s="7"/>
    </row>
    <row r="170" spans="2:4">
      <c r="B170" s="7"/>
      <c r="C170" s="7"/>
      <c r="D170" s="7"/>
    </row>
    <row r="171" spans="2:4">
      <c r="B171" s="7"/>
      <c r="C171" s="7"/>
      <c r="D171" s="7"/>
    </row>
    <row r="172" spans="2:4">
      <c r="B172" s="7"/>
      <c r="C172" s="7"/>
      <c r="D172" s="7"/>
    </row>
    <row r="173" spans="2:4">
      <c r="B173" s="7"/>
      <c r="C173" s="7"/>
      <c r="D173" s="7"/>
    </row>
    <row r="174" spans="2:4">
      <c r="B174" s="7"/>
      <c r="C174" s="7"/>
      <c r="D174" s="7"/>
    </row>
    <row r="175" spans="2:4">
      <c r="B175" s="7"/>
      <c r="C175" s="7"/>
      <c r="D175" s="7"/>
    </row>
    <row r="176" spans="2:4">
      <c r="B176" s="7"/>
      <c r="C176" s="7"/>
      <c r="D176" s="7"/>
    </row>
    <row r="177" spans="2:4">
      <c r="B177" s="7"/>
      <c r="C177" s="7"/>
      <c r="D177" s="7"/>
    </row>
    <row r="178" spans="2:4">
      <c r="B178" s="7"/>
      <c r="C178" s="7"/>
      <c r="D178" s="7"/>
    </row>
    <row r="179" spans="2:4">
      <c r="B179" s="7"/>
      <c r="C179" s="7"/>
      <c r="D179" s="7"/>
    </row>
    <row r="180" spans="2:4">
      <c r="B180" s="7"/>
      <c r="C180" s="7"/>
      <c r="D180" s="7"/>
    </row>
    <row r="181" spans="2:4">
      <c r="B181" s="7"/>
      <c r="C181" s="7"/>
      <c r="D181" s="7"/>
    </row>
    <row r="182" spans="2:4">
      <c r="B182" s="7"/>
      <c r="C182" s="7"/>
      <c r="D182" s="7"/>
    </row>
    <row r="183" spans="2:4">
      <c r="B183" s="7"/>
      <c r="C183" s="7"/>
      <c r="D183" s="7"/>
    </row>
    <row r="184" spans="2:4">
      <c r="B184" s="7"/>
      <c r="C184" s="7"/>
      <c r="D184" s="7"/>
    </row>
    <row r="185" spans="2:4">
      <c r="B185" s="7"/>
      <c r="C185" s="7"/>
      <c r="D185" s="7"/>
    </row>
    <row r="186" spans="2:4">
      <c r="B186" s="7"/>
      <c r="C186" s="7"/>
      <c r="D186" s="7"/>
    </row>
    <row r="187" spans="2:4">
      <c r="B187" s="7"/>
      <c r="C187" s="7"/>
      <c r="D187" s="7"/>
    </row>
    <row r="188" spans="2:4">
      <c r="B188" s="7"/>
      <c r="C188" s="7"/>
      <c r="D188" s="7"/>
    </row>
    <row r="189" spans="2:4">
      <c r="B189" s="7"/>
      <c r="C189" s="7"/>
      <c r="D189" s="7"/>
    </row>
    <row r="190" spans="2:4">
      <c r="B190" s="7"/>
      <c r="C190" s="7"/>
      <c r="D190" s="7"/>
    </row>
    <row r="191" spans="2:4">
      <c r="B191" s="7"/>
      <c r="C191" s="7"/>
      <c r="D191" s="7"/>
    </row>
    <row r="192" spans="2:4">
      <c r="B192" s="7"/>
      <c r="C192" s="7"/>
      <c r="D192" s="7"/>
    </row>
    <row r="193" spans="2:4">
      <c r="B193" s="7"/>
      <c r="C193" s="7"/>
      <c r="D193" s="7"/>
    </row>
    <row r="194" spans="2:4">
      <c r="B194" s="7"/>
      <c r="C194" s="7"/>
      <c r="D194" s="7"/>
    </row>
    <row r="195" spans="2:4">
      <c r="B195" s="7"/>
      <c r="C195" s="7"/>
      <c r="D195" s="7"/>
    </row>
    <row r="196" spans="2:4">
      <c r="B196" s="7"/>
      <c r="C196" s="7"/>
      <c r="D196" s="7"/>
    </row>
    <row r="197" spans="2:4">
      <c r="B197" s="7"/>
      <c r="C197" s="7"/>
      <c r="D197" s="7"/>
    </row>
    <row r="198" spans="2:4">
      <c r="B198" s="7"/>
      <c r="C198" s="7"/>
      <c r="D198" s="7"/>
    </row>
    <row r="199" spans="2:4">
      <c r="B199" s="7"/>
      <c r="C199" s="7"/>
      <c r="D199" s="7"/>
    </row>
    <row r="200" spans="2:4">
      <c r="B200" s="7"/>
      <c r="C200" s="7"/>
      <c r="D200" s="7"/>
    </row>
    <row r="201" spans="2:4">
      <c r="B201" s="7"/>
      <c r="C201" s="7"/>
      <c r="D201" s="7"/>
    </row>
    <row r="202" spans="2:4">
      <c r="B202" s="7"/>
      <c r="C202" s="7"/>
      <c r="D202" s="7"/>
    </row>
    <row r="203" spans="2:4">
      <c r="B203" s="7"/>
      <c r="C203" s="7"/>
      <c r="D203" s="7"/>
    </row>
    <row r="204" spans="2:4">
      <c r="B204" s="7"/>
      <c r="C204" s="7"/>
      <c r="D204" s="7"/>
    </row>
    <row r="205" spans="2:4">
      <c r="B205" s="7"/>
      <c r="C205" s="7"/>
      <c r="D205" s="7"/>
    </row>
    <row r="206" spans="2:4">
      <c r="B206" s="7"/>
      <c r="C206" s="7"/>
      <c r="D206" s="7"/>
    </row>
    <row r="207" spans="2:4">
      <c r="B207" s="7"/>
      <c r="C207" s="7"/>
      <c r="D207" s="7"/>
    </row>
    <row r="208" spans="2:4">
      <c r="B208" s="7"/>
      <c r="C208" s="7"/>
      <c r="D208" s="7"/>
    </row>
    <row r="209" spans="2:4">
      <c r="B209" s="7"/>
      <c r="C209" s="7"/>
      <c r="D209" s="7"/>
    </row>
    <row r="210" spans="2:4">
      <c r="B210" s="7"/>
      <c r="C210" s="7"/>
      <c r="D210" s="7"/>
    </row>
    <row r="211" spans="2:4">
      <c r="B211" s="7"/>
      <c r="C211" s="7"/>
      <c r="D211" s="7"/>
    </row>
    <row r="212" spans="2:4">
      <c r="B212" s="7"/>
      <c r="C212" s="7"/>
      <c r="D212" s="7"/>
    </row>
    <row r="213" spans="2:4">
      <c r="B213" s="7"/>
      <c r="C213" s="7"/>
      <c r="D213" s="7"/>
    </row>
    <row r="214" spans="2:4">
      <c r="B214" s="7"/>
      <c r="C214" s="7"/>
      <c r="D214" s="7"/>
    </row>
    <row r="215" spans="2:4">
      <c r="B215" s="7"/>
      <c r="C215" s="7"/>
      <c r="D215" s="7"/>
    </row>
    <row r="216" spans="2:4">
      <c r="B216" s="7"/>
      <c r="C216" s="7"/>
      <c r="D216" s="7"/>
    </row>
    <row r="217" spans="2:4">
      <c r="B217" s="7"/>
      <c r="C217" s="7"/>
      <c r="D217" s="7"/>
    </row>
    <row r="218" spans="2:4">
      <c r="B218" s="7"/>
      <c r="C218" s="7"/>
      <c r="D218" s="7"/>
    </row>
    <row r="219" spans="2:4">
      <c r="B219" s="7"/>
      <c r="C219" s="7"/>
      <c r="D219" s="7"/>
    </row>
    <row r="220" spans="2:4">
      <c r="B220" s="7"/>
      <c r="C220" s="7"/>
      <c r="D220" s="7"/>
    </row>
    <row r="221" spans="2:4">
      <c r="B221" s="7"/>
      <c r="C221" s="7"/>
      <c r="D221" s="7"/>
    </row>
    <row r="222" spans="2:4">
      <c r="B222" s="7"/>
      <c r="C222" s="7"/>
      <c r="D222" s="7"/>
    </row>
    <row r="223" spans="2:4">
      <c r="B223" s="7"/>
      <c r="C223" s="7"/>
      <c r="D223" s="7"/>
    </row>
    <row r="224" spans="2:4">
      <c r="B224" s="7"/>
      <c r="C224" s="7"/>
      <c r="D224" s="7"/>
    </row>
    <row r="225" spans="2:4">
      <c r="B225" s="7"/>
      <c r="C225" s="7"/>
      <c r="D225" s="7"/>
    </row>
    <row r="226" spans="2:4">
      <c r="B226" s="7"/>
      <c r="C226" s="7"/>
      <c r="D226" s="7"/>
    </row>
    <row r="227" spans="2:4">
      <c r="B227" s="7"/>
      <c r="C227" s="7"/>
      <c r="D227" s="7"/>
    </row>
    <row r="228" spans="2:4">
      <c r="B228" s="7"/>
      <c r="C228" s="7"/>
      <c r="D228" s="7"/>
    </row>
    <row r="229" spans="2:4">
      <c r="B229" s="7"/>
      <c r="C229" s="7"/>
      <c r="D229" s="7"/>
    </row>
    <row r="230" spans="2:4">
      <c r="B230" s="7"/>
      <c r="C230" s="7"/>
      <c r="D230" s="7"/>
    </row>
    <row r="231" spans="2:4">
      <c r="B231" s="7"/>
      <c r="C231" s="7"/>
      <c r="D231" s="7"/>
    </row>
    <row r="232" spans="2:4">
      <c r="B232" s="7"/>
      <c r="C232" s="7"/>
      <c r="D232" s="7"/>
    </row>
    <row r="233" spans="2:4">
      <c r="B233" s="7"/>
      <c r="C233" s="7"/>
      <c r="D233" s="7"/>
    </row>
    <row r="234" spans="2:4">
      <c r="B234" s="7"/>
      <c r="C234" s="7"/>
      <c r="D234" s="7"/>
    </row>
    <row r="235" spans="2:4">
      <c r="B235" s="7"/>
      <c r="C235" s="7"/>
      <c r="D235" s="7"/>
    </row>
    <row r="236" spans="2:4">
      <c r="B236" s="7"/>
      <c r="C236" s="7"/>
      <c r="D236" s="7"/>
    </row>
    <row r="237" spans="2:4">
      <c r="B237" s="7"/>
      <c r="C237" s="7"/>
      <c r="D237" s="7"/>
    </row>
    <row r="238" spans="2:4">
      <c r="B238" s="7"/>
      <c r="C238" s="7"/>
      <c r="D238" s="7"/>
    </row>
    <row r="239" spans="2:4">
      <c r="B239" s="7"/>
      <c r="C239" s="7"/>
      <c r="D239" s="7"/>
    </row>
    <row r="240" spans="2:4">
      <c r="B240" s="7"/>
      <c r="C240" s="7"/>
      <c r="D240" s="7"/>
    </row>
    <row r="241" spans="2:4">
      <c r="B241" s="7"/>
      <c r="C241" s="7"/>
      <c r="D241" s="7"/>
    </row>
    <row r="242" spans="2:4">
      <c r="B242" s="7"/>
      <c r="C242" s="7"/>
      <c r="D242" s="7"/>
    </row>
    <row r="243" spans="2:4">
      <c r="B243" s="7"/>
      <c r="C243" s="7"/>
      <c r="D243" s="7"/>
    </row>
    <row r="244" spans="2:4">
      <c r="B244" s="7"/>
      <c r="C244" s="7"/>
      <c r="D244" s="7"/>
    </row>
    <row r="245" spans="2:4">
      <c r="B245" s="7"/>
      <c r="C245" s="7"/>
      <c r="D245" s="7"/>
    </row>
    <row r="246" spans="2:4">
      <c r="B246" s="7"/>
      <c r="C246" s="7"/>
      <c r="D246" s="7"/>
    </row>
    <row r="247" spans="2:4">
      <c r="B247" s="7"/>
      <c r="C247" s="7"/>
      <c r="D247" s="7"/>
    </row>
    <row r="248" spans="2:4">
      <c r="B248" s="7"/>
      <c r="C248" s="7"/>
      <c r="D248" s="7"/>
    </row>
    <row r="249" spans="2:4">
      <c r="B249" s="7"/>
      <c r="C249" s="7"/>
      <c r="D249" s="7"/>
    </row>
    <row r="250" spans="2:4">
      <c r="B250" s="7"/>
      <c r="C250" s="7"/>
      <c r="D250" s="7"/>
    </row>
    <row r="251" spans="2:4">
      <c r="B251" s="7"/>
      <c r="C251" s="7"/>
      <c r="D251" s="7"/>
    </row>
    <row r="252" spans="2:4">
      <c r="B252" s="7"/>
      <c r="C252" s="7"/>
      <c r="D252" s="7"/>
    </row>
    <row r="253" spans="2:4">
      <c r="B253" s="7"/>
      <c r="C253" s="7"/>
      <c r="D253" s="7"/>
    </row>
    <row r="254" spans="2:4">
      <c r="B254" s="7"/>
      <c r="C254" s="7"/>
      <c r="D254" s="7"/>
    </row>
    <row r="255" spans="2:4">
      <c r="B255" s="7"/>
      <c r="C255" s="7"/>
      <c r="D255" s="7"/>
    </row>
    <row r="256" spans="2:4">
      <c r="B256" s="7"/>
      <c r="C256" s="7"/>
      <c r="D256" s="7"/>
    </row>
    <row r="257" spans="2:4">
      <c r="B257" s="7"/>
      <c r="C257" s="7"/>
      <c r="D257" s="7"/>
    </row>
    <row r="258" spans="2:4">
      <c r="B258" s="7"/>
      <c r="C258" s="7"/>
      <c r="D258" s="7"/>
    </row>
    <row r="259" spans="2:4">
      <c r="B259" s="7"/>
      <c r="C259" s="7"/>
      <c r="D259" s="7"/>
    </row>
    <row r="260" spans="2:4">
      <c r="B260" s="7"/>
      <c r="C260" s="7"/>
      <c r="D260" s="7"/>
    </row>
    <row r="261" spans="2:4">
      <c r="B261" s="7"/>
      <c r="C261" s="7"/>
      <c r="D261" s="7"/>
    </row>
    <row r="262" spans="2:4">
      <c r="B262" s="7"/>
      <c r="C262" s="7"/>
      <c r="D262" s="7"/>
    </row>
    <row r="263" spans="2:4">
      <c r="B263" s="7"/>
      <c r="C263" s="7"/>
      <c r="D263" s="7"/>
    </row>
    <row r="264" spans="2:4">
      <c r="B264" s="7"/>
      <c r="C264" s="7"/>
      <c r="D264" s="7"/>
    </row>
    <row r="265" spans="2:4">
      <c r="B265" s="7"/>
      <c r="C265" s="7"/>
      <c r="D265" s="7"/>
    </row>
    <row r="266" spans="2:4">
      <c r="B266" s="7"/>
      <c r="C266" s="7"/>
      <c r="D266" s="7"/>
    </row>
    <row r="267" spans="2:4">
      <c r="B267" s="7"/>
      <c r="C267" s="7"/>
      <c r="D267" s="7"/>
    </row>
    <row r="268" spans="2:4">
      <c r="B268" s="7"/>
      <c r="C268" s="7"/>
      <c r="D268" s="7"/>
    </row>
    <row r="269" spans="2:4">
      <c r="B269" s="7"/>
      <c r="C269" s="7"/>
      <c r="D269" s="7"/>
    </row>
    <row r="270" spans="2:4">
      <c r="B270" s="7"/>
      <c r="C270" s="7"/>
      <c r="D270" s="7"/>
    </row>
    <row r="271" spans="2:4">
      <c r="B271" s="7"/>
      <c r="C271" s="7"/>
      <c r="D271" s="7"/>
    </row>
    <row r="272" spans="2:4">
      <c r="B272" s="7"/>
      <c r="C272" s="7"/>
      <c r="D272" s="7"/>
    </row>
    <row r="273" spans="2:4">
      <c r="B273" s="7"/>
      <c r="C273" s="7"/>
      <c r="D273" s="7"/>
    </row>
    <row r="274" spans="2:4">
      <c r="B274" s="7"/>
      <c r="C274" s="7"/>
      <c r="D274" s="7"/>
    </row>
    <row r="275" spans="2:4">
      <c r="B275" s="7"/>
      <c r="C275" s="7"/>
      <c r="D275" s="7"/>
    </row>
    <row r="276" spans="2:4">
      <c r="B276" s="7"/>
      <c r="C276" s="7"/>
      <c r="D276" s="7"/>
    </row>
    <row r="277" spans="2:4">
      <c r="B277" s="7"/>
      <c r="C277" s="7"/>
      <c r="D277" s="7"/>
    </row>
    <row r="278" spans="2:4">
      <c r="B278" s="7"/>
      <c r="C278" s="7"/>
      <c r="D278" s="7"/>
    </row>
    <row r="279" spans="2:4">
      <c r="B279" s="7"/>
      <c r="C279" s="7"/>
      <c r="D279" s="7"/>
    </row>
    <row r="280" spans="2:4">
      <c r="B280" s="7"/>
      <c r="C280" s="7"/>
      <c r="D280" s="7"/>
    </row>
    <row r="281" spans="2:4">
      <c r="B281" s="7"/>
      <c r="C281" s="7"/>
      <c r="D281" s="7"/>
    </row>
    <row r="282" spans="2:4">
      <c r="B282" s="7"/>
      <c r="C282" s="7"/>
      <c r="D282" s="7"/>
    </row>
    <row r="283" spans="2:4">
      <c r="B283" s="7"/>
      <c r="C283" s="7"/>
      <c r="D283" s="7"/>
    </row>
    <row r="284" spans="2:4">
      <c r="B284" s="7"/>
      <c r="C284" s="7"/>
      <c r="D284" s="7"/>
    </row>
    <row r="285" spans="2:4">
      <c r="B285" s="7"/>
      <c r="C285" s="7"/>
      <c r="D285" s="7"/>
    </row>
    <row r="286" spans="2:4">
      <c r="B286" s="7"/>
      <c r="C286" s="7"/>
      <c r="D286" s="7"/>
    </row>
    <row r="287" spans="2:4">
      <c r="B287" s="7"/>
      <c r="C287" s="7"/>
      <c r="D287" s="7"/>
    </row>
    <row r="288" spans="2:4">
      <c r="B288" s="7"/>
      <c r="C288" s="7"/>
      <c r="D288" s="7"/>
    </row>
    <row r="289" spans="2:4">
      <c r="B289" s="7"/>
      <c r="C289" s="7"/>
      <c r="D289" s="7"/>
    </row>
    <row r="290" spans="2:4">
      <c r="B290" s="7"/>
      <c r="C290" s="7"/>
      <c r="D290" s="7"/>
    </row>
    <row r="291" spans="2:4">
      <c r="B291" s="7"/>
      <c r="C291" s="7"/>
      <c r="D291" s="7"/>
    </row>
    <row r="292" spans="2:4">
      <c r="B292" s="7"/>
      <c r="C292" s="7"/>
      <c r="D292" s="7"/>
    </row>
    <row r="293" spans="2:4">
      <c r="B293" s="7"/>
      <c r="C293" s="7"/>
      <c r="D293" s="7"/>
    </row>
    <row r="294" spans="2:4">
      <c r="B294" s="7"/>
      <c r="C294" s="7"/>
      <c r="D294" s="7"/>
    </row>
    <row r="295" spans="2:4">
      <c r="B295" s="7"/>
      <c r="C295" s="7"/>
      <c r="D295" s="7"/>
    </row>
    <row r="296" spans="2:4">
      <c r="B296" s="7"/>
      <c r="C296" s="7"/>
      <c r="D296" s="7"/>
    </row>
    <row r="297" spans="2:4">
      <c r="B297" s="7"/>
      <c r="C297" s="7"/>
      <c r="D297" s="7"/>
    </row>
    <row r="298" spans="2:4">
      <c r="B298" s="7"/>
      <c r="C298" s="7"/>
      <c r="D298" s="7"/>
    </row>
    <row r="299" spans="2:4">
      <c r="B299" s="7"/>
      <c r="C299" s="7"/>
      <c r="D299" s="7"/>
    </row>
    <row r="300" spans="2:4">
      <c r="B300" s="7"/>
      <c r="C300" s="7"/>
      <c r="D300" s="7"/>
    </row>
    <row r="301" spans="2:4">
      <c r="B301" s="7"/>
      <c r="C301" s="7"/>
      <c r="D301" s="7"/>
    </row>
    <row r="302" spans="2:4">
      <c r="B302" s="7"/>
      <c r="C302" s="7"/>
      <c r="D302" s="7"/>
    </row>
    <row r="303" spans="2:4">
      <c r="B303" s="7"/>
      <c r="C303" s="7"/>
      <c r="D303" s="7"/>
    </row>
    <row r="304" spans="2:4">
      <c r="B304" s="7"/>
      <c r="C304" s="7"/>
      <c r="D304" s="7"/>
    </row>
    <row r="305" spans="2:4">
      <c r="B305" s="7"/>
      <c r="C305" s="7"/>
      <c r="D305" s="7"/>
    </row>
    <row r="306" spans="2:4">
      <c r="B306" s="7"/>
      <c r="C306" s="7"/>
      <c r="D306" s="7"/>
    </row>
    <row r="307" spans="2:4">
      <c r="B307" s="7"/>
      <c r="C307" s="7"/>
      <c r="D307" s="7"/>
    </row>
    <row r="308" spans="2:4">
      <c r="B308" s="7"/>
      <c r="C308" s="7"/>
      <c r="D308" s="7"/>
    </row>
    <row r="309" spans="2:4">
      <c r="B309" s="7"/>
      <c r="C309" s="7"/>
      <c r="D309" s="7"/>
    </row>
    <row r="310" spans="2:4">
      <c r="B310" s="7"/>
      <c r="C310" s="7"/>
      <c r="D310" s="7"/>
    </row>
    <row r="311" spans="2:4">
      <c r="B311" s="7"/>
      <c r="C311" s="7"/>
      <c r="D311" s="7"/>
    </row>
    <row r="312" spans="2:4">
      <c r="B312" s="7"/>
      <c r="C312" s="7"/>
      <c r="D312" s="7"/>
    </row>
    <row r="313" spans="2:4">
      <c r="B313" s="7"/>
      <c r="C313" s="7"/>
      <c r="D313" s="7"/>
    </row>
    <row r="314" spans="2:4">
      <c r="B314" s="7"/>
      <c r="C314" s="7"/>
      <c r="D314" s="7"/>
    </row>
    <row r="315" spans="2:4">
      <c r="B315" s="7"/>
      <c r="C315" s="7"/>
      <c r="D315" s="7"/>
    </row>
    <row r="316" spans="2:4">
      <c r="B316" s="7"/>
      <c r="C316" s="7"/>
      <c r="D316" s="7"/>
    </row>
    <row r="317" spans="2:4">
      <c r="B317" s="7"/>
      <c r="C317" s="7"/>
      <c r="D317" s="7"/>
    </row>
    <row r="318" spans="2:4">
      <c r="B318" s="7"/>
      <c r="C318" s="7"/>
      <c r="D318" s="7"/>
    </row>
    <row r="319" spans="2:4">
      <c r="B319" s="7"/>
      <c r="C319" s="7"/>
      <c r="D319" s="7"/>
    </row>
    <row r="320" spans="2:4">
      <c r="B320" s="7"/>
      <c r="C320" s="7"/>
      <c r="D320" s="7"/>
    </row>
    <row r="321" spans="2:4">
      <c r="B321" s="7"/>
      <c r="C321" s="7"/>
      <c r="D321" s="7"/>
    </row>
    <row r="322" spans="2:4">
      <c r="B322" s="7"/>
      <c r="C322" s="7"/>
      <c r="D322" s="7"/>
    </row>
    <row r="323" spans="2:4">
      <c r="B323" s="7"/>
      <c r="C323" s="7"/>
      <c r="D323" s="7"/>
    </row>
    <row r="324" spans="2:4">
      <c r="B324" s="7"/>
      <c r="C324" s="7"/>
      <c r="D324" s="7"/>
    </row>
    <row r="325" spans="2:4">
      <c r="B325" s="7"/>
      <c r="C325" s="7"/>
      <c r="D325" s="7"/>
    </row>
    <row r="326" spans="2:4">
      <c r="B326" s="7"/>
      <c r="C326" s="7"/>
      <c r="D326" s="7"/>
    </row>
    <row r="327" spans="2:4">
      <c r="B327" s="7"/>
      <c r="C327" s="7"/>
      <c r="D327" s="7"/>
    </row>
    <row r="328" spans="2:4">
      <c r="B328" s="7"/>
      <c r="C328" s="7"/>
      <c r="D328" s="7"/>
    </row>
    <row r="329" spans="2:4">
      <c r="B329" s="7"/>
      <c r="C329" s="7"/>
      <c r="D329" s="7"/>
    </row>
    <row r="330" spans="2:4">
      <c r="B330" s="7"/>
      <c r="C330" s="7"/>
      <c r="D330" s="7"/>
    </row>
    <row r="331" spans="2:4">
      <c r="B331" s="7"/>
      <c r="C331" s="7"/>
      <c r="D331" s="7"/>
    </row>
    <row r="332" spans="2:4">
      <c r="B332" s="7"/>
      <c r="C332" s="7"/>
      <c r="D332" s="7"/>
    </row>
    <row r="333" spans="2:4">
      <c r="B333" s="7"/>
      <c r="C333" s="7"/>
      <c r="D333" s="7"/>
    </row>
    <row r="334" spans="2:4">
      <c r="B334" s="7"/>
      <c r="C334" s="7"/>
      <c r="D334" s="7"/>
    </row>
    <row r="335" spans="2:4">
      <c r="B335" s="7"/>
      <c r="C335" s="7"/>
      <c r="D335" s="7"/>
    </row>
    <row r="336" spans="2:4">
      <c r="B336" s="7"/>
      <c r="C336" s="7"/>
      <c r="D336" s="7"/>
    </row>
    <row r="337" spans="2:4">
      <c r="B337" s="7"/>
      <c r="C337" s="7"/>
      <c r="D337" s="7"/>
    </row>
    <row r="338" spans="2:4">
      <c r="B338" s="7"/>
      <c r="C338" s="7"/>
      <c r="D338" s="7"/>
    </row>
    <row r="339" spans="2:4">
      <c r="B339" s="7"/>
      <c r="C339" s="7"/>
      <c r="D339" s="7"/>
    </row>
    <row r="340" spans="2:4">
      <c r="B340" s="7"/>
      <c r="C340" s="7"/>
      <c r="D340" s="7"/>
    </row>
    <row r="341" spans="2:4">
      <c r="B341" s="7"/>
      <c r="C341" s="7"/>
      <c r="D341" s="7"/>
    </row>
    <row r="342" spans="2:4">
      <c r="B342" s="7"/>
      <c r="C342" s="7"/>
      <c r="D342" s="7"/>
    </row>
    <row r="343" spans="2:4">
      <c r="B343" s="7"/>
      <c r="C343" s="7"/>
      <c r="D343" s="7"/>
    </row>
    <row r="344" spans="2:4">
      <c r="B344" s="7"/>
      <c r="C344" s="7"/>
      <c r="D344" s="7"/>
    </row>
    <row r="345" spans="2:4">
      <c r="B345" s="7"/>
      <c r="C345" s="7"/>
      <c r="D345" s="7"/>
    </row>
    <row r="346" spans="2:4">
      <c r="B346" s="7"/>
      <c r="C346" s="7"/>
      <c r="D346" s="7"/>
    </row>
    <row r="347" spans="2:4">
      <c r="B347" s="7"/>
      <c r="C347" s="7"/>
      <c r="D347" s="7"/>
    </row>
    <row r="348" spans="2:4">
      <c r="B348" s="7"/>
      <c r="C348" s="7"/>
      <c r="D348" s="7"/>
    </row>
    <row r="349" spans="2:4">
      <c r="B349" s="7"/>
      <c r="C349" s="7"/>
      <c r="D349" s="7"/>
    </row>
    <row r="350" spans="2:4">
      <c r="B350" s="7"/>
      <c r="C350" s="7"/>
      <c r="D350" s="7"/>
    </row>
    <row r="351" spans="2:4">
      <c r="B351" s="7"/>
      <c r="C351" s="7"/>
      <c r="D351" s="7"/>
    </row>
    <row r="352" spans="2:4">
      <c r="B352" s="7"/>
      <c r="C352" s="7"/>
      <c r="D352" s="7"/>
    </row>
    <row r="353" spans="2:4">
      <c r="B353" s="7"/>
      <c r="C353" s="7"/>
      <c r="D353" s="7"/>
    </row>
    <row r="354" spans="2:4">
      <c r="B354" s="7"/>
      <c r="C354" s="7"/>
      <c r="D354" s="7"/>
    </row>
    <row r="355" spans="2:4">
      <c r="B355" s="7"/>
      <c r="C355" s="7"/>
      <c r="D355" s="7"/>
    </row>
    <row r="356" spans="2:4">
      <c r="B356" s="7"/>
      <c r="C356" s="7"/>
      <c r="D356" s="7"/>
    </row>
    <row r="357" spans="2:4">
      <c r="B357" s="7"/>
      <c r="C357" s="7"/>
      <c r="D357" s="7"/>
    </row>
    <row r="358" spans="2:4">
      <c r="B358" s="7"/>
      <c r="C358" s="7"/>
      <c r="D358" s="7"/>
    </row>
    <row r="359" spans="2:4">
      <c r="B359" s="7"/>
      <c r="C359" s="7"/>
      <c r="D359" s="7"/>
    </row>
    <row r="360" spans="2:4">
      <c r="B360" s="7"/>
      <c r="C360" s="7"/>
      <c r="D360" s="7"/>
    </row>
    <row r="361" spans="2:4">
      <c r="B361" s="7"/>
      <c r="C361" s="7"/>
      <c r="D361" s="7"/>
    </row>
    <row r="362" spans="2:4">
      <c r="B362" s="7"/>
      <c r="C362" s="7"/>
      <c r="D362" s="7"/>
    </row>
    <row r="363" spans="2:4">
      <c r="B363" s="7"/>
      <c r="C363" s="7"/>
      <c r="D363" s="7"/>
    </row>
    <row r="364" spans="2:4">
      <c r="B364" s="7"/>
      <c r="C364" s="7"/>
      <c r="D364" s="7"/>
    </row>
    <row r="365" spans="2:4">
      <c r="B365" s="7"/>
      <c r="C365" s="7"/>
      <c r="D365" s="7"/>
    </row>
    <row r="366" spans="2:4">
      <c r="B366" s="7"/>
      <c r="C366" s="7"/>
      <c r="D366" s="7"/>
    </row>
    <row r="367" spans="2:4">
      <c r="B367" s="7"/>
      <c r="C367" s="7"/>
      <c r="D367" s="7"/>
    </row>
    <row r="368" spans="2:4">
      <c r="B368" s="7"/>
      <c r="C368" s="7"/>
      <c r="D368" s="7"/>
    </row>
    <row r="369" spans="2:4">
      <c r="B369" s="7"/>
      <c r="C369" s="7"/>
      <c r="D369" s="7"/>
    </row>
    <row r="370" spans="2:4">
      <c r="B370" s="7"/>
      <c r="C370" s="7"/>
      <c r="D370" s="7"/>
    </row>
    <row r="371" spans="2:4">
      <c r="B371" s="7"/>
      <c r="C371" s="7"/>
      <c r="D371" s="7"/>
    </row>
    <row r="372" spans="2:4">
      <c r="B372" s="7"/>
      <c r="C372" s="7"/>
      <c r="D372" s="7"/>
    </row>
    <row r="373" spans="2:4">
      <c r="B373" s="7"/>
      <c r="C373" s="7"/>
      <c r="D373" s="7"/>
    </row>
    <row r="374" spans="2:4">
      <c r="B374" s="7"/>
      <c r="C374" s="7"/>
      <c r="D374" s="7"/>
    </row>
    <row r="375" spans="2:4">
      <c r="B375" s="7"/>
      <c r="C375" s="7"/>
      <c r="D375" s="7"/>
    </row>
    <row r="376" spans="2:4">
      <c r="B376" s="7"/>
      <c r="C376" s="7"/>
      <c r="D376" s="7"/>
    </row>
    <row r="377" spans="2:4">
      <c r="B377" s="7"/>
      <c r="C377" s="7"/>
      <c r="D377" s="7"/>
    </row>
    <row r="378" spans="2:4">
      <c r="B378" s="7"/>
      <c r="C378" s="7"/>
      <c r="D378" s="7"/>
    </row>
    <row r="379" spans="2:4">
      <c r="B379" s="7"/>
      <c r="C379" s="7"/>
      <c r="D379" s="7"/>
    </row>
    <row r="380" spans="2:4">
      <c r="B380" s="7"/>
      <c r="C380" s="7"/>
      <c r="D380" s="7"/>
    </row>
    <row r="381" spans="2:4">
      <c r="B381" s="7"/>
      <c r="C381" s="7"/>
      <c r="D381" s="7"/>
    </row>
    <row r="382" spans="2:4">
      <c r="B382" s="7"/>
      <c r="C382" s="7"/>
      <c r="D382" s="7"/>
    </row>
    <row r="383" spans="2:4">
      <c r="B383" s="7"/>
      <c r="C383" s="7"/>
      <c r="D383" s="7"/>
    </row>
    <row r="384" spans="2:4">
      <c r="B384" s="7"/>
      <c r="C384" s="7"/>
      <c r="D384" s="7"/>
    </row>
    <row r="385" spans="2:4">
      <c r="B385" s="7"/>
      <c r="C385" s="7"/>
      <c r="D385" s="7"/>
    </row>
    <row r="386" spans="2:4">
      <c r="B386" s="7"/>
      <c r="C386" s="7"/>
      <c r="D386" s="7"/>
    </row>
    <row r="387" spans="2:4">
      <c r="B387" s="7"/>
      <c r="C387" s="7"/>
      <c r="D387" s="7"/>
    </row>
    <row r="388" spans="2:4">
      <c r="B388" s="7"/>
      <c r="C388" s="7"/>
      <c r="D388" s="7"/>
    </row>
    <row r="389" spans="2:4">
      <c r="B389" s="7"/>
      <c r="C389" s="7"/>
      <c r="D389" s="7"/>
    </row>
    <row r="390" spans="2:4">
      <c r="B390" s="7"/>
      <c r="C390" s="7"/>
      <c r="D390" s="7"/>
    </row>
    <row r="391" spans="2:4">
      <c r="B391" s="7"/>
      <c r="C391" s="7"/>
      <c r="D391" s="7"/>
    </row>
    <row r="392" spans="2:4">
      <c r="B392" s="7"/>
      <c r="C392" s="7"/>
      <c r="D392" s="7"/>
    </row>
    <row r="393" spans="2:4">
      <c r="B393" s="7"/>
      <c r="C393" s="7"/>
      <c r="D393" s="7"/>
    </row>
    <row r="394" spans="2:4">
      <c r="B394" s="7"/>
      <c r="C394" s="7"/>
      <c r="D394" s="7"/>
    </row>
    <row r="395" spans="2:4">
      <c r="B395" s="7"/>
      <c r="C395" s="7"/>
      <c r="D395" s="7"/>
    </row>
    <row r="396" spans="2:4">
      <c r="B396" s="7"/>
      <c r="C396" s="7"/>
      <c r="D396" s="7"/>
    </row>
    <row r="397" spans="2:4">
      <c r="B397" s="7"/>
      <c r="C397" s="7"/>
      <c r="D397" s="7"/>
    </row>
    <row r="398" spans="2:4">
      <c r="B398" s="7"/>
      <c r="C398" s="7"/>
      <c r="D398" s="7"/>
    </row>
    <row r="399" spans="2:4">
      <c r="B399" s="7"/>
      <c r="C399" s="7"/>
      <c r="D399" s="7"/>
    </row>
    <row r="400" spans="2:4">
      <c r="B400" s="7"/>
      <c r="C400" s="7"/>
      <c r="D400" s="7"/>
    </row>
    <row r="401" spans="2:4">
      <c r="B401" s="7"/>
      <c r="C401" s="7"/>
      <c r="D401" s="7"/>
    </row>
    <row r="402" spans="2:4">
      <c r="B402" s="7"/>
      <c r="C402" s="7"/>
      <c r="D402" s="7"/>
    </row>
    <row r="403" spans="2:4">
      <c r="B403" s="7"/>
      <c r="C403" s="7"/>
      <c r="D403" s="7"/>
    </row>
    <row r="404" spans="2:4">
      <c r="B404" s="7"/>
      <c r="C404" s="7"/>
      <c r="D404" s="7"/>
    </row>
    <row r="405" spans="2:4">
      <c r="B405" s="7"/>
      <c r="C405" s="7"/>
      <c r="D405" s="7"/>
    </row>
    <row r="406" spans="2:4">
      <c r="B406" s="7"/>
      <c r="C406" s="7"/>
      <c r="D406" s="7"/>
    </row>
    <row r="407" spans="2:4">
      <c r="B407" s="7"/>
      <c r="C407" s="7"/>
      <c r="D407" s="7"/>
    </row>
    <row r="408" spans="2:4">
      <c r="B408" s="7"/>
      <c r="C408" s="7"/>
      <c r="D408" s="7"/>
    </row>
    <row r="409" spans="2:4">
      <c r="B409" s="7"/>
      <c r="C409" s="7"/>
      <c r="D409" s="7"/>
    </row>
    <row r="410" spans="2:4">
      <c r="B410" s="7"/>
      <c r="C410" s="7"/>
      <c r="D410" s="7"/>
    </row>
    <row r="411" spans="2:4">
      <c r="B411" s="7"/>
      <c r="C411" s="7"/>
      <c r="D411" s="7"/>
    </row>
    <row r="412" spans="2:4">
      <c r="B412" s="7"/>
      <c r="C412" s="7"/>
      <c r="D412" s="7"/>
    </row>
    <row r="413" spans="2:4">
      <c r="B413" s="7"/>
      <c r="C413" s="7"/>
      <c r="D413" s="7"/>
    </row>
    <row r="414" spans="2:4">
      <c r="B414" s="7"/>
      <c r="C414" s="7"/>
      <c r="D414" s="7"/>
    </row>
    <row r="415" spans="2:4">
      <c r="B415" s="7"/>
      <c r="C415" s="7"/>
      <c r="D415" s="7"/>
    </row>
    <row r="416" spans="2:4">
      <c r="B416" s="7"/>
      <c r="C416" s="7"/>
      <c r="D416" s="7"/>
    </row>
    <row r="417" spans="2:4">
      <c r="B417" s="7"/>
      <c r="C417" s="7"/>
      <c r="D417" s="7"/>
    </row>
    <row r="418" spans="2:4">
      <c r="B418" s="7"/>
      <c r="C418" s="7"/>
      <c r="D418" s="7"/>
    </row>
    <row r="419" spans="2:4">
      <c r="B419" s="7"/>
      <c r="C419" s="7"/>
      <c r="D419" s="7"/>
    </row>
    <row r="420" spans="2:4">
      <c r="B420" s="7"/>
      <c r="C420" s="7"/>
      <c r="D420" s="7"/>
    </row>
    <row r="421" spans="2:4">
      <c r="B421" s="7"/>
      <c r="C421" s="7"/>
      <c r="D421" s="7"/>
    </row>
    <row r="422" spans="2:4">
      <c r="B422" s="7"/>
      <c r="C422" s="7"/>
      <c r="D422" s="7"/>
    </row>
    <row r="423" spans="2:4">
      <c r="B423" s="7"/>
      <c r="C423" s="7"/>
      <c r="D423" s="7"/>
    </row>
    <row r="424" spans="2:4">
      <c r="B424" s="7"/>
      <c r="C424" s="7"/>
      <c r="D424" s="7"/>
    </row>
    <row r="425" spans="2:4">
      <c r="B425" s="7"/>
      <c r="C425" s="7"/>
      <c r="D425" s="7"/>
    </row>
    <row r="426" spans="2:4">
      <c r="B426" s="7"/>
      <c r="C426" s="7"/>
      <c r="D426" s="7"/>
    </row>
    <row r="427" spans="2:4">
      <c r="B427" s="7"/>
      <c r="C427" s="7"/>
      <c r="D427" s="7"/>
    </row>
    <row r="428" spans="2:4">
      <c r="B428" s="7"/>
      <c r="C428" s="7"/>
      <c r="D428" s="7"/>
    </row>
    <row r="429" spans="2:4">
      <c r="B429" s="7"/>
      <c r="C429" s="7"/>
      <c r="D429" s="7"/>
    </row>
    <row r="430" spans="2:4">
      <c r="B430" s="7"/>
      <c r="C430" s="7"/>
      <c r="D430" s="7"/>
    </row>
    <row r="431" spans="2:4">
      <c r="B431" s="7"/>
      <c r="C431" s="7"/>
      <c r="D431" s="7"/>
    </row>
    <row r="432" spans="2:4">
      <c r="B432" s="7"/>
      <c r="C432" s="7"/>
      <c r="D432" s="7"/>
    </row>
    <row r="433" spans="2:4">
      <c r="B433" s="7"/>
      <c r="C433" s="7"/>
      <c r="D433" s="7"/>
    </row>
    <row r="434" spans="2:4">
      <c r="B434" s="7"/>
      <c r="C434" s="7"/>
      <c r="D434" s="7"/>
    </row>
    <row r="435" spans="2:4">
      <c r="B435" s="7"/>
      <c r="C435" s="7"/>
      <c r="D435" s="7"/>
    </row>
    <row r="436" spans="2:4">
      <c r="B436" s="7"/>
      <c r="C436" s="7"/>
      <c r="D436" s="7"/>
    </row>
    <row r="437" spans="2:4">
      <c r="B437" s="7"/>
      <c r="C437" s="7"/>
      <c r="D437" s="7"/>
    </row>
    <row r="438" spans="2:4">
      <c r="B438" s="7"/>
      <c r="C438" s="7"/>
      <c r="D438" s="7"/>
    </row>
    <row r="439" spans="2:4">
      <c r="B439" s="7"/>
      <c r="C439" s="7"/>
      <c r="D439" s="7"/>
    </row>
    <row r="440" spans="2:4">
      <c r="B440" s="7"/>
      <c r="C440" s="7"/>
      <c r="D440" s="7"/>
    </row>
    <row r="441" spans="2:4">
      <c r="B441" s="7"/>
      <c r="C441" s="7"/>
      <c r="D441" s="7"/>
    </row>
    <row r="442" spans="2:4">
      <c r="B442" s="7"/>
      <c r="C442" s="7"/>
      <c r="D442" s="7"/>
    </row>
    <row r="443" spans="2:4">
      <c r="B443" s="7"/>
      <c r="C443" s="7"/>
      <c r="D443" s="7"/>
    </row>
    <row r="444" spans="2:4">
      <c r="B444" s="7"/>
      <c r="C444" s="7"/>
      <c r="D444" s="7"/>
    </row>
    <row r="445" spans="2:4">
      <c r="B445" s="7"/>
      <c r="C445" s="7"/>
      <c r="D445" s="7"/>
    </row>
    <row r="446" spans="2:4">
      <c r="B446" s="7"/>
      <c r="C446" s="7"/>
      <c r="D446" s="7"/>
    </row>
    <row r="447" spans="2:4">
      <c r="B447" s="7"/>
      <c r="C447" s="7"/>
      <c r="D447" s="7"/>
    </row>
    <row r="448" spans="2:4">
      <c r="B448" s="7"/>
      <c r="C448" s="7"/>
      <c r="D448" s="7"/>
    </row>
    <row r="449" spans="2:4">
      <c r="B449" s="7"/>
      <c r="C449" s="7"/>
      <c r="D449" s="7"/>
    </row>
    <row r="450" spans="2:4">
      <c r="B450" s="7"/>
      <c r="C450" s="7"/>
      <c r="D450" s="7"/>
    </row>
    <row r="451" spans="2:4">
      <c r="B451" s="7"/>
      <c r="C451" s="7"/>
      <c r="D451" s="7"/>
    </row>
    <row r="452" spans="2:4">
      <c r="B452" s="7"/>
      <c r="C452" s="7"/>
      <c r="D452" s="7"/>
    </row>
    <row r="453" spans="2:4">
      <c r="B453" s="7"/>
      <c r="C453" s="7"/>
      <c r="D453" s="7"/>
    </row>
    <row r="454" spans="2:4">
      <c r="B454" s="7"/>
      <c r="C454" s="7"/>
      <c r="D454" s="7"/>
    </row>
    <row r="455" spans="2:4">
      <c r="B455" s="7"/>
      <c r="C455" s="7"/>
      <c r="D455" s="7"/>
    </row>
    <row r="456" spans="2:4">
      <c r="B456" s="7"/>
      <c r="C456" s="7"/>
      <c r="D456" s="7"/>
    </row>
    <row r="457" spans="2:4">
      <c r="B457" s="7"/>
      <c r="C457" s="7"/>
      <c r="D457" s="7"/>
    </row>
    <row r="458" spans="2:4">
      <c r="B458" s="7"/>
      <c r="C458" s="7"/>
      <c r="D458" s="7"/>
    </row>
    <row r="459" spans="2:4">
      <c r="B459" s="7"/>
      <c r="C459" s="7"/>
      <c r="D459" s="7"/>
    </row>
    <row r="460" spans="2:4">
      <c r="B460" s="7"/>
      <c r="C460" s="7"/>
      <c r="D460" s="7"/>
    </row>
    <row r="461" spans="2:4">
      <c r="B461" s="7"/>
      <c r="C461" s="7"/>
      <c r="D461" s="7"/>
    </row>
    <row r="462" spans="2:4">
      <c r="B462" s="7"/>
      <c r="C462" s="7"/>
      <c r="D462" s="7"/>
    </row>
    <row r="463" spans="2:4">
      <c r="B463" s="7"/>
      <c r="C463" s="7"/>
      <c r="D463" s="7"/>
    </row>
    <row r="464" spans="2:4">
      <c r="B464" s="7"/>
      <c r="C464" s="7"/>
      <c r="D464" s="7"/>
    </row>
    <row r="465" spans="2:4">
      <c r="B465" s="7"/>
      <c r="C465" s="7"/>
      <c r="D465" s="7"/>
    </row>
    <row r="466" spans="2:4">
      <c r="B466" s="7"/>
      <c r="C466" s="7"/>
      <c r="D466" s="7"/>
    </row>
    <row r="467" spans="2:4">
      <c r="B467" s="7"/>
      <c r="C467" s="7"/>
      <c r="D467" s="7"/>
    </row>
    <row r="468" spans="2:4">
      <c r="B468" s="7"/>
      <c r="C468" s="7"/>
      <c r="D468" s="7"/>
    </row>
    <row r="469" spans="2:4">
      <c r="B469" s="7"/>
      <c r="C469" s="7"/>
      <c r="D469" s="7"/>
    </row>
    <row r="470" spans="2:4">
      <c r="B470" s="7"/>
      <c r="C470" s="7"/>
      <c r="D470" s="7"/>
    </row>
    <row r="471" spans="2:4">
      <c r="B471" s="7"/>
      <c r="C471" s="7"/>
      <c r="D471" s="7"/>
    </row>
    <row r="472" spans="2:4">
      <c r="B472" s="7"/>
      <c r="C472" s="7"/>
      <c r="D472" s="7"/>
    </row>
    <row r="473" spans="2:4">
      <c r="B473" s="7"/>
      <c r="C473" s="7"/>
      <c r="D473" s="7"/>
    </row>
    <row r="474" spans="2:4">
      <c r="B474" s="7"/>
      <c r="C474" s="7"/>
      <c r="D474" s="7"/>
    </row>
    <row r="475" spans="2:4">
      <c r="B475" s="7"/>
      <c r="C475" s="7"/>
      <c r="D475" s="7"/>
    </row>
    <row r="476" spans="2:4">
      <c r="B476" s="7"/>
      <c r="C476" s="7"/>
      <c r="D476" s="7"/>
    </row>
    <row r="477" spans="2:4">
      <c r="B477" s="7"/>
      <c r="C477" s="7"/>
      <c r="D477" s="7"/>
    </row>
    <row r="478" spans="2:4">
      <c r="B478" s="7"/>
      <c r="C478" s="7"/>
      <c r="D478" s="7"/>
    </row>
    <row r="479" spans="2:4">
      <c r="B479" s="7"/>
      <c r="C479" s="7"/>
      <c r="D479" s="7"/>
    </row>
    <row r="480" spans="2:4">
      <c r="B480" s="7"/>
      <c r="C480" s="7"/>
      <c r="D480" s="7"/>
    </row>
    <row r="481" spans="2:4">
      <c r="B481" s="7"/>
      <c r="C481" s="7"/>
      <c r="D481" s="7"/>
    </row>
    <row r="482" spans="2:4">
      <c r="B482" s="7"/>
      <c r="C482" s="7"/>
      <c r="D482" s="7"/>
    </row>
    <row r="483" spans="2:4">
      <c r="B483" s="7"/>
      <c r="C483" s="7"/>
      <c r="D483" s="7"/>
    </row>
    <row r="484" spans="2:4">
      <c r="B484" s="7"/>
      <c r="C484" s="7"/>
      <c r="D484" s="7"/>
    </row>
    <row r="485" spans="2:4">
      <c r="B485" s="7"/>
      <c r="C485" s="7"/>
      <c r="D485" s="7"/>
    </row>
    <row r="486" spans="2:4">
      <c r="B486" s="7"/>
      <c r="C486" s="7"/>
      <c r="D486" s="7"/>
    </row>
    <row r="487" spans="2:4">
      <c r="B487" s="7"/>
      <c r="C487" s="7"/>
      <c r="D487" s="7"/>
    </row>
    <row r="488" spans="2:4">
      <c r="B488" s="7"/>
      <c r="C488" s="7"/>
      <c r="D488" s="7"/>
    </row>
    <row r="489" spans="2:4">
      <c r="B489" s="7"/>
      <c r="C489" s="7"/>
      <c r="D489" s="7"/>
    </row>
    <row r="490" spans="2:4">
      <c r="B490" s="7"/>
      <c r="C490" s="7"/>
      <c r="D490" s="7"/>
    </row>
    <row r="491" spans="2:4">
      <c r="B491" s="7"/>
      <c r="C491" s="7"/>
      <c r="D491" s="7"/>
    </row>
    <row r="492" spans="2:4">
      <c r="B492" s="7"/>
      <c r="C492" s="7"/>
      <c r="D492" s="7"/>
    </row>
    <row r="493" spans="2:4">
      <c r="B493" s="7"/>
      <c r="C493" s="7"/>
      <c r="D493" s="7"/>
    </row>
    <row r="494" spans="2:4">
      <c r="B494" s="7"/>
      <c r="C494" s="7"/>
      <c r="D494" s="7"/>
    </row>
    <row r="495" spans="2:4">
      <c r="B495" s="7"/>
      <c r="C495" s="7"/>
      <c r="D495" s="7"/>
    </row>
    <row r="496" spans="2:4">
      <c r="B496" s="7"/>
      <c r="C496" s="7"/>
      <c r="D496" s="7"/>
    </row>
    <row r="497" spans="2:4">
      <c r="B497" s="7"/>
      <c r="C497" s="7"/>
      <c r="D497" s="7"/>
    </row>
    <row r="498" spans="2:4">
      <c r="B498" s="7"/>
      <c r="C498" s="7"/>
      <c r="D498" s="7"/>
    </row>
    <row r="499" spans="2:4">
      <c r="B499" s="7"/>
      <c r="C499" s="7"/>
      <c r="D499" s="7"/>
    </row>
    <row r="500" spans="2:4">
      <c r="B500" s="7"/>
      <c r="C500" s="7"/>
      <c r="D500" s="7"/>
    </row>
    <row r="501" spans="2:4">
      <c r="B501" s="7"/>
      <c r="C501" s="7"/>
      <c r="D501" s="7"/>
    </row>
    <row r="502" spans="2:4">
      <c r="B502" s="7"/>
      <c r="C502" s="7"/>
      <c r="D502" s="7"/>
    </row>
    <row r="503" spans="2:4">
      <c r="B503" s="7"/>
      <c r="C503" s="7"/>
      <c r="D503" s="7"/>
    </row>
    <row r="504" spans="2:4">
      <c r="B504" s="7"/>
      <c r="C504" s="7"/>
      <c r="D504" s="7"/>
    </row>
    <row r="505" spans="2:4">
      <c r="B505" s="7"/>
      <c r="C505" s="7"/>
      <c r="D505" s="7"/>
    </row>
    <row r="506" spans="2:4">
      <c r="B506" s="7"/>
      <c r="C506" s="7"/>
      <c r="D506" s="7"/>
    </row>
    <row r="507" spans="2:4">
      <c r="B507" s="7"/>
      <c r="C507" s="7"/>
      <c r="D507" s="7"/>
    </row>
    <row r="508" spans="2:4">
      <c r="B508" s="7"/>
      <c r="C508" s="7"/>
      <c r="D508" s="7"/>
    </row>
    <row r="509" spans="2:4">
      <c r="B509" s="7"/>
      <c r="C509" s="7"/>
      <c r="D509" s="7"/>
    </row>
    <row r="510" spans="2:4">
      <c r="B510" s="7"/>
      <c r="C510" s="7"/>
      <c r="D510" s="7"/>
    </row>
    <row r="511" spans="2:4">
      <c r="B511" s="7"/>
      <c r="C511" s="7"/>
      <c r="D511" s="7"/>
    </row>
    <row r="512" spans="2:4">
      <c r="B512" s="7"/>
      <c r="C512" s="7"/>
      <c r="D512" s="7"/>
    </row>
    <row r="513" spans="2:4">
      <c r="B513" s="7"/>
      <c r="C513" s="7"/>
      <c r="D513" s="7"/>
    </row>
    <row r="514" spans="2:4">
      <c r="B514" s="7"/>
      <c r="C514" s="7"/>
      <c r="D514" s="7"/>
    </row>
    <row r="515" spans="2:4">
      <c r="B515" s="7"/>
      <c r="C515" s="7"/>
      <c r="D515" s="7"/>
    </row>
    <row r="516" spans="2:4">
      <c r="B516" s="7"/>
      <c r="C516" s="7"/>
      <c r="D516" s="7"/>
    </row>
    <row r="517" spans="2:4">
      <c r="B517" s="7"/>
      <c r="C517" s="7"/>
      <c r="D517" s="7"/>
    </row>
    <row r="518" spans="2:4">
      <c r="B518" s="7"/>
      <c r="C518" s="7"/>
      <c r="D518" s="7"/>
    </row>
    <row r="519" spans="2:4">
      <c r="B519" s="7"/>
      <c r="C519" s="7"/>
      <c r="D519" s="7"/>
    </row>
    <row r="520" spans="2:4">
      <c r="B520" s="7"/>
      <c r="C520" s="7"/>
      <c r="D520" s="7"/>
    </row>
    <row r="521" spans="2:4">
      <c r="B521" s="7"/>
      <c r="C521" s="7"/>
      <c r="D521" s="7"/>
    </row>
    <row r="522" spans="2:4">
      <c r="B522" s="7"/>
      <c r="C522" s="7"/>
      <c r="D522" s="7"/>
    </row>
    <row r="523" spans="2:4">
      <c r="B523" s="7"/>
      <c r="C523" s="7"/>
      <c r="D523" s="7"/>
    </row>
    <row r="524" spans="2:4">
      <c r="B524" s="7"/>
      <c r="C524" s="7"/>
      <c r="D524" s="7"/>
    </row>
    <row r="525" spans="2:4">
      <c r="B525" s="7"/>
      <c r="C525" s="7"/>
      <c r="D525" s="7"/>
    </row>
    <row r="526" spans="2:4">
      <c r="B526" s="7"/>
      <c r="C526" s="7"/>
      <c r="D526" s="7"/>
    </row>
    <row r="527" spans="2:4">
      <c r="B527" s="7"/>
      <c r="C527" s="7"/>
      <c r="D527" s="7"/>
    </row>
    <row r="528" spans="2:4">
      <c r="B528" s="7"/>
      <c r="C528" s="7"/>
      <c r="D528" s="7"/>
    </row>
    <row r="529" spans="2:4">
      <c r="B529" s="7"/>
      <c r="C529" s="7"/>
      <c r="D529" s="7"/>
    </row>
    <row r="530" spans="2:4">
      <c r="B530" s="7"/>
      <c r="C530" s="7"/>
      <c r="D530" s="7"/>
    </row>
    <row r="531" spans="2:4">
      <c r="B531" s="7"/>
      <c r="C531" s="7"/>
      <c r="D531" s="7"/>
    </row>
    <row r="532" spans="2:4">
      <c r="B532" s="7"/>
      <c r="C532" s="7"/>
      <c r="D532" s="7"/>
    </row>
    <row r="533" spans="2:4">
      <c r="B533" s="7"/>
      <c r="C533" s="7"/>
      <c r="D533" s="7"/>
    </row>
    <row r="534" spans="2:4">
      <c r="B534" s="7"/>
      <c r="C534" s="7"/>
      <c r="D534" s="7"/>
    </row>
    <row r="535" spans="2:4">
      <c r="B535" s="7"/>
      <c r="C535" s="7"/>
      <c r="D535" s="7"/>
    </row>
    <row r="536" spans="2:4">
      <c r="B536" s="7"/>
      <c r="C536" s="7"/>
      <c r="D536" s="7"/>
    </row>
    <row r="537" spans="2:4">
      <c r="B537" s="7"/>
      <c r="C537" s="7"/>
      <c r="D537" s="7"/>
    </row>
    <row r="538" spans="2:4">
      <c r="B538" s="7"/>
      <c r="C538" s="7"/>
      <c r="D538" s="7"/>
    </row>
    <row r="539" spans="2:4">
      <c r="B539" s="7"/>
      <c r="C539" s="7"/>
      <c r="D539" s="7"/>
    </row>
    <row r="540" spans="2:4">
      <c r="B540" s="7"/>
      <c r="C540" s="7"/>
      <c r="D540" s="7"/>
    </row>
    <row r="541" spans="2:4">
      <c r="B541" s="7"/>
      <c r="C541" s="7"/>
      <c r="D541" s="7"/>
    </row>
    <row r="542" spans="2:4">
      <c r="B542" s="7"/>
      <c r="C542" s="7"/>
      <c r="D542" s="7"/>
    </row>
    <row r="543" spans="2:4">
      <c r="B543" s="7"/>
      <c r="C543" s="7"/>
      <c r="D543" s="7"/>
    </row>
    <row r="544" spans="2:4">
      <c r="B544" s="7"/>
      <c r="C544" s="7"/>
      <c r="D544" s="7"/>
    </row>
    <row r="545" spans="2:4">
      <c r="B545" s="7"/>
      <c r="C545" s="7"/>
      <c r="D545" s="7"/>
    </row>
    <row r="546" spans="2:4">
      <c r="B546" s="7"/>
      <c r="C546" s="7"/>
      <c r="D546" s="7"/>
    </row>
    <row r="547" spans="2:4">
      <c r="B547" s="7"/>
      <c r="C547" s="7"/>
      <c r="D547" s="7"/>
    </row>
    <row r="548" spans="2:4">
      <c r="B548" s="7"/>
      <c r="C548" s="7"/>
      <c r="D548" s="7"/>
    </row>
    <row r="549" spans="2:4">
      <c r="B549" s="7"/>
      <c r="C549" s="7"/>
      <c r="D549" s="7"/>
    </row>
    <row r="550" spans="2:4">
      <c r="B550" s="7"/>
      <c r="C550" s="7"/>
      <c r="D550" s="7"/>
    </row>
    <row r="551" spans="2:4">
      <c r="B551" s="7"/>
      <c r="C551" s="7"/>
      <c r="D551" s="7"/>
    </row>
    <row r="552" spans="2:4">
      <c r="B552" s="7"/>
      <c r="C552" s="7"/>
      <c r="D552" s="7"/>
    </row>
    <row r="553" spans="2:4">
      <c r="B553" s="7"/>
      <c r="C553" s="7"/>
      <c r="D553" s="7"/>
    </row>
    <row r="554" spans="2:4">
      <c r="B554" s="7"/>
      <c r="C554" s="7"/>
      <c r="D554" s="7"/>
    </row>
    <row r="555" spans="2:4">
      <c r="B555" s="7"/>
      <c r="C555" s="7"/>
      <c r="D555" s="7"/>
    </row>
    <row r="556" spans="2:4">
      <c r="B556" s="7"/>
      <c r="C556" s="7"/>
      <c r="D556" s="7"/>
    </row>
    <row r="557" spans="2:4">
      <c r="B557" s="7"/>
      <c r="C557" s="7"/>
      <c r="D557" s="7"/>
    </row>
    <row r="558" spans="2:4">
      <c r="B558" s="7"/>
      <c r="C558" s="7"/>
      <c r="D558" s="7"/>
    </row>
    <row r="559" spans="2:4">
      <c r="B559" s="7"/>
      <c r="C559" s="7"/>
      <c r="D559" s="7"/>
    </row>
    <row r="560" spans="2:4">
      <c r="B560" s="7"/>
      <c r="C560" s="7"/>
      <c r="D560" s="7"/>
    </row>
    <row r="561" spans="2:4">
      <c r="B561" s="7"/>
      <c r="C561" s="7"/>
      <c r="D561" s="7"/>
    </row>
    <row r="562" spans="2:4">
      <c r="B562" s="7"/>
      <c r="C562" s="7"/>
      <c r="D562" s="7"/>
    </row>
    <row r="563" spans="2:4">
      <c r="B563" s="7"/>
      <c r="C563" s="7"/>
      <c r="D563" s="7"/>
    </row>
    <row r="564" spans="2:4">
      <c r="B564" s="7"/>
      <c r="C564" s="7"/>
      <c r="D564" s="7"/>
    </row>
    <row r="565" spans="2:4">
      <c r="B565" s="7"/>
      <c r="C565" s="7"/>
      <c r="D565" s="7"/>
    </row>
    <row r="566" spans="2:4">
      <c r="B566" s="7"/>
      <c r="C566" s="7"/>
      <c r="D566" s="7"/>
    </row>
    <row r="567" spans="2:4">
      <c r="B567" s="7"/>
      <c r="C567" s="7"/>
      <c r="D567" s="7"/>
    </row>
    <row r="568" spans="2:4">
      <c r="B568" s="7"/>
      <c r="C568" s="7"/>
      <c r="D568" s="7"/>
    </row>
    <row r="569" spans="2:4">
      <c r="B569" s="7"/>
      <c r="C569" s="7"/>
      <c r="D569" s="7"/>
    </row>
    <row r="570" spans="2:4">
      <c r="B570" s="7"/>
      <c r="C570" s="7"/>
      <c r="D570" s="7"/>
    </row>
    <row r="571" spans="2:4">
      <c r="B571" s="7"/>
      <c r="C571" s="7"/>
      <c r="D571" s="7"/>
    </row>
    <row r="572" spans="2:4">
      <c r="B572" s="7"/>
      <c r="C572" s="7"/>
      <c r="D572" s="7"/>
    </row>
    <row r="573" spans="2:4">
      <c r="B573" s="7"/>
      <c r="C573" s="7"/>
      <c r="D573" s="7"/>
    </row>
    <row r="574" spans="2:4">
      <c r="B574" s="7"/>
      <c r="C574" s="7"/>
      <c r="D574" s="7"/>
    </row>
    <row r="575" spans="2:4">
      <c r="B575" s="7"/>
      <c r="C575" s="7"/>
      <c r="D575" s="7"/>
    </row>
    <row r="576" spans="2:4">
      <c r="B576" s="7"/>
      <c r="C576" s="7"/>
      <c r="D576" s="7"/>
    </row>
    <row r="577" spans="2:4">
      <c r="B577" s="7"/>
      <c r="C577" s="7"/>
      <c r="D577" s="7"/>
    </row>
    <row r="578" spans="2:4">
      <c r="B578" s="7"/>
      <c r="C578" s="7"/>
      <c r="D578" s="7"/>
    </row>
    <row r="579" spans="2:4">
      <c r="B579" s="7"/>
      <c r="C579" s="7"/>
      <c r="D579" s="7"/>
    </row>
    <row r="580" spans="2:4">
      <c r="B580" s="7"/>
      <c r="C580" s="7"/>
      <c r="D580" s="7"/>
    </row>
    <row r="581" spans="2:4">
      <c r="B581" s="7"/>
      <c r="C581" s="7"/>
      <c r="D581" s="7"/>
    </row>
    <row r="582" spans="2:4">
      <c r="B582" s="7"/>
      <c r="C582" s="7"/>
      <c r="D582" s="7"/>
    </row>
    <row r="583" spans="2:4">
      <c r="B583" s="7"/>
      <c r="C583" s="7"/>
      <c r="D583" s="7"/>
    </row>
    <row r="584" spans="2:4">
      <c r="B584" s="7"/>
      <c r="C584" s="7"/>
      <c r="D584" s="7"/>
    </row>
    <row r="585" spans="2:4">
      <c r="B585" s="7"/>
      <c r="C585" s="7"/>
      <c r="D585" s="7"/>
    </row>
    <row r="586" spans="2:4">
      <c r="B586" s="7"/>
      <c r="C586" s="7"/>
      <c r="D586" s="7"/>
    </row>
    <row r="587" spans="2:4">
      <c r="B587" s="7"/>
      <c r="C587" s="7"/>
      <c r="D587" s="7"/>
    </row>
    <row r="588" spans="2:4">
      <c r="B588" s="7"/>
      <c r="C588" s="7"/>
      <c r="D588" s="7"/>
    </row>
    <row r="589" spans="2:4">
      <c r="B589" s="7"/>
      <c r="C589" s="7"/>
      <c r="D589" s="7"/>
    </row>
    <row r="590" spans="2:4">
      <c r="B590" s="7"/>
      <c r="C590" s="7"/>
      <c r="D590" s="7"/>
    </row>
    <row r="591" spans="2:4">
      <c r="B591" s="7"/>
      <c r="C591" s="7"/>
      <c r="D591" s="7"/>
    </row>
    <row r="592" spans="2:4">
      <c r="B592" s="7"/>
      <c r="C592" s="7"/>
      <c r="D592" s="7"/>
    </row>
    <row r="593" spans="2:4">
      <c r="B593" s="7"/>
      <c r="C593" s="7"/>
      <c r="D593" s="7"/>
    </row>
    <row r="594" spans="2:4">
      <c r="B594" s="7"/>
      <c r="C594" s="7"/>
      <c r="D594" s="7"/>
    </row>
    <row r="595" spans="2:4">
      <c r="B595" s="7"/>
      <c r="C595" s="7"/>
      <c r="D595" s="7"/>
    </row>
    <row r="596" spans="2:4">
      <c r="B596" s="7"/>
      <c r="C596" s="7"/>
      <c r="D596" s="7"/>
    </row>
    <row r="597" spans="2:4">
      <c r="B597" s="7"/>
      <c r="C597" s="7"/>
      <c r="D597" s="7"/>
    </row>
    <row r="598" spans="2:4">
      <c r="B598" s="7"/>
      <c r="C598" s="7"/>
      <c r="D598" s="7"/>
    </row>
    <row r="599" spans="2:4">
      <c r="B599" s="7"/>
      <c r="C599" s="7"/>
      <c r="D599" s="7"/>
    </row>
    <row r="600" spans="2:4">
      <c r="B600" s="7"/>
      <c r="C600" s="7"/>
      <c r="D600" s="7"/>
    </row>
    <row r="601" spans="2:4">
      <c r="B601" s="7"/>
      <c r="C601" s="7"/>
      <c r="D601" s="7"/>
    </row>
    <row r="602" spans="2:4">
      <c r="B602" s="7"/>
      <c r="C602" s="7"/>
      <c r="D602" s="7"/>
    </row>
    <row r="603" spans="2:4">
      <c r="B603" s="7"/>
      <c r="C603" s="7"/>
      <c r="D603" s="7"/>
    </row>
    <row r="604" spans="2:4">
      <c r="B604" s="7"/>
      <c r="C604" s="7"/>
      <c r="D604" s="7"/>
    </row>
    <row r="605" spans="2:4">
      <c r="B605" s="7"/>
      <c r="C605" s="7"/>
      <c r="D605" s="7"/>
    </row>
    <row r="606" spans="2:4">
      <c r="B606" s="7"/>
      <c r="C606" s="7"/>
      <c r="D606" s="7"/>
    </row>
    <row r="607" spans="2:4">
      <c r="B607" s="7"/>
      <c r="C607" s="7"/>
      <c r="D607" s="7"/>
    </row>
    <row r="608" spans="2:4">
      <c r="B608" s="7"/>
      <c r="C608" s="7"/>
      <c r="D608" s="7"/>
    </row>
    <row r="609" spans="2:4">
      <c r="B609" s="7"/>
      <c r="C609" s="7"/>
      <c r="D609" s="7"/>
    </row>
    <row r="610" spans="2:4">
      <c r="B610" s="7"/>
      <c r="C610" s="7"/>
      <c r="D610" s="7"/>
    </row>
    <row r="611" spans="2:4">
      <c r="B611" s="7"/>
      <c r="C611" s="7"/>
      <c r="D611" s="7"/>
    </row>
    <row r="612" spans="2:4">
      <c r="B612" s="7"/>
      <c r="C612" s="7"/>
      <c r="D612" s="7"/>
    </row>
    <row r="613" spans="2:4">
      <c r="B613" s="7"/>
      <c r="C613" s="7"/>
      <c r="D613" s="7"/>
    </row>
    <row r="614" spans="2:4">
      <c r="B614" s="7"/>
      <c r="C614" s="7"/>
      <c r="D614" s="7"/>
    </row>
    <row r="615" spans="2:4">
      <c r="B615" s="7"/>
      <c r="C615" s="7"/>
      <c r="D615" s="7"/>
    </row>
    <row r="616" spans="2:4">
      <c r="B616" s="7"/>
      <c r="C616" s="7"/>
      <c r="D616" s="7"/>
    </row>
    <row r="617" spans="2:4">
      <c r="B617" s="7"/>
      <c r="C617" s="7"/>
      <c r="D617" s="7"/>
    </row>
    <row r="618" spans="2:4">
      <c r="B618" s="7"/>
      <c r="C618" s="7"/>
      <c r="D618" s="7"/>
    </row>
    <row r="619" spans="2:4">
      <c r="B619" s="7"/>
      <c r="C619" s="7"/>
      <c r="D619" s="7"/>
    </row>
    <row r="620" spans="2:4">
      <c r="B620" s="7"/>
      <c r="C620" s="7"/>
      <c r="D620" s="7"/>
    </row>
    <row r="621" spans="2:4">
      <c r="B621" s="7"/>
      <c r="C621" s="7"/>
      <c r="D621" s="7"/>
    </row>
    <row r="622" spans="2:4">
      <c r="B622" s="7"/>
      <c r="C622" s="7"/>
      <c r="D622" s="7"/>
    </row>
    <row r="623" spans="2:4">
      <c r="B623" s="7"/>
      <c r="C623" s="7"/>
      <c r="D623" s="7"/>
    </row>
    <row r="624" spans="2:4">
      <c r="B624" s="7"/>
      <c r="C624" s="7"/>
      <c r="D624" s="7"/>
    </row>
    <row r="625" spans="2:4">
      <c r="B625" s="7"/>
      <c r="C625" s="7"/>
      <c r="D625" s="7"/>
    </row>
    <row r="626" spans="2:4">
      <c r="B626" s="7"/>
      <c r="C626" s="7"/>
      <c r="D626" s="7"/>
    </row>
    <row r="627" spans="2:4">
      <c r="B627" s="7"/>
      <c r="C627" s="7"/>
      <c r="D627" s="7"/>
    </row>
    <row r="628" spans="2:4">
      <c r="B628" s="7"/>
      <c r="C628" s="7"/>
      <c r="D628" s="7"/>
    </row>
    <row r="629" spans="2:4">
      <c r="B629" s="7"/>
      <c r="C629" s="7"/>
      <c r="D629" s="7"/>
    </row>
    <row r="630" spans="2:4">
      <c r="B630" s="7"/>
      <c r="C630" s="7"/>
      <c r="D630" s="7"/>
    </row>
    <row r="631" spans="2:4">
      <c r="B631" s="7"/>
      <c r="C631" s="7"/>
      <c r="D631" s="7"/>
    </row>
    <row r="632" spans="2:4">
      <c r="B632" s="7"/>
      <c r="C632" s="7"/>
      <c r="D632" s="7"/>
    </row>
    <row r="633" spans="2:4">
      <c r="B633" s="7"/>
      <c r="C633" s="7"/>
      <c r="D633" s="7"/>
    </row>
    <row r="634" spans="2:4">
      <c r="B634" s="7"/>
      <c r="C634" s="7"/>
      <c r="D634" s="7"/>
    </row>
    <row r="635" spans="2:4">
      <c r="B635" s="7"/>
      <c r="C635" s="7"/>
      <c r="D635" s="7"/>
    </row>
    <row r="636" spans="2:4">
      <c r="B636" s="7"/>
      <c r="C636" s="7"/>
      <c r="D636" s="7"/>
    </row>
    <row r="637" spans="2:4">
      <c r="B637" s="7"/>
      <c r="C637" s="7"/>
      <c r="D637" s="7"/>
    </row>
    <row r="638" spans="2:4">
      <c r="B638" s="7"/>
      <c r="C638" s="7"/>
      <c r="D638" s="7"/>
    </row>
    <row r="639" spans="2:4">
      <c r="B639" s="7"/>
      <c r="C639" s="7"/>
      <c r="D639" s="7"/>
    </row>
    <row r="640" spans="2:4">
      <c r="B640" s="7"/>
      <c r="C640" s="7"/>
      <c r="D640" s="7"/>
    </row>
    <row r="641" spans="2:4">
      <c r="B641" s="7"/>
      <c r="C641" s="7"/>
      <c r="D641" s="7"/>
    </row>
    <row r="642" spans="2:4">
      <c r="B642" s="7"/>
      <c r="C642" s="7"/>
      <c r="D642" s="7"/>
    </row>
    <row r="643" spans="2:4">
      <c r="B643" s="7"/>
      <c r="C643" s="7"/>
      <c r="D643" s="7"/>
    </row>
    <row r="644" spans="2:4">
      <c r="B644" s="7"/>
      <c r="C644" s="7"/>
      <c r="D644" s="7"/>
    </row>
    <row r="645" spans="2:4">
      <c r="B645" s="7"/>
      <c r="C645" s="7"/>
      <c r="D645" s="7"/>
    </row>
    <row r="646" spans="2:4">
      <c r="B646" s="7"/>
      <c r="C646" s="7"/>
      <c r="D646" s="7"/>
    </row>
    <row r="647" spans="2:4">
      <c r="B647" s="7"/>
      <c r="C647" s="7"/>
      <c r="D647" s="7"/>
    </row>
    <row r="648" spans="2:4">
      <c r="B648" s="7"/>
      <c r="C648" s="7"/>
      <c r="D648" s="7"/>
    </row>
    <row r="649" spans="2:4">
      <c r="B649" s="7"/>
      <c r="C649" s="7"/>
      <c r="D649" s="7"/>
    </row>
    <row r="650" spans="2:4">
      <c r="B650" s="7"/>
      <c r="C650" s="7"/>
      <c r="D650" s="7"/>
    </row>
    <row r="651" spans="2:4">
      <c r="B651" s="7"/>
      <c r="C651" s="7"/>
      <c r="D651" s="7"/>
    </row>
    <row r="652" spans="2:4">
      <c r="B652" s="7"/>
      <c r="C652" s="7"/>
      <c r="D652" s="7"/>
    </row>
    <row r="653" spans="2:4">
      <c r="B653" s="7"/>
      <c r="C653" s="7"/>
      <c r="D653" s="7"/>
    </row>
    <row r="654" spans="2:4">
      <c r="B654" s="7"/>
      <c r="C654" s="7"/>
      <c r="D654" s="7"/>
    </row>
    <row r="655" spans="2:4">
      <c r="B655" s="7"/>
      <c r="C655" s="7"/>
      <c r="D655" s="7"/>
    </row>
    <row r="656" spans="2:4">
      <c r="B656" s="7"/>
      <c r="C656" s="7"/>
      <c r="D656" s="7"/>
    </row>
    <row r="657" spans="2:4">
      <c r="B657" s="7"/>
      <c r="C657" s="7"/>
      <c r="D657" s="7"/>
    </row>
    <row r="658" spans="2:4">
      <c r="B658" s="7"/>
      <c r="C658" s="7"/>
      <c r="D658" s="7"/>
    </row>
    <row r="659" spans="2:4">
      <c r="B659" s="7"/>
      <c r="C659" s="7"/>
      <c r="D659" s="7"/>
    </row>
    <row r="660" spans="2:4">
      <c r="B660" s="7"/>
      <c r="C660" s="7"/>
      <c r="D660" s="7"/>
    </row>
    <row r="661" spans="2:4">
      <c r="B661" s="7"/>
      <c r="C661" s="7"/>
      <c r="D661" s="7"/>
    </row>
    <row r="662" spans="2:4">
      <c r="B662" s="7"/>
      <c r="C662" s="7"/>
      <c r="D662" s="7"/>
    </row>
    <row r="663" spans="2:4">
      <c r="B663" s="7"/>
      <c r="C663" s="7"/>
      <c r="D663" s="7"/>
    </row>
    <row r="664" spans="2:4">
      <c r="B664" s="7"/>
      <c r="C664" s="7"/>
      <c r="D664" s="7"/>
    </row>
    <row r="665" spans="2:4">
      <c r="B665" s="7"/>
      <c r="C665" s="7"/>
      <c r="D665" s="7"/>
    </row>
    <row r="666" spans="2:4">
      <c r="B666" s="7"/>
      <c r="C666" s="7"/>
      <c r="D666" s="7"/>
    </row>
    <row r="667" spans="2:4">
      <c r="B667" s="7"/>
      <c r="C667" s="7"/>
      <c r="D667" s="7"/>
    </row>
    <row r="668" spans="2:4">
      <c r="B668" s="7"/>
      <c r="C668" s="7"/>
      <c r="D668" s="7"/>
    </row>
    <row r="669" spans="2:4">
      <c r="B669" s="7"/>
      <c r="C669" s="7"/>
      <c r="D669" s="7"/>
    </row>
    <row r="670" spans="2:4">
      <c r="B670" s="7"/>
      <c r="C670" s="7"/>
      <c r="D670" s="7"/>
    </row>
    <row r="671" spans="2:4">
      <c r="B671" s="7"/>
      <c r="C671" s="7"/>
      <c r="D671" s="7"/>
    </row>
    <row r="672" spans="2:4">
      <c r="B672" s="7"/>
      <c r="C672" s="7"/>
      <c r="D672" s="7"/>
    </row>
    <row r="673" spans="2:4">
      <c r="B673" s="7"/>
      <c r="C673" s="7"/>
      <c r="D673" s="7"/>
    </row>
    <row r="674" spans="2:4">
      <c r="B674" s="7"/>
      <c r="C674" s="7"/>
      <c r="D674" s="7"/>
    </row>
    <row r="675" spans="2:4">
      <c r="B675" s="7"/>
      <c r="C675" s="7"/>
      <c r="D675" s="7"/>
    </row>
    <row r="676" spans="2:4">
      <c r="B676" s="7"/>
      <c r="C676" s="7"/>
      <c r="D676" s="7"/>
    </row>
    <row r="677" spans="2:4">
      <c r="B677" s="7"/>
      <c r="C677" s="7"/>
      <c r="D677" s="7"/>
    </row>
    <row r="678" spans="2:4">
      <c r="B678" s="7"/>
      <c r="C678" s="7"/>
      <c r="D678" s="7"/>
    </row>
    <row r="679" spans="2:4">
      <c r="B679" s="7"/>
      <c r="C679" s="7"/>
      <c r="D679" s="7"/>
    </row>
    <row r="680" spans="2:4">
      <c r="B680" s="7"/>
      <c r="C680" s="7"/>
      <c r="D680" s="7"/>
    </row>
    <row r="681" spans="2:4">
      <c r="B681" s="7"/>
      <c r="C681" s="7"/>
      <c r="D681" s="7"/>
    </row>
    <row r="682" spans="2:4">
      <c r="B682" s="7"/>
      <c r="C682" s="7"/>
      <c r="D682" s="7"/>
    </row>
    <row r="683" spans="2:4">
      <c r="B683" s="7"/>
      <c r="C683" s="7"/>
      <c r="D683" s="7"/>
    </row>
    <row r="684" spans="2:4">
      <c r="B684" s="7"/>
      <c r="C684" s="7"/>
      <c r="D684" s="7"/>
    </row>
    <row r="685" spans="2:4">
      <c r="B685" s="7"/>
      <c r="C685" s="7"/>
      <c r="D685" s="7"/>
    </row>
    <row r="686" spans="2:4">
      <c r="B686" s="7"/>
      <c r="C686" s="7"/>
      <c r="D686" s="7"/>
    </row>
    <row r="687" spans="2:4">
      <c r="B687" s="7"/>
      <c r="C687" s="7"/>
      <c r="D687" s="7"/>
    </row>
    <row r="688" spans="2:4">
      <c r="B688" s="7"/>
      <c r="C688" s="7"/>
      <c r="D688" s="7"/>
    </row>
    <row r="689" spans="2:4">
      <c r="B689" s="7"/>
      <c r="C689" s="7"/>
      <c r="D689" s="7"/>
    </row>
    <row r="690" spans="2:4">
      <c r="B690" s="7"/>
      <c r="C690" s="7"/>
      <c r="D690" s="7"/>
    </row>
    <row r="691" spans="2:4">
      <c r="B691" s="7"/>
      <c r="C691" s="7"/>
      <c r="D691" s="7"/>
    </row>
    <row r="692" spans="2:4">
      <c r="B692" s="7"/>
      <c r="C692" s="7"/>
      <c r="D692" s="7"/>
    </row>
    <row r="693" spans="2:4">
      <c r="B693" s="7"/>
      <c r="C693" s="7"/>
      <c r="D693" s="7"/>
    </row>
    <row r="694" spans="2:4">
      <c r="B694" s="7"/>
      <c r="C694" s="7"/>
      <c r="D694" s="7"/>
    </row>
    <row r="695" spans="2:4">
      <c r="B695" s="7"/>
      <c r="C695" s="7"/>
      <c r="D695" s="7"/>
    </row>
    <row r="696" spans="2:4">
      <c r="B696" s="7"/>
      <c r="C696" s="7"/>
      <c r="D696" s="7"/>
    </row>
    <row r="697" spans="2:4">
      <c r="B697" s="7"/>
      <c r="C697" s="7"/>
      <c r="D697" s="7"/>
    </row>
    <row r="698" spans="2:4">
      <c r="B698" s="7"/>
      <c r="C698" s="7"/>
      <c r="D698" s="7"/>
    </row>
    <row r="699" spans="2:4">
      <c r="B699" s="7"/>
      <c r="C699" s="7"/>
      <c r="D699" s="7"/>
    </row>
    <row r="700" spans="2:4">
      <c r="B700" s="7"/>
      <c r="C700" s="7"/>
      <c r="D700" s="7"/>
    </row>
    <row r="701" spans="2:4">
      <c r="B701" s="7"/>
      <c r="C701" s="7"/>
      <c r="D701" s="7"/>
    </row>
    <row r="702" spans="2:4">
      <c r="B702" s="7"/>
      <c r="C702" s="7"/>
      <c r="D702" s="7"/>
    </row>
    <row r="703" spans="2:4">
      <c r="B703" s="7"/>
      <c r="C703" s="7"/>
      <c r="D703" s="7"/>
    </row>
    <row r="704" spans="2:4">
      <c r="B704" s="7"/>
      <c r="C704" s="7"/>
      <c r="D704" s="7"/>
    </row>
    <row r="705" spans="2:4">
      <c r="B705" s="7"/>
      <c r="C705" s="7"/>
      <c r="D705" s="7"/>
    </row>
    <row r="706" spans="2:4">
      <c r="B706" s="7"/>
      <c r="C706" s="7"/>
      <c r="D706" s="7"/>
    </row>
    <row r="707" spans="2:4">
      <c r="B707" s="7"/>
      <c r="C707" s="7"/>
      <c r="D707" s="7"/>
    </row>
    <row r="708" spans="2:4">
      <c r="B708" s="7"/>
      <c r="C708" s="7"/>
      <c r="D708" s="7"/>
    </row>
    <row r="709" spans="2:4">
      <c r="B709" s="7"/>
      <c r="C709" s="7"/>
      <c r="D709" s="7"/>
    </row>
    <row r="710" spans="2:4">
      <c r="B710" s="7"/>
      <c r="C710" s="7"/>
      <c r="D710" s="7"/>
    </row>
    <row r="711" spans="2:4">
      <c r="B711" s="7"/>
      <c r="C711" s="7"/>
      <c r="D711" s="7"/>
    </row>
    <row r="712" spans="2:4">
      <c r="B712" s="7"/>
      <c r="C712" s="7"/>
      <c r="D712" s="7"/>
    </row>
    <row r="713" spans="2:4">
      <c r="B713" s="7"/>
      <c r="C713" s="7"/>
      <c r="D713" s="7"/>
    </row>
    <row r="714" spans="2:4">
      <c r="B714" s="7"/>
      <c r="C714" s="7"/>
      <c r="D714" s="7"/>
    </row>
    <row r="715" spans="2:4">
      <c r="B715" s="7"/>
      <c r="C715" s="7"/>
      <c r="D715" s="7"/>
    </row>
    <row r="716" spans="2:4">
      <c r="B716" s="7"/>
      <c r="C716" s="7"/>
      <c r="D716" s="7"/>
    </row>
    <row r="717" spans="2:4">
      <c r="B717" s="7"/>
      <c r="C717" s="7"/>
      <c r="D717" s="7"/>
    </row>
    <row r="718" spans="2:4">
      <c r="B718" s="7"/>
      <c r="C718" s="7"/>
      <c r="D718" s="7"/>
    </row>
    <row r="719" spans="2:4">
      <c r="B719" s="7"/>
      <c r="C719" s="7"/>
      <c r="D719" s="7"/>
    </row>
    <row r="720" spans="2:4">
      <c r="B720" s="7"/>
      <c r="C720" s="7"/>
      <c r="D720" s="7"/>
    </row>
    <row r="721" spans="2:4">
      <c r="B721" s="7"/>
      <c r="C721" s="7"/>
      <c r="D721" s="7"/>
    </row>
    <row r="722" spans="2:4">
      <c r="B722" s="7"/>
      <c r="C722" s="7"/>
      <c r="D722" s="7"/>
    </row>
    <row r="723" spans="2:4">
      <c r="B723" s="7"/>
      <c r="C723" s="7"/>
      <c r="D723" s="7"/>
    </row>
    <row r="724" spans="2:4">
      <c r="B724" s="7"/>
      <c r="C724" s="7"/>
      <c r="D724" s="7"/>
    </row>
    <row r="725" spans="2:4">
      <c r="B725" s="7"/>
      <c r="C725" s="7"/>
      <c r="D725" s="7"/>
    </row>
    <row r="726" spans="2:4">
      <c r="B726" s="7"/>
      <c r="C726" s="7"/>
      <c r="D726" s="7"/>
    </row>
    <row r="727" spans="2:4">
      <c r="B727" s="7"/>
      <c r="C727" s="7"/>
      <c r="D727" s="7"/>
    </row>
    <row r="728" spans="2:4">
      <c r="B728" s="7"/>
      <c r="C728" s="7"/>
      <c r="D728" s="7"/>
    </row>
    <row r="729" spans="2:4">
      <c r="B729" s="7"/>
      <c r="C729" s="7"/>
      <c r="D729" s="7"/>
    </row>
    <row r="730" spans="2:4">
      <c r="B730" s="7"/>
      <c r="C730" s="7"/>
      <c r="D730" s="7"/>
    </row>
    <row r="731" spans="2:4">
      <c r="B731" s="7"/>
      <c r="C731" s="7"/>
      <c r="D731" s="7"/>
    </row>
    <row r="732" spans="2:4">
      <c r="B732" s="7"/>
      <c r="C732" s="7"/>
      <c r="D732" s="7"/>
    </row>
    <row r="733" spans="2:4">
      <c r="B733" s="7"/>
      <c r="C733" s="7"/>
      <c r="D733" s="7"/>
    </row>
    <row r="734" spans="2:4">
      <c r="B734" s="7"/>
      <c r="C734" s="7"/>
      <c r="D734" s="7"/>
    </row>
    <row r="735" spans="2:4">
      <c r="B735" s="7"/>
      <c r="C735" s="7"/>
      <c r="D735" s="7"/>
    </row>
    <row r="736" spans="2:4">
      <c r="B736" s="7"/>
      <c r="C736" s="7"/>
      <c r="D736" s="7"/>
    </row>
    <row r="737" spans="2:4">
      <c r="B737" s="7"/>
      <c r="C737" s="7"/>
      <c r="D737" s="7"/>
    </row>
    <row r="738" spans="2:4">
      <c r="B738" s="7"/>
      <c r="C738" s="7"/>
      <c r="D738" s="7"/>
    </row>
    <row r="739" spans="2:4">
      <c r="B739" s="7"/>
      <c r="C739" s="7"/>
      <c r="D739" s="7"/>
    </row>
    <row r="740" spans="2:4">
      <c r="B740" s="7"/>
      <c r="C740" s="7"/>
      <c r="D740" s="7"/>
    </row>
    <row r="741" spans="2:4">
      <c r="B741" s="7"/>
      <c r="C741" s="7"/>
      <c r="D741" s="7"/>
    </row>
    <row r="742" spans="2:4">
      <c r="B742" s="7"/>
      <c r="C742" s="7"/>
      <c r="D742" s="7"/>
    </row>
    <row r="743" spans="2:4">
      <c r="B743" s="7"/>
      <c r="C743" s="7"/>
      <c r="D743" s="7"/>
    </row>
    <row r="744" spans="2:4">
      <c r="B744" s="7"/>
      <c r="C744" s="7"/>
      <c r="D744" s="7"/>
    </row>
    <row r="745" spans="2:4">
      <c r="B745" s="7"/>
      <c r="C745" s="7"/>
      <c r="D745" s="7"/>
    </row>
    <row r="746" spans="2:4">
      <c r="B746" s="7"/>
      <c r="C746" s="7"/>
      <c r="D746" s="7"/>
    </row>
    <row r="747" spans="2:4">
      <c r="B747" s="7"/>
      <c r="C747" s="7"/>
      <c r="D747" s="7"/>
    </row>
    <row r="748" spans="2:4">
      <c r="B748" s="7"/>
      <c r="C748" s="7"/>
      <c r="D748" s="7"/>
    </row>
    <row r="749" spans="2:4">
      <c r="B749" s="7"/>
      <c r="C749" s="7"/>
      <c r="D749" s="7"/>
    </row>
    <row r="750" spans="2:4">
      <c r="B750" s="7"/>
      <c r="C750" s="7"/>
      <c r="D750" s="7"/>
    </row>
    <row r="751" spans="2:4">
      <c r="B751" s="7"/>
      <c r="C751" s="7"/>
      <c r="D751" s="7"/>
    </row>
    <row r="752" spans="2:4">
      <c r="B752" s="7"/>
      <c r="C752" s="7"/>
      <c r="D752" s="7"/>
    </row>
    <row r="753" spans="2:4">
      <c r="B753" s="7"/>
      <c r="C753" s="7"/>
      <c r="D753" s="7"/>
    </row>
    <row r="754" spans="2:4">
      <c r="B754" s="7"/>
      <c r="C754" s="7"/>
      <c r="D754" s="7"/>
    </row>
    <row r="755" spans="2:4">
      <c r="B755" s="7"/>
      <c r="C755" s="7"/>
      <c r="D755" s="7"/>
    </row>
    <row r="756" spans="2:4">
      <c r="B756" s="7"/>
      <c r="C756" s="7"/>
      <c r="D756" s="7"/>
    </row>
    <row r="757" spans="2:4">
      <c r="B757" s="7"/>
      <c r="C757" s="7"/>
      <c r="D757" s="7"/>
    </row>
    <row r="758" spans="2:4">
      <c r="B758" s="7"/>
      <c r="C758" s="7"/>
      <c r="D758" s="7"/>
    </row>
    <row r="759" spans="2:4">
      <c r="B759" s="7"/>
      <c r="C759" s="7"/>
      <c r="D759" s="7"/>
    </row>
    <row r="760" spans="2:4">
      <c r="B760" s="7"/>
      <c r="C760" s="7"/>
      <c r="D760" s="7"/>
    </row>
    <row r="761" spans="2:4">
      <c r="B761" s="7"/>
      <c r="C761" s="7"/>
      <c r="D761" s="7"/>
    </row>
    <row r="762" spans="2:4">
      <c r="B762" s="7"/>
      <c r="C762" s="7"/>
      <c r="D762" s="7"/>
    </row>
    <row r="763" spans="2:4">
      <c r="B763" s="7"/>
      <c r="C763" s="7"/>
      <c r="D763" s="7"/>
    </row>
    <row r="764" spans="2:4">
      <c r="B764" s="7"/>
      <c r="C764" s="7"/>
      <c r="D764" s="7"/>
    </row>
    <row r="765" spans="2:4">
      <c r="B765" s="7"/>
      <c r="C765" s="7"/>
      <c r="D765" s="7"/>
    </row>
    <row r="766" spans="2:4">
      <c r="B766" s="7"/>
      <c r="C766" s="7"/>
      <c r="D766" s="7"/>
    </row>
    <row r="767" spans="2:4">
      <c r="B767" s="7"/>
      <c r="C767" s="7"/>
      <c r="D767" s="7"/>
    </row>
    <row r="768" spans="2:4">
      <c r="B768" s="7"/>
      <c r="C768" s="7"/>
      <c r="D768" s="7"/>
    </row>
    <row r="769" spans="2:4">
      <c r="B769" s="7"/>
      <c r="C769" s="7"/>
      <c r="D769" s="7"/>
    </row>
    <row r="770" spans="2:4">
      <c r="B770" s="7"/>
      <c r="C770" s="7"/>
      <c r="D770" s="7"/>
    </row>
    <row r="771" spans="2:4">
      <c r="B771" s="7"/>
      <c r="C771" s="7"/>
      <c r="D771" s="7"/>
    </row>
    <row r="772" spans="2:4">
      <c r="B772" s="7"/>
      <c r="C772" s="7"/>
      <c r="D772" s="7"/>
    </row>
    <row r="773" spans="2:4">
      <c r="B773" s="7"/>
      <c r="C773" s="7"/>
      <c r="D773" s="7"/>
    </row>
    <row r="774" spans="2:4">
      <c r="B774" s="7"/>
      <c r="C774" s="7"/>
      <c r="D774" s="7"/>
    </row>
    <row r="775" spans="2:4">
      <c r="B775" s="7"/>
      <c r="C775" s="7"/>
      <c r="D775" s="7"/>
    </row>
    <row r="776" spans="2:4">
      <c r="B776" s="7"/>
      <c r="C776" s="7"/>
      <c r="D776" s="7"/>
    </row>
    <row r="777" spans="2:4">
      <c r="B777" s="7"/>
      <c r="C777" s="7"/>
      <c r="D777" s="7"/>
    </row>
    <row r="778" spans="2:4">
      <c r="B778" s="7"/>
      <c r="C778" s="7"/>
      <c r="D778" s="7"/>
    </row>
    <row r="779" spans="2:4">
      <c r="B779" s="7"/>
      <c r="C779" s="7"/>
      <c r="D779" s="7"/>
    </row>
    <row r="780" spans="2:4">
      <c r="B780" s="7"/>
      <c r="C780" s="7"/>
      <c r="D780" s="7"/>
    </row>
    <row r="781" spans="2:4">
      <c r="B781" s="7"/>
      <c r="C781" s="7"/>
      <c r="D781" s="7"/>
    </row>
    <row r="782" spans="2:4">
      <c r="B782" s="7"/>
      <c r="C782" s="7"/>
      <c r="D782" s="7"/>
    </row>
    <row r="783" spans="2:4">
      <c r="B783" s="7"/>
      <c r="C783" s="7"/>
      <c r="D783" s="7"/>
    </row>
    <row r="784" spans="2:4">
      <c r="B784" s="7"/>
      <c r="C784" s="7"/>
      <c r="D784" s="7"/>
    </row>
    <row r="785" spans="2:4">
      <c r="B785" s="7"/>
      <c r="C785" s="7"/>
      <c r="D785" s="7"/>
    </row>
    <row r="786" spans="2:4">
      <c r="B786" s="7"/>
      <c r="C786" s="7"/>
      <c r="D786" s="7"/>
    </row>
    <row r="787" spans="2:4">
      <c r="B787" s="7"/>
      <c r="C787" s="7"/>
      <c r="D787" s="7"/>
    </row>
    <row r="788" spans="2:4">
      <c r="B788" s="7"/>
      <c r="C788" s="7"/>
      <c r="D788" s="7"/>
    </row>
    <row r="789" spans="2:4">
      <c r="B789" s="7"/>
      <c r="C789" s="7"/>
      <c r="D789" s="7"/>
    </row>
    <row r="790" spans="2:4">
      <c r="B790" s="7"/>
      <c r="C790" s="7"/>
      <c r="D790" s="7"/>
    </row>
    <row r="791" spans="2:4">
      <c r="B791" s="7"/>
      <c r="C791" s="7"/>
      <c r="D791" s="7"/>
    </row>
    <row r="792" spans="2:4">
      <c r="B792" s="7"/>
      <c r="C792" s="7"/>
      <c r="D792" s="7"/>
    </row>
    <row r="793" spans="2:4">
      <c r="B793" s="7"/>
      <c r="C793" s="7"/>
      <c r="D793" s="7"/>
    </row>
    <row r="794" spans="2:4">
      <c r="B794" s="7"/>
      <c r="C794" s="7"/>
      <c r="D794" s="7"/>
    </row>
    <row r="795" spans="2:4">
      <c r="B795" s="7"/>
      <c r="C795" s="7"/>
      <c r="D795" s="7"/>
    </row>
    <row r="796" spans="2:4">
      <c r="B796" s="7"/>
      <c r="C796" s="7"/>
      <c r="D796" s="7"/>
    </row>
    <row r="797" spans="2:4">
      <c r="B797" s="7"/>
      <c r="C797" s="7"/>
      <c r="D797" s="7"/>
    </row>
    <row r="798" spans="2:4">
      <c r="B798" s="7"/>
      <c r="C798" s="7"/>
      <c r="D798" s="7"/>
    </row>
    <row r="799" spans="2:4">
      <c r="B799" s="7"/>
      <c r="C799" s="7"/>
      <c r="D799" s="7"/>
    </row>
    <row r="800" spans="2:4">
      <c r="B800" s="7"/>
      <c r="C800" s="7"/>
      <c r="D800" s="7"/>
    </row>
    <row r="801" spans="2:4">
      <c r="B801" s="7"/>
      <c r="C801" s="7"/>
      <c r="D801" s="7"/>
    </row>
    <row r="802" spans="2:4">
      <c r="B802" s="7"/>
      <c r="C802" s="7"/>
      <c r="D802" s="7"/>
    </row>
  </sheetData>
  <mergeCells count="3">
    <mergeCell ref="B27:I29"/>
    <mergeCell ref="B33:I33"/>
    <mergeCell ref="B52:I56"/>
  </mergeCells>
  <printOptions horizontalCentered="1"/>
  <pageMargins left="0.39370078740157483" right="0.39370078740157483" top="0.78740157480314965" bottom="0.59055118110236227" header="0.39370078740157483" footer="0.39370078740157483"/>
  <pageSetup paperSize="9" scale="88" firstPageNumber="4" fitToHeight="0" orientation="portrait" r:id="rId1"/>
  <headerFooter scaleWithDoc="0" alignWithMargins="0">
    <oddHeader>&amp;L&amp;8Situation des personnels enseignants non permanents - 2013/2014&amp;R&amp;8DGRH A1-1 / Novembre 2014</oddHeader>
    <oddFooter>&amp;R&amp;P</oddFooter>
  </headerFooter>
  <drawing r:id="rId2"/>
</worksheet>
</file>

<file path=xl/worksheets/sheet30.xml><?xml version="1.0" encoding="utf-8"?>
<worksheet xmlns="http://schemas.openxmlformats.org/spreadsheetml/2006/main" xmlns:r="http://schemas.openxmlformats.org/officeDocument/2006/relationships">
  <sheetPr codeName="Feuil23">
    <tabColor rgb="FF92D050"/>
    <pageSetUpPr fitToPage="1"/>
  </sheetPr>
  <dimension ref="A3:K68"/>
  <sheetViews>
    <sheetView showGridLines="0" zoomScaleNormal="100" workbookViewId="0">
      <selection activeCell="A5" sqref="A5:XFD5"/>
    </sheetView>
  </sheetViews>
  <sheetFormatPr baseColWidth="10" defaultRowHeight="13.2"/>
  <cols>
    <col min="1" max="1" width="17" customWidth="1"/>
    <col min="2" max="2" width="15" bestFit="1" customWidth="1"/>
    <col min="3" max="3" width="16.77734375" customWidth="1"/>
    <col min="4" max="7" width="11.109375" bestFit="1" customWidth="1"/>
    <col min="8" max="8" width="16.33203125" customWidth="1"/>
    <col min="9" max="9" width="4.33203125" customWidth="1"/>
    <col min="10" max="10" width="19.109375" customWidth="1"/>
    <col min="11" max="11" width="13.33203125" bestFit="1" customWidth="1"/>
  </cols>
  <sheetData>
    <row r="3" spans="1:11" ht="29.25" customHeight="1">
      <c r="A3" s="602" t="s">
        <v>396</v>
      </c>
      <c r="B3" s="602"/>
      <c r="C3" s="602"/>
      <c r="D3" s="602"/>
      <c r="E3" s="602"/>
      <c r="F3" s="602"/>
      <c r="G3" s="602"/>
      <c r="H3" s="602"/>
      <c r="I3" s="602"/>
      <c r="J3" s="602"/>
      <c r="K3" s="136"/>
    </row>
    <row r="5" spans="1:11">
      <c r="D5" s="667" t="s">
        <v>392</v>
      </c>
      <c r="E5" s="667"/>
      <c r="F5" s="667"/>
      <c r="G5" s="667"/>
      <c r="K5" s="99"/>
    </row>
    <row r="6" spans="1:11" ht="51" customHeight="1">
      <c r="A6" s="52" t="s">
        <v>385</v>
      </c>
      <c r="B6" s="52" t="s">
        <v>384</v>
      </c>
      <c r="C6" s="381" t="s">
        <v>390</v>
      </c>
      <c r="D6" s="52" t="s">
        <v>386</v>
      </c>
      <c r="E6" s="52" t="s">
        <v>387</v>
      </c>
      <c r="F6" s="52" t="s">
        <v>388</v>
      </c>
      <c r="G6" s="52" t="s">
        <v>394</v>
      </c>
      <c r="H6" s="143" t="s">
        <v>389</v>
      </c>
      <c r="I6" s="99"/>
      <c r="J6" s="143" t="s">
        <v>391</v>
      </c>
    </row>
    <row r="8" spans="1:11">
      <c r="A8" s="668" t="s">
        <v>10</v>
      </c>
      <c r="B8" s="250" t="s">
        <v>11</v>
      </c>
      <c r="C8" s="248">
        <v>346</v>
      </c>
      <c r="D8" s="248">
        <v>8</v>
      </c>
      <c r="E8" s="248">
        <v>100</v>
      </c>
      <c r="F8" s="248">
        <v>102</v>
      </c>
      <c r="G8" s="248">
        <v>106</v>
      </c>
      <c r="H8" s="249">
        <v>316</v>
      </c>
      <c r="J8" s="251">
        <f>G8/C8</f>
        <v>0.30635838150289019</v>
      </c>
    </row>
    <row r="9" spans="1:11">
      <c r="A9" s="669"/>
      <c r="B9" s="70" t="s">
        <v>12</v>
      </c>
      <c r="C9" s="19">
        <v>299</v>
      </c>
      <c r="D9" s="19">
        <v>3</v>
      </c>
      <c r="E9" s="19">
        <v>94</v>
      </c>
      <c r="F9" s="19">
        <v>107</v>
      </c>
      <c r="G9" s="19">
        <v>107</v>
      </c>
      <c r="H9" s="237">
        <v>311</v>
      </c>
      <c r="J9" s="243">
        <f t="shared" ref="J9:J68" si="0">G9/C9</f>
        <v>0.35785953177257523</v>
      </c>
    </row>
    <row r="10" spans="1:11">
      <c r="A10" s="669"/>
      <c r="B10" s="70" t="s">
        <v>13</v>
      </c>
      <c r="C10" s="19">
        <v>54</v>
      </c>
      <c r="D10" s="19">
        <v>1</v>
      </c>
      <c r="E10" s="19">
        <v>23</v>
      </c>
      <c r="F10" s="19">
        <v>18</v>
      </c>
      <c r="G10" s="19">
        <v>22</v>
      </c>
      <c r="H10" s="237">
        <v>64</v>
      </c>
      <c r="J10" s="243">
        <f t="shared" si="0"/>
        <v>0.40740740740740738</v>
      </c>
    </row>
    <row r="11" spans="1:11">
      <c r="A11" s="669"/>
      <c r="B11" s="70" t="s">
        <v>14</v>
      </c>
      <c r="C11" s="19">
        <v>165</v>
      </c>
      <c r="D11" s="19">
        <v>1</v>
      </c>
      <c r="E11" s="19">
        <v>49</v>
      </c>
      <c r="F11" s="19">
        <v>61</v>
      </c>
      <c r="G11" s="19">
        <v>64</v>
      </c>
      <c r="H11" s="237">
        <v>175</v>
      </c>
      <c r="J11" s="243">
        <f t="shared" si="0"/>
        <v>0.38787878787878788</v>
      </c>
    </row>
    <row r="12" spans="1:11">
      <c r="A12" s="669"/>
      <c r="B12" s="70" t="s">
        <v>16</v>
      </c>
      <c r="C12" s="19">
        <v>465</v>
      </c>
      <c r="D12" s="19">
        <v>3</v>
      </c>
      <c r="E12" s="19">
        <v>130</v>
      </c>
      <c r="F12" s="19">
        <v>159</v>
      </c>
      <c r="G12" s="19">
        <v>167</v>
      </c>
      <c r="H12" s="237">
        <v>459</v>
      </c>
      <c r="J12" s="243">
        <f t="shared" si="0"/>
        <v>0.35913978494623655</v>
      </c>
    </row>
    <row r="13" spans="1:11">
      <c r="A13" s="670"/>
      <c r="B13" s="70" t="s">
        <v>17</v>
      </c>
      <c r="C13" s="19">
        <v>235</v>
      </c>
      <c r="D13" s="19">
        <v>3</v>
      </c>
      <c r="E13" s="19">
        <v>77</v>
      </c>
      <c r="F13" s="19">
        <v>74</v>
      </c>
      <c r="G13" s="19">
        <v>93</v>
      </c>
      <c r="H13" s="237">
        <v>247</v>
      </c>
      <c r="J13" s="243">
        <f t="shared" si="0"/>
        <v>0.39574468085106385</v>
      </c>
    </row>
    <row r="14" spans="1:11">
      <c r="A14" s="668" t="s">
        <v>20</v>
      </c>
      <c r="B14" s="70" t="s">
        <v>21</v>
      </c>
      <c r="C14" s="19">
        <v>120</v>
      </c>
      <c r="D14" s="19">
        <v>6</v>
      </c>
      <c r="E14" s="19">
        <v>35</v>
      </c>
      <c r="F14" s="19">
        <v>40</v>
      </c>
      <c r="G14" s="19">
        <v>36</v>
      </c>
      <c r="H14" s="237">
        <v>117</v>
      </c>
      <c r="J14" s="243">
        <f t="shared" si="0"/>
        <v>0.3</v>
      </c>
    </row>
    <row r="15" spans="1:11">
      <c r="A15" s="669"/>
      <c r="B15" s="70" t="s">
        <v>22</v>
      </c>
      <c r="C15" s="19">
        <v>49</v>
      </c>
      <c r="D15" s="19"/>
      <c r="E15" s="19">
        <v>20</v>
      </c>
      <c r="F15" s="19">
        <v>11</v>
      </c>
      <c r="G15" s="19">
        <v>28</v>
      </c>
      <c r="H15" s="237">
        <v>59</v>
      </c>
      <c r="J15" s="243">
        <f t="shared" si="0"/>
        <v>0.5714285714285714</v>
      </c>
    </row>
    <row r="16" spans="1:11">
      <c r="A16" s="669"/>
      <c r="B16" s="70" t="s">
        <v>23</v>
      </c>
      <c r="C16" s="19">
        <v>211</v>
      </c>
      <c r="D16" s="19">
        <v>5</v>
      </c>
      <c r="E16" s="19">
        <v>72</v>
      </c>
      <c r="F16" s="19">
        <v>74</v>
      </c>
      <c r="G16" s="19">
        <v>64</v>
      </c>
      <c r="H16" s="237">
        <v>215</v>
      </c>
      <c r="J16" s="243">
        <f t="shared" si="0"/>
        <v>0.30331753554502372</v>
      </c>
    </row>
    <row r="17" spans="1:10">
      <c r="A17" s="669"/>
      <c r="B17" s="70" t="s">
        <v>24</v>
      </c>
      <c r="C17" s="19">
        <v>61</v>
      </c>
      <c r="D17" s="19"/>
      <c r="E17" s="19">
        <v>16</v>
      </c>
      <c r="F17" s="19">
        <v>20</v>
      </c>
      <c r="G17" s="19">
        <v>20</v>
      </c>
      <c r="H17" s="237">
        <v>56</v>
      </c>
      <c r="J17" s="243">
        <f t="shared" si="0"/>
        <v>0.32786885245901637</v>
      </c>
    </row>
    <row r="18" spans="1:10">
      <c r="A18" s="669"/>
      <c r="B18" s="70" t="s">
        <v>26</v>
      </c>
      <c r="C18" s="19">
        <v>126</v>
      </c>
      <c r="D18" s="19">
        <v>1</v>
      </c>
      <c r="E18" s="19">
        <v>36</v>
      </c>
      <c r="F18" s="19">
        <v>39</v>
      </c>
      <c r="G18" s="19">
        <v>50</v>
      </c>
      <c r="H18" s="237">
        <v>126</v>
      </c>
      <c r="J18" s="243">
        <f t="shared" si="0"/>
        <v>0.3968253968253968</v>
      </c>
    </row>
    <row r="19" spans="1:10">
      <c r="A19" s="669"/>
      <c r="B19" s="70" t="s">
        <v>27</v>
      </c>
      <c r="C19" s="19">
        <v>39</v>
      </c>
      <c r="D19" s="19"/>
      <c r="E19" s="19">
        <v>13</v>
      </c>
      <c r="F19" s="19">
        <v>13</v>
      </c>
      <c r="G19" s="19">
        <v>10</v>
      </c>
      <c r="H19" s="237">
        <v>36</v>
      </c>
      <c r="J19" s="243">
        <f t="shared" si="0"/>
        <v>0.25641025641025639</v>
      </c>
    </row>
    <row r="20" spans="1:10">
      <c r="A20" s="669"/>
      <c r="B20" s="70" t="s">
        <v>28</v>
      </c>
      <c r="C20" s="19">
        <v>9</v>
      </c>
      <c r="D20" s="19"/>
      <c r="E20" s="19">
        <v>2</v>
      </c>
      <c r="F20" s="19">
        <v>6</v>
      </c>
      <c r="G20" s="19">
        <v>4</v>
      </c>
      <c r="H20" s="237">
        <v>12</v>
      </c>
      <c r="J20" s="243">
        <f t="shared" si="0"/>
        <v>0.44444444444444442</v>
      </c>
    </row>
    <row r="21" spans="1:10">
      <c r="A21" s="669"/>
      <c r="B21" s="70" t="s">
        <v>29</v>
      </c>
      <c r="C21" s="19">
        <v>77</v>
      </c>
      <c r="D21" s="19"/>
      <c r="E21" s="19">
        <v>17</v>
      </c>
      <c r="F21" s="19">
        <v>27</v>
      </c>
      <c r="G21" s="19">
        <v>27</v>
      </c>
      <c r="H21" s="237">
        <v>71</v>
      </c>
      <c r="J21" s="243">
        <f t="shared" si="0"/>
        <v>0.35064935064935066</v>
      </c>
    </row>
    <row r="22" spans="1:10">
      <c r="A22" s="669"/>
      <c r="B22" s="70" t="s">
        <v>30</v>
      </c>
      <c r="C22" s="19">
        <v>43</v>
      </c>
      <c r="D22" s="19"/>
      <c r="E22" s="19">
        <v>11</v>
      </c>
      <c r="F22" s="19">
        <v>16</v>
      </c>
      <c r="G22" s="19">
        <v>7</v>
      </c>
      <c r="H22" s="237">
        <v>34</v>
      </c>
      <c r="J22" s="243">
        <f t="shared" si="0"/>
        <v>0.16279069767441862</v>
      </c>
    </row>
    <row r="23" spans="1:10">
      <c r="A23" s="669"/>
      <c r="B23" s="70" t="s">
        <v>32</v>
      </c>
      <c r="C23" s="19">
        <v>184</v>
      </c>
      <c r="D23" s="19">
        <v>6</v>
      </c>
      <c r="E23" s="19">
        <v>47</v>
      </c>
      <c r="F23" s="19">
        <v>76</v>
      </c>
      <c r="G23" s="19">
        <v>77</v>
      </c>
      <c r="H23" s="237">
        <v>206</v>
      </c>
      <c r="J23" s="243">
        <f t="shared" si="0"/>
        <v>0.41847826086956524</v>
      </c>
    </row>
    <row r="24" spans="1:10">
      <c r="A24" s="669"/>
      <c r="B24" s="70" t="s">
        <v>33</v>
      </c>
      <c r="C24" s="19">
        <v>181</v>
      </c>
      <c r="D24" s="19">
        <v>2</v>
      </c>
      <c r="E24" s="19">
        <v>45</v>
      </c>
      <c r="F24" s="19">
        <v>39</v>
      </c>
      <c r="G24" s="19">
        <v>38</v>
      </c>
      <c r="H24" s="237">
        <v>124</v>
      </c>
      <c r="J24" s="243">
        <f t="shared" si="0"/>
        <v>0.20994475138121546</v>
      </c>
    </row>
    <row r="25" spans="1:10">
      <c r="A25" s="669"/>
      <c r="B25" s="70" t="s">
        <v>34</v>
      </c>
      <c r="C25" s="19">
        <v>187</v>
      </c>
      <c r="D25" s="19">
        <v>1</v>
      </c>
      <c r="E25" s="19">
        <v>48</v>
      </c>
      <c r="F25" s="19">
        <v>57</v>
      </c>
      <c r="G25" s="19">
        <v>52</v>
      </c>
      <c r="H25" s="237">
        <v>158</v>
      </c>
      <c r="J25" s="243">
        <f t="shared" si="0"/>
        <v>0.27807486631016043</v>
      </c>
    </row>
    <row r="26" spans="1:10">
      <c r="A26" s="669"/>
      <c r="B26" s="70" t="s">
        <v>35</v>
      </c>
      <c r="C26" s="19">
        <v>202</v>
      </c>
      <c r="D26" s="19">
        <v>5</v>
      </c>
      <c r="E26" s="19">
        <v>65</v>
      </c>
      <c r="F26" s="19">
        <v>71</v>
      </c>
      <c r="G26" s="19">
        <v>103</v>
      </c>
      <c r="H26" s="237">
        <v>244</v>
      </c>
      <c r="J26" s="243">
        <f t="shared" si="0"/>
        <v>0.50990099009900991</v>
      </c>
    </row>
    <row r="27" spans="1:10">
      <c r="A27" s="669"/>
      <c r="B27" s="70" t="s">
        <v>36</v>
      </c>
      <c r="C27" s="19">
        <v>82</v>
      </c>
      <c r="D27" s="19"/>
      <c r="E27" s="19">
        <v>20</v>
      </c>
      <c r="F27" s="19">
        <v>21</v>
      </c>
      <c r="G27" s="19">
        <v>29</v>
      </c>
      <c r="H27" s="237">
        <v>70</v>
      </c>
      <c r="J27" s="243">
        <f t="shared" si="0"/>
        <v>0.35365853658536583</v>
      </c>
    </row>
    <row r="28" spans="1:10">
      <c r="A28" s="669"/>
      <c r="B28" s="70" t="s">
        <v>38</v>
      </c>
      <c r="C28" s="19">
        <v>225</v>
      </c>
      <c r="D28" s="19">
        <v>4</v>
      </c>
      <c r="E28" s="19">
        <v>79</v>
      </c>
      <c r="F28" s="19">
        <v>85</v>
      </c>
      <c r="G28" s="19">
        <v>82</v>
      </c>
      <c r="H28" s="237">
        <v>250</v>
      </c>
      <c r="J28" s="243">
        <f t="shared" si="0"/>
        <v>0.36444444444444446</v>
      </c>
    </row>
    <row r="29" spans="1:10">
      <c r="A29" s="669"/>
      <c r="B29" s="70" t="s">
        <v>39</v>
      </c>
      <c r="C29" s="19">
        <v>319</v>
      </c>
      <c r="D29" s="19">
        <v>6</v>
      </c>
      <c r="E29" s="19">
        <v>111</v>
      </c>
      <c r="F29" s="19">
        <v>123</v>
      </c>
      <c r="G29" s="19">
        <v>125</v>
      </c>
      <c r="H29" s="237">
        <v>365</v>
      </c>
      <c r="J29" s="243">
        <f t="shared" si="0"/>
        <v>0.39184952978056425</v>
      </c>
    </row>
    <row r="30" spans="1:10">
      <c r="A30" s="669"/>
      <c r="B30" s="70" t="s">
        <v>40</v>
      </c>
      <c r="C30" s="19">
        <v>177</v>
      </c>
      <c r="D30" s="19">
        <v>1</v>
      </c>
      <c r="E30" s="19">
        <v>64</v>
      </c>
      <c r="F30" s="19">
        <v>70</v>
      </c>
      <c r="G30" s="19">
        <v>75</v>
      </c>
      <c r="H30" s="237">
        <v>210</v>
      </c>
      <c r="J30" s="243">
        <f t="shared" si="0"/>
        <v>0.42372881355932202</v>
      </c>
    </row>
    <row r="31" spans="1:10">
      <c r="A31" s="669"/>
      <c r="B31" s="70" t="s">
        <v>41</v>
      </c>
      <c r="C31" s="19">
        <v>37</v>
      </c>
      <c r="D31" s="19">
        <v>1</v>
      </c>
      <c r="E31" s="19">
        <v>12</v>
      </c>
      <c r="F31" s="19">
        <v>18</v>
      </c>
      <c r="G31" s="19">
        <v>24</v>
      </c>
      <c r="H31" s="237">
        <v>55</v>
      </c>
      <c r="J31" s="243">
        <f t="shared" si="0"/>
        <v>0.64864864864864868</v>
      </c>
    </row>
    <row r="32" spans="1:10">
      <c r="A32" s="669"/>
      <c r="B32" s="70" t="s">
        <v>43</v>
      </c>
      <c r="C32" s="19">
        <v>40</v>
      </c>
      <c r="D32" s="19"/>
      <c r="E32" s="19">
        <v>18</v>
      </c>
      <c r="F32" s="19">
        <v>16</v>
      </c>
      <c r="G32" s="19">
        <v>21</v>
      </c>
      <c r="H32" s="237">
        <v>55</v>
      </c>
      <c r="J32" s="243">
        <f t="shared" si="0"/>
        <v>0.52500000000000002</v>
      </c>
    </row>
    <row r="33" spans="1:10">
      <c r="A33" s="669"/>
      <c r="B33" s="70" t="s">
        <v>44</v>
      </c>
      <c r="C33" s="19">
        <v>59</v>
      </c>
      <c r="D33" s="19"/>
      <c r="E33" s="19">
        <v>16</v>
      </c>
      <c r="F33" s="19">
        <v>21</v>
      </c>
      <c r="G33" s="19">
        <v>29</v>
      </c>
      <c r="H33" s="237">
        <v>66</v>
      </c>
      <c r="J33" s="243">
        <f t="shared" si="0"/>
        <v>0.49152542372881358</v>
      </c>
    </row>
    <row r="34" spans="1:10">
      <c r="A34" s="669"/>
      <c r="B34" s="70" t="s">
        <v>45</v>
      </c>
      <c r="C34" s="19">
        <v>14</v>
      </c>
      <c r="D34" s="19"/>
      <c r="E34" s="19">
        <v>5</v>
      </c>
      <c r="F34" s="19">
        <v>4</v>
      </c>
      <c r="G34" s="19">
        <v>5</v>
      </c>
      <c r="H34" s="237">
        <v>14</v>
      </c>
      <c r="J34" s="243">
        <f t="shared" si="0"/>
        <v>0.35714285714285715</v>
      </c>
    </row>
    <row r="35" spans="1:10">
      <c r="A35" s="669"/>
      <c r="B35" s="70" t="s">
        <v>46</v>
      </c>
      <c r="C35" s="19">
        <v>7</v>
      </c>
      <c r="D35" s="19"/>
      <c r="E35" s="19">
        <v>2</v>
      </c>
      <c r="F35" s="19">
        <v>3</v>
      </c>
      <c r="G35" s="19">
        <v>1</v>
      </c>
      <c r="H35" s="237">
        <v>6</v>
      </c>
      <c r="J35" s="243">
        <f t="shared" si="0"/>
        <v>0.14285714285714285</v>
      </c>
    </row>
    <row r="36" spans="1:10">
      <c r="A36" s="669"/>
      <c r="B36" s="70" t="s">
        <v>48</v>
      </c>
      <c r="C36" s="19">
        <v>102</v>
      </c>
      <c r="D36" s="19">
        <v>2</v>
      </c>
      <c r="E36" s="19">
        <v>40</v>
      </c>
      <c r="F36" s="19">
        <v>39</v>
      </c>
      <c r="G36" s="19">
        <v>40</v>
      </c>
      <c r="H36" s="237">
        <v>121</v>
      </c>
      <c r="J36" s="243">
        <f t="shared" si="0"/>
        <v>0.39215686274509803</v>
      </c>
    </row>
    <row r="37" spans="1:10">
      <c r="A37" s="669"/>
      <c r="B37" s="70" t="s">
        <v>51</v>
      </c>
      <c r="C37" s="19">
        <v>6</v>
      </c>
      <c r="D37" s="19"/>
      <c r="E37" s="19">
        <v>2</v>
      </c>
      <c r="F37" s="19">
        <v>2</v>
      </c>
      <c r="G37" s="19">
        <v>4</v>
      </c>
      <c r="H37" s="237">
        <v>8</v>
      </c>
      <c r="J37" s="243">
        <f t="shared" si="0"/>
        <v>0.66666666666666663</v>
      </c>
    </row>
    <row r="38" spans="1:10">
      <c r="A38" s="671"/>
      <c r="B38" s="70" t="s">
        <v>393</v>
      </c>
      <c r="C38" s="19">
        <v>6</v>
      </c>
      <c r="D38" s="19"/>
      <c r="E38" s="19">
        <v>2</v>
      </c>
      <c r="F38" s="19">
        <v>1</v>
      </c>
      <c r="G38" s="19">
        <v>2</v>
      </c>
      <c r="H38" s="237">
        <v>5</v>
      </c>
      <c r="J38" s="243">
        <f t="shared" si="0"/>
        <v>0.33333333333333331</v>
      </c>
    </row>
    <row r="39" spans="1:10">
      <c r="A39" s="672" t="s">
        <v>54</v>
      </c>
      <c r="B39" s="70" t="s">
        <v>55</v>
      </c>
      <c r="C39" s="19">
        <v>490</v>
      </c>
      <c r="D39" s="19">
        <v>9</v>
      </c>
      <c r="E39" s="19">
        <v>157</v>
      </c>
      <c r="F39" s="19">
        <v>184</v>
      </c>
      <c r="G39" s="19">
        <v>183</v>
      </c>
      <c r="H39" s="237">
        <v>533</v>
      </c>
      <c r="J39" s="243">
        <f t="shared" si="0"/>
        <v>0.37346938775510202</v>
      </c>
    </row>
    <row r="40" spans="1:10">
      <c r="A40" s="673"/>
      <c r="B40" s="70" t="s">
        <v>56</v>
      </c>
      <c r="C40" s="19">
        <v>299</v>
      </c>
      <c r="D40" s="19">
        <v>2</v>
      </c>
      <c r="E40" s="19">
        <v>82</v>
      </c>
      <c r="F40" s="19">
        <v>107</v>
      </c>
      <c r="G40" s="19">
        <v>99</v>
      </c>
      <c r="H40" s="237">
        <v>290</v>
      </c>
      <c r="J40" s="243">
        <f t="shared" si="0"/>
        <v>0.33110367892976589</v>
      </c>
    </row>
    <row r="41" spans="1:10">
      <c r="A41" s="673"/>
      <c r="B41" s="70" t="s">
        <v>58</v>
      </c>
      <c r="C41" s="19">
        <v>906</v>
      </c>
      <c r="D41" s="19">
        <v>23</v>
      </c>
      <c r="E41" s="19">
        <v>270</v>
      </c>
      <c r="F41" s="19">
        <v>315</v>
      </c>
      <c r="G41" s="19">
        <v>378</v>
      </c>
      <c r="H41" s="237">
        <v>986</v>
      </c>
      <c r="J41" s="243">
        <f t="shared" si="0"/>
        <v>0.41721854304635764</v>
      </c>
    </row>
    <row r="42" spans="1:10">
      <c r="A42" s="673"/>
      <c r="B42" s="70" t="s">
        <v>60</v>
      </c>
      <c r="C42" s="19">
        <v>585</v>
      </c>
      <c r="D42" s="19">
        <v>8</v>
      </c>
      <c r="E42" s="19">
        <v>199</v>
      </c>
      <c r="F42" s="19">
        <v>230</v>
      </c>
      <c r="G42" s="19">
        <v>233</v>
      </c>
      <c r="H42" s="237">
        <v>670</v>
      </c>
      <c r="J42" s="243">
        <f t="shared" si="0"/>
        <v>0.39829059829059826</v>
      </c>
    </row>
    <row r="43" spans="1:10">
      <c r="A43" s="673"/>
      <c r="B43" s="70" t="s">
        <v>61</v>
      </c>
      <c r="C43" s="19">
        <v>182</v>
      </c>
      <c r="D43" s="19">
        <v>4</v>
      </c>
      <c r="E43" s="19">
        <v>53</v>
      </c>
      <c r="F43" s="19">
        <v>62</v>
      </c>
      <c r="G43" s="19">
        <v>62</v>
      </c>
      <c r="H43" s="237">
        <v>181</v>
      </c>
      <c r="J43" s="243">
        <f t="shared" si="0"/>
        <v>0.34065934065934067</v>
      </c>
    </row>
    <row r="44" spans="1:10">
      <c r="A44" s="673"/>
      <c r="B44" s="70" t="s">
        <v>62</v>
      </c>
      <c r="C44" s="19">
        <v>222</v>
      </c>
      <c r="D44" s="19">
        <v>1</v>
      </c>
      <c r="E44" s="19">
        <v>53</v>
      </c>
      <c r="F44" s="19">
        <v>78</v>
      </c>
      <c r="G44" s="19">
        <v>88</v>
      </c>
      <c r="H44" s="237">
        <v>220</v>
      </c>
      <c r="J44" s="243">
        <f t="shared" si="0"/>
        <v>0.3963963963963964</v>
      </c>
    </row>
    <row r="45" spans="1:10">
      <c r="A45" s="673"/>
      <c r="B45" s="70" t="s">
        <v>64</v>
      </c>
      <c r="C45" s="19">
        <v>456</v>
      </c>
      <c r="D45" s="19">
        <v>15</v>
      </c>
      <c r="E45" s="19">
        <v>142</v>
      </c>
      <c r="F45" s="19">
        <v>162</v>
      </c>
      <c r="G45" s="19">
        <v>188</v>
      </c>
      <c r="H45" s="237">
        <v>507</v>
      </c>
      <c r="J45" s="243">
        <f t="shared" si="0"/>
        <v>0.41228070175438597</v>
      </c>
    </row>
    <row r="46" spans="1:10">
      <c r="A46" s="673"/>
      <c r="B46" s="70" t="s">
        <v>65</v>
      </c>
      <c r="C46" s="19">
        <v>499</v>
      </c>
      <c r="D46" s="19">
        <v>11</v>
      </c>
      <c r="E46" s="19">
        <v>159</v>
      </c>
      <c r="F46" s="19">
        <v>183</v>
      </c>
      <c r="G46" s="19">
        <v>176</v>
      </c>
      <c r="H46" s="237">
        <v>529</v>
      </c>
      <c r="J46" s="243">
        <f t="shared" si="0"/>
        <v>0.35270541082164331</v>
      </c>
    </row>
    <row r="47" spans="1:10">
      <c r="A47" s="673"/>
      <c r="B47" s="70" t="s">
        <v>66</v>
      </c>
      <c r="C47" s="19">
        <v>392</v>
      </c>
      <c r="D47" s="19">
        <v>7</v>
      </c>
      <c r="E47" s="19">
        <v>132</v>
      </c>
      <c r="F47" s="19">
        <v>131</v>
      </c>
      <c r="G47" s="19">
        <v>130</v>
      </c>
      <c r="H47" s="237">
        <v>400</v>
      </c>
      <c r="J47" s="243">
        <f t="shared" si="0"/>
        <v>0.33163265306122447</v>
      </c>
    </row>
    <row r="48" spans="1:10">
      <c r="A48" s="673"/>
      <c r="B48" s="70" t="s">
        <v>68</v>
      </c>
      <c r="C48" s="19">
        <v>166</v>
      </c>
      <c r="D48" s="19">
        <v>2</v>
      </c>
      <c r="E48" s="19">
        <v>46</v>
      </c>
      <c r="F48" s="19">
        <v>56</v>
      </c>
      <c r="G48" s="19">
        <v>51</v>
      </c>
      <c r="H48" s="237">
        <v>155</v>
      </c>
      <c r="J48" s="243">
        <f t="shared" si="0"/>
        <v>0.30722891566265059</v>
      </c>
    </row>
    <row r="49" spans="1:10">
      <c r="A49" s="673"/>
      <c r="B49" s="70" t="s">
        <v>69</v>
      </c>
      <c r="C49" s="19">
        <v>264</v>
      </c>
      <c r="D49" s="19">
        <v>12</v>
      </c>
      <c r="E49" s="19">
        <v>65</v>
      </c>
      <c r="F49" s="19">
        <v>96</v>
      </c>
      <c r="G49" s="19">
        <v>123</v>
      </c>
      <c r="H49" s="237">
        <v>296</v>
      </c>
      <c r="J49" s="243">
        <f t="shared" si="0"/>
        <v>0.46590909090909088</v>
      </c>
    </row>
    <row r="50" spans="1:10">
      <c r="A50" s="673"/>
      <c r="B50" s="70" t="s">
        <v>70</v>
      </c>
      <c r="C50" s="19">
        <v>122</v>
      </c>
      <c r="D50" s="19">
        <v>1</v>
      </c>
      <c r="E50" s="19">
        <v>51</v>
      </c>
      <c r="F50" s="19">
        <v>49</v>
      </c>
      <c r="G50" s="19">
        <v>56</v>
      </c>
      <c r="H50" s="237">
        <v>157</v>
      </c>
      <c r="J50" s="243">
        <f t="shared" si="0"/>
        <v>0.45901639344262296</v>
      </c>
    </row>
    <row r="51" spans="1:10">
      <c r="A51" s="673"/>
      <c r="B51" s="70" t="s">
        <v>71</v>
      </c>
      <c r="C51" s="19">
        <v>185</v>
      </c>
      <c r="D51" s="19">
        <v>6</v>
      </c>
      <c r="E51" s="19">
        <v>52</v>
      </c>
      <c r="F51" s="19">
        <v>62</v>
      </c>
      <c r="G51" s="19">
        <v>66</v>
      </c>
      <c r="H51" s="237">
        <v>186</v>
      </c>
      <c r="J51" s="243">
        <f t="shared" si="0"/>
        <v>0.35675675675675678</v>
      </c>
    </row>
    <row r="52" spans="1:10">
      <c r="A52" s="673"/>
      <c r="B52" s="70" t="s">
        <v>73</v>
      </c>
      <c r="C52" s="19">
        <v>619</v>
      </c>
      <c r="D52" s="19">
        <v>12</v>
      </c>
      <c r="E52" s="19">
        <v>217</v>
      </c>
      <c r="F52" s="19">
        <v>242</v>
      </c>
      <c r="G52" s="19">
        <v>246</v>
      </c>
      <c r="H52" s="237">
        <v>717</v>
      </c>
      <c r="J52" s="243">
        <f t="shared" si="0"/>
        <v>0.39741518578352181</v>
      </c>
    </row>
    <row r="53" spans="1:10">
      <c r="A53" s="673"/>
      <c r="B53" s="70" t="s">
        <v>74</v>
      </c>
      <c r="C53" s="19">
        <v>415</v>
      </c>
      <c r="D53" s="19">
        <v>9</v>
      </c>
      <c r="E53" s="19">
        <v>131</v>
      </c>
      <c r="F53" s="19">
        <v>182</v>
      </c>
      <c r="G53" s="19">
        <v>172</v>
      </c>
      <c r="H53" s="237">
        <v>494</v>
      </c>
      <c r="J53" s="243">
        <f t="shared" si="0"/>
        <v>0.41445783132530123</v>
      </c>
    </row>
    <row r="54" spans="1:10">
      <c r="A54" s="673"/>
      <c r="B54" s="70" t="s">
        <v>75</v>
      </c>
      <c r="C54" s="19">
        <v>288</v>
      </c>
      <c r="D54" s="19">
        <v>7</v>
      </c>
      <c r="E54" s="19">
        <v>101</v>
      </c>
      <c r="F54" s="19">
        <v>121</v>
      </c>
      <c r="G54" s="19">
        <v>91</v>
      </c>
      <c r="H54" s="237">
        <v>320</v>
      </c>
      <c r="J54" s="243">
        <f t="shared" si="0"/>
        <v>0.31597222222222221</v>
      </c>
    </row>
    <row r="55" spans="1:10">
      <c r="A55" s="673"/>
      <c r="B55" s="70" t="s">
        <v>76</v>
      </c>
      <c r="C55" s="19">
        <v>555</v>
      </c>
      <c r="D55" s="19">
        <v>11</v>
      </c>
      <c r="E55" s="19">
        <v>178</v>
      </c>
      <c r="F55" s="19">
        <v>184</v>
      </c>
      <c r="G55" s="19">
        <v>158</v>
      </c>
      <c r="H55" s="237">
        <v>531</v>
      </c>
      <c r="J55" s="243">
        <f t="shared" si="0"/>
        <v>0.28468468468468466</v>
      </c>
    </row>
    <row r="56" spans="1:10">
      <c r="A56" s="673"/>
      <c r="B56" s="70" t="s">
        <v>78</v>
      </c>
      <c r="C56" s="19">
        <v>670</v>
      </c>
      <c r="D56" s="19">
        <v>9</v>
      </c>
      <c r="E56" s="19">
        <v>135</v>
      </c>
      <c r="F56" s="19">
        <v>168</v>
      </c>
      <c r="G56" s="19">
        <v>167</v>
      </c>
      <c r="H56" s="237">
        <v>479</v>
      </c>
      <c r="J56" s="243">
        <f t="shared" si="0"/>
        <v>0.24925373134328357</v>
      </c>
    </row>
    <row r="57" spans="1:10">
      <c r="A57" s="673"/>
      <c r="B57" s="70" t="s">
        <v>79</v>
      </c>
      <c r="C57" s="19">
        <v>637</v>
      </c>
      <c r="D57" s="19">
        <v>23</v>
      </c>
      <c r="E57" s="19">
        <v>194</v>
      </c>
      <c r="F57" s="19">
        <v>209</v>
      </c>
      <c r="G57" s="19">
        <v>239</v>
      </c>
      <c r="H57" s="237">
        <v>665</v>
      </c>
      <c r="J57" s="243">
        <f t="shared" si="0"/>
        <v>0.3751962323390895</v>
      </c>
    </row>
    <row r="58" spans="1:10">
      <c r="A58" s="673"/>
      <c r="B58" s="70" t="s">
        <v>80</v>
      </c>
      <c r="C58" s="19">
        <v>273</v>
      </c>
      <c r="D58" s="19">
        <v>7</v>
      </c>
      <c r="E58" s="19">
        <v>65</v>
      </c>
      <c r="F58" s="19">
        <v>92</v>
      </c>
      <c r="G58" s="19">
        <v>95</v>
      </c>
      <c r="H58" s="237">
        <v>259</v>
      </c>
      <c r="J58" s="243">
        <f t="shared" si="0"/>
        <v>0.34798534798534797</v>
      </c>
    </row>
    <row r="59" spans="1:10">
      <c r="A59" s="673"/>
      <c r="B59" s="70" t="s">
        <v>81</v>
      </c>
      <c r="C59" s="19">
        <v>412</v>
      </c>
      <c r="D59" s="19">
        <v>10</v>
      </c>
      <c r="E59" s="19">
        <v>115</v>
      </c>
      <c r="F59" s="19">
        <v>130</v>
      </c>
      <c r="G59" s="19">
        <v>148</v>
      </c>
      <c r="H59" s="237">
        <v>403</v>
      </c>
      <c r="J59" s="243">
        <f t="shared" si="0"/>
        <v>0.35922330097087379</v>
      </c>
    </row>
    <row r="60" spans="1:10">
      <c r="A60" s="673"/>
      <c r="B60" s="70" t="s">
        <v>82</v>
      </c>
      <c r="C60" s="19">
        <v>297</v>
      </c>
      <c r="D60" s="19">
        <v>7</v>
      </c>
      <c r="E60" s="19">
        <v>109</v>
      </c>
      <c r="F60" s="19">
        <v>106</v>
      </c>
      <c r="G60" s="19">
        <v>136</v>
      </c>
      <c r="H60" s="237">
        <v>358</v>
      </c>
      <c r="J60" s="243">
        <f t="shared" si="0"/>
        <v>0.45791245791245794</v>
      </c>
    </row>
    <row r="61" spans="1:10">
      <c r="A61" s="674"/>
      <c r="B61" s="70" t="s">
        <v>83</v>
      </c>
      <c r="C61" s="19">
        <v>302</v>
      </c>
      <c r="D61" s="19">
        <v>3</v>
      </c>
      <c r="E61" s="19">
        <v>89</v>
      </c>
      <c r="F61" s="19">
        <v>108</v>
      </c>
      <c r="G61" s="19">
        <v>124</v>
      </c>
      <c r="H61" s="237">
        <v>324</v>
      </c>
      <c r="J61" s="243">
        <f t="shared" si="0"/>
        <v>0.41059602649006621</v>
      </c>
    </row>
    <row r="62" spans="1:10">
      <c r="A62" s="675" t="s">
        <v>86</v>
      </c>
      <c r="B62" s="70" t="s">
        <v>88</v>
      </c>
      <c r="C62" s="19">
        <v>65</v>
      </c>
      <c r="D62" s="19">
        <v>2</v>
      </c>
      <c r="E62" s="19">
        <v>21</v>
      </c>
      <c r="F62" s="19">
        <v>24</v>
      </c>
      <c r="G62" s="19">
        <v>16</v>
      </c>
      <c r="H62" s="237">
        <v>63</v>
      </c>
      <c r="J62" s="243">
        <f t="shared" si="0"/>
        <v>0.24615384615384617</v>
      </c>
    </row>
    <row r="63" spans="1:10">
      <c r="A63" s="676"/>
      <c r="B63" s="70" t="s">
        <v>89</v>
      </c>
      <c r="C63" s="19">
        <v>104</v>
      </c>
      <c r="D63" s="19">
        <v>3</v>
      </c>
      <c r="E63" s="19">
        <v>28</v>
      </c>
      <c r="F63" s="19">
        <v>36</v>
      </c>
      <c r="G63" s="19">
        <v>32</v>
      </c>
      <c r="H63" s="237">
        <v>99</v>
      </c>
      <c r="J63" s="243">
        <f t="shared" si="0"/>
        <v>0.30769230769230771</v>
      </c>
    </row>
    <row r="64" spans="1:10">
      <c r="A64" s="677"/>
      <c r="B64" s="235" t="s">
        <v>90</v>
      </c>
      <c r="C64" s="238">
        <v>72</v>
      </c>
      <c r="D64" s="238">
        <v>6</v>
      </c>
      <c r="E64" s="238">
        <v>33</v>
      </c>
      <c r="F64" s="238">
        <v>25</v>
      </c>
      <c r="G64" s="238">
        <v>38</v>
      </c>
      <c r="H64" s="239">
        <v>102</v>
      </c>
      <c r="J64" s="244">
        <f t="shared" si="0"/>
        <v>0.52777777777777779</v>
      </c>
    </row>
    <row r="65" spans="1:10">
      <c r="C65" s="14"/>
      <c r="D65" s="14"/>
      <c r="E65" s="14"/>
      <c r="F65" s="14"/>
      <c r="G65" s="14"/>
      <c r="H65" s="14"/>
      <c r="J65" s="245"/>
    </row>
    <row r="66" spans="1:10">
      <c r="A66" s="678" t="s">
        <v>383</v>
      </c>
      <c r="B66" s="679"/>
      <c r="C66" s="240">
        <v>24</v>
      </c>
      <c r="D66" s="240"/>
      <c r="E66" s="240">
        <v>7</v>
      </c>
      <c r="F66" s="240">
        <v>4</v>
      </c>
      <c r="G66" s="240">
        <v>5</v>
      </c>
      <c r="H66" s="241">
        <v>16</v>
      </c>
      <c r="J66" s="246">
        <f t="shared" si="0"/>
        <v>0.20833333333333334</v>
      </c>
    </row>
    <row r="67" spans="1:10">
      <c r="C67" s="14"/>
      <c r="D67" s="14"/>
      <c r="E67" s="14"/>
      <c r="F67" s="14"/>
      <c r="G67" s="14"/>
      <c r="H67" s="14"/>
      <c r="J67" s="245"/>
    </row>
    <row r="68" spans="1:10">
      <c r="A68" s="610" t="s">
        <v>92</v>
      </c>
      <c r="B68" s="611"/>
      <c r="C68" s="29">
        <v>13628</v>
      </c>
      <c r="D68" s="27">
        <v>269</v>
      </c>
      <c r="E68" s="27">
        <v>4155</v>
      </c>
      <c r="F68" s="27">
        <v>4759</v>
      </c>
      <c r="G68" s="27">
        <v>5012</v>
      </c>
      <c r="H68" s="28">
        <v>14195</v>
      </c>
      <c r="J68" s="247">
        <f t="shared" si="0"/>
        <v>0.36777223363663047</v>
      </c>
    </row>
  </sheetData>
  <mergeCells count="8">
    <mergeCell ref="A3:J3"/>
    <mergeCell ref="D5:G5"/>
    <mergeCell ref="A68:B68"/>
    <mergeCell ref="A8:A13"/>
    <mergeCell ref="A14:A38"/>
    <mergeCell ref="A39:A61"/>
    <mergeCell ref="A62:A64"/>
    <mergeCell ref="A66:B66"/>
  </mergeCells>
  <printOptions horizontalCentered="1"/>
  <pageMargins left="0.39370078740157483" right="0.39370078740157483" top="0.78740157480314965" bottom="0.59055118110236227" header="0.39370078740157483" footer="0.39370078740157483"/>
  <pageSetup paperSize="9" scale="79" firstPageNumber="45" fitToHeight="0" orientation="portrait" useFirstPageNumber="1" r:id="rId1"/>
  <headerFooter scaleWithDoc="0" alignWithMargins="0">
    <oddHeader>&amp;L&amp;8Situation des personnels enseignants non permanents - 2013/2014&amp;R&amp;8DGRH A1-1 / Novembre 2014</oddHeader>
    <oddFooter>&amp;R&amp;P</oddFooter>
  </headerFooter>
</worksheet>
</file>

<file path=xl/worksheets/sheet31.xml><?xml version="1.0" encoding="utf-8"?>
<worksheet xmlns="http://schemas.openxmlformats.org/spreadsheetml/2006/main" xmlns:r="http://schemas.openxmlformats.org/officeDocument/2006/relationships">
  <sheetPr codeName="Feuil24">
    <tabColor rgb="FF92D050"/>
    <pageSetUpPr fitToPage="1"/>
  </sheetPr>
  <dimension ref="A3:P60"/>
  <sheetViews>
    <sheetView showGridLines="0" zoomScaleNormal="100" workbookViewId="0">
      <selection activeCell="J9" sqref="J9"/>
    </sheetView>
  </sheetViews>
  <sheetFormatPr baseColWidth="10" defaultRowHeight="13.2"/>
  <cols>
    <col min="1" max="1" width="16.6640625" bestFit="1" customWidth="1"/>
    <col min="2" max="4" width="16" bestFit="1" customWidth="1"/>
    <col min="5" max="5" width="7.6640625" bestFit="1" customWidth="1"/>
    <col min="6" max="6" width="19" bestFit="1" customWidth="1"/>
    <col min="7" max="7" width="14.77734375" bestFit="1" customWidth="1"/>
    <col min="8" max="9" width="16" bestFit="1" customWidth="1"/>
    <col min="10" max="10" width="14.44140625" bestFit="1" customWidth="1"/>
    <col min="11" max="11" width="7.6640625" bestFit="1" customWidth="1"/>
    <col min="12" max="12" width="15.33203125" bestFit="1" customWidth="1"/>
    <col min="13" max="13" width="7.6640625" bestFit="1" customWidth="1"/>
    <col min="14" max="14" width="15.33203125" bestFit="1" customWidth="1"/>
    <col min="15" max="15" width="7.6640625" bestFit="1" customWidth="1"/>
    <col min="16" max="16" width="14.44140625" bestFit="1" customWidth="1"/>
  </cols>
  <sheetData>
    <row r="3" spans="1:16" ht="29.25" customHeight="1">
      <c r="A3" s="602" t="s">
        <v>695</v>
      </c>
      <c r="B3" s="602"/>
      <c r="C3" s="602"/>
      <c r="D3" s="602"/>
      <c r="E3" s="602"/>
      <c r="F3" s="602"/>
      <c r="G3" s="602"/>
      <c r="H3" s="602"/>
      <c r="I3" s="602"/>
      <c r="J3" s="136"/>
      <c r="K3" s="136"/>
      <c r="L3" s="136"/>
      <c r="M3" s="136"/>
      <c r="N3" s="136"/>
      <c r="O3" s="136"/>
      <c r="P3" s="136"/>
    </row>
    <row r="6" spans="1:16">
      <c r="B6" s="600" t="s">
        <v>691</v>
      </c>
      <c r="C6" s="600"/>
      <c r="D6" s="600"/>
      <c r="G6" s="600" t="s">
        <v>692</v>
      </c>
      <c r="H6" s="600"/>
      <c r="I6" s="600"/>
    </row>
    <row r="7" spans="1:16">
      <c r="A7" s="270" t="s">
        <v>517</v>
      </c>
      <c r="B7" s="270" t="s">
        <v>399</v>
      </c>
      <c r="C7" s="270" t="s">
        <v>400</v>
      </c>
      <c r="D7" s="268" t="s">
        <v>497</v>
      </c>
      <c r="F7" s="270" t="s">
        <v>517</v>
      </c>
      <c r="G7" s="270" t="s">
        <v>399</v>
      </c>
      <c r="H7" s="270" t="s">
        <v>400</v>
      </c>
      <c r="I7" s="268" t="s">
        <v>497</v>
      </c>
    </row>
    <row r="8" spans="1:16">
      <c r="A8" s="270"/>
      <c r="B8" s="270"/>
      <c r="C8" s="270"/>
      <c r="D8" s="270"/>
      <c r="F8" s="270"/>
      <c r="G8" s="270"/>
      <c r="H8" s="270"/>
      <c r="I8" s="270"/>
    </row>
    <row r="9" spans="1:16">
      <c r="A9" s="232" t="s">
        <v>518</v>
      </c>
      <c r="B9" s="16">
        <v>699</v>
      </c>
      <c r="C9" s="16">
        <v>661</v>
      </c>
      <c r="D9" s="236">
        <v>1360</v>
      </c>
      <c r="F9" s="232" t="s">
        <v>518</v>
      </c>
      <c r="G9" s="16">
        <v>1281</v>
      </c>
      <c r="H9" s="16">
        <v>848</v>
      </c>
      <c r="I9" s="236">
        <v>2129</v>
      </c>
    </row>
    <row r="10" spans="1:16">
      <c r="A10" s="234" t="s">
        <v>519</v>
      </c>
      <c r="B10" s="19">
        <v>65</v>
      </c>
      <c r="C10" s="19">
        <v>90</v>
      </c>
      <c r="D10" s="237">
        <v>155</v>
      </c>
      <c r="F10" s="234" t="s">
        <v>519</v>
      </c>
      <c r="G10" s="19">
        <v>242</v>
      </c>
      <c r="H10" s="19">
        <v>164</v>
      </c>
      <c r="I10" s="237">
        <v>406</v>
      </c>
    </row>
    <row r="11" spans="1:16">
      <c r="A11" s="234" t="s">
        <v>520</v>
      </c>
      <c r="B11" s="19">
        <v>20</v>
      </c>
      <c r="C11" s="19">
        <v>20</v>
      </c>
      <c r="D11" s="237">
        <v>40</v>
      </c>
      <c r="F11" s="234" t="s">
        <v>520</v>
      </c>
      <c r="G11" s="19">
        <v>54</v>
      </c>
      <c r="H11" s="19">
        <v>45</v>
      </c>
      <c r="I11" s="237">
        <v>99</v>
      </c>
    </row>
    <row r="12" spans="1:16">
      <c r="A12" s="234" t="s">
        <v>521</v>
      </c>
      <c r="B12" s="19">
        <v>7</v>
      </c>
      <c r="C12" s="19">
        <v>6</v>
      </c>
      <c r="D12" s="237">
        <v>13</v>
      </c>
      <c r="F12" s="234" t="s">
        <v>521</v>
      </c>
      <c r="G12" s="19">
        <v>16</v>
      </c>
      <c r="H12" s="19">
        <v>15</v>
      </c>
      <c r="I12" s="237">
        <v>31</v>
      </c>
    </row>
    <row r="13" spans="1:16">
      <c r="A13" s="234" t="s">
        <v>522</v>
      </c>
      <c r="B13" s="19">
        <v>2</v>
      </c>
      <c r="C13" s="19">
        <v>1</v>
      </c>
      <c r="D13" s="237">
        <v>3</v>
      </c>
      <c r="F13" s="234" t="s">
        <v>522</v>
      </c>
      <c r="G13" s="19">
        <v>8</v>
      </c>
      <c r="H13" s="19">
        <v>5</v>
      </c>
      <c r="I13" s="237">
        <v>13</v>
      </c>
    </row>
    <row r="14" spans="1:16">
      <c r="A14" s="234" t="s">
        <v>523</v>
      </c>
      <c r="B14" s="19">
        <v>1</v>
      </c>
      <c r="C14" s="19"/>
      <c r="D14" s="237">
        <v>1</v>
      </c>
      <c r="F14" s="234" t="s">
        <v>523</v>
      </c>
      <c r="G14" s="19">
        <v>3</v>
      </c>
      <c r="H14" s="19">
        <v>1</v>
      </c>
      <c r="I14" s="237">
        <v>4</v>
      </c>
    </row>
    <row r="15" spans="1:16">
      <c r="A15" s="234" t="s">
        <v>524</v>
      </c>
      <c r="B15" s="19"/>
      <c r="C15" s="19"/>
      <c r="D15" s="237"/>
      <c r="F15" s="234" t="s">
        <v>524</v>
      </c>
      <c r="G15" s="19">
        <v>1</v>
      </c>
      <c r="H15" s="19"/>
      <c r="I15" s="237">
        <v>1</v>
      </c>
    </row>
    <row r="16" spans="1:16">
      <c r="A16" s="234" t="s">
        <v>525</v>
      </c>
      <c r="B16" s="19"/>
      <c r="C16" s="19"/>
      <c r="D16" s="237"/>
      <c r="F16" s="234" t="s">
        <v>525</v>
      </c>
      <c r="G16" s="19"/>
      <c r="H16" s="19"/>
      <c r="I16" s="237"/>
    </row>
    <row r="17" spans="1:9">
      <c r="A17" s="307" t="s">
        <v>526</v>
      </c>
      <c r="B17" s="238"/>
      <c r="C17" s="238"/>
      <c r="D17" s="239"/>
      <c r="F17" s="307" t="s">
        <v>526</v>
      </c>
      <c r="G17" s="238"/>
      <c r="H17" s="238"/>
      <c r="I17" s="239"/>
    </row>
    <row r="19" spans="1:9">
      <c r="A19" s="115" t="s">
        <v>19</v>
      </c>
      <c r="B19" s="27">
        <f>B17+B16+B15+B14+B12+B13+B11+B10+B9</f>
        <v>794</v>
      </c>
      <c r="C19" s="172">
        <f t="shared" ref="C19:D19" si="0">C17+C16+C15+C14+C12+C13+C11+C10+C9</f>
        <v>778</v>
      </c>
      <c r="D19" s="28">
        <f t="shared" si="0"/>
        <v>1572</v>
      </c>
      <c r="F19" s="115" t="s">
        <v>53</v>
      </c>
      <c r="G19" s="27">
        <f>G17+G16+G15+G14+G12+G13+G11+G10+G9</f>
        <v>1605</v>
      </c>
      <c r="H19" s="27">
        <f t="shared" ref="H19:I19" si="1">H17+H16+H15+H14+H12+H13+H11+H10+H9</f>
        <v>1078</v>
      </c>
      <c r="I19" s="28">
        <f t="shared" si="1"/>
        <v>2683</v>
      </c>
    </row>
    <row r="20" spans="1:9" ht="13.8">
      <c r="A20" s="308" t="s">
        <v>527</v>
      </c>
      <c r="B20" s="383">
        <f>B19/D19</f>
        <v>0.50508905852417307</v>
      </c>
      <c r="C20" s="383">
        <f>C19/D19</f>
        <v>0.49491094147582698</v>
      </c>
      <c r="D20" s="383">
        <f>D19/D19</f>
        <v>1</v>
      </c>
      <c r="F20" s="308" t="s">
        <v>527</v>
      </c>
      <c r="G20" s="383">
        <f>G19/I19</f>
        <v>0.59821095788296685</v>
      </c>
      <c r="H20" s="383">
        <f>H19/I19</f>
        <v>0.40178904211703315</v>
      </c>
      <c r="I20" s="383">
        <f>I19/I19</f>
        <v>1</v>
      </c>
    </row>
    <row r="21" spans="1:9" ht="13.8">
      <c r="A21" s="309" t="s">
        <v>319</v>
      </c>
      <c r="B21" s="309" t="s">
        <v>696</v>
      </c>
      <c r="C21" s="309" t="s">
        <v>697</v>
      </c>
      <c r="D21" s="309" t="s">
        <v>698</v>
      </c>
      <c r="F21" s="309" t="s">
        <v>319</v>
      </c>
      <c r="G21" s="309" t="s">
        <v>699</v>
      </c>
      <c r="H21" s="309" t="s">
        <v>699</v>
      </c>
      <c r="I21" s="309" t="s">
        <v>699</v>
      </c>
    </row>
    <row r="22" spans="1:9" ht="13.8">
      <c r="A22" s="310" t="s">
        <v>528</v>
      </c>
      <c r="B22" s="310" t="s">
        <v>706</v>
      </c>
      <c r="C22" s="310" t="s">
        <v>707</v>
      </c>
      <c r="D22" s="310" t="s">
        <v>700</v>
      </c>
      <c r="F22" s="310" t="s">
        <v>528</v>
      </c>
      <c r="G22" s="310" t="s">
        <v>708</v>
      </c>
      <c r="H22" s="310" t="s">
        <v>709</v>
      </c>
      <c r="I22" s="310" t="s">
        <v>710</v>
      </c>
    </row>
    <row r="25" spans="1:9">
      <c r="B25" s="600" t="s">
        <v>693</v>
      </c>
      <c r="C25" s="600"/>
      <c r="D25" s="600"/>
      <c r="G25" s="600" t="s">
        <v>694</v>
      </c>
      <c r="H25" s="600"/>
      <c r="I25" s="600"/>
    </row>
    <row r="26" spans="1:9">
      <c r="A26" s="270" t="s">
        <v>517</v>
      </c>
      <c r="B26" s="270" t="s">
        <v>399</v>
      </c>
      <c r="C26" s="270" t="s">
        <v>400</v>
      </c>
      <c r="D26" s="268" t="s">
        <v>497</v>
      </c>
      <c r="F26" s="270" t="s">
        <v>517</v>
      </c>
      <c r="G26" s="270" t="s">
        <v>399</v>
      </c>
      <c r="H26" s="270" t="s">
        <v>400</v>
      </c>
      <c r="I26" s="268" t="s">
        <v>497</v>
      </c>
    </row>
    <row r="27" spans="1:9">
      <c r="A27" s="270"/>
      <c r="B27" s="270"/>
      <c r="C27" s="270"/>
      <c r="D27" s="270"/>
      <c r="F27" s="270"/>
      <c r="G27" s="270"/>
      <c r="H27" s="270"/>
      <c r="I27" s="270"/>
    </row>
    <row r="28" spans="1:9">
      <c r="A28" s="232" t="s">
        <v>518</v>
      </c>
      <c r="B28" s="16">
        <v>3342</v>
      </c>
      <c r="C28" s="16">
        <v>5465</v>
      </c>
      <c r="D28" s="236">
        <v>8807</v>
      </c>
      <c r="F28" s="232" t="s">
        <v>518</v>
      </c>
      <c r="G28" s="16">
        <v>141</v>
      </c>
      <c r="H28" s="16">
        <v>100</v>
      </c>
      <c r="I28" s="236">
        <v>241</v>
      </c>
    </row>
    <row r="29" spans="1:9">
      <c r="A29" s="234" t="s">
        <v>519</v>
      </c>
      <c r="B29" s="19">
        <v>255</v>
      </c>
      <c r="C29" s="19">
        <v>499</v>
      </c>
      <c r="D29" s="237">
        <v>754</v>
      </c>
      <c r="F29" s="234" t="s">
        <v>519</v>
      </c>
      <c r="G29" s="19">
        <v>11</v>
      </c>
      <c r="H29" s="19">
        <v>10</v>
      </c>
      <c r="I29" s="237">
        <v>21</v>
      </c>
    </row>
    <row r="30" spans="1:9">
      <c r="A30" s="234" t="s">
        <v>520</v>
      </c>
      <c r="B30" s="19">
        <v>18</v>
      </c>
      <c r="C30" s="19">
        <v>57</v>
      </c>
      <c r="D30" s="237">
        <v>75</v>
      </c>
      <c r="F30" s="234" t="s">
        <v>520</v>
      </c>
      <c r="G30" s="19">
        <v>1</v>
      </c>
      <c r="H30" s="19">
        <v>1</v>
      </c>
      <c r="I30" s="237">
        <v>2</v>
      </c>
    </row>
    <row r="31" spans="1:9">
      <c r="A31" s="234" t="s">
        <v>521</v>
      </c>
      <c r="B31" s="19">
        <v>7</v>
      </c>
      <c r="C31" s="19">
        <v>12</v>
      </c>
      <c r="D31" s="237">
        <v>19</v>
      </c>
      <c r="F31" s="234" t="s">
        <v>521</v>
      </c>
      <c r="G31" s="19"/>
      <c r="H31" s="19"/>
      <c r="I31" s="237"/>
    </row>
    <row r="32" spans="1:9">
      <c r="A32" s="234" t="s">
        <v>522</v>
      </c>
      <c r="B32" s="19"/>
      <c r="C32" s="19">
        <v>3</v>
      </c>
      <c r="D32" s="237">
        <v>3</v>
      </c>
      <c r="F32" s="234" t="s">
        <v>522</v>
      </c>
      <c r="G32" s="19"/>
      <c r="H32" s="19"/>
      <c r="I32" s="237"/>
    </row>
    <row r="33" spans="1:9">
      <c r="A33" s="234" t="s">
        <v>523</v>
      </c>
      <c r="B33" s="19">
        <v>1</v>
      </c>
      <c r="C33" s="19"/>
      <c r="D33" s="237">
        <v>1</v>
      </c>
      <c r="F33" s="234" t="s">
        <v>523</v>
      </c>
      <c r="G33" s="19"/>
      <c r="H33" s="19"/>
      <c r="I33" s="237"/>
    </row>
    <row r="34" spans="1:9">
      <c r="A34" s="234" t="s">
        <v>524</v>
      </c>
      <c r="B34" s="19">
        <v>1</v>
      </c>
      <c r="C34" s="19"/>
      <c r="D34" s="237">
        <v>1</v>
      </c>
      <c r="F34" s="234" t="s">
        <v>524</v>
      </c>
      <c r="G34" s="19"/>
      <c r="H34" s="19"/>
      <c r="I34" s="237"/>
    </row>
    <row r="35" spans="1:9">
      <c r="A35" s="234" t="s">
        <v>525</v>
      </c>
      <c r="B35" s="19"/>
      <c r="C35" s="19"/>
      <c r="D35" s="237"/>
      <c r="F35" s="234" t="s">
        <v>525</v>
      </c>
      <c r="G35" s="233"/>
      <c r="H35" s="233"/>
      <c r="I35" s="234"/>
    </row>
    <row r="36" spans="1:9">
      <c r="A36" s="307" t="s">
        <v>526</v>
      </c>
      <c r="B36" s="306"/>
      <c r="C36" s="306"/>
      <c r="D36" s="307"/>
      <c r="F36" s="307" t="s">
        <v>526</v>
      </c>
      <c r="G36" s="306"/>
      <c r="H36" s="306"/>
      <c r="I36" s="307"/>
    </row>
    <row r="38" spans="1:9">
      <c r="A38" s="115" t="s">
        <v>85</v>
      </c>
      <c r="B38" s="27">
        <f>B36+B35+B34+B33+B31+B32+B30+B29+B28</f>
        <v>3624</v>
      </c>
      <c r="C38" s="27">
        <f t="shared" ref="C38:D38" si="2">C36+C35+C34+C33+C31+C32+C30+C29+C28</f>
        <v>6036</v>
      </c>
      <c r="D38" s="28">
        <f t="shared" si="2"/>
        <v>9660</v>
      </c>
      <c r="F38" s="115" t="s">
        <v>91</v>
      </c>
      <c r="G38" s="27">
        <f>G36+G35+G34+G33+G31+G32+G30+G29+G28</f>
        <v>153</v>
      </c>
      <c r="H38" s="27">
        <f t="shared" ref="H38:I38" si="3">H36+H35+H34+H33+H31+H32+H30+H29+H28</f>
        <v>111</v>
      </c>
      <c r="I38" s="28">
        <f t="shared" si="3"/>
        <v>264</v>
      </c>
    </row>
    <row r="39" spans="1:9" ht="13.8">
      <c r="A39" s="308" t="s">
        <v>527</v>
      </c>
      <c r="B39" s="383">
        <f>B38/D38</f>
        <v>0.37515527950310557</v>
      </c>
      <c r="C39" s="383">
        <f>C38/D38</f>
        <v>0.62484472049689443</v>
      </c>
      <c r="D39" s="383">
        <f>D38/D38</f>
        <v>1</v>
      </c>
      <c r="F39" s="308" t="s">
        <v>527</v>
      </c>
      <c r="G39" s="383">
        <f>G38/I38</f>
        <v>0.57954545454545459</v>
      </c>
      <c r="H39" s="383">
        <f>H38/I38</f>
        <v>0.42045454545454547</v>
      </c>
      <c r="I39" s="383">
        <f>I38/I38</f>
        <v>1</v>
      </c>
    </row>
    <row r="40" spans="1:9" ht="13.8">
      <c r="A40" s="309" t="s">
        <v>319</v>
      </c>
      <c r="B40" s="309" t="s">
        <v>700</v>
      </c>
      <c r="C40" s="309" t="s">
        <v>701</v>
      </c>
      <c r="D40" s="309" t="s">
        <v>702</v>
      </c>
      <c r="F40" s="309" t="s">
        <v>319</v>
      </c>
      <c r="G40" s="309" t="s">
        <v>701</v>
      </c>
      <c r="H40" s="309" t="s">
        <v>703</v>
      </c>
      <c r="I40" s="309" t="s">
        <v>703</v>
      </c>
    </row>
    <row r="41" spans="1:9" ht="13.8">
      <c r="A41" s="310" t="s">
        <v>528</v>
      </c>
      <c r="B41" s="310" t="s">
        <v>711</v>
      </c>
      <c r="C41" s="310" t="s">
        <v>700</v>
      </c>
      <c r="D41" s="310" t="s">
        <v>700</v>
      </c>
      <c r="F41" s="310" t="s">
        <v>528</v>
      </c>
      <c r="G41" s="310" t="s">
        <v>712</v>
      </c>
      <c r="H41" s="310" t="s">
        <v>708</v>
      </c>
      <c r="I41" s="310" t="s">
        <v>713</v>
      </c>
    </row>
    <row r="44" spans="1:9">
      <c r="B44" s="600" t="s">
        <v>961</v>
      </c>
      <c r="C44" s="600"/>
      <c r="D44" s="600"/>
      <c r="E44" s="376"/>
      <c r="F44" s="376"/>
      <c r="G44" s="376"/>
      <c r="H44" s="376"/>
      <c r="I44" s="376"/>
    </row>
    <row r="45" spans="1:9">
      <c r="A45" s="270" t="s">
        <v>517</v>
      </c>
      <c r="B45" s="270" t="s">
        <v>399</v>
      </c>
      <c r="C45" s="270" t="s">
        <v>400</v>
      </c>
      <c r="D45" s="268" t="s">
        <v>497</v>
      </c>
    </row>
    <row r="46" spans="1:9">
      <c r="A46" s="270"/>
      <c r="B46" s="270"/>
      <c r="C46" s="270"/>
      <c r="D46" s="270"/>
    </row>
    <row r="47" spans="1:9">
      <c r="A47" s="232" t="s">
        <v>518</v>
      </c>
      <c r="B47" s="16">
        <v>5473</v>
      </c>
      <c r="C47" s="16">
        <v>7078</v>
      </c>
      <c r="D47" s="236">
        <v>12551</v>
      </c>
    </row>
    <row r="48" spans="1:9">
      <c r="A48" s="234" t="s">
        <v>519</v>
      </c>
      <c r="B48" s="19">
        <v>573</v>
      </c>
      <c r="C48" s="19">
        <v>765</v>
      </c>
      <c r="D48" s="237">
        <v>1338</v>
      </c>
    </row>
    <row r="49" spans="1:4">
      <c r="A49" s="234" t="s">
        <v>520</v>
      </c>
      <c r="B49" s="19">
        <v>93</v>
      </c>
      <c r="C49" s="19">
        <v>123</v>
      </c>
      <c r="D49" s="237">
        <v>216</v>
      </c>
    </row>
    <row r="50" spans="1:4">
      <c r="A50" s="234" t="s">
        <v>521</v>
      </c>
      <c r="B50" s="19">
        <v>30</v>
      </c>
      <c r="C50" s="19">
        <v>33</v>
      </c>
      <c r="D50" s="237">
        <v>63</v>
      </c>
    </row>
    <row r="51" spans="1:4">
      <c r="A51" s="234" t="s">
        <v>522</v>
      </c>
      <c r="B51" s="19">
        <v>10</v>
      </c>
      <c r="C51" s="19">
        <v>9</v>
      </c>
      <c r="D51" s="237">
        <v>19</v>
      </c>
    </row>
    <row r="52" spans="1:4">
      <c r="A52" s="234" t="s">
        <v>523</v>
      </c>
      <c r="B52" s="19">
        <v>5</v>
      </c>
      <c r="C52" s="19">
        <v>1</v>
      </c>
      <c r="D52" s="237">
        <v>6</v>
      </c>
    </row>
    <row r="53" spans="1:4">
      <c r="A53" s="234" t="s">
        <v>524</v>
      </c>
      <c r="B53" s="19">
        <v>2</v>
      </c>
      <c r="C53" s="19"/>
      <c r="D53" s="237">
        <v>2</v>
      </c>
    </row>
    <row r="54" spans="1:4">
      <c r="A54" s="234" t="s">
        <v>525</v>
      </c>
      <c r="B54" s="19"/>
      <c r="C54" s="19"/>
      <c r="D54" s="237"/>
    </row>
    <row r="55" spans="1:4">
      <c r="A55" s="307" t="s">
        <v>526</v>
      </c>
      <c r="B55" s="306"/>
      <c r="C55" s="306"/>
      <c r="D55" s="307"/>
    </row>
    <row r="57" spans="1:4" ht="26.4">
      <c r="A57" s="384" t="s">
        <v>705</v>
      </c>
      <c r="B57" s="385">
        <f>B55+B54+B53+B52+B50+B51+B49+B48+B47</f>
        <v>6186</v>
      </c>
      <c r="C57" s="385">
        <f t="shared" ref="C57:D57" si="4">C55+C54+C53+C52+C50+C51+C49+C48+C47</f>
        <v>8009</v>
      </c>
      <c r="D57" s="386">
        <f t="shared" si="4"/>
        <v>14195</v>
      </c>
    </row>
    <row r="58" spans="1:4" ht="13.8">
      <c r="A58" s="308" t="s">
        <v>527</v>
      </c>
      <c r="B58" s="383">
        <f>B57/D57</f>
        <v>0.43578724903134908</v>
      </c>
      <c r="C58" s="383">
        <f>C57/D57</f>
        <v>0.56421275096865098</v>
      </c>
      <c r="D58" s="383">
        <f>D57/D57</f>
        <v>1</v>
      </c>
    </row>
    <row r="59" spans="1:4" ht="13.8">
      <c r="A59" s="309" t="s">
        <v>319</v>
      </c>
      <c r="B59" s="309" t="s">
        <v>698</v>
      </c>
      <c r="C59" s="309" t="s">
        <v>704</v>
      </c>
      <c r="D59" s="309" t="s">
        <v>698</v>
      </c>
    </row>
    <row r="60" spans="1:4" ht="13.8">
      <c r="A60" s="310" t="s">
        <v>528</v>
      </c>
      <c r="B60" s="310" t="s">
        <v>704</v>
      </c>
      <c r="C60" s="310" t="s">
        <v>704</v>
      </c>
      <c r="D60" s="310" t="s">
        <v>704</v>
      </c>
    </row>
  </sheetData>
  <mergeCells count="6">
    <mergeCell ref="B44:D44"/>
    <mergeCell ref="A3:I3"/>
    <mergeCell ref="B6:D6"/>
    <mergeCell ref="G6:I6"/>
    <mergeCell ref="B25:D25"/>
    <mergeCell ref="G25:I25"/>
  </mergeCells>
  <printOptions horizontalCentered="1"/>
  <pageMargins left="0.39370078740157483" right="0.39370078740157483" top="0.78740157480314965" bottom="0.59055118110236227" header="0.39370078740157483" footer="0.39370078740157483"/>
  <pageSetup paperSize="9" scale="77" firstPageNumber="46" fitToHeight="0" orientation="portrait" useFirstPageNumber="1" r:id="rId1"/>
  <headerFooter scaleWithDoc="0" alignWithMargins="0">
    <oddHeader>&amp;L&amp;8Situation des personnels enseignants non permanents - 2013/2014&amp;R&amp;8DGRH A1-1 / Novembre 2014</oddHeader>
    <oddFooter>&amp;R&amp;P</oddFooter>
  </headerFooter>
</worksheet>
</file>

<file path=xl/worksheets/sheet32.xml><?xml version="1.0" encoding="utf-8"?>
<worksheet xmlns="http://schemas.openxmlformats.org/spreadsheetml/2006/main" xmlns:r="http://schemas.openxmlformats.org/officeDocument/2006/relationships">
  <sheetPr codeName="Feuil25">
    <tabColor rgb="FF92D050"/>
    <pageSetUpPr fitToPage="1"/>
  </sheetPr>
  <dimension ref="B1:J802"/>
  <sheetViews>
    <sheetView showGridLines="0" showZeros="0" showWhiteSpace="0" topLeftCell="A19" zoomScaleNormal="100" workbookViewId="0">
      <selection activeCell="N63" sqref="N63"/>
    </sheetView>
  </sheetViews>
  <sheetFormatPr baseColWidth="10" defaultColWidth="12" defaultRowHeight="13.2"/>
  <cols>
    <col min="1" max="16384" width="12" style="2"/>
  </cols>
  <sheetData>
    <row r="1" spans="2:8" ht="18" customHeight="1">
      <c r="B1" s="1"/>
      <c r="C1" s="1"/>
      <c r="D1" s="1"/>
    </row>
    <row r="2" spans="2:8">
      <c r="B2" s="3"/>
      <c r="C2" s="3"/>
      <c r="D2" s="3"/>
    </row>
    <row r="3" spans="2:8">
      <c r="B3" s="3"/>
      <c r="C3" s="3"/>
      <c r="D3" s="3"/>
    </row>
    <row r="4" spans="2:8">
      <c r="B4" s="3"/>
      <c r="C4" s="3"/>
      <c r="D4" s="3"/>
    </row>
    <row r="5" spans="2:8">
      <c r="B5" s="3"/>
      <c r="C5" s="3"/>
      <c r="D5" s="3"/>
      <c r="G5" s="3"/>
      <c r="H5" s="3"/>
    </row>
    <row r="6" spans="2:8">
      <c r="B6" s="3"/>
      <c r="C6" s="3"/>
      <c r="D6" s="3"/>
    </row>
    <row r="7" spans="2:8">
      <c r="B7" s="3"/>
      <c r="C7" s="3"/>
      <c r="D7" s="3"/>
    </row>
    <row r="8" spans="2:8">
      <c r="B8" s="3"/>
      <c r="C8" s="3"/>
      <c r="D8" s="3"/>
    </row>
    <row r="9" spans="2:8">
      <c r="B9" s="3"/>
      <c r="C9" s="3"/>
      <c r="D9" s="3"/>
    </row>
    <row r="10" spans="2:8">
      <c r="B10" s="3"/>
      <c r="C10" s="3"/>
      <c r="D10" s="3"/>
    </row>
    <row r="11" spans="2:8">
      <c r="B11" s="3"/>
      <c r="C11" s="3"/>
      <c r="D11" s="3"/>
    </row>
    <row r="12" spans="2:8">
      <c r="B12" s="3"/>
      <c r="C12" s="3"/>
      <c r="D12" s="3"/>
    </row>
    <row r="13" spans="2:8">
      <c r="B13" s="3"/>
      <c r="C13" s="3"/>
      <c r="D13" s="3"/>
    </row>
    <row r="14" spans="2:8">
      <c r="B14" s="3"/>
      <c r="C14" s="3"/>
      <c r="D14" s="3"/>
    </row>
    <row r="15" spans="2:8">
      <c r="B15" s="3"/>
      <c r="C15" s="3"/>
      <c r="D15" s="3"/>
    </row>
    <row r="16" spans="2:8">
      <c r="B16" s="3"/>
      <c r="C16" s="3"/>
      <c r="D16" s="3"/>
    </row>
    <row r="17" spans="2:9">
      <c r="B17" s="3"/>
      <c r="C17" s="3"/>
      <c r="D17" s="3"/>
    </row>
    <row r="18" spans="2:9">
      <c r="B18" s="3"/>
      <c r="C18" s="3"/>
      <c r="D18" s="3"/>
    </row>
    <row r="19" spans="2:9">
      <c r="B19" s="3"/>
      <c r="C19" s="3"/>
      <c r="D19" s="3"/>
    </row>
    <row r="20" spans="2:9">
      <c r="B20" s="3"/>
      <c r="C20" s="3"/>
      <c r="D20" s="3"/>
    </row>
    <row r="21" spans="2:9">
      <c r="B21" s="3"/>
      <c r="C21" s="3"/>
      <c r="D21" s="3"/>
    </row>
    <row r="22" spans="2:9">
      <c r="B22" s="3"/>
      <c r="C22" s="3"/>
      <c r="D22" s="3"/>
    </row>
    <row r="23" spans="2:9">
      <c r="B23" s="3"/>
      <c r="C23" s="3"/>
      <c r="D23" s="3"/>
    </row>
    <row r="24" spans="2:9">
      <c r="B24" s="3"/>
      <c r="C24" s="3"/>
      <c r="D24" s="3"/>
    </row>
    <row r="25" spans="2:9">
      <c r="B25" s="3"/>
      <c r="C25" s="3"/>
      <c r="D25" s="3"/>
    </row>
    <row r="26" spans="2:9" ht="13.8" thickBot="1">
      <c r="B26" s="3"/>
      <c r="C26" s="3"/>
      <c r="D26" s="3"/>
    </row>
    <row r="27" spans="2:9" ht="21.75" customHeight="1" thickTop="1">
      <c r="B27" s="569" t="s">
        <v>395</v>
      </c>
      <c r="C27" s="570"/>
      <c r="D27" s="570"/>
      <c r="E27" s="570"/>
      <c r="F27" s="570"/>
      <c r="G27" s="570"/>
      <c r="H27" s="570"/>
      <c r="I27" s="571"/>
    </row>
    <row r="28" spans="2:9" ht="19.5" customHeight="1">
      <c r="B28" s="572"/>
      <c r="C28" s="573"/>
      <c r="D28" s="573"/>
      <c r="E28" s="573"/>
      <c r="F28" s="573"/>
      <c r="G28" s="573"/>
      <c r="H28" s="573"/>
      <c r="I28" s="574"/>
    </row>
    <row r="29" spans="2:9" ht="30" customHeight="1" thickBot="1">
      <c r="B29" s="575"/>
      <c r="C29" s="576"/>
      <c r="D29" s="576"/>
      <c r="E29" s="576"/>
      <c r="F29" s="576"/>
      <c r="G29" s="576"/>
      <c r="H29" s="576"/>
      <c r="I29" s="577"/>
    </row>
    <row r="30" spans="2:9" ht="13.8" thickTop="1">
      <c r="B30" s="3"/>
      <c r="C30" s="3"/>
      <c r="D30" s="3"/>
    </row>
    <row r="31" spans="2:9">
      <c r="B31" s="3"/>
      <c r="C31" s="3"/>
      <c r="D31" s="3"/>
    </row>
    <row r="32" spans="2:9">
      <c r="B32" s="3"/>
      <c r="C32" s="3"/>
      <c r="D32" s="3"/>
    </row>
    <row r="33" spans="2:9" ht="15.6">
      <c r="B33" s="578" t="s">
        <v>2</v>
      </c>
      <c r="C33" s="578"/>
      <c r="D33" s="578"/>
      <c r="E33" s="578"/>
      <c r="F33" s="578"/>
      <c r="G33" s="578"/>
      <c r="H33" s="578"/>
      <c r="I33" s="578"/>
    </row>
    <row r="34" spans="2:9">
      <c r="B34" s="3"/>
      <c r="C34" s="3"/>
      <c r="D34" s="3"/>
    </row>
    <row r="35" spans="2:9">
      <c r="B35" s="3"/>
      <c r="C35" s="3"/>
      <c r="D35" s="3"/>
    </row>
    <row r="36" spans="2:9" ht="15.6">
      <c r="B36" s="3"/>
      <c r="C36" s="3"/>
      <c r="D36" s="3"/>
      <c r="E36" s="4"/>
    </row>
    <row r="37" spans="2:9">
      <c r="B37" s="3"/>
      <c r="C37" s="5"/>
      <c r="D37" s="3"/>
    </row>
    <row r="38" spans="2:9">
      <c r="B38" s="3"/>
      <c r="C38" s="5"/>
      <c r="D38" s="3"/>
    </row>
    <row r="39" spans="2:9">
      <c r="B39" s="3"/>
      <c r="C39" s="5"/>
      <c r="D39" s="3"/>
    </row>
    <row r="40" spans="2:9" ht="12.75" customHeight="1"/>
    <row r="45" spans="2:9">
      <c r="B45" s="3"/>
      <c r="C45" s="3"/>
      <c r="D45" s="3"/>
    </row>
    <row r="46" spans="2:9">
      <c r="B46" s="11"/>
      <c r="C46" s="10"/>
      <c r="D46" s="10"/>
      <c r="E46" s="10"/>
      <c r="F46" s="10"/>
      <c r="G46" s="10"/>
      <c r="H46" s="10"/>
      <c r="I46" s="10"/>
    </row>
    <row r="47" spans="2:9">
      <c r="B47" s="10"/>
      <c r="C47" s="10"/>
      <c r="D47" s="10"/>
      <c r="E47" s="10"/>
      <c r="F47" s="10"/>
      <c r="G47" s="10"/>
      <c r="H47" s="10"/>
      <c r="I47" s="10"/>
    </row>
    <row r="48" spans="2:9">
      <c r="B48" s="10"/>
      <c r="C48" s="10"/>
      <c r="D48" s="10"/>
      <c r="E48" s="10"/>
      <c r="F48" s="10"/>
      <c r="G48" s="10"/>
      <c r="H48" s="10"/>
      <c r="I48" s="10"/>
    </row>
    <row r="49" spans="2:10">
      <c r="B49" s="10"/>
      <c r="C49" s="10"/>
      <c r="D49" s="10"/>
      <c r="E49" s="10"/>
      <c r="F49" s="10"/>
      <c r="G49" s="10"/>
      <c r="H49" s="10"/>
      <c r="I49" s="10"/>
    </row>
    <row r="50" spans="2:10">
      <c r="B50" s="10"/>
      <c r="C50" s="10"/>
      <c r="D50" s="10"/>
      <c r="E50" s="10"/>
      <c r="F50" s="10"/>
      <c r="G50" s="10"/>
      <c r="H50" s="10"/>
      <c r="I50" s="10"/>
    </row>
    <row r="51" spans="2:10">
      <c r="B51" s="11"/>
      <c r="C51" s="10"/>
      <c r="D51" s="10"/>
      <c r="E51" s="10"/>
      <c r="F51" s="10"/>
      <c r="G51" s="10"/>
      <c r="H51" s="10"/>
      <c r="I51" s="10"/>
    </row>
    <row r="52" spans="2:10">
      <c r="B52" s="579" t="s">
        <v>3</v>
      </c>
      <c r="C52" s="580"/>
      <c r="D52" s="580"/>
      <c r="E52" s="580"/>
      <c r="F52" s="580"/>
      <c r="G52" s="580"/>
      <c r="H52" s="580"/>
      <c r="I52" s="580"/>
    </row>
    <row r="53" spans="2:10" ht="16.5" customHeight="1">
      <c r="B53" s="580"/>
      <c r="C53" s="580"/>
      <c r="D53" s="580"/>
      <c r="E53" s="580"/>
      <c r="F53" s="580"/>
      <c r="G53" s="580"/>
      <c r="H53" s="580"/>
      <c r="I53" s="580"/>
    </row>
    <row r="54" spans="2:10" ht="16.5" customHeight="1">
      <c r="B54" s="580"/>
      <c r="C54" s="580"/>
      <c r="D54" s="580"/>
      <c r="E54" s="580"/>
      <c r="F54" s="580"/>
      <c r="G54" s="580"/>
      <c r="H54" s="580"/>
      <c r="I54" s="580"/>
    </row>
    <row r="55" spans="2:10" ht="16.5" customHeight="1">
      <c r="B55" s="580"/>
      <c r="C55" s="580"/>
      <c r="D55" s="580"/>
      <c r="E55" s="580"/>
      <c r="F55" s="580"/>
      <c r="G55" s="580"/>
      <c r="H55" s="580"/>
      <c r="I55" s="580"/>
    </row>
    <row r="56" spans="2:10">
      <c r="B56" s="580"/>
      <c r="C56" s="580"/>
      <c r="D56" s="580"/>
      <c r="E56" s="580"/>
      <c r="F56" s="580"/>
      <c r="G56" s="580"/>
      <c r="H56" s="580"/>
      <c r="I56" s="580"/>
      <c r="J56" s="6"/>
    </row>
    <row r="57" spans="2:10">
      <c r="B57" s="10"/>
      <c r="C57" s="10"/>
      <c r="D57" s="10"/>
      <c r="E57" s="10"/>
      <c r="F57" s="10"/>
      <c r="G57" s="10"/>
      <c r="H57" s="10"/>
      <c r="I57" s="10"/>
    </row>
    <row r="58" spans="2:10">
      <c r="B58" s="3"/>
      <c r="C58" s="7"/>
      <c r="D58" s="7"/>
    </row>
    <row r="59" spans="2:10">
      <c r="B59" s="8" t="s">
        <v>0</v>
      </c>
      <c r="C59" s="7"/>
      <c r="D59" s="7"/>
      <c r="I59" s="9" t="s">
        <v>1</v>
      </c>
    </row>
    <row r="60" spans="2:10">
      <c r="B60" s="7"/>
      <c r="C60" s="7"/>
      <c r="D60" s="7"/>
    </row>
    <row r="61" spans="2:10">
      <c r="B61" s="3"/>
      <c r="C61" s="7"/>
      <c r="D61" s="7"/>
    </row>
    <row r="62" spans="2:10">
      <c r="B62" s="7"/>
      <c r="C62" s="7"/>
      <c r="D62" s="7"/>
    </row>
    <row r="63" spans="2:10">
      <c r="B63" s="7"/>
      <c r="C63" s="7"/>
      <c r="D63" s="7"/>
    </row>
    <row r="64" spans="2:10">
      <c r="B64" s="7"/>
      <c r="C64" s="7"/>
      <c r="D64" s="7"/>
    </row>
    <row r="65" spans="2:4">
      <c r="B65" s="7"/>
      <c r="C65" s="7"/>
      <c r="D65" s="7"/>
    </row>
    <row r="66" spans="2:4">
      <c r="B66" s="7"/>
      <c r="C66" s="7"/>
      <c r="D66" s="7"/>
    </row>
    <row r="67" spans="2:4">
      <c r="B67" s="7"/>
      <c r="C67" s="7"/>
      <c r="D67" s="7"/>
    </row>
    <row r="68" spans="2:4">
      <c r="B68" s="7"/>
      <c r="C68" s="7"/>
      <c r="D68" s="7"/>
    </row>
    <row r="69" spans="2:4">
      <c r="B69" s="7"/>
      <c r="C69" s="7"/>
      <c r="D69" s="7"/>
    </row>
    <row r="70" spans="2:4">
      <c r="B70" s="7"/>
      <c r="C70" s="7"/>
      <c r="D70" s="7"/>
    </row>
    <row r="71" spans="2:4">
      <c r="B71" s="7"/>
      <c r="C71" s="7"/>
      <c r="D71" s="7"/>
    </row>
    <row r="72" spans="2:4">
      <c r="B72" s="7"/>
      <c r="C72" s="7"/>
      <c r="D72" s="7"/>
    </row>
    <row r="73" spans="2:4">
      <c r="B73" s="7"/>
      <c r="C73" s="7"/>
      <c r="D73" s="7"/>
    </row>
    <row r="74" spans="2:4">
      <c r="B74" s="7"/>
      <c r="C74" s="7"/>
      <c r="D74" s="7"/>
    </row>
    <row r="75" spans="2:4">
      <c r="B75" s="7"/>
      <c r="C75" s="7"/>
      <c r="D75" s="7"/>
    </row>
    <row r="76" spans="2:4">
      <c r="B76" s="7"/>
      <c r="C76" s="7"/>
      <c r="D76" s="7"/>
    </row>
    <row r="77" spans="2:4">
      <c r="B77" s="7"/>
      <c r="C77" s="7"/>
      <c r="D77" s="7"/>
    </row>
    <row r="78" spans="2:4">
      <c r="B78" s="7"/>
      <c r="C78" s="7"/>
      <c r="D78" s="7"/>
    </row>
    <row r="79" spans="2:4">
      <c r="B79" s="7"/>
      <c r="C79" s="7"/>
      <c r="D79" s="7"/>
    </row>
    <row r="80" spans="2:4">
      <c r="B80" s="7"/>
      <c r="C80" s="7"/>
      <c r="D80" s="7"/>
    </row>
    <row r="81" spans="2:4">
      <c r="B81" s="7"/>
      <c r="C81" s="7"/>
      <c r="D81" s="7"/>
    </row>
    <row r="82" spans="2:4">
      <c r="B82" s="7"/>
      <c r="C82" s="7"/>
      <c r="D82" s="7"/>
    </row>
    <row r="83" spans="2:4">
      <c r="B83" s="7"/>
      <c r="C83" s="7"/>
      <c r="D83" s="7"/>
    </row>
    <row r="84" spans="2:4">
      <c r="B84" s="7"/>
      <c r="C84" s="7"/>
      <c r="D84" s="7"/>
    </row>
    <row r="85" spans="2:4">
      <c r="B85" s="7"/>
      <c r="C85" s="7"/>
      <c r="D85" s="7"/>
    </row>
    <row r="86" spans="2:4">
      <c r="B86" s="7"/>
      <c r="C86" s="7"/>
      <c r="D86" s="7"/>
    </row>
    <row r="87" spans="2:4">
      <c r="B87" s="7"/>
      <c r="C87" s="7"/>
      <c r="D87" s="7"/>
    </row>
    <row r="88" spans="2:4">
      <c r="B88" s="7"/>
      <c r="C88" s="7"/>
      <c r="D88" s="7"/>
    </row>
    <row r="89" spans="2:4">
      <c r="B89" s="7"/>
      <c r="C89" s="7"/>
      <c r="D89" s="7"/>
    </row>
    <row r="90" spans="2:4">
      <c r="B90" s="7"/>
      <c r="C90" s="7"/>
      <c r="D90" s="7"/>
    </row>
    <row r="91" spans="2:4">
      <c r="B91" s="7"/>
      <c r="C91" s="7"/>
      <c r="D91" s="7"/>
    </row>
    <row r="92" spans="2:4">
      <c r="B92" s="7"/>
      <c r="C92" s="7"/>
      <c r="D92" s="7"/>
    </row>
    <row r="93" spans="2:4">
      <c r="B93" s="7"/>
      <c r="C93" s="7"/>
      <c r="D93" s="7"/>
    </row>
    <row r="94" spans="2:4">
      <c r="B94" s="7"/>
      <c r="C94" s="7"/>
      <c r="D94" s="7"/>
    </row>
    <row r="95" spans="2:4">
      <c r="B95" s="7"/>
      <c r="C95" s="7"/>
      <c r="D95" s="7"/>
    </row>
    <row r="96" spans="2:4">
      <c r="B96" s="7"/>
      <c r="C96" s="7"/>
      <c r="D96" s="7"/>
    </row>
    <row r="97" spans="2:4">
      <c r="B97" s="7"/>
      <c r="C97" s="7"/>
      <c r="D97" s="7"/>
    </row>
    <row r="98" spans="2:4">
      <c r="B98" s="7"/>
      <c r="C98" s="7"/>
      <c r="D98" s="7"/>
    </row>
    <row r="99" spans="2:4">
      <c r="B99" s="7"/>
      <c r="C99" s="7"/>
      <c r="D99" s="7"/>
    </row>
    <row r="100" spans="2:4">
      <c r="B100" s="7"/>
      <c r="C100" s="7"/>
      <c r="D100" s="7"/>
    </row>
    <row r="101" spans="2:4">
      <c r="B101" s="7"/>
      <c r="C101" s="7"/>
      <c r="D101" s="7"/>
    </row>
    <row r="102" spans="2:4">
      <c r="B102" s="7"/>
      <c r="C102" s="7"/>
      <c r="D102" s="7"/>
    </row>
    <row r="103" spans="2:4">
      <c r="B103" s="7"/>
      <c r="C103" s="7"/>
      <c r="D103" s="7"/>
    </row>
    <row r="104" spans="2:4">
      <c r="B104" s="7"/>
      <c r="C104" s="7"/>
      <c r="D104" s="7"/>
    </row>
    <row r="105" spans="2:4">
      <c r="B105" s="7"/>
      <c r="C105" s="7"/>
      <c r="D105" s="7"/>
    </row>
    <row r="106" spans="2:4">
      <c r="B106" s="7"/>
      <c r="C106" s="7"/>
      <c r="D106" s="7"/>
    </row>
    <row r="107" spans="2:4">
      <c r="B107" s="7"/>
      <c r="C107" s="7"/>
      <c r="D107" s="7"/>
    </row>
    <row r="108" spans="2:4">
      <c r="B108" s="7"/>
      <c r="C108" s="7"/>
      <c r="D108" s="7"/>
    </row>
    <row r="109" spans="2:4">
      <c r="B109" s="7"/>
      <c r="C109" s="7"/>
      <c r="D109" s="7"/>
    </row>
    <row r="110" spans="2:4">
      <c r="B110" s="7"/>
      <c r="C110" s="7"/>
      <c r="D110" s="7"/>
    </row>
    <row r="111" spans="2:4">
      <c r="B111" s="7"/>
      <c r="C111" s="7"/>
      <c r="D111" s="7"/>
    </row>
    <row r="112" spans="2:4">
      <c r="B112" s="7"/>
      <c r="C112" s="7"/>
      <c r="D112" s="7"/>
    </row>
    <row r="113" spans="2:4">
      <c r="B113" s="7"/>
      <c r="C113" s="7"/>
      <c r="D113" s="7"/>
    </row>
    <row r="114" spans="2:4">
      <c r="B114" s="7"/>
      <c r="C114" s="7"/>
      <c r="D114" s="7"/>
    </row>
    <row r="115" spans="2:4">
      <c r="B115" s="7"/>
      <c r="C115" s="7"/>
      <c r="D115" s="7"/>
    </row>
    <row r="116" spans="2:4">
      <c r="B116" s="7"/>
      <c r="C116" s="7"/>
      <c r="D116" s="7"/>
    </row>
    <row r="117" spans="2:4">
      <c r="B117" s="7"/>
      <c r="C117" s="7"/>
      <c r="D117" s="7"/>
    </row>
    <row r="118" spans="2:4">
      <c r="B118" s="7"/>
      <c r="C118" s="7"/>
      <c r="D118" s="7"/>
    </row>
    <row r="119" spans="2:4">
      <c r="B119" s="7"/>
      <c r="C119" s="7"/>
      <c r="D119" s="7"/>
    </row>
    <row r="120" spans="2:4">
      <c r="B120" s="7"/>
      <c r="C120" s="7"/>
      <c r="D120" s="7"/>
    </row>
    <row r="121" spans="2:4">
      <c r="B121" s="7"/>
      <c r="C121" s="7"/>
      <c r="D121" s="7"/>
    </row>
    <row r="122" spans="2:4">
      <c r="B122" s="7"/>
      <c r="C122" s="7"/>
      <c r="D122" s="7"/>
    </row>
    <row r="123" spans="2:4">
      <c r="B123" s="7"/>
      <c r="C123" s="7"/>
      <c r="D123" s="7"/>
    </row>
    <row r="124" spans="2:4">
      <c r="B124" s="7"/>
      <c r="C124" s="7"/>
      <c r="D124" s="7"/>
    </row>
    <row r="125" spans="2:4">
      <c r="B125" s="7"/>
      <c r="C125" s="7"/>
      <c r="D125" s="7"/>
    </row>
    <row r="126" spans="2:4">
      <c r="B126" s="7"/>
      <c r="C126" s="7"/>
      <c r="D126" s="7"/>
    </row>
    <row r="127" spans="2:4">
      <c r="B127" s="7"/>
      <c r="C127" s="7"/>
      <c r="D127" s="7"/>
    </row>
    <row r="128" spans="2:4">
      <c r="B128" s="7"/>
      <c r="C128" s="7"/>
      <c r="D128" s="7"/>
    </row>
    <row r="129" spans="2:4">
      <c r="B129" s="7"/>
      <c r="C129" s="7"/>
      <c r="D129" s="7"/>
    </row>
    <row r="130" spans="2:4">
      <c r="B130" s="7"/>
      <c r="C130" s="7"/>
      <c r="D130" s="7"/>
    </row>
    <row r="131" spans="2:4">
      <c r="B131" s="7"/>
      <c r="C131" s="7"/>
      <c r="D131" s="7"/>
    </row>
    <row r="132" spans="2:4">
      <c r="B132" s="7"/>
      <c r="C132" s="7"/>
      <c r="D132" s="7"/>
    </row>
    <row r="133" spans="2:4">
      <c r="B133" s="7"/>
      <c r="C133" s="7"/>
      <c r="D133" s="7"/>
    </row>
    <row r="134" spans="2:4">
      <c r="B134" s="7"/>
      <c r="C134" s="7"/>
      <c r="D134" s="7"/>
    </row>
    <row r="135" spans="2:4">
      <c r="B135" s="7"/>
      <c r="C135" s="7"/>
      <c r="D135" s="7"/>
    </row>
    <row r="136" spans="2:4">
      <c r="B136" s="7"/>
      <c r="C136" s="7"/>
      <c r="D136" s="7"/>
    </row>
    <row r="137" spans="2:4">
      <c r="B137" s="7"/>
      <c r="C137" s="7"/>
      <c r="D137" s="7"/>
    </row>
    <row r="138" spans="2:4">
      <c r="B138" s="7"/>
      <c r="C138" s="7"/>
      <c r="D138" s="7"/>
    </row>
    <row r="139" spans="2:4">
      <c r="B139" s="7"/>
      <c r="C139" s="7"/>
      <c r="D139" s="7"/>
    </row>
    <row r="140" spans="2:4">
      <c r="B140" s="7"/>
      <c r="C140" s="7"/>
      <c r="D140" s="7"/>
    </row>
    <row r="141" spans="2:4">
      <c r="B141" s="7"/>
      <c r="C141" s="7"/>
      <c r="D141" s="7"/>
    </row>
    <row r="142" spans="2:4">
      <c r="B142" s="7"/>
      <c r="C142" s="7"/>
      <c r="D142" s="7"/>
    </row>
    <row r="143" spans="2:4">
      <c r="B143" s="7"/>
      <c r="C143" s="7"/>
      <c r="D143" s="7"/>
    </row>
    <row r="144" spans="2:4">
      <c r="B144" s="7"/>
      <c r="C144" s="7"/>
      <c r="D144" s="7"/>
    </row>
    <row r="145" spans="2:4">
      <c r="B145" s="7"/>
      <c r="C145" s="7"/>
      <c r="D145" s="7"/>
    </row>
    <row r="146" spans="2:4">
      <c r="B146" s="7"/>
      <c r="C146" s="7"/>
      <c r="D146" s="7"/>
    </row>
    <row r="147" spans="2:4">
      <c r="B147" s="7"/>
      <c r="C147" s="7"/>
      <c r="D147" s="7"/>
    </row>
    <row r="148" spans="2:4">
      <c r="B148" s="7"/>
      <c r="C148" s="7"/>
      <c r="D148" s="7"/>
    </row>
    <row r="149" spans="2:4">
      <c r="B149" s="7"/>
      <c r="C149" s="7"/>
      <c r="D149" s="7"/>
    </row>
    <row r="150" spans="2:4">
      <c r="B150" s="7"/>
      <c r="C150" s="7"/>
      <c r="D150" s="7"/>
    </row>
    <row r="151" spans="2:4">
      <c r="B151" s="7"/>
      <c r="C151" s="7"/>
      <c r="D151" s="7"/>
    </row>
    <row r="152" spans="2:4">
      <c r="B152" s="7"/>
      <c r="C152" s="7"/>
      <c r="D152" s="7"/>
    </row>
    <row r="153" spans="2:4">
      <c r="B153" s="7"/>
      <c r="C153" s="7"/>
      <c r="D153" s="7"/>
    </row>
    <row r="154" spans="2:4">
      <c r="B154" s="7"/>
      <c r="C154" s="7"/>
      <c r="D154" s="7"/>
    </row>
    <row r="155" spans="2:4">
      <c r="B155" s="7"/>
      <c r="C155" s="7"/>
      <c r="D155" s="7"/>
    </row>
    <row r="156" spans="2:4">
      <c r="B156" s="7"/>
      <c r="C156" s="7"/>
      <c r="D156" s="7"/>
    </row>
    <row r="157" spans="2:4">
      <c r="B157" s="7"/>
      <c r="C157" s="7"/>
      <c r="D157" s="7"/>
    </row>
    <row r="158" spans="2:4">
      <c r="B158" s="7"/>
      <c r="C158" s="7"/>
      <c r="D158" s="7"/>
    </row>
    <row r="159" spans="2:4">
      <c r="B159" s="7"/>
      <c r="C159" s="7"/>
      <c r="D159" s="7"/>
    </row>
    <row r="160" spans="2:4">
      <c r="B160" s="7"/>
      <c r="C160" s="7"/>
      <c r="D160" s="7"/>
    </row>
    <row r="161" spans="2:4">
      <c r="B161" s="7"/>
      <c r="C161" s="7"/>
      <c r="D161" s="7"/>
    </row>
    <row r="162" spans="2:4">
      <c r="B162" s="7"/>
      <c r="C162" s="7"/>
      <c r="D162" s="7"/>
    </row>
    <row r="163" spans="2:4">
      <c r="B163" s="7"/>
      <c r="C163" s="7"/>
      <c r="D163" s="7"/>
    </row>
    <row r="164" spans="2:4">
      <c r="B164" s="7"/>
      <c r="C164" s="7"/>
      <c r="D164" s="7"/>
    </row>
    <row r="165" spans="2:4">
      <c r="B165" s="7"/>
      <c r="C165" s="7"/>
      <c r="D165" s="7"/>
    </row>
    <row r="166" spans="2:4">
      <c r="B166" s="7"/>
      <c r="C166" s="7"/>
      <c r="D166" s="7"/>
    </row>
    <row r="167" spans="2:4">
      <c r="B167" s="7"/>
      <c r="C167" s="7"/>
      <c r="D167" s="7"/>
    </row>
    <row r="168" spans="2:4">
      <c r="B168" s="7"/>
      <c r="C168" s="7"/>
      <c r="D168" s="7"/>
    </row>
    <row r="169" spans="2:4">
      <c r="B169" s="7"/>
      <c r="C169" s="7"/>
      <c r="D169" s="7"/>
    </row>
    <row r="170" spans="2:4">
      <c r="B170" s="7"/>
      <c r="C170" s="7"/>
      <c r="D170" s="7"/>
    </row>
    <row r="171" spans="2:4">
      <c r="B171" s="7"/>
      <c r="C171" s="7"/>
      <c r="D171" s="7"/>
    </row>
    <row r="172" spans="2:4">
      <c r="B172" s="7"/>
      <c r="C172" s="7"/>
      <c r="D172" s="7"/>
    </row>
    <row r="173" spans="2:4">
      <c r="B173" s="7"/>
      <c r="C173" s="7"/>
      <c r="D173" s="7"/>
    </row>
    <row r="174" spans="2:4">
      <c r="B174" s="7"/>
      <c r="C174" s="7"/>
      <c r="D174" s="7"/>
    </row>
    <row r="175" spans="2:4">
      <c r="B175" s="7"/>
      <c r="C175" s="7"/>
      <c r="D175" s="7"/>
    </row>
    <row r="176" spans="2:4">
      <c r="B176" s="7"/>
      <c r="C176" s="7"/>
      <c r="D176" s="7"/>
    </row>
    <row r="177" spans="2:4">
      <c r="B177" s="7"/>
      <c r="C177" s="7"/>
      <c r="D177" s="7"/>
    </row>
    <row r="178" spans="2:4">
      <c r="B178" s="7"/>
      <c r="C178" s="7"/>
      <c r="D178" s="7"/>
    </row>
    <row r="179" spans="2:4">
      <c r="B179" s="7"/>
      <c r="C179" s="7"/>
      <c r="D179" s="7"/>
    </row>
    <row r="180" spans="2:4">
      <c r="B180" s="7"/>
      <c r="C180" s="7"/>
      <c r="D180" s="7"/>
    </row>
    <row r="181" spans="2:4">
      <c r="B181" s="7"/>
      <c r="C181" s="7"/>
      <c r="D181" s="7"/>
    </row>
    <row r="182" spans="2:4">
      <c r="B182" s="7"/>
      <c r="C182" s="7"/>
      <c r="D182" s="7"/>
    </row>
    <row r="183" spans="2:4">
      <c r="B183" s="7"/>
      <c r="C183" s="7"/>
      <c r="D183" s="7"/>
    </row>
    <row r="184" spans="2:4">
      <c r="B184" s="7"/>
      <c r="C184" s="7"/>
      <c r="D184" s="7"/>
    </row>
    <row r="185" spans="2:4">
      <c r="B185" s="7"/>
      <c r="C185" s="7"/>
      <c r="D185" s="7"/>
    </row>
    <row r="186" spans="2:4">
      <c r="B186" s="7"/>
      <c r="C186" s="7"/>
      <c r="D186" s="7"/>
    </row>
    <row r="187" spans="2:4">
      <c r="B187" s="7"/>
      <c r="C187" s="7"/>
      <c r="D187" s="7"/>
    </row>
    <row r="188" spans="2:4">
      <c r="B188" s="7"/>
      <c r="C188" s="7"/>
      <c r="D188" s="7"/>
    </row>
    <row r="189" spans="2:4">
      <c r="B189" s="7"/>
      <c r="C189" s="7"/>
      <c r="D189" s="7"/>
    </row>
    <row r="190" spans="2:4">
      <c r="B190" s="7"/>
      <c r="C190" s="7"/>
      <c r="D190" s="7"/>
    </row>
    <row r="191" spans="2:4">
      <c r="B191" s="7"/>
      <c r="C191" s="7"/>
      <c r="D191" s="7"/>
    </row>
    <row r="192" spans="2:4">
      <c r="B192" s="7"/>
      <c r="C192" s="7"/>
      <c r="D192" s="7"/>
    </row>
    <row r="193" spans="2:4">
      <c r="B193" s="7"/>
      <c r="C193" s="7"/>
      <c r="D193" s="7"/>
    </row>
    <row r="194" spans="2:4">
      <c r="B194" s="7"/>
      <c r="C194" s="7"/>
      <c r="D194" s="7"/>
    </row>
    <row r="195" spans="2:4">
      <c r="B195" s="7"/>
      <c r="C195" s="7"/>
      <c r="D195" s="7"/>
    </row>
    <row r="196" spans="2:4">
      <c r="B196" s="7"/>
      <c r="C196" s="7"/>
      <c r="D196" s="7"/>
    </row>
    <row r="197" spans="2:4">
      <c r="B197" s="7"/>
      <c r="C197" s="7"/>
      <c r="D197" s="7"/>
    </row>
    <row r="198" spans="2:4">
      <c r="B198" s="7"/>
      <c r="C198" s="7"/>
      <c r="D198" s="7"/>
    </row>
    <row r="199" spans="2:4">
      <c r="B199" s="7"/>
      <c r="C199" s="7"/>
      <c r="D199" s="7"/>
    </row>
    <row r="200" spans="2:4">
      <c r="B200" s="7"/>
      <c r="C200" s="7"/>
      <c r="D200" s="7"/>
    </row>
    <row r="201" spans="2:4">
      <c r="B201" s="7"/>
      <c r="C201" s="7"/>
      <c r="D201" s="7"/>
    </row>
    <row r="202" spans="2:4">
      <c r="B202" s="7"/>
      <c r="C202" s="7"/>
      <c r="D202" s="7"/>
    </row>
    <row r="203" spans="2:4">
      <c r="B203" s="7"/>
      <c r="C203" s="7"/>
      <c r="D203" s="7"/>
    </row>
    <row r="204" spans="2:4">
      <c r="B204" s="7"/>
      <c r="C204" s="7"/>
      <c r="D204" s="7"/>
    </row>
    <row r="205" spans="2:4">
      <c r="B205" s="7"/>
      <c r="C205" s="7"/>
      <c r="D205" s="7"/>
    </row>
    <row r="206" spans="2:4">
      <c r="B206" s="7"/>
      <c r="C206" s="7"/>
      <c r="D206" s="7"/>
    </row>
    <row r="207" spans="2:4">
      <c r="B207" s="7"/>
      <c r="C207" s="7"/>
      <c r="D207" s="7"/>
    </row>
    <row r="208" spans="2:4">
      <c r="B208" s="7"/>
      <c r="C208" s="7"/>
      <c r="D208" s="7"/>
    </row>
    <row r="209" spans="2:4">
      <c r="B209" s="7"/>
      <c r="C209" s="7"/>
      <c r="D209" s="7"/>
    </row>
    <row r="210" spans="2:4">
      <c r="B210" s="7"/>
      <c r="C210" s="7"/>
      <c r="D210" s="7"/>
    </row>
    <row r="211" spans="2:4">
      <c r="B211" s="7"/>
      <c r="C211" s="7"/>
      <c r="D211" s="7"/>
    </row>
    <row r="212" spans="2:4">
      <c r="B212" s="7"/>
      <c r="C212" s="7"/>
      <c r="D212" s="7"/>
    </row>
    <row r="213" spans="2:4">
      <c r="B213" s="7"/>
      <c r="C213" s="7"/>
      <c r="D213" s="7"/>
    </row>
    <row r="214" spans="2:4">
      <c r="B214" s="7"/>
      <c r="C214" s="7"/>
      <c r="D214" s="7"/>
    </row>
    <row r="215" spans="2:4">
      <c r="B215" s="7"/>
      <c r="C215" s="7"/>
      <c r="D215" s="7"/>
    </row>
    <row r="216" spans="2:4">
      <c r="B216" s="7"/>
      <c r="C216" s="7"/>
      <c r="D216" s="7"/>
    </row>
    <row r="217" spans="2:4">
      <c r="B217" s="7"/>
      <c r="C217" s="7"/>
      <c r="D217" s="7"/>
    </row>
    <row r="218" spans="2:4">
      <c r="B218" s="7"/>
      <c r="C218" s="7"/>
      <c r="D218" s="7"/>
    </row>
    <row r="219" spans="2:4">
      <c r="B219" s="7"/>
      <c r="C219" s="7"/>
      <c r="D219" s="7"/>
    </row>
    <row r="220" spans="2:4">
      <c r="B220" s="7"/>
      <c r="C220" s="7"/>
      <c r="D220" s="7"/>
    </row>
    <row r="221" spans="2:4">
      <c r="B221" s="7"/>
      <c r="C221" s="7"/>
      <c r="D221" s="7"/>
    </row>
    <row r="222" spans="2:4">
      <c r="B222" s="7"/>
      <c r="C222" s="7"/>
      <c r="D222" s="7"/>
    </row>
    <row r="223" spans="2:4">
      <c r="B223" s="7"/>
      <c r="C223" s="7"/>
      <c r="D223" s="7"/>
    </row>
    <row r="224" spans="2:4">
      <c r="B224" s="7"/>
      <c r="C224" s="7"/>
      <c r="D224" s="7"/>
    </row>
    <row r="225" spans="2:4">
      <c r="B225" s="7"/>
      <c r="C225" s="7"/>
      <c r="D225" s="7"/>
    </row>
    <row r="226" spans="2:4">
      <c r="B226" s="7"/>
      <c r="C226" s="7"/>
      <c r="D226" s="7"/>
    </row>
    <row r="227" spans="2:4">
      <c r="B227" s="7"/>
      <c r="C227" s="7"/>
      <c r="D227" s="7"/>
    </row>
    <row r="228" spans="2:4">
      <c r="B228" s="7"/>
      <c r="C228" s="7"/>
      <c r="D228" s="7"/>
    </row>
    <row r="229" spans="2:4">
      <c r="B229" s="7"/>
      <c r="C229" s="7"/>
      <c r="D229" s="7"/>
    </row>
    <row r="230" spans="2:4">
      <c r="B230" s="7"/>
      <c r="C230" s="7"/>
      <c r="D230" s="7"/>
    </row>
    <row r="231" spans="2:4">
      <c r="B231" s="7"/>
      <c r="C231" s="7"/>
      <c r="D231" s="7"/>
    </row>
    <row r="232" spans="2:4">
      <c r="B232" s="7"/>
      <c r="C232" s="7"/>
      <c r="D232" s="7"/>
    </row>
    <row r="233" spans="2:4">
      <c r="B233" s="7"/>
      <c r="C233" s="7"/>
      <c r="D233" s="7"/>
    </row>
    <row r="234" spans="2:4">
      <c r="B234" s="7"/>
      <c r="C234" s="7"/>
      <c r="D234" s="7"/>
    </row>
    <row r="235" spans="2:4">
      <c r="B235" s="7"/>
      <c r="C235" s="7"/>
      <c r="D235" s="7"/>
    </row>
    <row r="236" spans="2:4">
      <c r="B236" s="7"/>
      <c r="C236" s="7"/>
      <c r="D236" s="7"/>
    </row>
    <row r="237" spans="2:4">
      <c r="B237" s="7"/>
      <c r="C237" s="7"/>
      <c r="D237" s="7"/>
    </row>
    <row r="238" spans="2:4">
      <c r="B238" s="7"/>
      <c r="C238" s="7"/>
      <c r="D238" s="7"/>
    </row>
    <row r="239" spans="2:4">
      <c r="B239" s="7"/>
      <c r="C239" s="7"/>
      <c r="D239" s="7"/>
    </row>
    <row r="240" spans="2:4">
      <c r="B240" s="7"/>
      <c r="C240" s="7"/>
      <c r="D240" s="7"/>
    </row>
    <row r="241" spans="2:4">
      <c r="B241" s="7"/>
      <c r="C241" s="7"/>
      <c r="D241" s="7"/>
    </row>
    <row r="242" spans="2:4">
      <c r="B242" s="7"/>
      <c r="C242" s="7"/>
      <c r="D242" s="7"/>
    </row>
    <row r="243" spans="2:4">
      <c r="B243" s="7"/>
      <c r="C243" s="7"/>
      <c r="D243" s="7"/>
    </row>
    <row r="244" spans="2:4">
      <c r="B244" s="7"/>
      <c r="C244" s="7"/>
      <c r="D244" s="7"/>
    </row>
    <row r="245" spans="2:4">
      <c r="B245" s="7"/>
      <c r="C245" s="7"/>
      <c r="D245" s="7"/>
    </row>
    <row r="246" spans="2:4">
      <c r="B246" s="7"/>
      <c r="C246" s="7"/>
      <c r="D246" s="7"/>
    </row>
    <row r="247" spans="2:4">
      <c r="B247" s="7"/>
      <c r="C247" s="7"/>
      <c r="D247" s="7"/>
    </row>
    <row r="248" spans="2:4">
      <c r="B248" s="7"/>
      <c r="C248" s="7"/>
      <c r="D248" s="7"/>
    </row>
    <row r="249" spans="2:4">
      <c r="B249" s="7"/>
      <c r="C249" s="7"/>
      <c r="D249" s="7"/>
    </row>
    <row r="250" spans="2:4">
      <c r="B250" s="7"/>
      <c r="C250" s="7"/>
      <c r="D250" s="7"/>
    </row>
    <row r="251" spans="2:4">
      <c r="B251" s="7"/>
      <c r="C251" s="7"/>
      <c r="D251" s="7"/>
    </row>
    <row r="252" spans="2:4">
      <c r="B252" s="7"/>
      <c r="C252" s="7"/>
      <c r="D252" s="7"/>
    </row>
    <row r="253" spans="2:4">
      <c r="B253" s="7"/>
      <c r="C253" s="7"/>
      <c r="D253" s="7"/>
    </row>
    <row r="254" spans="2:4">
      <c r="B254" s="7"/>
      <c r="C254" s="7"/>
      <c r="D254" s="7"/>
    </row>
    <row r="255" spans="2:4">
      <c r="B255" s="7"/>
      <c r="C255" s="7"/>
      <c r="D255" s="7"/>
    </row>
    <row r="256" spans="2:4">
      <c r="B256" s="7"/>
      <c r="C256" s="7"/>
      <c r="D256" s="7"/>
    </row>
    <row r="257" spans="2:4">
      <c r="B257" s="7"/>
      <c r="C257" s="7"/>
      <c r="D257" s="7"/>
    </row>
    <row r="258" spans="2:4">
      <c r="B258" s="7"/>
      <c r="C258" s="7"/>
      <c r="D258" s="7"/>
    </row>
    <row r="259" spans="2:4">
      <c r="B259" s="7"/>
      <c r="C259" s="7"/>
      <c r="D259" s="7"/>
    </row>
    <row r="260" spans="2:4">
      <c r="B260" s="7"/>
      <c r="C260" s="7"/>
      <c r="D260" s="7"/>
    </row>
    <row r="261" spans="2:4">
      <c r="B261" s="7"/>
      <c r="C261" s="7"/>
      <c r="D261" s="7"/>
    </row>
    <row r="262" spans="2:4">
      <c r="B262" s="7"/>
      <c r="C262" s="7"/>
      <c r="D262" s="7"/>
    </row>
    <row r="263" spans="2:4">
      <c r="B263" s="7"/>
      <c r="C263" s="7"/>
      <c r="D263" s="7"/>
    </row>
    <row r="264" spans="2:4">
      <c r="B264" s="7"/>
      <c r="C264" s="7"/>
      <c r="D264" s="7"/>
    </row>
    <row r="265" spans="2:4">
      <c r="B265" s="7"/>
      <c r="C265" s="7"/>
      <c r="D265" s="7"/>
    </row>
    <row r="266" spans="2:4">
      <c r="B266" s="7"/>
      <c r="C266" s="7"/>
      <c r="D266" s="7"/>
    </row>
    <row r="267" spans="2:4">
      <c r="B267" s="7"/>
      <c r="C267" s="7"/>
      <c r="D267" s="7"/>
    </row>
    <row r="268" spans="2:4">
      <c r="B268" s="7"/>
      <c r="C268" s="7"/>
      <c r="D268" s="7"/>
    </row>
    <row r="269" spans="2:4">
      <c r="B269" s="7"/>
      <c r="C269" s="7"/>
      <c r="D269" s="7"/>
    </row>
    <row r="270" spans="2:4">
      <c r="B270" s="7"/>
      <c r="C270" s="7"/>
      <c r="D270" s="7"/>
    </row>
    <row r="271" spans="2:4">
      <c r="B271" s="7"/>
      <c r="C271" s="7"/>
      <c r="D271" s="7"/>
    </row>
    <row r="272" spans="2:4">
      <c r="B272" s="7"/>
      <c r="C272" s="7"/>
      <c r="D272" s="7"/>
    </row>
    <row r="273" spans="2:4">
      <c r="B273" s="7"/>
      <c r="C273" s="7"/>
      <c r="D273" s="7"/>
    </row>
    <row r="274" spans="2:4">
      <c r="B274" s="7"/>
      <c r="C274" s="7"/>
      <c r="D274" s="7"/>
    </row>
    <row r="275" spans="2:4">
      <c r="B275" s="7"/>
      <c r="C275" s="7"/>
      <c r="D275" s="7"/>
    </row>
    <row r="276" spans="2:4">
      <c r="B276" s="7"/>
      <c r="C276" s="7"/>
      <c r="D276" s="7"/>
    </row>
    <row r="277" spans="2:4">
      <c r="B277" s="7"/>
      <c r="C277" s="7"/>
      <c r="D277" s="7"/>
    </row>
    <row r="278" spans="2:4">
      <c r="B278" s="7"/>
      <c r="C278" s="7"/>
      <c r="D278" s="7"/>
    </row>
    <row r="279" spans="2:4">
      <c r="B279" s="7"/>
      <c r="C279" s="7"/>
      <c r="D279" s="7"/>
    </row>
    <row r="280" spans="2:4">
      <c r="B280" s="7"/>
      <c r="C280" s="7"/>
      <c r="D280" s="7"/>
    </row>
    <row r="281" spans="2:4">
      <c r="B281" s="7"/>
      <c r="C281" s="7"/>
      <c r="D281" s="7"/>
    </row>
    <row r="282" spans="2:4">
      <c r="B282" s="7"/>
      <c r="C282" s="7"/>
      <c r="D282" s="7"/>
    </row>
    <row r="283" spans="2:4">
      <c r="B283" s="7"/>
      <c r="C283" s="7"/>
      <c r="D283" s="7"/>
    </row>
    <row r="284" spans="2:4">
      <c r="B284" s="7"/>
      <c r="C284" s="7"/>
      <c r="D284" s="7"/>
    </row>
    <row r="285" spans="2:4">
      <c r="B285" s="7"/>
      <c r="C285" s="7"/>
      <c r="D285" s="7"/>
    </row>
    <row r="286" spans="2:4">
      <c r="B286" s="7"/>
      <c r="C286" s="7"/>
      <c r="D286" s="7"/>
    </row>
    <row r="287" spans="2:4">
      <c r="B287" s="7"/>
      <c r="C287" s="7"/>
      <c r="D287" s="7"/>
    </row>
    <row r="288" spans="2:4">
      <c r="B288" s="7"/>
      <c r="C288" s="7"/>
      <c r="D288" s="7"/>
    </row>
    <row r="289" spans="2:4">
      <c r="B289" s="7"/>
      <c r="C289" s="7"/>
      <c r="D289" s="7"/>
    </row>
    <row r="290" spans="2:4">
      <c r="B290" s="7"/>
      <c r="C290" s="7"/>
      <c r="D290" s="7"/>
    </row>
    <row r="291" spans="2:4">
      <c r="B291" s="7"/>
      <c r="C291" s="7"/>
      <c r="D291" s="7"/>
    </row>
    <row r="292" spans="2:4">
      <c r="B292" s="7"/>
      <c r="C292" s="7"/>
      <c r="D292" s="7"/>
    </row>
    <row r="293" spans="2:4">
      <c r="B293" s="7"/>
      <c r="C293" s="7"/>
      <c r="D293" s="7"/>
    </row>
    <row r="294" spans="2:4">
      <c r="B294" s="7"/>
      <c r="C294" s="7"/>
      <c r="D294" s="7"/>
    </row>
    <row r="295" spans="2:4">
      <c r="B295" s="7"/>
      <c r="C295" s="7"/>
      <c r="D295" s="7"/>
    </row>
    <row r="296" spans="2:4">
      <c r="B296" s="7"/>
      <c r="C296" s="7"/>
      <c r="D296" s="7"/>
    </row>
    <row r="297" spans="2:4">
      <c r="B297" s="7"/>
      <c r="C297" s="7"/>
      <c r="D297" s="7"/>
    </row>
    <row r="298" spans="2:4">
      <c r="B298" s="7"/>
      <c r="C298" s="7"/>
      <c r="D298" s="7"/>
    </row>
    <row r="299" spans="2:4">
      <c r="B299" s="7"/>
      <c r="C299" s="7"/>
      <c r="D299" s="7"/>
    </row>
    <row r="300" spans="2:4">
      <c r="B300" s="7"/>
      <c r="C300" s="7"/>
      <c r="D300" s="7"/>
    </row>
    <row r="301" spans="2:4">
      <c r="B301" s="7"/>
      <c r="C301" s="7"/>
      <c r="D301" s="7"/>
    </row>
    <row r="302" spans="2:4">
      <c r="B302" s="7"/>
      <c r="C302" s="7"/>
      <c r="D302" s="7"/>
    </row>
    <row r="303" spans="2:4">
      <c r="B303" s="7"/>
      <c r="C303" s="7"/>
      <c r="D303" s="7"/>
    </row>
    <row r="304" spans="2:4">
      <c r="B304" s="7"/>
      <c r="C304" s="7"/>
      <c r="D304" s="7"/>
    </row>
    <row r="305" spans="2:4">
      <c r="B305" s="7"/>
      <c r="C305" s="7"/>
      <c r="D305" s="7"/>
    </row>
    <row r="306" spans="2:4">
      <c r="B306" s="7"/>
      <c r="C306" s="7"/>
      <c r="D306" s="7"/>
    </row>
    <row r="307" spans="2:4">
      <c r="B307" s="7"/>
      <c r="C307" s="7"/>
      <c r="D307" s="7"/>
    </row>
    <row r="308" spans="2:4">
      <c r="B308" s="7"/>
      <c r="C308" s="7"/>
      <c r="D308" s="7"/>
    </row>
    <row r="309" spans="2:4">
      <c r="B309" s="7"/>
      <c r="C309" s="7"/>
      <c r="D309" s="7"/>
    </row>
    <row r="310" spans="2:4">
      <c r="B310" s="7"/>
      <c r="C310" s="7"/>
      <c r="D310" s="7"/>
    </row>
    <row r="311" spans="2:4">
      <c r="B311" s="7"/>
      <c r="C311" s="7"/>
      <c r="D311" s="7"/>
    </row>
    <row r="312" spans="2:4">
      <c r="B312" s="7"/>
      <c r="C312" s="7"/>
      <c r="D312" s="7"/>
    </row>
    <row r="313" spans="2:4">
      <c r="B313" s="7"/>
      <c r="C313" s="7"/>
      <c r="D313" s="7"/>
    </row>
    <row r="314" spans="2:4">
      <c r="B314" s="7"/>
      <c r="C314" s="7"/>
      <c r="D314" s="7"/>
    </row>
    <row r="315" spans="2:4">
      <c r="B315" s="7"/>
      <c r="C315" s="7"/>
      <c r="D315" s="7"/>
    </row>
    <row r="316" spans="2:4">
      <c r="B316" s="7"/>
      <c r="C316" s="7"/>
      <c r="D316" s="7"/>
    </row>
    <row r="317" spans="2:4">
      <c r="B317" s="7"/>
      <c r="C317" s="7"/>
      <c r="D317" s="7"/>
    </row>
    <row r="318" spans="2:4">
      <c r="B318" s="7"/>
      <c r="C318" s="7"/>
      <c r="D318" s="7"/>
    </row>
    <row r="319" spans="2:4">
      <c r="B319" s="7"/>
      <c r="C319" s="7"/>
      <c r="D319" s="7"/>
    </row>
    <row r="320" spans="2:4">
      <c r="B320" s="7"/>
      <c r="C320" s="7"/>
      <c r="D320" s="7"/>
    </row>
    <row r="321" spans="2:4">
      <c r="B321" s="7"/>
      <c r="C321" s="7"/>
      <c r="D321" s="7"/>
    </row>
    <row r="322" spans="2:4">
      <c r="B322" s="7"/>
      <c r="C322" s="7"/>
      <c r="D322" s="7"/>
    </row>
    <row r="323" spans="2:4">
      <c r="B323" s="7"/>
      <c r="C323" s="7"/>
      <c r="D323" s="7"/>
    </row>
    <row r="324" spans="2:4">
      <c r="B324" s="7"/>
      <c r="C324" s="7"/>
      <c r="D324" s="7"/>
    </row>
    <row r="325" spans="2:4">
      <c r="B325" s="7"/>
      <c r="C325" s="7"/>
      <c r="D325" s="7"/>
    </row>
    <row r="326" spans="2:4">
      <c r="B326" s="7"/>
      <c r="C326" s="7"/>
      <c r="D326" s="7"/>
    </row>
    <row r="327" spans="2:4">
      <c r="B327" s="7"/>
      <c r="C327" s="7"/>
      <c r="D327" s="7"/>
    </row>
    <row r="328" spans="2:4">
      <c r="B328" s="7"/>
      <c r="C328" s="7"/>
      <c r="D328" s="7"/>
    </row>
    <row r="329" spans="2:4">
      <c r="B329" s="7"/>
      <c r="C329" s="7"/>
      <c r="D329" s="7"/>
    </row>
    <row r="330" spans="2:4">
      <c r="B330" s="7"/>
      <c r="C330" s="7"/>
      <c r="D330" s="7"/>
    </row>
    <row r="331" spans="2:4">
      <c r="B331" s="7"/>
      <c r="C331" s="7"/>
      <c r="D331" s="7"/>
    </row>
    <row r="332" spans="2:4">
      <c r="B332" s="7"/>
      <c r="C332" s="7"/>
      <c r="D332" s="7"/>
    </row>
    <row r="333" spans="2:4">
      <c r="B333" s="7"/>
      <c r="C333" s="7"/>
      <c r="D333" s="7"/>
    </row>
    <row r="334" spans="2:4">
      <c r="B334" s="7"/>
      <c r="C334" s="7"/>
      <c r="D334" s="7"/>
    </row>
    <row r="335" spans="2:4">
      <c r="B335" s="7"/>
      <c r="C335" s="7"/>
      <c r="D335" s="7"/>
    </row>
    <row r="336" spans="2:4">
      <c r="B336" s="7"/>
      <c r="C336" s="7"/>
      <c r="D336" s="7"/>
    </row>
    <row r="337" spans="2:4">
      <c r="B337" s="7"/>
      <c r="C337" s="7"/>
      <c r="D337" s="7"/>
    </row>
    <row r="338" spans="2:4">
      <c r="B338" s="7"/>
      <c r="C338" s="7"/>
      <c r="D338" s="7"/>
    </row>
    <row r="339" spans="2:4">
      <c r="B339" s="7"/>
      <c r="C339" s="7"/>
      <c r="D339" s="7"/>
    </row>
    <row r="340" spans="2:4">
      <c r="B340" s="7"/>
      <c r="C340" s="7"/>
      <c r="D340" s="7"/>
    </row>
    <row r="341" spans="2:4">
      <c r="B341" s="7"/>
      <c r="C341" s="7"/>
      <c r="D341" s="7"/>
    </row>
    <row r="342" spans="2:4">
      <c r="B342" s="7"/>
      <c r="C342" s="7"/>
      <c r="D342" s="7"/>
    </row>
    <row r="343" spans="2:4">
      <c r="B343" s="7"/>
      <c r="C343" s="7"/>
      <c r="D343" s="7"/>
    </row>
    <row r="344" spans="2:4">
      <c r="B344" s="7"/>
      <c r="C344" s="7"/>
      <c r="D344" s="7"/>
    </row>
    <row r="345" spans="2:4">
      <c r="B345" s="7"/>
      <c r="C345" s="7"/>
      <c r="D345" s="7"/>
    </row>
    <row r="346" spans="2:4">
      <c r="B346" s="7"/>
      <c r="C346" s="7"/>
      <c r="D346" s="7"/>
    </row>
    <row r="347" spans="2:4">
      <c r="B347" s="7"/>
      <c r="C347" s="7"/>
      <c r="D347" s="7"/>
    </row>
    <row r="348" spans="2:4">
      <c r="B348" s="7"/>
      <c r="C348" s="7"/>
      <c r="D348" s="7"/>
    </row>
    <row r="349" spans="2:4">
      <c r="B349" s="7"/>
      <c r="C349" s="7"/>
      <c r="D349" s="7"/>
    </row>
    <row r="350" spans="2:4">
      <c r="B350" s="7"/>
      <c r="C350" s="7"/>
      <c r="D350" s="7"/>
    </row>
    <row r="351" spans="2:4">
      <c r="B351" s="7"/>
      <c r="C351" s="7"/>
      <c r="D351" s="7"/>
    </row>
    <row r="352" spans="2:4">
      <c r="B352" s="7"/>
      <c r="C352" s="7"/>
      <c r="D352" s="7"/>
    </row>
    <row r="353" spans="2:4">
      <c r="B353" s="7"/>
      <c r="C353" s="7"/>
      <c r="D353" s="7"/>
    </row>
    <row r="354" spans="2:4">
      <c r="B354" s="7"/>
      <c r="C354" s="7"/>
      <c r="D354" s="7"/>
    </row>
    <row r="355" spans="2:4">
      <c r="B355" s="7"/>
      <c r="C355" s="7"/>
      <c r="D355" s="7"/>
    </row>
    <row r="356" spans="2:4">
      <c r="B356" s="7"/>
      <c r="C356" s="7"/>
      <c r="D356" s="7"/>
    </row>
    <row r="357" spans="2:4">
      <c r="B357" s="7"/>
      <c r="C357" s="7"/>
      <c r="D357" s="7"/>
    </row>
    <row r="358" spans="2:4">
      <c r="B358" s="7"/>
      <c r="C358" s="7"/>
      <c r="D358" s="7"/>
    </row>
    <row r="359" spans="2:4">
      <c r="B359" s="7"/>
      <c r="C359" s="7"/>
      <c r="D359" s="7"/>
    </row>
    <row r="360" spans="2:4">
      <c r="B360" s="7"/>
      <c r="C360" s="7"/>
      <c r="D360" s="7"/>
    </row>
    <row r="361" spans="2:4">
      <c r="B361" s="7"/>
      <c r="C361" s="7"/>
      <c r="D361" s="7"/>
    </row>
    <row r="362" spans="2:4">
      <c r="B362" s="7"/>
      <c r="C362" s="7"/>
      <c r="D362" s="7"/>
    </row>
    <row r="363" spans="2:4">
      <c r="B363" s="7"/>
      <c r="C363" s="7"/>
      <c r="D363" s="7"/>
    </row>
    <row r="364" spans="2:4">
      <c r="B364" s="7"/>
      <c r="C364" s="7"/>
      <c r="D364" s="7"/>
    </row>
    <row r="365" spans="2:4">
      <c r="B365" s="7"/>
      <c r="C365" s="7"/>
      <c r="D365" s="7"/>
    </row>
    <row r="366" spans="2:4">
      <c r="B366" s="7"/>
      <c r="C366" s="7"/>
      <c r="D366" s="7"/>
    </row>
    <row r="367" spans="2:4">
      <c r="B367" s="7"/>
      <c r="C367" s="7"/>
      <c r="D367" s="7"/>
    </row>
    <row r="368" spans="2:4">
      <c r="B368" s="7"/>
      <c r="C368" s="7"/>
      <c r="D368" s="7"/>
    </row>
    <row r="369" spans="2:4">
      <c r="B369" s="7"/>
      <c r="C369" s="7"/>
      <c r="D369" s="7"/>
    </row>
    <row r="370" spans="2:4">
      <c r="B370" s="7"/>
      <c r="C370" s="7"/>
      <c r="D370" s="7"/>
    </row>
    <row r="371" spans="2:4">
      <c r="B371" s="7"/>
      <c r="C371" s="7"/>
      <c r="D371" s="7"/>
    </row>
    <row r="372" spans="2:4">
      <c r="B372" s="7"/>
      <c r="C372" s="7"/>
      <c r="D372" s="7"/>
    </row>
    <row r="373" spans="2:4">
      <c r="B373" s="7"/>
      <c r="C373" s="7"/>
      <c r="D373" s="7"/>
    </row>
    <row r="374" spans="2:4">
      <c r="B374" s="7"/>
      <c r="C374" s="7"/>
      <c r="D374" s="7"/>
    </row>
    <row r="375" spans="2:4">
      <c r="B375" s="7"/>
      <c r="C375" s="7"/>
      <c r="D375" s="7"/>
    </row>
    <row r="376" spans="2:4">
      <c r="B376" s="7"/>
      <c r="C376" s="7"/>
      <c r="D376" s="7"/>
    </row>
    <row r="377" spans="2:4">
      <c r="B377" s="7"/>
      <c r="C377" s="7"/>
      <c r="D377" s="7"/>
    </row>
    <row r="378" spans="2:4">
      <c r="B378" s="7"/>
      <c r="C378" s="7"/>
      <c r="D378" s="7"/>
    </row>
    <row r="379" spans="2:4">
      <c r="B379" s="7"/>
      <c r="C379" s="7"/>
      <c r="D379" s="7"/>
    </row>
    <row r="380" spans="2:4">
      <c r="B380" s="7"/>
      <c r="C380" s="7"/>
      <c r="D380" s="7"/>
    </row>
    <row r="381" spans="2:4">
      <c r="B381" s="7"/>
      <c r="C381" s="7"/>
      <c r="D381" s="7"/>
    </row>
    <row r="382" spans="2:4">
      <c r="B382" s="7"/>
      <c r="C382" s="7"/>
      <c r="D382" s="7"/>
    </row>
    <row r="383" spans="2:4">
      <c r="B383" s="7"/>
      <c r="C383" s="7"/>
      <c r="D383" s="7"/>
    </row>
    <row r="384" spans="2:4">
      <c r="B384" s="7"/>
      <c r="C384" s="7"/>
      <c r="D384" s="7"/>
    </row>
    <row r="385" spans="2:4">
      <c r="B385" s="7"/>
      <c r="C385" s="7"/>
      <c r="D385" s="7"/>
    </row>
    <row r="386" spans="2:4">
      <c r="B386" s="7"/>
      <c r="C386" s="7"/>
      <c r="D386" s="7"/>
    </row>
    <row r="387" spans="2:4">
      <c r="B387" s="7"/>
      <c r="C387" s="7"/>
      <c r="D387" s="7"/>
    </row>
    <row r="388" spans="2:4">
      <c r="B388" s="7"/>
      <c r="C388" s="7"/>
      <c r="D388" s="7"/>
    </row>
    <row r="389" spans="2:4">
      <c r="B389" s="7"/>
      <c r="C389" s="7"/>
      <c r="D389" s="7"/>
    </row>
    <row r="390" spans="2:4">
      <c r="B390" s="7"/>
      <c r="C390" s="7"/>
      <c r="D390" s="7"/>
    </row>
    <row r="391" spans="2:4">
      <c r="B391" s="7"/>
      <c r="C391" s="7"/>
      <c r="D391" s="7"/>
    </row>
    <row r="392" spans="2:4">
      <c r="B392" s="7"/>
      <c r="C392" s="7"/>
      <c r="D392" s="7"/>
    </row>
    <row r="393" spans="2:4">
      <c r="B393" s="7"/>
      <c r="C393" s="7"/>
      <c r="D393" s="7"/>
    </row>
    <row r="394" spans="2:4">
      <c r="B394" s="7"/>
      <c r="C394" s="7"/>
      <c r="D394" s="7"/>
    </row>
    <row r="395" spans="2:4">
      <c r="B395" s="7"/>
      <c r="C395" s="7"/>
      <c r="D395" s="7"/>
    </row>
    <row r="396" spans="2:4">
      <c r="B396" s="7"/>
      <c r="C396" s="7"/>
      <c r="D396" s="7"/>
    </row>
    <row r="397" spans="2:4">
      <c r="B397" s="7"/>
      <c r="C397" s="7"/>
      <c r="D397" s="7"/>
    </row>
    <row r="398" spans="2:4">
      <c r="B398" s="7"/>
      <c r="C398" s="7"/>
      <c r="D398" s="7"/>
    </row>
    <row r="399" spans="2:4">
      <c r="B399" s="7"/>
      <c r="C399" s="7"/>
      <c r="D399" s="7"/>
    </row>
    <row r="400" spans="2:4">
      <c r="B400" s="7"/>
      <c r="C400" s="7"/>
      <c r="D400" s="7"/>
    </row>
    <row r="401" spans="2:4">
      <c r="B401" s="7"/>
      <c r="C401" s="7"/>
      <c r="D401" s="7"/>
    </row>
    <row r="402" spans="2:4">
      <c r="B402" s="7"/>
      <c r="C402" s="7"/>
      <c r="D402" s="7"/>
    </row>
    <row r="403" spans="2:4">
      <c r="B403" s="7"/>
      <c r="C403" s="7"/>
      <c r="D403" s="7"/>
    </row>
    <row r="404" spans="2:4">
      <c r="B404" s="7"/>
      <c r="C404" s="7"/>
      <c r="D404" s="7"/>
    </row>
    <row r="405" spans="2:4">
      <c r="B405" s="7"/>
      <c r="C405" s="7"/>
      <c r="D405" s="7"/>
    </row>
    <row r="406" spans="2:4">
      <c r="B406" s="7"/>
      <c r="C406" s="7"/>
      <c r="D406" s="7"/>
    </row>
    <row r="407" spans="2:4">
      <c r="B407" s="7"/>
      <c r="C407" s="7"/>
      <c r="D407" s="7"/>
    </row>
    <row r="408" spans="2:4">
      <c r="B408" s="7"/>
      <c r="C408" s="7"/>
      <c r="D408" s="7"/>
    </row>
    <row r="409" spans="2:4">
      <c r="B409" s="7"/>
      <c r="C409" s="7"/>
      <c r="D409" s="7"/>
    </row>
    <row r="410" spans="2:4">
      <c r="B410" s="7"/>
      <c r="C410" s="7"/>
      <c r="D410" s="7"/>
    </row>
    <row r="411" spans="2:4">
      <c r="B411" s="7"/>
      <c r="C411" s="7"/>
      <c r="D411" s="7"/>
    </row>
    <row r="412" spans="2:4">
      <c r="B412" s="7"/>
      <c r="C412" s="7"/>
      <c r="D412" s="7"/>
    </row>
    <row r="413" spans="2:4">
      <c r="B413" s="7"/>
      <c r="C413" s="7"/>
      <c r="D413" s="7"/>
    </row>
    <row r="414" spans="2:4">
      <c r="B414" s="7"/>
      <c r="C414" s="7"/>
      <c r="D414" s="7"/>
    </row>
    <row r="415" spans="2:4">
      <c r="B415" s="7"/>
      <c r="C415" s="7"/>
      <c r="D415" s="7"/>
    </row>
    <row r="416" spans="2:4">
      <c r="B416" s="7"/>
      <c r="C416" s="7"/>
      <c r="D416" s="7"/>
    </row>
    <row r="417" spans="2:4">
      <c r="B417" s="7"/>
      <c r="C417" s="7"/>
      <c r="D417" s="7"/>
    </row>
    <row r="418" spans="2:4">
      <c r="B418" s="7"/>
      <c r="C418" s="7"/>
      <c r="D418" s="7"/>
    </row>
    <row r="419" spans="2:4">
      <c r="B419" s="7"/>
      <c r="C419" s="7"/>
      <c r="D419" s="7"/>
    </row>
    <row r="420" spans="2:4">
      <c r="B420" s="7"/>
      <c r="C420" s="7"/>
      <c r="D420" s="7"/>
    </row>
    <row r="421" spans="2:4">
      <c r="B421" s="7"/>
      <c r="C421" s="7"/>
      <c r="D421" s="7"/>
    </row>
    <row r="422" spans="2:4">
      <c r="B422" s="7"/>
      <c r="C422" s="7"/>
      <c r="D422" s="7"/>
    </row>
    <row r="423" spans="2:4">
      <c r="B423" s="7"/>
      <c r="C423" s="7"/>
      <c r="D423" s="7"/>
    </row>
    <row r="424" spans="2:4">
      <c r="B424" s="7"/>
      <c r="C424" s="7"/>
      <c r="D424" s="7"/>
    </row>
    <row r="425" spans="2:4">
      <c r="B425" s="7"/>
      <c r="C425" s="7"/>
      <c r="D425" s="7"/>
    </row>
    <row r="426" spans="2:4">
      <c r="B426" s="7"/>
      <c r="C426" s="7"/>
      <c r="D426" s="7"/>
    </row>
    <row r="427" spans="2:4">
      <c r="B427" s="7"/>
      <c r="C427" s="7"/>
      <c r="D427" s="7"/>
    </row>
    <row r="428" spans="2:4">
      <c r="B428" s="7"/>
      <c r="C428" s="7"/>
      <c r="D428" s="7"/>
    </row>
    <row r="429" spans="2:4">
      <c r="B429" s="7"/>
      <c r="C429" s="7"/>
      <c r="D429" s="7"/>
    </row>
    <row r="430" spans="2:4">
      <c r="B430" s="7"/>
      <c r="C430" s="7"/>
      <c r="D430" s="7"/>
    </row>
    <row r="431" spans="2:4">
      <c r="B431" s="7"/>
      <c r="C431" s="7"/>
      <c r="D431" s="7"/>
    </row>
    <row r="432" spans="2:4">
      <c r="B432" s="7"/>
      <c r="C432" s="7"/>
      <c r="D432" s="7"/>
    </row>
    <row r="433" spans="2:4">
      <c r="B433" s="7"/>
      <c r="C433" s="7"/>
      <c r="D433" s="7"/>
    </row>
    <row r="434" spans="2:4">
      <c r="B434" s="7"/>
      <c r="C434" s="7"/>
      <c r="D434" s="7"/>
    </row>
    <row r="435" spans="2:4">
      <c r="B435" s="7"/>
      <c r="C435" s="7"/>
      <c r="D435" s="7"/>
    </row>
    <row r="436" spans="2:4">
      <c r="B436" s="7"/>
      <c r="C436" s="7"/>
      <c r="D436" s="7"/>
    </row>
    <row r="437" spans="2:4">
      <c r="B437" s="7"/>
      <c r="C437" s="7"/>
      <c r="D437" s="7"/>
    </row>
    <row r="438" spans="2:4">
      <c r="B438" s="7"/>
      <c r="C438" s="7"/>
      <c r="D438" s="7"/>
    </row>
    <row r="439" spans="2:4">
      <c r="B439" s="7"/>
      <c r="C439" s="7"/>
      <c r="D439" s="7"/>
    </row>
    <row r="440" spans="2:4">
      <c r="B440" s="7"/>
      <c r="C440" s="7"/>
      <c r="D440" s="7"/>
    </row>
    <row r="441" spans="2:4">
      <c r="B441" s="7"/>
      <c r="C441" s="7"/>
      <c r="D441" s="7"/>
    </row>
    <row r="442" spans="2:4">
      <c r="B442" s="7"/>
      <c r="C442" s="7"/>
      <c r="D442" s="7"/>
    </row>
    <row r="443" spans="2:4">
      <c r="B443" s="7"/>
      <c r="C443" s="7"/>
      <c r="D443" s="7"/>
    </row>
    <row r="444" spans="2:4">
      <c r="B444" s="7"/>
      <c r="C444" s="7"/>
      <c r="D444" s="7"/>
    </row>
    <row r="445" spans="2:4">
      <c r="B445" s="7"/>
      <c r="C445" s="7"/>
      <c r="D445" s="7"/>
    </row>
    <row r="446" spans="2:4">
      <c r="B446" s="7"/>
      <c r="C446" s="7"/>
      <c r="D446" s="7"/>
    </row>
    <row r="447" spans="2:4">
      <c r="B447" s="7"/>
      <c r="C447" s="7"/>
      <c r="D447" s="7"/>
    </row>
    <row r="448" spans="2:4">
      <c r="B448" s="7"/>
      <c r="C448" s="7"/>
      <c r="D448" s="7"/>
    </row>
    <row r="449" spans="2:4">
      <c r="B449" s="7"/>
      <c r="C449" s="7"/>
      <c r="D449" s="7"/>
    </row>
    <row r="450" spans="2:4">
      <c r="B450" s="7"/>
      <c r="C450" s="7"/>
      <c r="D450" s="7"/>
    </row>
    <row r="451" spans="2:4">
      <c r="B451" s="7"/>
      <c r="C451" s="7"/>
      <c r="D451" s="7"/>
    </row>
    <row r="452" spans="2:4">
      <c r="B452" s="7"/>
      <c r="C452" s="7"/>
      <c r="D452" s="7"/>
    </row>
    <row r="453" spans="2:4">
      <c r="B453" s="7"/>
      <c r="C453" s="7"/>
      <c r="D453" s="7"/>
    </row>
    <row r="454" spans="2:4">
      <c r="B454" s="7"/>
      <c r="C454" s="7"/>
      <c r="D454" s="7"/>
    </row>
    <row r="455" spans="2:4">
      <c r="B455" s="7"/>
      <c r="C455" s="7"/>
      <c r="D455" s="7"/>
    </row>
    <row r="456" spans="2:4">
      <c r="B456" s="7"/>
      <c r="C456" s="7"/>
      <c r="D456" s="7"/>
    </row>
    <row r="457" spans="2:4">
      <c r="B457" s="7"/>
      <c r="C457" s="7"/>
      <c r="D457" s="7"/>
    </row>
    <row r="458" spans="2:4">
      <c r="B458" s="7"/>
      <c r="C458" s="7"/>
      <c r="D458" s="7"/>
    </row>
    <row r="459" spans="2:4">
      <c r="B459" s="7"/>
      <c r="C459" s="7"/>
      <c r="D459" s="7"/>
    </row>
    <row r="460" spans="2:4">
      <c r="B460" s="7"/>
      <c r="C460" s="7"/>
      <c r="D460" s="7"/>
    </row>
    <row r="461" spans="2:4">
      <c r="B461" s="7"/>
      <c r="C461" s="7"/>
      <c r="D461" s="7"/>
    </row>
    <row r="462" spans="2:4">
      <c r="B462" s="7"/>
      <c r="C462" s="7"/>
      <c r="D462" s="7"/>
    </row>
    <row r="463" spans="2:4">
      <c r="B463" s="7"/>
      <c r="C463" s="7"/>
      <c r="D463" s="7"/>
    </row>
    <row r="464" spans="2:4">
      <c r="B464" s="7"/>
      <c r="C464" s="7"/>
      <c r="D464" s="7"/>
    </row>
    <row r="465" spans="2:4">
      <c r="B465" s="7"/>
      <c r="C465" s="7"/>
      <c r="D465" s="7"/>
    </row>
    <row r="466" spans="2:4">
      <c r="B466" s="7"/>
      <c r="C466" s="7"/>
      <c r="D466" s="7"/>
    </row>
    <row r="467" spans="2:4">
      <c r="B467" s="7"/>
      <c r="C467" s="7"/>
      <c r="D467" s="7"/>
    </row>
    <row r="468" spans="2:4">
      <c r="B468" s="7"/>
      <c r="C468" s="7"/>
      <c r="D468" s="7"/>
    </row>
    <row r="469" spans="2:4">
      <c r="B469" s="7"/>
      <c r="C469" s="7"/>
      <c r="D469" s="7"/>
    </row>
    <row r="470" spans="2:4">
      <c r="B470" s="7"/>
      <c r="C470" s="7"/>
      <c r="D470" s="7"/>
    </row>
    <row r="471" spans="2:4">
      <c r="B471" s="7"/>
      <c r="C471" s="7"/>
      <c r="D471" s="7"/>
    </row>
    <row r="472" spans="2:4">
      <c r="B472" s="7"/>
      <c r="C472" s="7"/>
      <c r="D472" s="7"/>
    </row>
    <row r="473" spans="2:4">
      <c r="B473" s="7"/>
      <c r="C473" s="7"/>
      <c r="D473" s="7"/>
    </row>
    <row r="474" spans="2:4">
      <c r="B474" s="7"/>
      <c r="C474" s="7"/>
      <c r="D474" s="7"/>
    </row>
    <row r="475" spans="2:4">
      <c r="B475" s="7"/>
      <c r="C475" s="7"/>
      <c r="D475" s="7"/>
    </row>
    <row r="476" spans="2:4">
      <c r="B476" s="7"/>
      <c r="C476" s="7"/>
      <c r="D476" s="7"/>
    </row>
    <row r="477" spans="2:4">
      <c r="B477" s="7"/>
      <c r="C477" s="7"/>
      <c r="D477" s="7"/>
    </row>
    <row r="478" spans="2:4">
      <c r="B478" s="7"/>
      <c r="C478" s="7"/>
      <c r="D478" s="7"/>
    </row>
    <row r="479" spans="2:4">
      <c r="B479" s="7"/>
      <c r="C479" s="7"/>
      <c r="D479" s="7"/>
    </row>
    <row r="480" spans="2:4">
      <c r="B480" s="7"/>
      <c r="C480" s="7"/>
      <c r="D480" s="7"/>
    </row>
    <row r="481" spans="2:4">
      <c r="B481" s="7"/>
      <c r="C481" s="7"/>
      <c r="D481" s="7"/>
    </row>
    <row r="482" spans="2:4">
      <c r="B482" s="7"/>
      <c r="C482" s="7"/>
      <c r="D482" s="7"/>
    </row>
    <row r="483" spans="2:4">
      <c r="B483" s="7"/>
      <c r="C483" s="7"/>
      <c r="D483" s="7"/>
    </row>
    <row r="484" spans="2:4">
      <c r="B484" s="7"/>
      <c r="C484" s="7"/>
      <c r="D484" s="7"/>
    </row>
    <row r="485" spans="2:4">
      <c r="B485" s="7"/>
      <c r="C485" s="7"/>
      <c r="D485" s="7"/>
    </row>
    <row r="486" spans="2:4">
      <c r="B486" s="7"/>
      <c r="C486" s="7"/>
      <c r="D486" s="7"/>
    </row>
    <row r="487" spans="2:4">
      <c r="B487" s="7"/>
      <c r="C487" s="7"/>
      <c r="D487" s="7"/>
    </row>
    <row r="488" spans="2:4">
      <c r="B488" s="7"/>
      <c r="C488" s="7"/>
      <c r="D488" s="7"/>
    </row>
    <row r="489" spans="2:4">
      <c r="B489" s="7"/>
      <c r="C489" s="7"/>
      <c r="D489" s="7"/>
    </row>
    <row r="490" spans="2:4">
      <c r="B490" s="7"/>
      <c r="C490" s="7"/>
      <c r="D490" s="7"/>
    </row>
    <row r="491" spans="2:4">
      <c r="B491" s="7"/>
      <c r="C491" s="7"/>
      <c r="D491" s="7"/>
    </row>
    <row r="492" spans="2:4">
      <c r="B492" s="7"/>
      <c r="C492" s="7"/>
      <c r="D492" s="7"/>
    </row>
    <row r="493" spans="2:4">
      <c r="B493" s="7"/>
      <c r="C493" s="7"/>
      <c r="D493" s="7"/>
    </row>
    <row r="494" spans="2:4">
      <c r="B494" s="7"/>
      <c r="C494" s="7"/>
      <c r="D494" s="7"/>
    </row>
    <row r="495" spans="2:4">
      <c r="B495" s="7"/>
      <c r="C495" s="7"/>
      <c r="D495" s="7"/>
    </row>
    <row r="496" spans="2:4">
      <c r="B496" s="7"/>
      <c r="C496" s="7"/>
      <c r="D496" s="7"/>
    </row>
    <row r="497" spans="2:4">
      <c r="B497" s="7"/>
      <c r="C497" s="7"/>
      <c r="D497" s="7"/>
    </row>
    <row r="498" spans="2:4">
      <c r="B498" s="7"/>
      <c r="C498" s="7"/>
      <c r="D498" s="7"/>
    </row>
    <row r="499" spans="2:4">
      <c r="B499" s="7"/>
      <c r="C499" s="7"/>
      <c r="D499" s="7"/>
    </row>
    <row r="500" spans="2:4">
      <c r="B500" s="7"/>
      <c r="C500" s="7"/>
      <c r="D500" s="7"/>
    </row>
    <row r="501" spans="2:4">
      <c r="B501" s="7"/>
      <c r="C501" s="7"/>
      <c r="D501" s="7"/>
    </row>
    <row r="502" spans="2:4">
      <c r="B502" s="7"/>
      <c r="C502" s="7"/>
      <c r="D502" s="7"/>
    </row>
    <row r="503" spans="2:4">
      <c r="B503" s="7"/>
      <c r="C503" s="7"/>
      <c r="D503" s="7"/>
    </row>
    <row r="504" spans="2:4">
      <c r="B504" s="7"/>
      <c r="C504" s="7"/>
      <c r="D504" s="7"/>
    </row>
    <row r="505" spans="2:4">
      <c r="B505" s="7"/>
      <c r="C505" s="7"/>
      <c r="D505" s="7"/>
    </row>
    <row r="506" spans="2:4">
      <c r="B506" s="7"/>
      <c r="C506" s="7"/>
      <c r="D506" s="7"/>
    </row>
    <row r="507" spans="2:4">
      <c r="B507" s="7"/>
      <c r="C507" s="7"/>
      <c r="D507" s="7"/>
    </row>
    <row r="508" spans="2:4">
      <c r="B508" s="7"/>
      <c r="C508" s="7"/>
      <c r="D508" s="7"/>
    </row>
    <row r="509" spans="2:4">
      <c r="B509" s="7"/>
      <c r="C509" s="7"/>
      <c r="D509" s="7"/>
    </row>
    <row r="510" spans="2:4">
      <c r="B510" s="7"/>
      <c r="C510" s="7"/>
      <c r="D510" s="7"/>
    </row>
    <row r="511" spans="2:4">
      <c r="B511" s="7"/>
      <c r="C511" s="7"/>
      <c r="D511" s="7"/>
    </row>
    <row r="512" spans="2:4">
      <c r="B512" s="7"/>
      <c r="C512" s="7"/>
      <c r="D512" s="7"/>
    </row>
    <row r="513" spans="2:4">
      <c r="B513" s="7"/>
      <c r="C513" s="7"/>
      <c r="D513" s="7"/>
    </row>
    <row r="514" spans="2:4">
      <c r="B514" s="7"/>
      <c r="C514" s="7"/>
      <c r="D514" s="7"/>
    </row>
    <row r="515" spans="2:4">
      <c r="B515" s="7"/>
      <c r="C515" s="7"/>
      <c r="D515" s="7"/>
    </row>
    <row r="516" spans="2:4">
      <c r="B516" s="7"/>
      <c r="C516" s="7"/>
      <c r="D516" s="7"/>
    </row>
    <row r="517" spans="2:4">
      <c r="B517" s="7"/>
      <c r="C517" s="7"/>
      <c r="D517" s="7"/>
    </row>
    <row r="518" spans="2:4">
      <c r="B518" s="7"/>
      <c r="C518" s="7"/>
      <c r="D518" s="7"/>
    </row>
    <row r="519" spans="2:4">
      <c r="B519" s="7"/>
      <c r="C519" s="7"/>
      <c r="D519" s="7"/>
    </row>
    <row r="520" spans="2:4">
      <c r="B520" s="7"/>
      <c r="C520" s="7"/>
      <c r="D520" s="7"/>
    </row>
    <row r="521" spans="2:4">
      <c r="B521" s="7"/>
      <c r="C521" s="7"/>
      <c r="D521" s="7"/>
    </row>
    <row r="522" spans="2:4">
      <c r="B522" s="7"/>
      <c r="C522" s="7"/>
      <c r="D522" s="7"/>
    </row>
    <row r="523" spans="2:4">
      <c r="B523" s="7"/>
      <c r="C523" s="7"/>
      <c r="D523" s="7"/>
    </row>
    <row r="524" spans="2:4">
      <c r="B524" s="7"/>
      <c r="C524" s="7"/>
      <c r="D524" s="7"/>
    </row>
    <row r="525" spans="2:4">
      <c r="B525" s="7"/>
      <c r="C525" s="7"/>
      <c r="D525" s="7"/>
    </row>
    <row r="526" spans="2:4">
      <c r="B526" s="7"/>
      <c r="C526" s="7"/>
      <c r="D526" s="7"/>
    </row>
    <row r="527" spans="2:4">
      <c r="B527" s="7"/>
      <c r="C527" s="7"/>
      <c r="D527" s="7"/>
    </row>
    <row r="528" spans="2:4">
      <c r="B528" s="7"/>
      <c r="C528" s="7"/>
      <c r="D528" s="7"/>
    </row>
    <row r="529" spans="2:4">
      <c r="B529" s="7"/>
      <c r="C529" s="7"/>
      <c r="D529" s="7"/>
    </row>
    <row r="530" spans="2:4">
      <c r="B530" s="7"/>
      <c r="C530" s="7"/>
      <c r="D530" s="7"/>
    </row>
    <row r="531" spans="2:4">
      <c r="B531" s="7"/>
      <c r="C531" s="7"/>
      <c r="D531" s="7"/>
    </row>
    <row r="532" spans="2:4">
      <c r="B532" s="7"/>
      <c r="C532" s="7"/>
      <c r="D532" s="7"/>
    </row>
    <row r="533" spans="2:4">
      <c r="B533" s="7"/>
      <c r="C533" s="7"/>
      <c r="D533" s="7"/>
    </row>
    <row r="534" spans="2:4">
      <c r="B534" s="7"/>
      <c r="C534" s="7"/>
      <c r="D534" s="7"/>
    </row>
    <row r="535" spans="2:4">
      <c r="B535" s="7"/>
      <c r="C535" s="7"/>
      <c r="D535" s="7"/>
    </row>
    <row r="536" spans="2:4">
      <c r="B536" s="7"/>
      <c r="C536" s="7"/>
      <c r="D536" s="7"/>
    </row>
    <row r="537" spans="2:4">
      <c r="B537" s="7"/>
      <c r="C537" s="7"/>
      <c r="D537" s="7"/>
    </row>
    <row r="538" spans="2:4">
      <c r="B538" s="7"/>
      <c r="C538" s="7"/>
      <c r="D538" s="7"/>
    </row>
    <row r="539" spans="2:4">
      <c r="B539" s="7"/>
      <c r="C539" s="7"/>
      <c r="D539" s="7"/>
    </row>
    <row r="540" spans="2:4">
      <c r="B540" s="7"/>
      <c r="C540" s="7"/>
      <c r="D540" s="7"/>
    </row>
    <row r="541" spans="2:4">
      <c r="B541" s="7"/>
      <c r="C541" s="7"/>
      <c r="D541" s="7"/>
    </row>
    <row r="542" spans="2:4">
      <c r="B542" s="7"/>
      <c r="C542" s="7"/>
      <c r="D542" s="7"/>
    </row>
    <row r="543" spans="2:4">
      <c r="B543" s="7"/>
      <c r="C543" s="7"/>
      <c r="D543" s="7"/>
    </row>
    <row r="544" spans="2:4">
      <c r="B544" s="7"/>
      <c r="C544" s="7"/>
      <c r="D544" s="7"/>
    </row>
    <row r="545" spans="2:4">
      <c r="B545" s="7"/>
      <c r="C545" s="7"/>
      <c r="D545" s="7"/>
    </row>
    <row r="546" spans="2:4">
      <c r="B546" s="7"/>
      <c r="C546" s="7"/>
      <c r="D546" s="7"/>
    </row>
    <row r="547" spans="2:4">
      <c r="B547" s="7"/>
      <c r="C547" s="7"/>
      <c r="D547" s="7"/>
    </row>
    <row r="548" spans="2:4">
      <c r="B548" s="7"/>
      <c r="C548" s="7"/>
      <c r="D548" s="7"/>
    </row>
    <row r="549" spans="2:4">
      <c r="B549" s="7"/>
      <c r="C549" s="7"/>
      <c r="D549" s="7"/>
    </row>
    <row r="550" spans="2:4">
      <c r="B550" s="7"/>
      <c r="C550" s="7"/>
      <c r="D550" s="7"/>
    </row>
    <row r="551" spans="2:4">
      <c r="B551" s="7"/>
      <c r="C551" s="7"/>
      <c r="D551" s="7"/>
    </row>
    <row r="552" spans="2:4">
      <c r="B552" s="7"/>
      <c r="C552" s="7"/>
      <c r="D552" s="7"/>
    </row>
    <row r="553" spans="2:4">
      <c r="B553" s="7"/>
      <c r="C553" s="7"/>
      <c r="D553" s="7"/>
    </row>
    <row r="554" spans="2:4">
      <c r="B554" s="7"/>
      <c r="C554" s="7"/>
      <c r="D554" s="7"/>
    </row>
    <row r="555" spans="2:4">
      <c r="B555" s="7"/>
      <c r="C555" s="7"/>
      <c r="D555" s="7"/>
    </row>
    <row r="556" spans="2:4">
      <c r="B556" s="7"/>
      <c r="C556" s="7"/>
      <c r="D556" s="7"/>
    </row>
    <row r="557" spans="2:4">
      <c r="B557" s="7"/>
      <c r="C557" s="7"/>
      <c r="D557" s="7"/>
    </row>
    <row r="558" spans="2:4">
      <c r="B558" s="7"/>
      <c r="C558" s="7"/>
      <c r="D558" s="7"/>
    </row>
    <row r="559" spans="2:4">
      <c r="B559" s="7"/>
      <c r="C559" s="7"/>
      <c r="D559" s="7"/>
    </row>
    <row r="560" spans="2:4">
      <c r="B560" s="7"/>
      <c r="C560" s="7"/>
      <c r="D560" s="7"/>
    </row>
    <row r="561" spans="2:4">
      <c r="B561" s="7"/>
      <c r="C561" s="7"/>
      <c r="D561" s="7"/>
    </row>
    <row r="562" spans="2:4">
      <c r="B562" s="7"/>
      <c r="C562" s="7"/>
      <c r="D562" s="7"/>
    </row>
    <row r="563" spans="2:4">
      <c r="B563" s="7"/>
      <c r="C563" s="7"/>
      <c r="D563" s="7"/>
    </row>
    <row r="564" spans="2:4">
      <c r="B564" s="7"/>
      <c r="C564" s="7"/>
      <c r="D564" s="7"/>
    </row>
    <row r="565" spans="2:4">
      <c r="B565" s="7"/>
      <c r="C565" s="7"/>
      <c r="D565" s="7"/>
    </row>
    <row r="566" spans="2:4">
      <c r="B566" s="7"/>
      <c r="C566" s="7"/>
      <c r="D566" s="7"/>
    </row>
    <row r="567" spans="2:4">
      <c r="B567" s="7"/>
      <c r="C567" s="7"/>
      <c r="D567" s="7"/>
    </row>
    <row r="568" spans="2:4">
      <c r="B568" s="7"/>
      <c r="C568" s="7"/>
      <c r="D568" s="7"/>
    </row>
    <row r="569" spans="2:4">
      <c r="B569" s="7"/>
      <c r="C569" s="7"/>
      <c r="D569" s="7"/>
    </row>
    <row r="570" spans="2:4">
      <c r="B570" s="7"/>
      <c r="C570" s="7"/>
      <c r="D570" s="7"/>
    </row>
    <row r="571" spans="2:4">
      <c r="B571" s="7"/>
      <c r="C571" s="7"/>
      <c r="D571" s="7"/>
    </row>
    <row r="572" spans="2:4">
      <c r="B572" s="7"/>
      <c r="C572" s="7"/>
      <c r="D572" s="7"/>
    </row>
    <row r="573" spans="2:4">
      <c r="B573" s="7"/>
      <c r="C573" s="7"/>
      <c r="D573" s="7"/>
    </row>
    <row r="574" spans="2:4">
      <c r="B574" s="7"/>
      <c r="C574" s="7"/>
      <c r="D574" s="7"/>
    </row>
    <row r="575" spans="2:4">
      <c r="B575" s="7"/>
      <c r="C575" s="7"/>
      <c r="D575" s="7"/>
    </row>
    <row r="576" spans="2:4">
      <c r="B576" s="7"/>
      <c r="C576" s="7"/>
      <c r="D576" s="7"/>
    </row>
    <row r="577" spans="2:4">
      <c r="B577" s="7"/>
      <c r="C577" s="7"/>
      <c r="D577" s="7"/>
    </row>
    <row r="578" spans="2:4">
      <c r="B578" s="7"/>
      <c r="C578" s="7"/>
      <c r="D578" s="7"/>
    </row>
    <row r="579" spans="2:4">
      <c r="B579" s="7"/>
      <c r="C579" s="7"/>
      <c r="D579" s="7"/>
    </row>
    <row r="580" spans="2:4">
      <c r="B580" s="7"/>
      <c r="C580" s="7"/>
      <c r="D580" s="7"/>
    </row>
    <row r="581" spans="2:4">
      <c r="B581" s="7"/>
      <c r="C581" s="7"/>
      <c r="D581" s="7"/>
    </row>
    <row r="582" spans="2:4">
      <c r="B582" s="7"/>
      <c r="C582" s="7"/>
      <c r="D582" s="7"/>
    </row>
    <row r="583" spans="2:4">
      <c r="B583" s="7"/>
      <c r="C583" s="7"/>
      <c r="D583" s="7"/>
    </row>
    <row r="584" spans="2:4">
      <c r="B584" s="7"/>
      <c r="C584" s="7"/>
      <c r="D584" s="7"/>
    </row>
    <row r="585" spans="2:4">
      <c r="B585" s="7"/>
      <c r="C585" s="7"/>
      <c r="D585" s="7"/>
    </row>
    <row r="586" spans="2:4">
      <c r="B586" s="7"/>
      <c r="C586" s="7"/>
      <c r="D586" s="7"/>
    </row>
    <row r="587" spans="2:4">
      <c r="B587" s="7"/>
      <c r="C587" s="7"/>
      <c r="D587" s="7"/>
    </row>
    <row r="588" spans="2:4">
      <c r="B588" s="7"/>
      <c r="C588" s="7"/>
      <c r="D588" s="7"/>
    </row>
    <row r="589" spans="2:4">
      <c r="B589" s="7"/>
      <c r="C589" s="7"/>
      <c r="D589" s="7"/>
    </row>
    <row r="590" spans="2:4">
      <c r="B590" s="7"/>
      <c r="C590" s="7"/>
      <c r="D590" s="7"/>
    </row>
    <row r="591" spans="2:4">
      <c r="B591" s="7"/>
      <c r="C591" s="7"/>
      <c r="D591" s="7"/>
    </row>
    <row r="592" spans="2:4">
      <c r="B592" s="7"/>
      <c r="C592" s="7"/>
      <c r="D592" s="7"/>
    </row>
    <row r="593" spans="2:4">
      <c r="B593" s="7"/>
      <c r="C593" s="7"/>
      <c r="D593" s="7"/>
    </row>
    <row r="594" spans="2:4">
      <c r="B594" s="7"/>
      <c r="C594" s="7"/>
      <c r="D594" s="7"/>
    </row>
    <row r="595" spans="2:4">
      <c r="B595" s="7"/>
      <c r="C595" s="7"/>
      <c r="D595" s="7"/>
    </row>
    <row r="596" spans="2:4">
      <c r="B596" s="7"/>
      <c r="C596" s="7"/>
      <c r="D596" s="7"/>
    </row>
    <row r="597" spans="2:4">
      <c r="B597" s="7"/>
      <c r="C597" s="7"/>
      <c r="D597" s="7"/>
    </row>
    <row r="598" spans="2:4">
      <c r="B598" s="7"/>
      <c r="C598" s="7"/>
      <c r="D598" s="7"/>
    </row>
    <row r="599" spans="2:4">
      <c r="B599" s="7"/>
      <c r="C599" s="7"/>
      <c r="D599" s="7"/>
    </row>
    <row r="600" spans="2:4">
      <c r="B600" s="7"/>
      <c r="C600" s="7"/>
      <c r="D600" s="7"/>
    </row>
    <row r="601" spans="2:4">
      <c r="B601" s="7"/>
      <c r="C601" s="7"/>
      <c r="D601" s="7"/>
    </row>
    <row r="602" spans="2:4">
      <c r="B602" s="7"/>
      <c r="C602" s="7"/>
      <c r="D602" s="7"/>
    </row>
    <row r="603" spans="2:4">
      <c r="B603" s="7"/>
      <c r="C603" s="7"/>
      <c r="D603" s="7"/>
    </row>
    <row r="604" spans="2:4">
      <c r="B604" s="7"/>
      <c r="C604" s="7"/>
      <c r="D604" s="7"/>
    </row>
    <row r="605" spans="2:4">
      <c r="B605" s="7"/>
      <c r="C605" s="7"/>
      <c r="D605" s="7"/>
    </row>
    <row r="606" spans="2:4">
      <c r="B606" s="7"/>
      <c r="C606" s="7"/>
      <c r="D606" s="7"/>
    </row>
    <row r="607" spans="2:4">
      <c r="B607" s="7"/>
      <c r="C607" s="7"/>
      <c r="D607" s="7"/>
    </row>
    <row r="608" spans="2:4">
      <c r="B608" s="7"/>
      <c r="C608" s="7"/>
      <c r="D608" s="7"/>
    </row>
    <row r="609" spans="2:4">
      <c r="B609" s="7"/>
      <c r="C609" s="7"/>
      <c r="D609" s="7"/>
    </row>
    <row r="610" spans="2:4">
      <c r="B610" s="7"/>
      <c r="C610" s="7"/>
      <c r="D610" s="7"/>
    </row>
    <row r="611" spans="2:4">
      <c r="B611" s="7"/>
      <c r="C611" s="7"/>
      <c r="D611" s="7"/>
    </row>
    <row r="612" spans="2:4">
      <c r="B612" s="7"/>
      <c r="C612" s="7"/>
      <c r="D612" s="7"/>
    </row>
    <row r="613" spans="2:4">
      <c r="B613" s="7"/>
      <c r="C613" s="7"/>
      <c r="D613" s="7"/>
    </row>
    <row r="614" spans="2:4">
      <c r="B614" s="7"/>
      <c r="C614" s="7"/>
      <c r="D614" s="7"/>
    </row>
    <row r="615" spans="2:4">
      <c r="B615" s="7"/>
      <c r="C615" s="7"/>
      <c r="D615" s="7"/>
    </row>
    <row r="616" spans="2:4">
      <c r="B616" s="7"/>
      <c r="C616" s="7"/>
      <c r="D616" s="7"/>
    </row>
    <row r="617" spans="2:4">
      <c r="B617" s="7"/>
      <c r="C617" s="7"/>
      <c r="D617" s="7"/>
    </row>
    <row r="618" spans="2:4">
      <c r="B618" s="7"/>
      <c r="C618" s="7"/>
      <c r="D618" s="7"/>
    </row>
    <row r="619" spans="2:4">
      <c r="B619" s="7"/>
      <c r="C619" s="7"/>
      <c r="D619" s="7"/>
    </row>
    <row r="620" spans="2:4">
      <c r="B620" s="7"/>
      <c r="C620" s="7"/>
      <c r="D620" s="7"/>
    </row>
    <row r="621" spans="2:4">
      <c r="B621" s="7"/>
      <c r="C621" s="7"/>
      <c r="D621" s="7"/>
    </row>
    <row r="622" spans="2:4">
      <c r="B622" s="7"/>
      <c r="C622" s="7"/>
      <c r="D622" s="7"/>
    </row>
    <row r="623" spans="2:4">
      <c r="B623" s="7"/>
      <c r="C623" s="7"/>
      <c r="D623" s="7"/>
    </row>
    <row r="624" spans="2:4">
      <c r="B624" s="7"/>
      <c r="C624" s="7"/>
      <c r="D624" s="7"/>
    </row>
    <row r="625" spans="2:4">
      <c r="B625" s="7"/>
      <c r="C625" s="7"/>
      <c r="D625" s="7"/>
    </row>
    <row r="626" spans="2:4">
      <c r="B626" s="7"/>
      <c r="C626" s="7"/>
      <c r="D626" s="7"/>
    </row>
    <row r="627" spans="2:4">
      <c r="B627" s="7"/>
      <c r="C627" s="7"/>
      <c r="D627" s="7"/>
    </row>
    <row r="628" spans="2:4">
      <c r="B628" s="7"/>
      <c r="C628" s="7"/>
      <c r="D628" s="7"/>
    </row>
    <row r="629" spans="2:4">
      <c r="B629" s="7"/>
      <c r="C629" s="7"/>
      <c r="D629" s="7"/>
    </row>
    <row r="630" spans="2:4">
      <c r="B630" s="7"/>
      <c r="C630" s="7"/>
      <c r="D630" s="7"/>
    </row>
    <row r="631" spans="2:4">
      <c r="B631" s="7"/>
      <c r="C631" s="7"/>
      <c r="D631" s="7"/>
    </row>
    <row r="632" spans="2:4">
      <c r="B632" s="7"/>
      <c r="C632" s="7"/>
      <c r="D632" s="7"/>
    </row>
    <row r="633" spans="2:4">
      <c r="B633" s="7"/>
      <c r="C633" s="7"/>
      <c r="D633" s="7"/>
    </row>
    <row r="634" spans="2:4">
      <c r="B634" s="7"/>
      <c r="C634" s="7"/>
      <c r="D634" s="7"/>
    </row>
    <row r="635" spans="2:4">
      <c r="B635" s="7"/>
      <c r="C635" s="7"/>
      <c r="D635" s="7"/>
    </row>
    <row r="636" spans="2:4">
      <c r="B636" s="7"/>
      <c r="C636" s="7"/>
      <c r="D636" s="7"/>
    </row>
    <row r="637" spans="2:4">
      <c r="B637" s="7"/>
      <c r="C637" s="7"/>
      <c r="D637" s="7"/>
    </row>
    <row r="638" spans="2:4">
      <c r="B638" s="7"/>
      <c r="C638" s="7"/>
      <c r="D638" s="7"/>
    </row>
    <row r="639" spans="2:4">
      <c r="B639" s="7"/>
      <c r="C639" s="7"/>
      <c r="D639" s="7"/>
    </row>
    <row r="640" spans="2:4">
      <c r="B640" s="7"/>
      <c r="C640" s="7"/>
      <c r="D640" s="7"/>
    </row>
    <row r="641" spans="2:4">
      <c r="B641" s="7"/>
      <c r="C641" s="7"/>
      <c r="D641" s="7"/>
    </row>
    <row r="642" spans="2:4">
      <c r="B642" s="7"/>
      <c r="C642" s="7"/>
      <c r="D642" s="7"/>
    </row>
    <row r="643" spans="2:4">
      <c r="B643" s="7"/>
      <c r="C643" s="7"/>
      <c r="D643" s="7"/>
    </row>
    <row r="644" spans="2:4">
      <c r="B644" s="7"/>
      <c r="C644" s="7"/>
      <c r="D644" s="7"/>
    </row>
    <row r="645" spans="2:4">
      <c r="B645" s="7"/>
      <c r="C645" s="7"/>
      <c r="D645" s="7"/>
    </row>
    <row r="646" spans="2:4">
      <c r="B646" s="7"/>
      <c r="C646" s="7"/>
      <c r="D646" s="7"/>
    </row>
    <row r="647" spans="2:4">
      <c r="B647" s="7"/>
      <c r="C647" s="7"/>
      <c r="D647" s="7"/>
    </row>
    <row r="648" spans="2:4">
      <c r="B648" s="7"/>
      <c r="C648" s="7"/>
      <c r="D648" s="7"/>
    </row>
    <row r="649" spans="2:4">
      <c r="B649" s="7"/>
      <c r="C649" s="7"/>
      <c r="D649" s="7"/>
    </row>
    <row r="650" spans="2:4">
      <c r="B650" s="7"/>
      <c r="C650" s="7"/>
      <c r="D650" s="7"/>
    </row>
    <row r="651" spans="2:4">
      <c r="B651" s="7"/>
      <c r="C651" s="7"/>
      <c r="D651" s="7"/>
    </row>
    <row r="652" spans="2:4">
      <c r="B652" s="7"/>
      <c r="C652" s="7"/>
      <c r="D652" s="7"/>
    </row>
    <row r="653" spans="2:4">
      <c r="B653" s="7"/>
      <c r="C653" s="7"/>
      <c r="D653" s="7"/>
    </row>
    <row r="654" spans="2:4">
      <c r="B654" s="7"/>
      <c r="C654" s="7"/>
      <c r="D654" s="7"/>
    </row>
    <row r="655" spans="2:4">
      <c r="B655" s="7"/>
      <c r="C655" s="7"/>
      <c r="D655" s="7"/>
    </row>
    <row r="656" spans="2:4">
      <c r="B656" s="7"/>
      <c r="C656" s="7"/>
      <c r="D656" s="7"/>
    </row>
    <row r="657" spans="2:4">
      <c r="B657" s="7"/>
      <c r="C657" s="7"/>
      <c r="D657" s="7"/>
    </row>
    <row r="658" spans="2:4">
      <c r="B658" s="7"/>
      <c r="C658" s="7"/>
      <c r="D658" s="7"/>
    </row>
    <row r="659" spans="2:4">
      <c r="B659" s="7"/>
      <c r="C659" s="7"/>
      <c r="D659" s="7"/>
    </row>
    <row r="660" spans="2:4">
      <c r="B660" s="7"/>
      <c r="C660" s="7"/>
      <c r="D660" s="7"/>
    </row>
    <row r="661" spans="2:4">
      <c r="B661" s="7"/>
      <c r="C661" s="7"/>
      <c r="D661" s="7"/>
    </row>
    <row r="662" spans="2:4">
      <c r="B662" s="7"/>
      <c r="C662" s="7"/>
      <c r="D662" s="7"/>
    </row>
    <row r="663" spans="2:4">
      <c r="B663" s="7"/>
      <c r="C663" s="7"/>
      <c r="D663" s="7"/>
    </row>
    <row r="664" spans="2:4">
      <c r="B664" s="7"/>
      <c r="C664" s="7"/>
      <c r="D664" s="7"/>
    </row>
    <row r="665" spans="2:4">
      <c r="B665" s="7"/>
      <c r="C665" s="7"/>
      <c r="D665" s="7"/>
    </row>
    <row r="666" spans="2:4">
      <c r="B666" s="7"/>
      <c r="C666" s="7"/>
      <c r="D666" s="7"/>
    </row>
    <row r="667" spans="2:4">
      <c r="B667" s="7"/>
      <c r="C667" s="7"/>
      <c r="D667" s="7"/>
    </row>
    <row r="668" spans="2:4">
      <c r="B668" s="7"/>
      <c r="C668" s="7"/>
      <c r="D668" s="7"/>
    </row>
    <row r="669" spans="2:4">
      <c r="B669" s="7"/>
      <c r="C669" s="7"/>
      <c r="D669" s="7"/>
    </row>
    <row r="670" spans="2:4">
      <c r="B670" s="7"/>
      <c r="C670" s="7"/>
      <c r="D670" s="7"/>
    </row>
    <row r="671" spans="2:4">
      <c r="B671" s="7"/>
      <c r="C671" s="7"/>
      <c r="D671" s="7"/>
    </row>
    <row r="672" spans="2:4">
      <c r="B672" s="7"/>
      <c r="C672" s="7"/>
      <c r="D672" s="7"/>
    </row>
    <row r="673" spans="2:4">
      <c r="B673" s="7"/>
      <c r="C673" s="7"/>
      <c r="D673" s="7"/>
    </row>
    <row r="674" spans="2:4">
      <c r="B674" s="7"/>
      <c r="C674" s="7"/>
      <c r="D674" s="7"/>
    </row>
    <row r="675" spans="2:4">
      <c r="B675" s="7"/>
      <c r="C675" s="7"/>
      <c r="D675" s="7"/>
    </row>
    <row r="676" spans="2:4">
      <c r="B676" s="7"/>
      <c r="C676" s="7"/>
      <c r="D676" s="7"/>
    </row>
    <row r="677" spans="2:4">
      <c r="B677" s="7"/>
      <c r="C677" s="7"/>
      <c r="D677" s="7"/>
    </row>
    <row r="678" spans="2:4">
      <c r="B678" s="7"/>
      <c r="C678" s="7"/>
      <c r="D678" s="7"/>
    </row>
    <row r="679" spans="2:4">
      <c r="B679" s="7"/>
      <c r="C679" s="7"/>
      <c r="D679" s="7"/>
    </row>
    <row r="680" spans="2:4">
      <c r="B680" s="7"/>
      <c r="C680" s="7"/>
      <c r="D680" s="7"/>
    </row>
    <row r="681" spans="2:4">
      <c r="B681" s="7"/>
      <c r="C681" s="7"/>
      <c r="D681" s="7"/>
    </row>
    <row r="682" spans="2:4">
      <c r="B682" s="7"/>
      <c r="C682" s="7"/>
      <c r="D682" s="7"/>
    </row>
    <row r="683" spans="2:4">
      <c r="B683" s="7"/>
      <c r="C683" s="7"/>
      <c r="D683" s="7"/>
    </row>
    <row r="684" spans="2:4">
      <c r="B684" s="7"/>
      <c r="C684" s="7"/>
      <c r="D684" s="7"/>
    </row>
    <row r="685" spans="2:4">
      <c r="B685" s="7"/>
      <c r="C685" s="7"/>
      <c r="D685" s="7"/>
    </row>
    <row r="686" spans="2:4">
      <c r="B686" s="7"/>
      <c r="C686" s="7"/>
      <c r="D686" s="7"/>
    </row>
    <row r="687" spans="2:4">
      <c r="B687" s="7"/>
      <c r="C687" s="7"/>
      <c r="D687" s="7"/>
    </row>
    <row r="688" spans="2:4">
      <c r="B688" s="7"/>
      <c r="C688" s="7"/>
      <c r="D688" s="7"/>
    </row>
    <row r="689" spans="2:4">
      <c r="B689" s="7"/>
      <c r="C689" s="7"/>
      <c r="D689" s="7"/>
    </row>
    <row r="690" spans="2:4">
      <c r="B690" s="7"/>
      <c r="C690" s="7"/>
      <c r="D690" s="7"/>
    </row>
    <row r="691" spans="2:4">
      <c r="B691" s="7"/>
      <c r="C691" s="7"/>
      <c r="D691" s="7"/>
    </row>
    <row r="692" spans="2:4">
      <c r="B692" s="7"/>
      <c r="C692" s="7"/>
      <c r="D692" s="7"/>
    </row>
    <row r="693" spans="2:4">
      <c r="B693" s="7"/>
      <c r="C693" s="7"/>
      <c r="D693" s="7"/>
    </row>
    <row r="694" spans="2:4">
      <c r="B694" s="7"/>
      <c r="C694" s="7"/>
      <c r="D694" s="7"/>
    </row>
    <row r="695" spans="2:4">
      <c r="B695" s="7"/>
      <c r="C695" s="7"/>
      <c r="D695" s="7"/>
    </row>
    <row r="696" spans="2:4">
      <c r="B696" s="7"/>
      <c r="C696" s="7"/>
      <c r="D696" s="7"/>
    </row>
    <row r="697" spans="2:4">
      <c r="B697" s="7"/>
      <c r="C697" s="7"/>
      <c r="D697" s="7"/>
    </row>
    <row r="698" spans="2:4">
      <c r="B698" s="7"/>
      <c r="C698" s="7"/>
      <c r="D698" s="7"/>
    </row>
    <row r="699" spans="2:4">
      <c r="B699" s="7"/>
      <c r="C699" s="7"/>
      <c r="D699" s="7"/>
    </row>
    <row r="700" spans="2:4">
      <c r="B700" s="7"/>
      <c r="C700" s="7"/>
      <c r="D700" s="7"/>
    </row>
    <row r="701" spans="2:4">
      <c r="B701" s="7"/>
      <c r="C701" s="7"/>
      <c r="D701" s="7"/>
    </row>
    <row r="702" spans="2:4">
      <c r="B702" s="7"/>
      <c r="C702" s="7"/>
      <c r="D702" s="7"/>
    </row>
    <row r="703" spans="2:4">
      <c r="B703" s="7"/>
      <c r="C703" s="7"/>
      <c r="D703" s="7"/>
    </row>
    <row r="704" spans="2:4">
      <c r="B704" s="7"/>
      <c r="C704" s="7"/>
      <c r="D704" s="7"/>
    </row>
    <row r="705" spans="2:4">
      <c r="B705" s="7"/>
      <c r="C705" s="7"/>
      <c r="D705" s="7"/>
    </row>
    <row r="706" spans="2:4">
      <c r="B706" s="7"/>
      <c r="C706" s="7"/>
      <c r="D706" s="7"/>
    </row>
    <row r="707" spans="2:4">
      <c r="B707" s="7"/>
      <c r="C707" s="7"/>
      <c r="D707" s="7"/>
    </row>
    <row r="708" spans="2:4">
      <c r="B708" s="7"/>
      <c r="C708" s="7"/>
      <c r="D708" s="7"/>
    </row>
    <row r="709" spans="2:4">
      <c r="B709" s="7"/>
      <c r="C709" s="7"/>
      <c r="D709" s="7"/>
    </row>
    <row r="710" spans="2:4">
      <c r="B710" s="7"/>
      <c r="C710" s="7"/>
      <c r="D710" s="7"/>
    </row>
    <row r="711" spans="2:4">
      <c r="B711" s="7"/>
      <c r="C711" s="7"/>
      <c r="D711" s="7"/>
    </row>
    <row r="712" spans="2:4">
      <c r="B712" s="7"/>
      <c r="C712" s="7"/>
      <c r="D712" s="7"/>
    </row>
    <row r="713" spans="2:4">
      <c r="B713" s="7"/>
      <c r="C713" s="7"/>
      <c r="D713" s="7"/>
    </row>
    <row r="714" spans="2:4">
      <c r="B714" s="7"/>
      <c r="C714" s="7"/>
      <c r="D714" s="7"/>
    </row>
    <row r="715" spans="2:4">
      <c r="B715" s="7"/>
      <c r="C715" s="7"/>
      <c r="D715" s="7"/>
    </row>
    <row r="716" spans="2:4">
      <c r="B716" s="7"/>
      <c r="C716" s="7"/>
      <c r="D716" s="7"/>
    </row>
    <row r="717" spans="2:4">
      <c r="B717" s="7"/>
      <c r="C717" s="7"/>
      <c r="D717" s="7"/>
    </row>
    <row r="718" spans="2:4">
      <c r="B718" s="7"/>
      <c r="C718" s="7"/>
      <c r="D718" s="7"/>
    </row>
    <row r="719" spans="2:4">
      <c r="B719" s="7"/>
      <c r="C719" s="7"/>
      <c r="D719" s="7"/>
    </row>
    <row r="720" spans="2:4">
      <c r="B720" s="7"/>
      <c r="C720" s="7"/>
      <c r="D720" s="7"/>
    </row>
    <row r="721" spans="2:4">
      <c r="B721" s="7"/>
      <c r="C721" s="7"/>
      <c r="D721" s="7"/>
    </row>
    <row r="722" spans="2:4">
      <c r="B722" s="7"/>
      <c r="C722" s="7"/>
      <c r="D722" s="7"/>
    </row>
    <row r="723" spans="2:4">
      <c r="B723" s="7"/>
      <c r="C723" s="7"/>
      <c r="D723" s="7"/>
    </row>
    <row r="724" spans="2:4">
      <c r="B724" s="7"/>
      <c r="C724" s="7"/>
      <c r="D724" s="7"/>
    </row>
    <row r="725" spans="2:4">
      <c r="B725" s="7"/>
      <c r="C725" s="7"/>
      <c r="D725" s="7"/>
    </row>
    <row r="726" spans="2:4">
      <c r="B726" s="7"/>
      <c r="C726" s="7"/>
      <c r="D726" s="7"/>
    </row>
    <row r="727" spans="2:4">
      <c r="B727" s="7"/>
      <c r="C727" s="7"/>
      <c r="D727" s="7"/>
    </row>
    <row r="728" spans="2:4">
      <c r="B728" s="7"/>
      <c r="C728" s="7"/>
      <c r="D728" s="7"/>
    </row>
    <row r="729" spans="2:4">
      <c r="B729" s="7"/>
      <c r="C729" s="7"/>
      <c r="D729" s="7"/>
    </row>
    <row r="730" spans="2:4">
      <c r="B730" s="7"/>
      <c r="C730" s="7"/>
      <c r="D730" s="7"/>
    </row>
    <row r="731" spans="2:4">
      <c r="B731" s="7"/>
      <c r="C731" s="7"/>
      <c r="D731" s="7"/>
    </row>
    <row r="732" spans="2:4">
      <c r="B732" s="7"/>
      <c r="C732" s="7"/>
      <c r="D732" s="7"/>
    </row>
    <row r="733" spans="2:4">
      <c r="B733" s="7"/>
      <c r="C733" s="7"/>
      <c r="D733" s="7"/>
    </row>
    <row r="734" spans="2:4">
      <c r="B734" s="7"/>
      <c r="C734" s="7"/>
      <c r="D734" s="7"/>
    </row>
    <row r="735" spans="2:4">
      <c r="B735" s="7"/>
      <c r="C735" s="7"/>
      <c r="D735" s="7"/>
    </row>
    <row r="736" spans="2:4">
      <c r="B736" s="7"/>
      <c r="C736" s="7"/>
      <c r="D736" s="7"/>
    </row>
    <row r="737" spans="2:4">
      <c r="B737" s="7"/>
      <c r="C737" s="7"/>
      <c r="D737" s="7"/>
    </row>
    <row r="738" spans="2:4">
      <c r="B738" s="7"/>
      <c r="C738" s="7"/>
      <c r="D738" s="7"/>
    </row>
    <row r="739" spans="2:4">
      <c r="B739" s="7"/>
      <c r="C739" s="7"/>
      <c r="D739" s="7"/>
    </row>
    <row r="740" spans="2:4">
      <c r="B740" s="7"/>
      <c r="C740" s="7"/>
      <c r="D740" s="7"/>
    </row>
    <row r="741" spans="2:4">
      <c r="B741" s="7"/>
      <c r="C741" s="7"/>
      <c r="D741" s="7"/>
    </row>
    <row r="742" spans="2:4">
      <c r="B742" s="7"/>
      <c r="C742" s="7"/>
      <c r="D742" s="7"/>
    </row>
    <row r="743" spans="2:4">
      <c r="B743" s="7"/>
      <c r="C743" s="7"/>
      <c r="D743" s="7"/>
    </row>
    <row r="744" spans="2:4">
      <c r="B744" s="7"/>
      <c r="C744" s="7"/>
      <c r="D744" s="7"/>
    </row>
    <row r="745" spans="2:4">
      <c r="B745" s="7"/>
      <c r="C745" s="7"/>
      <c r="D745" s="7"/>
    </row>
    <row r="746" spans="2:4">
      <c r="B746" s="7"/>
      <c r="C746" s="7"/>
      <c r="D746" s="7"/>
    </row>
    <row r="747" spans="2:4">
      <c r="B747" s="7"/>
      <c r="C747" s="7"/>
      <c r="D747" s="7"/>
    </row>
    <row r="748" spans="2:4">
      <c r="B748" s="7"/>
      <c r="C748" s="7"/>
      <c r="D748" s="7"/>
    </row>
    <row r="749" spans="2:4">
      <c r="B749" s="7"/>
      <c r="C749" s="7"/>
      <c r="D749" s="7"/>
    </row>
    <row r="750" spans="2:4">
      <c r="B750" s="7"/>
      <c r="C750" s="7"/>
      <c r="D750" s="7"/>
    </row>
    <row r="751" spans="2:4">
      <c r="B751" s="7"/>
      <c r="C751" s="7"/>
      <c r="D751" s="7"/>
    </row>
    <row r="752" spans="2:4">
      <c r="B752" s="7"/>
      <c r="C752" s="7"/>
      <c r="D752" s="7"/>
    </row>
    <row r="753" spans="2:4">
      <c r="B753" s="7"/>
      <c r="C753" s="7"/>
      <c r="D753" s="7"/>
    </row>
    <row r="754" spans="2:4">
      <c r="B754" s="7"/>
      <c r="C754" s="7"/>
      <c r="D754" s="7"/>
    </row>
    <row r="755" spans="2:4">
      <c r="B755" s="7"/>
      <c r="C755" s="7"/>
      <c r="D755" s="7"/>
    </row>
    <row r="756" spans="2:4">
      <c r="B756" s="7"/>
      <c r="C756" s="7"/>
      <c r="D756" s="7"/>
    </row>
    <row r="757" spans="2:4">
      <c r="B757" s="7"/>
      <c r="C757" s="7"/>
      <c r="D757" s="7"/>
    </row>
    <row r="758" spans="2:4">
      <c r="B758" s="7"/>
      <c r="C758" s="7"/>
      <c r="D758" s="7"/>
    </row>
    <row r="759" spans="2:4">
      <c r="B759" s="7"/>
      <c r="C759" s="7"/>
      <c r="D759" s="7"/>
    </row>
    <row r="760" spans="2:4">
      <c r="B760" s="7"/>
      <c r="C760" s="7"/>
      <c r="D760" s="7"/>
    </row>
    <row r="761" spans="2:4">
      <c r="B761" s="7"/>
      <c r="C761" s="7"/>
      <c r="D761" s="7"/>
    </row>
    <row r="762" spans="2:4">
      <c r="B762" s="7"/>
      <c r="C762" s="7"/>
      <c r="D762" s="7"/>
    </row>
    <row r="763" spans="2:4">
      <c r="B763" s="7"/>
      <c r="C763" s="7"/>
      <c r="D763" s="7"/>
    </row>
    <row r="764" spans="2:4">
      <c r="B764" s="7"/>
      <c r="C764" s="7"/>
      <c r="D764" s="7"/>
    </row>
    <row r="765" spans="2:4">
      <c r="B765" s="7"/>
      <c r="C765" s="7"/>
      <c r="D765" s="7"/>
    </row>
    <row r="766" spans="2:4">
      <c r="B766" s="7"/>
      <c r="C766" s="7"/>
      <c r="D766" s="7"/>
    </row>
    <row r="767" spans="2:4">
      <c r="B767" s="7"/>
      <c r="C767" s="7"/>
      <c r="D767" s="7"/>
    </row>
    <row r="768" spans="2:4">
      <c r="B768" s="7"/>
      <c r="C768" s="7"/>
      <c r="D768" s="7"/>
    </row>
    <row r="769" spans="2:4">
      <c r="B769" s="7"/>
      <c r="C769" s="7"/>
      <c r="D769" s="7"/>
    </row>
    <row r="770" spans="2:4">
      <c r="B770" s="7"/>
      <c r="C770" s="7"/>
      <c r="D770" s="7"/>
    </row>
    <row r="771" spans="2:4">
      <c r="B771" s="7"/>
      <c r="C771" s="7"/>
      <c r="D771" s="7"/>
    </row>
    <row r="772" spans="2:4">
      <c r="B772" s="7"/>
      <c r="C772" s="7"/>
      <c r="D772" s="7"/>
    </row>
    <row r="773" spans="2:4">
      <c r="B773" s="7"/>
      <c r="C773" s="7"/>
      <c r="D773" s="7"/>
    </row>
    <row r="774" spans="2:4">
      <c r="B774" s="7"/>
      <c r="C774" s="7"/>
      <c r="D774" s="7"/>
    </row>
    <row r="775" spans="2:4">
      <c r="B775" s="7"/>
      <c r="C775" s="7"/>
      <c r="D775" s="7"/>
    </row>
    <row r="776" spans="2:4">
      <c r="B776" s="7"/>
      <c r="C776" s="7"/>
      <c r="D776" s="7"/>
    </row>
    <row r="777" spans="2:4">
      <c r="B777" s="7"/>
      <c r="C777" s="7"/>
      <c r="D777" s="7"/>
    </row>
    <row r="778" spans="2:4">
      <c r="B778" s="7"/>
      <c r="C778" s="7"/>
      <c r="D778" s="7"/>
    </row>
    <row r="779" spans="2:4">
      <c r="B779" s="7"/>
      <c r="C779" s="7"/>
      <c r="D779" s="7"/>
    </row>
    <row r="780" spans="2:4">
      <c r="B780" s="7"/>
      <c r="C780" s="7"/>
      <c r="D780" s="7"/>
    </row>
    <row r="781" spans="2:4">
      <c r="B781" s="7"/>
      <c r="C781" s="7"/>
      <c r="D781" s="7"/>
    </row>
    <row r="782" spans="2:4">
      <c r="B782" s="7"/>
      <c r="C782" s="7"/>
      <c r="D782" s="7"/>
    </row>
    <row r="783" spans="2:4">
      <c r="B783" s="7"/>
      <c r="C783" s="7"/>
      <c r="D783" s="7"/>
    </row>
    <row r="784" spans="2:4">
      <c r="B784" s="7"/>
      <c r="C784" s="7"/>
      <c r="D784" s="7"/>
    </row>
    <row r="785" spans="2:4">
      <c r="B785" s="7"/>
      <c r="C785" s="7"/>
      <c r="D785" s="7"/>
    </row>
    <row r="786" spans="2:4">
      <c r="B786" s="7"/>
      <c r="C786" s="7"/>
      <c r="D786" s="7"/>
    </row>
    <row r="787" spans="2:4">
      <c r="B787" s="7"/>
      <c r="C787" s="7"/>
      <c r="D787" s="7"/>
    </row>
    <row r="788" spans="2:4">
      <c r="B788" s="7"/>
      <c r="C788" s="7"/>
      <c r="D788" s="7"/>
    </row>
    <row r="789" spans="2:4">
      <c r="B789" s="7"/>
      <c r="C789" s="7"/>
      <c r="D789" s="7"/>
    </row>
    <row r="790" spans="2:4">
      <c r="B790" s="7"/>
      <c r="C790" s="7"/>
      <c r="D790" s="7"/>
    </row>
    <row r="791" spans="2:4">
      <c r="B791" s="7"/>
      <c r="C791" s="7"/>
      <c r="D791" s="7"/>
    </row>
    <row r="792" spans="2:4">
      <c r="B792" s="7"/>
      <c r="C792" s="7"/>
      <c r="D792" s="7"/>
    </row>
    <row r="793" spans="2:4">
      <c r="B793" s="7"/>
      <c r="C793" s="7"/>
      <c r="D793" s="7"/>
    </row>
    <row r="794" spans="2:4">
      <c r="B794" s="7"/>
      <c r="C794" s="7"/>
      <c r="D794" s="7"/>
    </row>
    <row r="795" spans="2:4">
      <c r="B795" s="7"/>
      <c r="C795" s="7"/>
      <c r="D795" s="7"/>
    </row>
    <row r="796" spans="2:4">
      <c r="B796" s="7"/>
      <c r="C796" s="7"/>
      <c r="D796" s="7"/>
    </row>
    <row r="797" spans="2:4">
      <c r="B797" s="7"/>
      <c r="C797" s="7"/>
      <c r="D797" s="7"/>
    </row>
    <row r="798" spans="2:4">
      <c r="B798" s="7"/>
      <c r="C798" s="7"/>
      <c r="D798" s="7"/>
    </row>
    <row r="799" spans="2:4">
      <c r="B799" s="7"/>
      <c r="C799" s="7"/>
      <c r="D799" s="7"/>
    </row>
    <row r="800" spans="2:4">
      <c r="B800" s="7"/>
      <c r="C800" s="7"/>
      <c r="D800" s="7"/>
    </row>
    <row r="801" spans="2:4">
      <c r="B801" s="7"/>
      <c r="C801" s="7"/>
      <c r="D801" s="7"/>
    </row>
    <row r="802" spans="2:4">
      <c r="B802" s="7"/>
      <c r="C802" s="7"/>
      <c r="D802" s="7"/>
    </row>
  </sheetData>
  <mergeCells count="3">
    <mergeCell ref="B27:I29"/>
    <mergeCell ref="B33:I33"/>
    <mergeCell ref="B52:I56"/>
  </mergeCells>
  <printOptions horizontalCentered="1"/>
  <pageMargins left="0.39370078740157483" right="0.39370078740157483" top="0.78740157480314965" bottom="0.59055118110236227" header="0.39370078740157483" footer="0.39370078740157483"/>
  <pageSetup paperSize="9" scale="88" firstPageNumber="47" fitToHeight="0" orientation="portrait" useFirstPageNumber="1" r:id="rId1"/>
  <headerFooter scaleWithDoc="0" alignWithMargins="0">
    <oddHeader>&amp;L&amp;8Situation des personnels enseignants non permanents - 2013/2014&amp;R&amp;8DGRH A1-1 / Novembre 2014</oddHeader>
    <oddFooter>&amp;R&amp;P</oddFooter>
  </headerFooter>
  <drawing r:id="rId2"/>
</worksheet>
</file>

<file path=xl/worksheets/sheet33.xml><?xml version="1.0" encoding="utf-8"?>
<worksheet xmlns="http://schemas.openxmlformats.org/spreadsheetml/2006/main" xmlns:r="http://schemas.openxmlformats.org/officeDocument/2006/relationships">
  <sheetPr codeName="Feuil26">
    <tabColor rgb="FF92D050"/>
    <pageSetUpPr fitToPage="1"/>
  </sheetPr>
  <dimension ref="A3:M53"/>
  <sheetViews>
    <sheetView showGridLines="0" topLeftCell="A13" zoomScaleNormal="100" workbookViewId="0">
      <selection activeCell="K53" sqref="K53"/>
    </sheetView>
  </sheetViews>
  <sheetFormatPr baseColWidth="10" defaultRowHeight="13.2"/>
  <cols>
    <col min="1" max="1" width="19" bestFit="1" customWidth="1"/>
    <col min="2" max="2" width="9.6640625" bestFit="1" customWidth="1"/>
    <col min="3" max="3" width="10.44140625" bestFit="1" customWidth="1"/>
    <col min="4" max="4" width="5.77734375" bestFit="1" customWidth="1"/>
    <col min="5" max="5" width="9.6640625" bestFit="1" customWidth="1"/>
    <col min="6" max="6" width="10.44140625" bestFit="1" customWidth="1"/>
    <col min="7" max="7" width="5.77734375" bestFit="1" customWidth="1"/>
    <col min="8" max="8" width="3.6640625" customWidth="1"/>
    <col min="9" max="9" width="9.6640625" bestFit="1" customWidth="1"/>
    <col min="10" max="10" width="10.44140625" bestFit="1" customWidth="1"/>
    <col min="11" max="11" width="5.77734375" bestFit="1" customWidth="1"/>
    <col min="12" max="12" width="3.44140625" customWidth="1"/>
    <col min="13" max="13" width="14" customWidth="1"/>
  </cols>
  <sheetData>
    <row r="3" spans="1:13" ht="29.25" customHeight="1">
      <c r="A3" s="602" t="s">
        <v>404</v>
      </c>
      <c r="B3" s="602"/>
      <c r="C3" s="602"/>
      <c r="D3" s="602"/>
      <c r="E3" s="602"/>
      <c r="F3" s="602"/>
      <c r="G3" s="602"/>
      <c r="H3" s="602"/>
      <c r="I3" s="602"/>
      <c r="J3" s="602"/>
      <c r="K3" s="602"/>
      <c r="L3" s="602"/>
      <c r="M3" s="602"/>
    </row>
    <row r="6" spans="1:13">
      <c r="A6" s="163"/>
      <c r="B6" s="636" t="s">
        <v>397</v>
      </c>
      <c r="C6" s="637"/>
      <c r="D6" s="637"/>
      <c r="E6" s="637" t="s">
        <v>398</v>
      </c>
      <c r="F6" s="637"/>
      <c r="G6" s="638"/>
      <c r="H6" s="163"/>
      <c r="I6" s="647" t="s">
        <v>401</v>
      </c>
      <c r="J6" s="647"/>
      <c r="K6" s="647"/>
      <c r="M6" s="602" t="s">
        <v>403</v>
      </c>
    </row>
    <row r="7" spans="1:13" ht="26.4">
      <c r="A7" s="52" t="s">
        <v>402</v>
      </c>
      <c r="B7" s="382" t="s">
        <v>892</v>
      </c>
      <c r="C7" s="382" t="s">
        <v>893</v>
      </c>
      <c r="D7" s="141" t="s">
        <v>92</v>
      </c>
      <c r="E7" s="382" t="s">
        <v>892</v>
      </c>
      <c r="F7" s="382" t="s">
        <v>893</v>
      </c>
      <c r="G7" s="141" t="s">
        <v>92</v>
      </c>
      <c r="H7" s="163"/>
      <c r="I7" s="382" t="s">
        <v>892</v>
      </c>
      <c r="J7" s="382" t="s">
        <v>893</v>
      </c>
      <c r="K7" s="141" t="s">
        <v>92</v>
      </c>
      <c r="M7" s="602"/>
    </row>
    <row r="8" spans="1:13" s="34" customFormat="1">
      <c r="A8" s="252"/>
      <c r="B8" s="31"/>
      <c r="C8" s="31"/>
      <c r="D8" s="32"/>
      <c r="E8" s="31"/>
      <c r="F8" s="31"/>
      <c r="G8" s="32"/>
      <c r="H8" s="252"/>
      <c r="I8" s="31"/>
      <c r="J8" s="31"/>
      <c r="K8" s="32"/>
      <c r="M8" s="159"/>
    </row>
    <row r="9" spans="1:13">
      <c r="A9" s="69" t="s">
        <v>11</v>
      </c>
      <c r="B9" s="231">
        <v>1</v>
      </c>
      <c r="C9" s="231">
        <v>9</v>
      </c>
      <c r="D9" s="232">
        <v>10</v>
      </c>
      <c r="E9" s="231"/>
      <c r="F9" s="231">
        <v>4</v>
      </c>
      <c r="G9" s="232">
        <v>4</v>
      </c>
      <c r="H9" s="254"/>
      <c r="I9" s="258">
        <v>1</v>
      </c>
      <c r="J9" s="258">
        <v>13</v>
      </c>
      <c r="K9" s="258">
        <v>14</v>
      </c>
      <c r="M9" s="65">
        <f>K9/$K$53</f>
        <v>8.5889570552147243E-2</v>
      </c>
    </row>
    <row r="10" spans="1:13">
      <c r="A10" s="70" t="s">
        <v>12</v>
      </c>
      <c r="B10" s="233">
        <v>1</v>
      </c>
      <c r="C10" s="233">
        <v>4</v>
      </c>
      <c r="D10" s="234">
        <v>5</v>
      </c>
      <c r="E10" s="233">
        <v>1</v>
      </c>
      <c r="F10" s="233">
        <v>1</v>
      </c>
      <c r="G10" s="234">
        <v>2</v>
      </c>
      <c r="H10" s="254"/>
      <c r="I10" s="259">
        <v>2</v>
      </c>
      <c r="J10" s="259">
        <v>5</v>
      </c>
      <c r="K10" s="259">
        <v>7</v>
      </c>
      <c r="M10" s="66">
        <f t="shared" ref="M10:M53" si="0">K10/$K$53</f>
        <v>4.2944785276073622E-2</v>
      </c>
    </row>
    <row r="11" spans="1:13">
      <c r="A11" s="70" t="s">
        <v>14</v>
      </c>
      <c r="B11" s="233"/>
      <c r="C11" s="233">
        <v>1</v>
      </c>
      <c r="D11" s="234">
        <v>1</v>
      </c>
      <c r="E11" s="233">
        <v>1</v>
      </c>
      <c r="F11" s="233">
        <v>4</v>
      </c>
      <c r="G11" s="234">
        <v>5</v>
      </c>
      <c r="H11" s="254"/>
      <c r="I11" s="259">
        <v>1</v>
      </c>
      <c r="J11" s="259">
        <v>5</v>
      </c>
      <c r="K11" s="259">
        <v>6</v>
      </c>
      <c r="M11" s="66">
        <f t="shared" si="0"/>
        <v>3.6809815950920248E-2</v>
      </c>
    </row>
    <row r="12" spans="1:13">
      <c r="A12" s="70" t="s">
        <v>16</v>
      </c>
      <c r="B12" s="233">
        <v>1</v>
      </c>
      <c r="C12" s="233">
        <v>2</v>
      </c>
      <c r="D12" s="234">
        <v>3</v>
      </c>
      <c r="E12" s="233">
        <v>3</v>
      </c>
      <c r="F12" s="233">
        <v>15</v>
      </c>
      <c r="G12" s="234">
        <v>18</v>
      </c>
      <c r="H12" s="254"/>
      <c r="I12" s="259">
        <v>4</v>
      </c>
      <c r="J12" s="259">
        <v>17</v>
      </c>
      <c r="K12" s="259">
        <v>21</v>
      </c>
      <c r="M12" s="66">
        <f t="shared" si="0"/>
        <v>0.12883435582822086</v>
      </c>
    </row>
    <row r="13" spans="1:13">
      <c r="A13" s="77" t="s">
        <v>17</v>
      </c>
      <c r="B13" s="253">
        <v>12</v>
      </c>
      <c r="C13" s="253">
        <v>15</v>
      </c>
      <c r="D13" s="265">
        <v>27</v>
      </c>
      <c r="E13" s="253">
        <v>1</v>
      </c>
      <c r="F13" s="253">
        <v>2</v>
      </c>
      <c r="G13" s="265">
        <v>3</v>
      </c>
      <c r="H13" s="254"/>
      <c r="I13" s="261">
        <v>13</v>
      </c>
      <c r="J13" s="261">
        <v>17</v>
      </c>
      <c r="K13" s="261">
        <v>30</v>
      </c>
      <c r="M13" s="67">
        <f t="shared" si="0"/>
        <v>0.18404907975460122</v>
      </c>
    </row>
    <row r="14" spans="1:13">
      <c r="A14" s="134" t="s">
        <v>19</v>
      </c>
      <c r="B14" s="256">
        <v>15</v>
      </c>
      <c r="C14" s="256">
        <v>31</v>
      </c>
      <c r="D14" s="132">
        <v>46</v>
      </c>
      <c r="E14" s="256">
        <v>6</v>
      </c>
      <c r="F14" s="256">
        <v>26</v>
      </c>
      <c r="G14" s="128">
        <v>32</v>
      </c>
      <c r="H14" s="255"/>
      <c r="I14" s="134">
        <v>21</v>
      </c>
      <c r="J14" s="256">
        <v>57</v>
      </c>
      <c r="K14" s="128">
        <v>78</v>
      </c>
      <c r="M14" s="90">
        <f t="shared" si="0"/>
        <v>0.4785276073619632</v>
      </c>
    </row>
    <row r="15" spans="1:13">
      <c r="A15" s="69" t="s">
        <v>21</v>
      </c>
      <c r="B15" s="231"/>
      <c r="C15" s="231"/>
      <c r="D15" s="232"/>
      <c r="E15" s="231"/>
      <c r="F15" s="231">
        <v>1</v>
      </c>
      <c r="G15" s="232">
        <v>1</v>
      </c>
      <c r="H15" s="254"/>
      <c r="I15" s="258"/>
      <c r="J15" s="258">
        <v>1</v>
      </c>
      <c r="K15" s="258">
        <v>1</v>
      </c>
      <c r="M15" s="65">
        <f t="shared" si="0"/>
        <v>6.1349693251533744E-3</v>
      </c>
    </row>
    <row r="16" spans="1:13">
      <c r="A16" s="70" t="s">
        <v>22</v>
      </c>
      <c r="B16" s="233">
        <v>1</v>
      </c>
      <c r="C16" s="233"/>
      <c r="D16" s="234">
        <v>1</v>
      </c>
      <c r="E16" s="233">
        <v>1</v>
      </c>
      <c r="F16" s="233"/>
      <c r="G16" s="234">
        <v>1</v>
      </c>
      <c r="H16" s="254"/>
      <c r="I16" s="259">
        <v>2</v>
      </c>
      <c r="J16" s="259"/>
      <c r="K16" s="259">
        <v>2</v>
      </c>
      <c r="M16" s="66">
        <f t="shared" si="0"/>
        <v>1.2269938650306749E-2</v>
      </c>
    </row>
    <row r="17" spans="1:13">
      <c r="A17" s="70" t="s">
        <v>23</v>
      </c>
      <c r="B17" s="233">
        <v>1</v>
      </c>
      <c r="C17" s="233">
        <v>2</v>
      </c>
      <c r="D17" s="234">
        <v>3</v>
      </c>
      <c r="E17" s="233"/>
      <c r="F17" s="233"/>
      <c r="G17" s="234"/>
      <c r="H17" s="254"/>
      <c r="I17" s="259">
        <v>1</v>
      </c>
      <c r="J17" s="259">
        <v>2</v>
      </c>
      <c r="K17" s="259">
        <v>3</v>
      </c>
      <c r="M17" s="66">
        <f t="shared" si="0"/>
        <v>1.8404907975460124E-2</v>
      </c>
    </row>
    <row r="18" spans="1:13">
      <c r="A18" s="70" t="s">
        <v>26</v>
      </c>
      <c r="B18" s="233">
        <v>2</v>
      </c>
      <c r="C18" s="233">
        <v>1</v>
      </c>
      <c r="D18" s="234">
        <v>3</v>
      </c>
      <c r="E18" s="233"/>
      <c r="F18" s="233"/>
      <c r="G18" s="234"/>
      <c r="H18" s="254"/>
      <c r="I18" s="259">
        <v>2</v>
      </c>
      <c r="J18" s="259">
        <v>1</v>
      </c>
      <c r="K18" s="259">
        <v>3</v>
      </c>
      <c r="M18" s="66">
        <f t="shared" si="0"/>
        <v>1.8404907975460124E-2</v>
      </c>
    </row>
    <row r="19" spans="1:13">
      <c r="A19" s="70" t="s">
        <v>28</v>
      </c>
      <c r="B19" s="233"/>
      <c r="C19" s="233"/>
      <c r="D19" s="234"/>
      <c r="E19" s="233"/>
      <c r="F19" s="233">
        <v>1</v>
      </c>
      <c r="G19" s="234">
        <v>1</v>
      </c>
      <c r="H19" s="254"/>
      <c r="I19" s="259"/>
      <c r="J19" s="259">
        <v>1</v>
      </c>
      <c r="K19" s="259">
        <v>1</v>
      </c>
      <c r="M19" s="66">
        <f t="shared" si="0"/>
        <v>6.1349693251533744E-3</v>
      </c>
    </row>
    <row r="20" spans="1:13">
      <c r="A20" s="70" t="s">
        <v>29</v>
      </c>
      <c r="B20" s="233">
        <v>1</v>
      </c>
      <c r="C20" s="233"/>
      <c r="D20" s="234">
        <v>1</v>
      </c>
      <c r="E20" s="233"/>
      <c r="F20" s="233">
        <v>2</v>
      </c>
      <c r="G20" s="234">
        <v>2</v>
      </c>
      <c r="H20" s="254"/>
      <c r="I20" s="259">
        <v>1</v>
      </c>
      <c r="J20" s="259">
        <v>2</v>
      </c>
      <c r="K20" s="259">
        <v>3</v>
      </c>
      <c r="M20" s="66">
        <f t="shared" si="0"/>
        <v>1.8404907975460124E-2</v>
      </c>
    </row>
    <row r="21" spans="1:13">
      <c r="A21" s="70" t="s">
        <v>30</v>
      </c>
      <c r="B21" s="233"/>
      <c r="C21" s="233">
        <v>1</v>
      </c>
      <c r="D21" s="234">
        <v>1</v>
      </c>
      <c r="E21" s="233"/>
      <c r="F21" s="233">
        <v>1</v>
      </c>
      <c r="G21" s="234">
        <v>1</v>
      </c>
      <c r="H21" s="254"/>
      <c r="I21" s="259"/>
      <c r="J21" s="259">
        <v>2</v>
      </c>
      <c r="K21" s="259">
        <v>2</v>
      </c>
      <c r="M21" s="66">
        <f t="shared" si="0"/>
        <v>1.2269938650306749E-2</v>
      </c>
    </row>
    <row r="22" spans="1:13">
      <c r="A22" s="70" t="s">
        <v>32</v>
      </c>
      <c r="B22" s="233">
        <v>1</v>
      </c>
      <c r="C22" s="233">
        <v>1</v>
      </c>
      <c r="D22" s="234">
        <v>2</v>
      </c>
      <c r="E22" s="233"/>
      <c r="F22" s="233"/>
      <c r="G22" s="234"/>
      <c r="H22" s="254"/>
      <c r="I22" s="259">
        <v>1</v>
      </c>
      <c r="J22" s="259">
        <v>1</v>
      </c>
      <c r="K22" s="259">
        <v>2</v>
      </c>
      <c r="M22" s="66">
        <f t="shared" si="0"/>
        <v>1.2269938650306749E-2</v>
      </c>
    </row>
    <row r="23" spans="1:13">
      <c r="A23" s="70" t="s">
        <v>34</v>
      </c>
      <c r="B23" s="233">
        <v>3</v>
      </c>
      <c r="C23" s="233">
        <v>3</v>
      </c>
      <c r="D23" s="234">
        <v>6</v>
      </c>
      <c r="E23" s="233"/>
      <c r="F23" s="233">
        <v>2</v>
      </c>
      <c r="G23" s="234">
        <v>2</v>
      </c>
      <c r="H23" s="254"/>
      <c r="I23" s="259">
        <v>3</v>
      </c>
      <c r="J23" s="259">
        <v>5</v>
      </c>
      <c r="K23" s="259">
        <v>8</v>
      </c>
      <c r="M23" s="66">
        <f t="shared" si="0"/>
        <v>4.9079754601226995E-2</v>
      </c>
    </row>
    <row r="24" spans="1:13">
      <c r="A24" s="70" t="s">
        <v>36</v>
      </c>
      <c r="B24" s="233"/>
      <c r="C24" s="233">
        <v>2</v>
      </c>
      <c r="D24" s="234">
        <v>2</v>
      </c>
      <c r="E24" s="233"/>
      <c r="F24" s="233"/>
      <c r="G24" s="234"/>
      <c r="H24" s="254"/>
      <c r="I24" s="259"/>
      <c r="J24" s="259">
        <v>2</v>
      </c>
      <c r="K24" s="259">
        <v>2</v>
      </c>
      <c r="M24" s="66">
        <f t="shared" si="0"/>
        <v>1.2269938650306749E-2</v>
      </c>
    </row>
    <row r="25" spans="1:13">
      <c r="A25" s="70" t="s">
        <v>38</v>
      </c>
      <c r="B25" s="233">
        <v>2</v>
      </c>
      <c r="C25" s="233">
        <v>1</v>
      </c>
      <c r="D25" s="234">
        <v>3</v>
      </c>
      <c r="E25" s="233"/>
      <c r="F25" s="233"/>
      <c r="G25" s="234"/>
      <c r="H25" s="254"/>
      <c r="I25" s="259">
        <v>2</v>
      </c>
      <c r="J25" s="259">
        <v>1</v>
      </c>
      <c r="K25" s="259">
        <v>3</v>
      </c>
      <c r="M25" s="66">
        <f t="shared" si="0"/>
        <v>1.8404907975460124E-2</v>
      </c>
    </row>
    <row r="26" spans="1:13">
      <c r="A26" s="70" t="s">
        <v>39</v>
      </c>
      <c r="B26" s="233"/>
      <c r="C26" s="233"/>
      <c r="D26" s="234"/>
      <c r="E26" s="233"/>
      <c r="F26" s="233">
        <v>1</v>
      </c>
      <c r="G26" s="234">
        <v>1</v>
      </c>
      <c r="H26" s="254"/>
      <c r="I26" s="259"/>
      <c r="J26" s="259">
        <v>1</v>
      </c>
      <c r="K26" s="259">
        <v>1</v>
      </c>
      <c r="M26" s="66">
        <f t="shared" si="0"/>
        <v>6.1349693251533744E-3</v>
      </c>
    </row>
    <row r="27" spans="1:13">
      <c r="A27" s="70" t="s">
        <v>40</v>
      </c>
      <c r="B27" s="233"/>
      <c r="C27" s="233">
        <v>2</v>
      </c>
      <c r="D27" s="234">
        <v>2</v>
      </c>
      <c r="E27" s="233"/>
      <c r="F27" s="233"/>
      <c r="G27" s="234"/>
      <c r="H27" s="254"/>
      <c r="I27" s="259"/>
      <c r="J27" s="259">
        <v>2</v>
      </c>
      <c r="K27" s="259">
        <v>2</v>
      </c>
      <c r="M27" s="66">
        <f t="shared" si="0"/>
        <v>1.2269938650306749E-2</v>
      </c>
    </row>
    <row r="28" spans="1:13">
      <c r="A28" s="70" t="s">
        <v>41</v>
      </c>
      <c r="B28" s="233"/>
      <c r="C28" s="233">
        <v>1</v>
      </c>
      <c r="D28" s="234">
        <v>1</v>
      </c>
      <c r="E28" s="233">
        <v>1</v>
      </c>
      <c r="F28" s="233"/>
      <c r="G28" s="234">
        <v>1</v>
      </c>
      <c r="H28" s="254"/>
      <c r="I28" s="259">
        <v>1</v>
      </c>
      <c r="J28" s="259">
        <v>1</v>
      </c>
      <c r="K28" s="259">
        <v>2</v>
      </c>
      <c r="M28" s="66">
        <f t="shared" si="0"/>
        <v>1.2269938650306749E-2</v>
      </c>
    </row>
    <row r="29" spans="1:13">
      <c r="A29" s="70" t="s">
        <v>43</v>
      </c>
      <c r="B29" s="233"/>
      <c r="C29" s="233"/>
      <c r="D29" s="234"/>
      <c r="E29" s="233"/>
      <c r="F29" s="233">
        <v>1</v>
      </c>
      <c r="G29" s="234">
        <v>1</v>
      </c>
      <c r="H29" s="254"/>
      <c r="I29" s="259"/>
      <c r="J29" s="259">
        <v>1</v>
      </c>
      <c r="K29" s="259">
        <v>1</v>
      </c>
      <c r="M29" s="66">
        <f t="shared" si="0"/>
        <v>6.1349693251533744E-3</v>
      </c>
    </row>
    <row r="30" spans="1:13">
      <c r="A30" s="77" t="s">
        <v>44</v>
      </c>
      <c r="B30" s="253">
        <v>6</v>
      </c>
      <c r="C30" s="253">
        <v>4</v>
      </c>
      <c r="D30" s="265">
        <v>10</v>
      </c>
      <c r="E30" s="253"/>
      <c r="F30" s="253"/>
      <c r="G30" s="265"/>
      <c r="H30" s="254"/>
      <c r="I30" s="261">
        <v>6</v>
      </c>
      <c r="J30" s="261">
        <v>4</v>
      </c>
      <c r="K30" s="261">
        <v>10</v>
      </c>
      <c r="M30" s="67">
        <f t="shared" si="0"/>
        <v>6.1349693251533742E-2</v>
      </c>
    </row>
    <row r="31" spans="1:13">
      <c r="A31" s="134" t="s">
        <v>53</v>
      </c>
      <c r="B31" s="256">
        <v>17</v>
      </c>
      <c r="C31" s="256">
        <v>18</v>
      </c>
      <c r="D31" s="132">
        <v>35</v>
      </c>
      <c r="E31" s="256">
        <v>2</v>
      </c>
      <c r="F31" s="256">
        <v>9</v>
      </c>
      <c r="G31" s="128">
        <v>11</v>
      </c>
      <c r="H31" s="62"/>
      <c r="I31" s="134">
        <v>19</v>
      </c>
      <c r="J31" s="256">
        <v>27</v>
      </c>
      <c r="K31" s="128">
        <v>46</v>
      </c>
      <c r="M31" s="90">
        <f t="shared" si="0"/>
        <v>0.2822085889570552</v>
      </c>
    </row>
    <row r="32" spans="1:13">
      <c r="A32" s="69" t="s">
        <v>55</v>
      </c>
      <c r="B32" s="231"/>
      <c r="C32" s="231">
        <v>1</v>
      </c>
      <c r="D32" s="232">
        <v>1</v>
      </c>
      <c r="E32" s="231"/>
      <c r="F32" s="231"/>
      <c r="G32" s="232"/>
      <c r="H32" s="254"/>
      <c r="I32" s="258"/>
      <c r="J32" s="258">
        <v>1</v>
      </c>
      <c r="K32" s="258">
        <v>1</v>
      </c>
      <c r="M32" s="65">
        <f t="shared" si="0"/>
        <v>6.1349693251533744E-3</v>
      </c>
    </row>
    <row r="33" spans="1:13">
      <c r="A33" s="70" t="s">
        <v>56</v>
      </c>
      <c r="B33" s="233"/>
      <c r="C33" s="233"/>
      <c r="D33" s="234"/>
      <c r="E33" s="233"/>
      <c r="F33" s="233">
        <v>1</v>
      </c>
      <c r="G33" s="234">
        <v>1</v>
      </c>
      <c r="H33" s="254"/>
      <c r="I33" s="259"/>
      <c r="J33" s="259">
        <v>1</v>
      </c>
      <c r="K33" s="259">
        <v>1</v>
      </c>
      <c r="M33" s="66">
        <f t="shared" si="0"/>
        <v>6.1349693251533744E-3</v>
      </c>
    </row>
    <row r="34" spans="1:13">
      <c r="A34" s="70" t="s">
        <v>58</v>
      </c>
      <c r="B34" s="233"/>
      <c r="C34" s="233">
        <v>2</v>
      </c>
      <c r="D34" s="234">
        <v>2</v>
      </c>
      <c r="E34" s="233"/>
      <c r="F34" s="233">
        <v>2</v>
      </c>
      <c r="G34" s="234">
        <v>2</v>
      </c>
      <c r="H34" s="254"/>
      <c r="I34" s="259"/>
      <c r="J34" s="259">
        <v>4</v>
      </c>
      <c r="K34" s="259">
        <v>4</v>
      </c>
      <c r="M34" s="66">
        <f t="shared" si="0"/>
        <v>2.4539877300613498E-2</v>
      </c>
    </row>
    <row r="35" spans="1:13">
      <c r="A35" s="70" t="s">
        <v>64</v>
      </c>
      <c r="B35" s="233">
        <v>1</v>
      </c>
      <c r="C35" s="233">
        <v>3</v>
      </c>
      <c r="D35" s="234">
        <v>4</v>
      </c>
      <c r="E35" s="233"/>
      <c r="F35" s="233"/>
      <c r="G35" s="234"/>
      <c r="H35" s="254"/>
      <c r="I35" s="259">
        <v>1</v>
      </c>
      <c r="J35" s="259">
        <v>3</v>
      </c>
      <c r="K35" s="259">
        <v>4</v>
      </c>
      <c r="M35" s="66">
        <f t="shared" si="0"/>
        <v>2.4539877300613498E-2</v>
      </c>
    </row>
    <row r="36" spans="1:13">
      <c r="A36" s="70" t="s">
        <v>65</v>
      </c>
      <c r="B36" s="233"/>
      <c r="C36" s="233">
        <v>3</v>
      </c>
      <c r="D36" s="234">
        <v>3</v>
      </c>
      <c r="E36" s="233"/>
      <c r="F36" s="233">
        <v>1</v>
      </c>
      <c r="G36" s="234">
        <v>1</v>
      </c>
      <c r="H36" s="254"/>
      <c r="I36" s="259"/>
      <c r="J36" s="259">
        <v>4</v>
      </c>
      <c r="K36" s="259">
        <v>4</v>
      </c>
      <c r="M36" s="66">
        <f t="shared" si="0"/>
        <v>2.4539877300613498E-2</v>
      </c>
    </row>
    <row r="37" spans="1:13">
      <c r="A37" s="70" t="s">
        <v>66</v>
      </c>
      <c r="B37" s="233">
        <v>1</v>
      </c>
      <c r="C37" s="233">
        <v>1</v>
      </c>
      <c r="D37" s="234">
        <v>2</v>
      </c>
      <c r="E37" s="233"/>
      <c r="F37" s="233"/>
      <c r="G37" s="234"/>
      <c r="H37" s="254"/>
      <c r="I37" s="259">
        <v>1</v>
      </c>
      <c r="J37" s="259">
        <v>1</v>
      </c>
      <c r="K37" s="259">
        <v>2</v>
      </c>
      <c r="M37" s="66">
        <f t="shared" si="0"/>
        <v>1.2269938650306749E-2</v>
      </c>
    </row>
    <row r="38" spans="1:13">
      <c r="A38" s="70" t="s">
        <v>69</v>
      </c>
      <c r="B38" s="233">
        <v>1</v>
      </c>
      <c r="C38" s="233"/>
      <c r="D38" s="234">
        <v>1</v>
      </c>
      <c r="E38" s="233"/>
      <c r="F38" s="233"/>
      <c r="G38" s="234"/>
      <c r="H38" s="254"/>
      <c r="I38" s="259">
        <v>1</v>
      </c>
      <c r="J38" s="259"/>
      <c r="K38" s="259">
        <v>1</v>
      </c>
      <c r="M38" s="66">
        <f t="shared" si="0"/>
        <v>6.1349693251533744E-3</v>
      </c>
    </row>
    <row r="39" spans="1:13">
      <c r="A39" s="70" t="s">
        <v>70</v>
      </c>
      <c r="B39" s="233"/>
      <c r="C39" s="233"/>
      <c r="D39" s="234"/>
      <c r="E39" s="233"/>
      <c r="F39" s="233">
        <v>1</v>
      </c>
      <c r="G39" s="234">
        <v>1</v>
      </c>
      <c r="H39" s="254"/>
      <c r="I39" s="259"/>
      <c r="J39" s="259">
        <v>1</v>
      </c>
      <c r="K39" s="259">
        <v>1</v>
      </c>
      <c r="M39" s="66">
        <f t="shared" si="0"/>
        <v>6.1349693251533744E-3</v>
      </c>
    </row>
    <row r="40" spans="1:13">
      <c r="A40" s="70" t="s">
        <v>73</v>
      </c>
      <c r="B40" s="233">
        <v>1</v>
      </c>
      <c r="C40" s="233">
        <v>5</v>
      </c>
      <c r="D40" s="234">
        <v>6</v>
      </c>
      <c r="E40" s="233"/>
      <c r="F40" s="233"/>
      <c r="G40" s="234"/>
      <c r="H40" s="254"/>
      <c r="I40" s="259">
        <v>1</v>
      </c>
      <c r="J40" s="259">
        <v>5</v>
      </c>
      <c r="K40" s="259">
        <v>6</v>
      </c>
      <c r="M40" s="66">
        <f t="shared" si="0"/>
        <v>3.6809815950920248E-2</v>
      </c>
    </row>
    <row r="41" spans="1:13">
      <c r="A41" s="70" t="s">
        <v>74</v>
      </c>
      <c r="B41" s="233"/>
      <c r="C41" s="233">
        <v>2</v>
      </c>
      <c r="D41" s="234">
        <v>2</v>
      </c>
      <c r="E41" s="233"/>
      <c r="F41" s="233"/>
      <c r="G41" s="234"/>
      <c r="H41" s="254"/>
      <c r="I41" s="259"/>
      <c r="J41" s="259">
        <v>2</v>
      </c>
      <c r="K41" s="259">
        <v>2</v>
      </c>
      <c r="M41" s="66">
        <f t="shared" si="0"/>
        <v>1.2269938650306749E-2</v>
      </c>
    </row>
    <row r="42" spans="1:13">
      <c r="A42" s="70" t="s">
        <v>75</v>
      </c>
      <c r="B42" s="233"/>
      <c r="C42" s="233">
        <v>1</v>
      </c>
      <c r="D42" s="234">
        <v>1</v>
      </c>
      <c r="E42" s="233"/>
      <c r="F42" s="233"/>
      <c r="G42" s="234"/>
      <c r="H42" s="254"/>
      <c r="I42" s="259"/>
      <c r="J42" s="259">
        <v>1</v>
      </c>
      <c r="K42" s="259">
        <v>1</v>
      </c>
      <c r="M42" s="66">
        <f t="shared" si="0"/>
        <v>6.1349693251533744E-3</v>
      </c>
    </row>
    <row r="43" spans="1:13">
      <c r="A43" s="70" t="s">
        <v>76</v>
      </c>
      <c r="B43" s="233"/>
      <c r="C43" s="233">
        <v>2</v>
      </c>
      <c r="D43" s="234">
        <v>2</v>
      </c>
      <c r="E43" s="233"/>
      <c r="F43" s="233"/>
      <c r="G43" s="234"/>
      <c r="H43" s="254"/>
      <c r="I43" s="259"/>
      <c r="J43" s="259">
        <v>2</v>
      </c>
      <c r="K43" s="259">
        <v>2</v>
      </c>
      <c r="M43" s="66">
        <f t="shared" si="0"/>
        <v>1.2269938650306749E-2</v>
      </c>
    </row>
    <row r="44" spans="1:13">
      <c r="A44" s="70" t="s">
        <v>78</v>
      </c>
      <c r="B44" s="233">
        <v>1</v>
      </c>
      <c r="C44" s="233"/>
      <c r="D44" s="234">
        <v>1</v>
      </c>
      <c r="E44" s="233"/>
      <c r="F44" s="233"/>
      <c r="G44" s="234"/>
      <c r="H44" s="254"/>
      <c r="I44" s="259">
        <v>1</v>
      </c>
      <c r="J44" s="259"/>
      <c r="K44" s="259">
        <v>1</v>
      </c>
      <c r="M44" s="66">
        <f t="shared" si="0"/>
        <v>6.1349693251533744E-3</v>
      </c>
    </row>
    <row r="45" spans="1:13">
      <c r="A45" s="70" t="s">
        <v>79</v>
      </c>
      <c r="B45" s="233">
        <v>1</v>
      </c>
      <c r="C45" s="233">
        <v>2</v>
      </c>
      <c r="D45" s="234">
        <v>3</v>
      </c>
      <c r="E45" s="233"/>
      <c r="F45" s="233">
        <v>1</v>
      </c>
      <c r="G45" s="234">
        <v>1</v>
      </c>
      <c r="H45" s="254"/>
      <c r="I45" s="259">
        <v>1</v>
      </c>
      <c r="J45" s="259">
        <v>3</v>
      </c>
      <c r="K45" s="259">
        <v>4</v>
      </c>
      <c r="M45" s="66">
        <f t="shared" si="0"/>
        <v>2.4539877300613498E-2</v>
      </c>
    </row>
    <row r="46" spans="1:13">
      <c r="A46" s="70" t="s">
        <v>80</v>
      </c>
      <c r="B46" s="233"/>
      <c r="C46" s="233"/>
      <c r="D46" s="234"/>
      <c r="E46" s="233"/>
      <c r="F46" s="233">
        <v>1</v>
      </c>
      <c r="G46" s="234">
        <v>1</v>
      </c>
      <c r="H46" s="254"/>
      <c r="I46" s="259"/>
      <c r="J46" s="259">
        <v>1</v>
      </c>
      <c r="K46" s="259">
        <v>1</v>
      </c>
      <c r="M46" s="66">
        <f t="shared" si="0"/>
        <v>6.1349693251533744E-3</v>
      </c>
    </row>
    <row r="47" spans="1:13">
      <c r="A47" s="70" t="s">
        <v>82</v>
      </c>
      <c r="B47" s="233">
        <v>1</v>
      </c>
      <c r="C47" s="233"/>
      <c r="D47" s="234">
        <v>1</v>
      </c>
      <c r="E47" s="233"/>
      <c r="F47" s="233"/>
      <c r="G47" s="234"/>
      <c r="H47" s="254"/>
      <c r="I47" s="259">
        <v>1</v>
      </c>
      <c r="J47" s="259"/>
      <c r="K47" s="259">
        <v>1</v>
      </c>
      <c r="M47" s="66">
        <f t="shared" si="0"/>
        <v>6.1349693251533744E-3</v>
      </c>
    </row>
    <row r="48" spans="1:13">
      <c r="A48" s="77" t="s">
        <v>83</v>
      </c>
      <c r="B48" s="253">
        <v>1</v>
      </c>
      <c r="C48" s="253">
        <v>1</v>
      </c>
      <c r="D48" s="265">
        <v>2</v>
      </c>
      <c r="E48" s="253"/>
      <c r="F48" s="253"/>
      <c r="G48" s="265"/>
      <c r="H48" s="254"/>
      <c r="I48" s="261">
        <v>1</v>
      </c>
      <c r="J48" s="261">
        <v>1</v>
      </c>
      <c r="K48" s="261">
        <v>2</v>
      </c>
      <c r="M48" s="67">
        <f t="shared" si="0"/>
        <v>1.2269938650306749E-2</v>
      </c>
    </row>
    <row r="49" spans="1:13">
      <c r="A49" s="134" t="s">
        <v>85</v>
      </c>
      <c r="B49" s="256">
        <v>8</v>
      </c>
      <c r="C49" s="256">
        <v>23</v>
      </c>
      <c r="D49" s="132">
        <v>31</v>
      </c>
      <c r="E49" s="256"/>
      <c r="F49" s="256">
        <v>7</v>
      </c>
      <c r="G49" s="128">
        <v>7</v>
      </c>
      <c r="H49" s="62"/>
      <c r="I49" s="134">
        <v>8</v>
      </c>
      <c r="J49" s="256">
        <v>30</v>
      </c>
      <c r="K49" s="128">
        <v>38</v>
      </c>
      <c r="M49" s="90">
        <f t="shared" si="0"/>
        <v>0.23312883435582821</v>
      </c>
    </row>
    <row r="50" spans="1:13">
      <c r="A50" s="140" t="s">
        <v>89</v>
      </c>
      <c r="B50" s="257"/>
      <c r="C50" s="257">
        <v>1</v>
      </c>
      <c r="D50" s="257">
        <v>1</v>
      </c>
      <c r="E50" s="257"/>
      <c r="F50" s="257"/>
      <c r="G50" s="257"/>
      <c r="H50" s="254"/>
      <c r="I50" s="262"/>
      <c r="J50" s="262">
        <v>1</v>
      </c>
      <c r="K50" s="262">
        <v>1</v>
      </c>
      <c r="M50" s="263">
        <f t="shared" si="0"/>
        <v>6.1349693251533744E-3</v>
      </c>
    </row>
    <row r="51" spans="1:13">
      <c r="A51" s="134" t="s">
        <v>91</v>
      </c>
      <c r="B51" s="256"/>
      <c r="C51" s="256">
        <v>1</v>
      </c>
      <c r="D51" s="132">
        <v>1</v>
      </c>
      <c r="E51" s="256"/>
      <c r="F51" s="256"/>
      <c r="G51" s="128"/>
      <c r="H51" s="62"/>
      <c r="I51" s="134"/>
      <c r="J51" s="256">
        <v>1</v>
      </c>
      <c r="K51" s="128">
        <v>1</v>
      </c>
      <c r="M51" s="90">
        <f t="shared" si="0"/>
        <v>6.1349693251533744E-3</v>
      </c>
    </row>
    <row r="52" spans="1:13">
      <c r="M52" s="260"/>
    </row>
    <row r="53" spans="1:13">
      <c r="A53" s="115" t="s">
        <v>326</v>
      </c>
      <c r="B53" s="172">
        <v>40</v>
      </c>
      <c r="C53" s="172">
        <v>73</v>
      </c>
      <c r="D53" s="132">
        <v>113</v>
      </c>
      <c r="E53" s="172">
        <v>8</v>
      </c>
      <c r="F53" s="172">
        <v>42</v>
      </c>
      <c r="G53" s="128">
        <v>50</v>
      </c>
      <c r="H53" s="63"/>
      <c r="I53" s="115">
        <v>48</v>
      </c>
      <c r="J53" s="172">
        <v>115</v>
      </c>
      <c r="K53" s="128">
        <v>163</v>
      </c>
      <c r="M53" s="247">
        <f t="shared" si="0"/>
        <v>1</v>
      </c>
    </row>
  </sheetData>
  <mergeCells count="5">
    <mergeCell ref="M6:M7"/>
    <mergeCell ref="A3:M3"/>
    <mergeCell ref="B6:D6"/>
    <mergeCell ref="E6:G6"/>
    <mergeCell ref="I6:K6"/>
  </mergeCells>
  <printOptions horizontalCentered="1"/>
  <pageMargins left="0.39370078740157483" right="0.39370078740157483" top="0.78740157480314965" bottom="0.59055118110236227" header="0.39370078740157483" footer="0.39370078740157483"/>
  <pageSetup paperSize="9" scale="90" firstPageNumber="48" fitToHeight="0" orientation="portrait" useFirstPageNumber="1" r:id="rId1"/>
  <headerFooter scaleWithDoc="0" alignWithMargins="0">
    <oddHeader>&amp;L&amp;8Situation des personnels enseignants non permanents - 2013/2014&amp;R&amp;8DGRH A1-1 / Novembre 2014</oddHeader>
    <oddFooter>&amp;R&amp;P</oddFooter>
  </headerFooter>
</worksheet>
</file>

<file path=xl/worksheets/sheet34.xml><?xml version="1.0" encoding="utf-8"?>
<worksheet xmlns="http://schemas.openxmlformats.org/spreadsheetml/2006/main" xmlns:r="http://schemas.openxmlformats.org/officeDocument/2006/relationships">
  <sheetPr codeName="Feuil27">
    <tabColor rgb="FF92D050"/>
    <pageSetUpPr fitToPage="1"/>
  </sheetPr>
  <dimension ref="A3:M68"/>
  <sheetViews>
    <sheetView showGridLines="0" topLeftCell="A28" zoomScaleNormal="100" workbookViewId="0">
      <selection activeCell="K29" sqref="K29"/>
    </sheetView>
  </sheetViews>
  <sheetFormatPr baseColWidth="10" defaultRowHeight="13.2"/>
  <cols>
    <col min="1" max="1" width="19" bestFit="1" customWidth="1"/>
    <col min="2" max="2" width="10" bestFit="1" customWidth="1"/>
    <col min="3" max="3" width="10.77734375" bestFit="1" customWidth="1"/>
    <col min="4" max="4" width="8.44140625" bestFit="1" customWidth="1"/>
    <col min="5" max="5" width="10" bestFit="1" customWidth="1"/>
    <col min="6" max="6" width="10.77734375" bestFit="1" customWidth="1"/>
    <col min="7" max="7" width="7.33203125" bestFit="1" customWidth="1"/>
    <col min="8" max="8" width="3.6640625" customWidth="1"/>
    <col min="9" max="9" width="10" bestFit="1" customWidth="1"/>
    <col min="10" max="10" width="10.77734375" bestFit="1" customWidth="1"/>
    <col min="11" max="11" width="9.33203125" bestFit="1" customWidth="1"/>
    <col min="12" max="12" width="3.44140625" customWidth="1"/>
    <col min="13" max="13" width="14" customWidth="1"/>
  </cols>
  <sheetData>
    <row r="3" spans="1:13">
      <c r="A3" s="602" t="s">
        <v>408</v>
      </c>
      <c r="B3" s="602"/>
      <c r="C3" s="602"/>
      <c r="D3" s="602"/>
      <c r="E3" s="602"/>
      <c r="F3" s="602"/>
      <c r="G3" s="602"/>
      <c r="H3" s="602"/>
      <c r="I3" s="602"/>
      <c r="J3" s="602"/>
      <c r="K3" s="602"/>
      <c r="L3" s="602"/>
      <c r="M3" s="602"/>
    </row>
    <row r="4" spans="1:13" ht="9.75" customHeight="1"/>
    <row r="5" spans="1:13" ht="9.75" customHeight="1"/>
    <row r="6" spans="1:13">
      <c r="A6" s="163"/>
      <c r="B6" s="636" t="s">
        <v>405</v>
      </c>
      <c r="C6" s="637"/>
      <c r="D6" s="637"/>
      <c r="E6" s="637" t="s">
        <v>406</v>
      </c>
      <c r="F6" s="637"/>
      <c r="G6" s="638"/>
      <c r="H6" s="163"/>
      <c r="I6" s="647" t="s">
        <v>407</v>
      </c>
      <c r="J6" s="647"/>
      <c r="K6" s="647"/>
      <c r="M6" s="602" t="s">
        <v>403</v>
      </c>
    </row>
    <row r="7" spans="1:13" ht="26.4">
      <c r="A7" s="52" t="s">
        <v>402</v>
      </c>
      <c r="B7" s="144" t="s">
        <v>399</v>
      </c>
      <c r="C7" s="144" t="s">
        <v>400</v>
      </c>
      <c r="D7" s="141" t="s">
        <v>92</v>
      </c>
      <c r="E7" s="144" t="s">
        <v>399</v>
      </c>
      <c r="F7" s="144" t="s">
        <v>400</v>
      </c>
      <c r="G7" s="141" t="s">
        <v>92</v>
      </c>
      <c r="H7" s="163"/>
      <c r="I7" s="144" t="s">
        <v>399</v>
      </c>
      <c r="J7" s="144" t="s">
        <v>400</v>
      </c>
      <c r="K7" s="141" t="s">
        <v>92</v>
      </c>
      <c r="M7" s="602"/>
    </row>
    <row r="8" spans="1:13" s="34" customFormat="1">
      <c r="A8" s="252"/>
      <c r="B8" s="31"/>
      <c r="C8" s="31"/>
      <c r="D8" s="32"/>
      <c r="E8" s="31"/>
      <c r="F8" s="31"/>
      <c r="G8" s="32"/>
      <c r="H8" s="252"/>
      <c r="I8" s="31"/>
      <c r="J8" s="31"/>
      <c r="K8" s="32"/>
      <c r="M8" s="159"/>
    </row>
    <row r="9" spans="1:13">
      <c r="A9" s="69" t="s">
        <v>11</v>
      </c>
      <c r="B9" s="16">
        <v>36</v>
      </c>
      <c r="C9" s="16">
        <v>76</v>
      </c>
      <c r="D9" s="236">
        <v>112</v>
      </c>
      <c r="E9" s="16">
        <v>9</v>
      </c>
      <c r="F9" s="16">
        <v>56</v>
      </c>
      <c r="G9" s="236">
        <v>65</v>
      </c>
      <c r="H9" s="26"/>
      <c r="I9" s="74">
        <v>45</v>
      </c>
      <c r="J9" s="74">
        <v>132</v>
      </c>
      <c r="K9" s="74">
        <v>177</v>
      </c>
      <c r="M9" s="65">
        <f>K9/$K$68</f>
        <v>6.8871595330739305E-2</v>
      </c>
    </row>
    <row r="10" spans="1:13">
      <c r="A10" s="70" t="s">
        <v>12</v>
      </c>
      <c r="B10" s="19">
        <v>14</v>
      </c>
      <c r="C10" s="19">
        <v>51</v>
      </c>
      <c r="D10" s="237">
        <v>65</v>
      </c>
      <c r="E10" s="19">
        <v>10</v>
      </c>
      <c r="F10" s="19">
        <v>62</v>
      </c>
      <c r="G10" s="237">
        <v>72</v>
      </c>
      <c r="H10" s="26"/>
      <c r="I10" s="75">
        <v>24</v>
      </c>
      <c r="J10" s="75">
        <v>113</v>
      </c>
      <c r="K10" s="75">
        <v>137</v>
      </c>
      <c r="M10" s="66">
        <f t="shared" ref="M10:M68" si="0">K10/$K$68</f>
        <v>5.3307392996108947E-2</v>
      </c>
    </row>
    <row r="11" spans="1:13">
      <c r="A11" s="264" t="s">
        <v>13</v>
      </c>
      <c r="B11" s="19">
        <v>1</v>
      </c>
      <c r="C11" s="19">
        <v>1</v>
      </c>
      <c r="D11" s="237">
        <v>2</v>
      </c>
      <c r="E11" s="19"/>
      <c r="F11" s="19">
        <v>1</v>
      </c>
      <c r="G11" s="237">
        <v>1</v>
      </c>
      <c r="H11" s="26"/>
      <c r="I11" s="75">
        <v>1</v>
      </c>
      <c r="J11" s="75">
        <v>2</v>
      </c>
      <c r="K11" s="75">
        <v>3</v>
      </c>
      <c r="M11" s="66">
        <f t="shared" si="0"/>
        <v>1.1673151750972762E-3</v>
      </c>
    </row>
    <row r="12" spans="1:13">
      <c r="A12" s="70" t="s">
        <v>14</v>
      </c>
      <c r="B12" s="19">
        <v>3</v>
      </c>
      <c r="C12" s="19">
        <v>10</v>
      </c>
      <c r="D12" s="237">
        <v>13</v>
      </c>
      <c r="E12" s="19"/>
      <c r="F12" s="19">
        <v>10</v>
      </c>
      <c r="G12" s="237">
        <v>10</v>
      </c>
      <c r="H12" s="26"/>
      <c r="I12" s="75">
        <v>3</v>
      </c>
      <c r="J12" s="75">
        <v>20</v>
      </c>
      <c r="K12" s="75">
        <v>23</v>
      </c>
      <c r="M12" s="66">
        <f t="shared" si="0"/>
        <v>8.9494163424124508E-3</v>
      </c>
    </row>
    <row r="13" spans="1:13">
      <c r="A13" s="70" t="s">
        <v>16</v>
      </c>
      <c r="B13" s="19">
        <v>19</v>
      </c>
      <c r="C13" s="19">
        <v>80</v>
      </c>
      <c r="D13" s="237">
        <v>99</v>
      </c>
      <c r="E13" s="19">
        <v>11</v>
      </c>
      <c r="F13" s="19">
        <v>55</v>
      </c>
      <c r="G13" s="237">
        <v>66</v>
      </c>
      <c r="H13" s="26"/>
      <c r="I13" s="75">
        <v>30</v>
      </c>
      <c r="J13" s="75">
        <v>135</v>
      </c>
      <c r="K13" s="75">
        <v>165</v>
      </c>
      <c r="M13" s="66">
        <f t="shared" si="0"/>
        <v>6.4202334630350189E-2</v>
      </c>
    </row>
    <row r="14" spans="1:13">
      <c r="A14" s="77" t="s">
        <v>17</v>
      </c>
      <c r="B14" s="22">
        <v>113</v>
      </c>
      <c r="C14" s="22">
        <v>304</v>
      </c>
      <c r="D14" s="266">
        <v>417</v>
      </c>
      <c r="E14" s="22">
        <v>26</v>
      </c>
      <c r="F14" s="22">
        <v>124</v>
      </c>
      <c r="G14" s="266">
        <v>150</v>
      </c>
      <c r="H14" s="26"/>
      <c r="I14" s="76">
        <v>139</v>
      </c>
      <c r="J14" s="76">
        <v>428</v>
      </c>
      <c r="K14" s="76">
        <v>567</v>
      </c>
      <c r="M14" s="67">
        <f t="shared" si="0"/>
        <v>0.22062256809338521</v>
      </c>
    </row>
    <row r="15" spans="1:13">
      <c r="A15" s="134" t="s">
        <v>19</v>
      </c>
      <c r="B15" s="80">
        <v>186</v>
      </c>
      <c r="C15" s="80">
        <v>522</v>
      </c>
      <c r="D15" s="29">
        <v>708</v>
      </c>
      <c r="E15" s="80">
        <v>56</v>
      </c>
      <c r="F15" s="80">
        <v>308</v>
      </c>
      <c r="G15" s="28">
        <v>364</v>
      </c>
      <c r="H15" s="267"/>
      <c r="I15" s="137">
        <v>242</v>
      </c>
      <c r="J15" s="80">
        <v>830</v>
      </c>
      <c r="K15" s="28">
        <v>1072</v>
      </c>
      <c r="M15" s="90">
        <f t="shared" si="0"/>
        <v>0.4171206225680934</v>
      </c>
    </row>
    <row r="16" spans="1:13">
      <c r="A16" s="69" t="s">
        <v>21</v>
      </c>
      <c r="B16" s="16">
        <v>9</v>
      </c>
      <c r="C16" s="16">
        <v>5</v>
      </c>
      <c r="D16" s="236">
        <v>14</v>
      </c>
      <c r="E16" s="16"/>
      <c r="F16" s="16">
        <v>2</v>
      </c>
      <c r="G16" s="236">
        <v>2</v>
      </c>
      <c r="H16" s="26"/>
      <c r="I16" s="74">
        <v>9</v>
      </c>
      <c r="J16" s="74">
        <v>7</v>
      </c>
      <c r="K16" s="74">
        <v>16</v>
      </c>
      <c r="M16" s="65">
        <f t="shared" si="0"/>
        <v>6.2256809338521405E-3</v>
      </c>
    </row>
    <row r="17" spans="1:13">
      <c r="A17" s="70" t="s">
        <v>23</v>
      </c>
      <c r="B17" s="19">
        <v>5</v>
      </c>
      <c r="C17" s="19">
        <v>2</v>
      </c>
      <c r="D17" s="237">
        <v>7</v>
      </c>
      <c r="E17" s="19"/>
      <c r="F17" s="19">
        <v>3</v>
      </c>
      <c r="G17" s="237">
        <v>3</v>
      </c>
      <c r="H17" s="26"/>
      <c r="I17" s="75">
        <v>5</v>
      </c>
      <c r="J17" s="75">
        <v>5</v>
      </c>
      <c r="K17" s="75">
        <v>10</v>
      </c>
      <c r="M17" s="66">
        <f t="shared" si="0"/>
        <v>3.8910505836575876E-3</v>
      </c>
    </row>
    <row r="18" spans="1:13">
      <c r="A18" s="264" t="s">
        <v>24</v>
      </c>
      <c r="B18" s="19">
        <v>2</v>
      </c>
      <c r="C18" s="19"/>
      <c r="D18" s="237">
        <v>2</v>
      </c>
      <c r="E18" s="19"/>
      <c r="F18" s="19"/>
      <c r="G18" s="237"/>
      <c r="H18" s="26"/>
      <c r="I18" s="75">
        <v>2</v>
      </c>
      <c r="J18" s="75"/>
      <c r="K18" s="75">
        <v>2</v>
      </c>
      <c r="M18" s="66">
        <f t="shared" si="0"/>
        <v>7.7821011673151756E-4</v>
      </c>
    </row>
    <row r="19" spans="1:13">
      <c r="A19" s="70" t="s">
        <v>26</v>
      </c>
      <c r="B19" s="19">
        <v>16</v>
      </c>
      <c r="C19" s="19">
        <v>7</v>
      </c>
      <c r="D19" s="237">
        <v>23</v>
      </c>
      <c r="E19" s="19">
        <v>3</v>
      </c>
      <c r="F19" s="19">
        <v>4</v>
      </c>
      <c r="G19" s="237">
        <v>7</v>
      </c>
      <c r="H19" s="26"/>
      <c r="I19" s="75">
        <v>19</v>
      </c>
      <c r="J19" s="75">
        <v>11</v>
      </c>
      <c r="K19" s="75">
        <v>30</v>
      </c>
      <c r="M19" s="66">
        <f t="shared" si="0"/>
        <v>1.1673151750972763E-2</v>
      </c>
    </row>
    <row r="20" spans="1:13">
      <c r="A20" s="264" t="s">
        <v>27</v>
      </c>
      <c r="B20" s="19">
        <v>2</v>
      </c>
      <c r="C20" s="19"/>
      <c r="D20" s="237">
        <v>2</v>
      </c>
      <c r="E20" s="19"/>
      <c r="F20" s="19">
        <v>1</v>
      </c>
      <c r="G20" s="237">
        <v>1</v>
      </c>
      <c r="H20" s="26"/>
      <c r="I20" s="75">
        <v>2</v>
      </c>
      <c r="J20" s="75">
        <v>1</v>
      </c>
      <c r="K20" s="75">
        <v>3</v>
      </c>
      <c r="M20" s="66">
        <f t="shared" si="0"/>
        <v>1.1673151750972762E-3</v>
      </c>
    </row>
    <row r="21" spans="1:13">
      <c r="A21" s="70" t="s">
        <v>28</v>
      </c>
      <c r="B21" s="19"/>
      <c r="C21" s="19"/>
      <c r="D21" s="237"/>
      <c r="E21" s="19">
        <v>1</v>
      </c>
      <c r="F21" s="19"/>
      <c r="G21" s="237">
        <v>1</v>
      </c>
      <c r="H21" s="26"/>
      <c r="I21" s="75">
        <v>1</v>
      </c>
      <c r="J21" s="75"/>
      <c r="K21" s="75">
        <v>1</v>
      </c>
      <c r="M21" s="66">
        <f t="shared" si="0"/>
        <v>3.8910505836575878E-4</v>
      </c>
    </row>
    <row r="22" spans="1:13">
      <c r="A22" s="70" t="s">
        <v>29</v>
      </c>
      <c r="B22" s="19">
        <v>5</v>
      </c>
      <c r="C22" s="19">
        <v>1</v>
      </c>
      <c r="D22" s="237">
        <v>6</v>
      </c>
      <c r="E22" s="19">
        <v>1</v>
      </c>
      <c r="F22" s="19">
        <v>1</v>
      </c>
      <c r="G22" s="237">
        <v>2</v>
      </c>
      <c r="H22" s="26"/>
      <c r="I22" s="75">
        <v>6</v>
      </c>
      <c r="J22" s="75">
        <v>2</v>
      </c>
      <c r="K22" s="75">
        <v>8</v>
      </c>
      <c r="M22" s="66">
        <f t="shared" si="0"/>
        <v>3.1128404669260703E-3</v>
      </c>
    </row>
    <row r="23" spans="1:13">
      <c r="A23" s="70" t="s">
        <v>30</v>
      </c>
      <c r="B23" s="19">
        <v>1</v>
      </c>
      <c r="C23" s="19"/>
      <c r="D23" s="237">
        <v>1</v>
      </c>
      <c r="E23" s="19"/>
      <c r="F23" s="19"/>
      <c r="G23" s="237"/>
      <c r="H23" s="26"/>
      <c r="I23" s="75">
        <v>1</v>
      </c>
      <c r="J23" s="75"/>
      <c r="K23" s="75">
        <v>1</v>
      </c>
      <c r="M23" s="66">
        <f t="shared" si="0"/>
        <v>3.8910505836575878E-4</v>
      </c>
    </row>
    <row r="24" spans="1:13">
      <c r="A24" s="70" t="s">
        <v>32</v>
      </c>
      <c r="B24" s="19">
        <v>50</v>
      </c>
      <c r="C24" s="19">
        <v>24</v>
      </c>
      <c r="D24" s="237">
        <v>74</v>
      </c>
      <c r="E24" s="19">
        <v>5</v>
      </c>
      <c r="F24" s="19">
        <v>9</v>
      </c>
      <c r="G24" s="237">
        <v>14</v>
      </c>
      <c r="H24" s="26"/>
      <c r="I24" s="75">
        <v>55</v>
      </c>
      <c r="J24" s="75">
        <v>33</v>
      </c>
      <c r="K24" s="75">
        <v>88</v>
      </c>
      <c r="M24" s="66">
        <f t="shared" si="0"/>
        <v>3.4241245136186774E-2</v>
      </c>
    </row>
    <row r="25" spans="1:13">
      <c r="A25" s="70" t="s">
        <v>33</v>
      </c>
      <c r="B25" s="19"/>
      <c r="C25" s="19">
        <v>2</v>
      </c>
      <c r="D25" s="237">
        <v>2</v>
      </c>
      <c r="E25" s="19">
        <v>2</v>
      </c>
      <c r="F25" s="19">
        <v>1</v>
      </c>
      <c r="G25" s="237">
        <v>3</v>
      </c>
      <c r="H25" s="26"/>
      <c r="I25" s="75">
        <v>2</v>
      </c>
      <c r="J25" s="75">
        <v>3</v>
      </c>
      <c r="K25" s="75">
        <v>5</v>
      </c>
      <c r="M25" s="66">
        <f t="shared" si="0"/>
        <v>1.9455252918287938E-3</v>
      </c>
    </row>
    <row r="26" spans="1:13">
      <c r="A26" s="70" t="s">
        <v>34</v>
      </c>
      <c r="B26" s="19">
        <v>23</v>
      </c>
      <c r="C26" s="19">
        <v>68</v>
      </c>
      <c r="D26" s="237">
        <v>91</v>
      </c>
      <c r="E26" s="19">
        <v>12</v>
      </c>
      <c r="F26" s="19">
        <v>44</v>
      </c>
      <c r="G26" s="237">
        <v>56</v>
      </c>
      <c r="H26" s="26"/>
      <c r="I26" s="75">
        <v>35</v>
      </c>
      <c r="J26" s="75">
        <v>112</v>
      </c>
      <c r="K26" s="75">
        <v>147</v>
      </c>
      <c r="M26" s="66">
        <f t="shared" si="0"/>
        <v>5.7198443579766535E-2</v>
      </c>
    </row>
    <row r="27" spans="1:13">
      <c r="A27" s="264" t="s">
        <v>35</v>
      </c>
      <c r="B27" s="19">
        <v>16</v>
      </c>
      <c r="C27" s="19">
        <v>29</v>
      </c>
      <c r="D27" s="237">
        <v>45</v>
      </c>
      <c r="E27" s="19">
        <v>10</v>
      </c>
      <c r="F27" s="19">
        <v>12</v>
      </c>
      <c r="G27" s="237">
        <v>22</v>
      </c>
      <c r="H27" s="26"/>
      <c r="I27" s="75">
        <v>26</v>
      </c>
      <c r="J27" s="75">
        <v>41</v>
      </c>
      <c r="K27" s="75">
        <v>67</v>
      </c>
      <c r="M27" s="66">
        <f t="shared" si="0"/>
        <v>2.6070038910505838E-2</v>
      </c>
    </row>
    <row r="28" spans="1:13">
      <c r="A28" s="70" t="s">
        <v>38</v>
      </c>
      <c r="B28" s="19"/>
      <c r="C28" s="19">
        <v>3</v>
      </c>
      <c r="D28" s="237">
        <v>3</v>
      </c>
      <c r="E28" s="19">
        <v>1</v>
      </c>
      <c r="F28" s="19">
        <v>3</v>
      </c>
      <c r="G28" s="237">
        <v>4</v>
      </c>
      <c r="H28" s="26"/>
      <c r="I28" s="75">
        <v>1</v>
      </c>
      <c r="J28" s="75">
        <v>6</v>
      </c>
      <c r="K28" s="75">
        <v>7</v>
      </c>
      <c r="M28" s="66">
        <f t="shared" si="0"/>
        <v>2.7237354085603111E-3</v>
      </c>
    </row>
    <row r="29" spans="1:13">
      <c r="A29" s="70" t="s">
        <v>39</v>
      </c>
      <c r="B29" s="19">
        <v>9</v>
      </c>
      <c r="C29" s="19">
        <v>8</v>
      </c>
      <c r="D29" s="237">
        <v>17</v>
      </c>
      <c r="E29" s="19">
        <v>1</v>
      </c>
      <c r="F29" s="19">
        <v>8</v>
      </c>
      <c r="G29" s="237">
        <v>9</v>
      </c>
      <c r="H29" s="26"/>
      <c r="I29" s="75">
        <v>10</v>
      </c>
      <c r="J29" s="75">
        <v>16</v>
      </c>
      <c r="K29" s="75">
        <v>26</v>
      </c>
      <c r="M29" s="66">
        <f t="shared" si="0"/>
        <v>1.0116731517509728E-2</v>
      </c>
    </row>
    <row r="30" spans="1:13">
      <c r="A30" s="70" t="s">
        <v>40</v>
      </c>
      <c r="B30" s="19">
        <v>9</v>
      </c>
      <c r="C30" s="19">
        <v>23</v>
      </c>
      <c r="D30" s="237">
        <v>32</v>
      </c>
      <c r="E30" s="19">
        <v>3</v>
      </c>
      <c r="F30" s="19">
        <v>16</v>
      </c>
      <c r="G30" s="237">
        <v>19</v>
      </c>
      <c r="H30" s="26"/>
      <c r="I30" s="75">
        <v>12</v>
      </c>
      <c r="J30" s="75">
        <v>39</v>
      </c>
      <c r="K30" s="75">
        <v>51</v>
      </c>
      <c r="M30" s="66">
        <f t="shared" si="0"/>
        <v>1.9844357976653695E-2</v>
      </c>
    </row>
    <row r="31" spans="1:13">
      <c r="A31" s="70" t="s">
        <v>41</v>
      </c>
      <c r="B31" s="19">
        <v>8</v>
      </c>
      <c r="C31" s="19">
        <v>21</v>
      </c>
      <c r="D31" s="237">
        <v>29</v>
      </c>
      <c r="E31" s="19">
        <v>10</v>
      </c>
      <c r="F31" s="19">
        <v>26</v>
      </c>
      <c r="G31" s="237">
        <v>36</v>
      </c>
      <c r="H31" s="26"/>
      <c r="I31" s="75">
        <v>18</v>
      </c>
      <c r="J31" s="75">
        <v>47</v>
      </c>
      <c r="K31" s="75">
        <v>65</v>
      </c>
      <c r="M31" s="66">
        <f t="shared" si="0"/>
        <v>2.5291828793774319E-2</v>
      </c>
    </row>
    <row r="32" spans="1:13">
      <c r="A32" s="70" t="s">
        <v>43</v>
      </c>
      <c r="B32" s="19">
        <v>12</v>
      </c>
      <c r="C32" s="19">
        <v>18</v>
      </c>
      <c r="D32" s="237">
        <v>30</v>
      </c>
      <c r="E32" s="19">
        <v>3</v>
      </c>
      <c r="F32" s="19">
        <v>9</v>
      </c>
      <c r="G32" s="237">
        <v>12</v>
      </c>
      <c r="H32" s="26"/>
      <c r="I32" s="75">
        <v>15</v>
      </c>
      <c r="J32" s="75">
        <v>27</v>
      </c>
      <c r="K32" s="75">
        <v>42</v>
      </c>
      <c r="M32" s="66">
        <f t="shared" si="0"/>
        <v>1.6342412451361869E-2</v>
      </c>
    </row>
    <row r="33" spans="1:13">
      <c r="A33" s="70" t="s">
        <v>44</v>
      </c>
      <c r="B33" s="19">
        <v>77</v>
      </c>
      <c r="C33" s="19">
        <v>138</v>
      </c>
      <c r="D33" s="237">
        <v>215</v>
      </c>
      <c r="E33" s="19">
        <v>9</v>
      </c>
      <c r="F33" s="19">
        <v>27</v>
      </c>
      <c r="G33" s="237">
        <v>36</v>
      </c>
      <c r="H33" s="26"/>
      <c r="I33" s="75">
        <v>86</v>
      </c>
      <c r="J33" s="75">
        <v>165</v>
      </c>
      <c r="K33" s="75">
        <v>251</v>
      </c>
      <c r="M33" s="66">
        <f t="shared" si="0"/>
        <v>9.7665369649805447E-2</v>
      </c>
    </row>
    <row r="34" spans="1:13">
      <c r="A34" s="70" t="s">
        <v>46</v>
      </c>
      <c r="B34" s="19">
        <v>1</v>
      </c>
      <c r="C34" s="19">
        <v>1</v>
      </c>
      <c r="D34" s="237">
        <v>2</v>
      </c>
      <c r="E34" s="19"/>
      <c r="F34" s="19"/>
      <c r="G34" s="237"/>
      <c r="H34" s="26"/>
      <c r="I34" s="75">
        <v>1</v>
      </c>
      <c r="J34" s="75">
        <v>1</v>
      </c>
      <c r="K34" s="75">
        <v>2</v>
      </c>
      <c r="M34" s="66">
        <f t="shared" si="0"/>
        <v>7.7821011673151756E-4</v>
      </c>
    </row>
    <row r="35" spans="1:13">
      <c r="A35" s="77" t="s">
        <v>48</v>
      </c>
      <c r="B35" s="22">
        <v>5</v>
      </c>
      <c r="C35" s="22">
        <v>28</v>
      </c>
      <c r="D35" s="266">
        <v>33</v>
      </c>
      <c r="E35" s="22"/>
      <c r="F35" s="22">
        <v>3</v>
      </c>
      <c r="G35" s="266">
        <v>3</v>
      </c>
      <c r="H35" s="26"/>
      <c r="I35" s="76">
        <v>5</v>
      </c>
      <c r="J35" s="76">
        <v>31</v>
      </c>
      <c r="K35" s="76">
        <v>36</v>
      </c>
      <c r="M35" s="67">
        <f t="shared" si="0"/>
        <v>1.4007782101167316E-2</v>
      </c>
    </row>
    <row r="36" spans="1:13">
      <c r="A36" s="134" t="s">
        <v>53</v>
      </c>
      <c r="B36" s="80">
        <v>250</v>
      </c>
      <c r="C36" s="80">
        <v>378</v>
      </c>
      <c r="D36" s="29">
        <v>628</v>
      </c>
      <c r="E36" s="80">
        <v>61</v>
      </c>
      <c r="F36" s="80">
        <v>169</v>
      </c>
      <c r="G36" s="28">
        <v>230</v>
      </c>
      <c r="H36" s="186"/>
      <c r="I36" s="137">
        <v>311</v>
      </c>
      <c r="J36" s="80">
        <v>547</v>
      </c>
      <c r="K36" s="28">
        <v>858</v>
      </c>
      <c r="M36" s="90">
        <f t="shared" si="0"/>
        <v>0.33385214007782099</v>
      </c>
    </row>
    <row r="37" spans="1:13">
      <c r="A37" s="69" t="s">
        <v>55</v>
      </c>
      <c r="B37" s="16"/>
      <c r="C37" s="16">
        <v>6</v>
      </c>
      <c r="D37" s="236">
        <v>6</v>
      </c>
      <c r="E37" s="16"/>
      <c r="F37" s="16">
        <v>3</v>
      </c>
      <c r="G37" s="236">
        <v>3</v>
      </c>
      <c r="H37" s="26"/>
      <c r="I37" s="74"/>
      <c r="J37" s="74">
        <v>9</v>
      </c>
      <c r="K37" s="74">
        <v>9</v>
      </c>
      <c r="M37" s="65">
        <f t="shared" si="0"/>
        <v>3.5019455252918289E-3</v>
      </c>
    </row>
    <row r="38" spans="1:13">
      <c r="A38" s="70" t="s">
        <v>56</v>
      </c>
      <c r="B38" s="19">
        <v>2</v>
      </c>
      <c r="C38" s="19">
        <v>8</v>
      </c>
      <c r="D38" s="237">
        <v>10</v>
      </c>
      <c r="E38" s="19"/>
      <c r="F38" s="19">
        <v>12</v>
      </c>
      <c r="G38" s="237">
        <v>12</v>
      </c>
      <c r="H38" s="26"/>
      <c r="I38" s="75">
        <v>2</v>
      </c>
      <c r="J38" s="75">
        <v>20</v>
      </c>
      <c r="K38" s="75">
        <v>22</v>
      </c>
      <c r="M38" s="66">
        <f t="shared" si="0"/>
        <v>8.5603112840466934E-3</v>
      </c>
    </row>
    <row r="39" spans="1:13">
      <c r="A39" s="70" t="s">
        <v>58</v>
      </c>
      <c r="B39" s="19">
        <v>17</v>
      </c>
      <c r="C39" s="19">
        <v>72</v>
      </c>
      <c r="D39" s="237">
        <v>89</v>
      </c>
      <c r="E39" s="19">
        <v>4</v>
      </c>
      <c r="F39" s="19">
        <v>42</v>
      </c>
      <c r="G39" s="237">
        <v>46</v>
      </c>
      <c r="H39" s="26"/>
      <c r="I39" s="75">
        <v>21</v>
      </c>
      <c r="J39" s="75">
        <v>114</v>
      </c>
      <c r="K39" s="75">
        <v>135</v>
      </c>
      <c r="M39" s="66">
        <f t="shared" si="0"/>
        <v>5.2529182879377433E-2</v>
      </c>
    </row>
    <row r="40" spans="1:13">
      <c r="A40" s="70" t="s">
        <v>60</v>
      </c>
      <c r="B40" s="19">
        <v>2</v>
      </c>
      <c r="C40" s="19">
        <v>2</v>
      </c>
      <c r="D40" s="237">
        <v>4</v>
      </c>
      <c r="E40" s="19">
        <v>3</v>
      </c>
      <c r="F40" s="19">
        <v>3</v>
      </c>
      <c r="G40" s="237">
        <v>6</v>
      </c>
      <c r="H40" s="26"/>
      <c r="I40" s="75">
        <v>5</v>
      </c>
      <c r="J40" s="75">
        <v>5</v>
      </c>
      <c r="K40" s="75">
        <v>10</v>
      </c>
      <c r="M40" s="66">
        <f t="shared" si="0"/>
        <v>3.8910505836575876E-3</v>
      </c>
    </row>
    <row r="41" spans="1:13">
      <c r="A41" s="70" t="s">
        <v>61</v>
      </c>
      <c r="B41" s="19"/>
      <c r="C41" s="19">
        <v>1</v>
      </c>
      <c r="D41" s="237">
        <v>1</v>
      </c>
      <c r="E41" s="19"/>
      <c r="F41" s="19">
        <v>3</v>
      </c>
      <c r="G41" s="237">
        <v>3</v>
      </c>
      <c r="H41" s="26"/>
      <c r="I41" s="75"/>
      <c r="J41" s="75">
        <v>4</v>
      </c>
      <c r="K41" s="75">
        <v>4</v>
      </c>
      <c r="M41" s="66">
        <f t="shared" si="0"/>
        <v>1.5564202334630351E-3</v>
      </c>
    </row>
    <row r="42" spans="1:13">
      <c r="A42" s="70" t="s">
        <v>62</v>
      </c>
      <c r="B42" s="19">
        <v>5</v>
      </c>
      <c r="C42" s="19">
        <v>2</v>
      </c>
      <c r="D42" s="237">
        <v>7</v>
      </c>
      <c r="E42" s="19"/>
      <c r="F42" s="19">
        <v>1</v>
      </c>
      <c r="G42" s="237">
        <v>1</v>
      </c>
      <c r="H42" s="26"/>
      <c r="I42" s="75">
        <v>5</v>
      </c>
      <c r="J42" s="75">
        <v>3</v>
      </c>
      <c r="K42" s="75">
        <v>8</v>
      </c>
      <c r="M42" s="66">
        <f t="shared" si="0"/>
        <v>3.1128404669260703E-3</v>
      </c>
    </row>
    <row r="43" spans="1:13">
      <c r="A43" s="70" t="s">
        <v>64</v>
      </c>
      <c r="B43" s="19">
        <v>2</v>
      </c>
      <c r="C43" s="19">
        <v>3</v>
      </c>
      <c r="D43" s="237">
        <v>5</v>
      </c>
      <c r="E43" s="19">
        <v>2</v>
      </c>
      <c r="F43" s="19">
        <v>4</v>
      </c>
      <c r="G43" s="237">
        <v>6</v>
      </c>
      <c r="H43" s="26"/>
      <c r="I43" s="75">
        <v>4</v>
      </c>
      <c r="J43" s="75">
        <v>7</v>
      </c>
      <c r="K43" s="75">
        <v>11</v>
      </c>
      <c r="M43" s="66">
        <f t="shared" si="0"/>
        <v>4.2801556420233467E-3</v>
      </c>
    </row>
    <row r="44" spans="1:13">
      <c r="A44" s="70" t="s">
        <v>65</v>
      </c>
      <c r="B44" s="19">
        <v>5</v>
      </c>
      <c r="C44" s="19">
        <v>3</v>
      </c>
      <c r="D44" s="237">
        <v>8</v>
      </c>
      <c r="E44" s="19">
        <v>1</v>
      </c>
      <c r="F44" s="19">
        <v>5</v>
      </c>
      <c r="G44" s="237">
        <v>6</v>
      </c>
      <c r="H44" s="26"/>
      <c r="I44" s="75">
        <v>6</v>
      </c>
      <c r="J44" s="75">
        <v>8</v>
      </c>
      <c r="K44" s="75">
        <v>14</v>
      </c>
      <c r="M44" s="66">
        <f t="shared" si="0"/>
        <v>5.4474708171206223E-3</v>
      </c>
    </row>
    <row r="45" spans="1:13">
      <c r="A45" s="70" t="s">
        <v>66</v>
      </c>
      <c r="B45" s="19">
        <v>1</v>
      </c>
      <c r="C45" s="19">
        <v>4</v>
      </c>
      <c r="D45" s="237">
        <v>5</v>
      </c>
      <c r="E45" s="19">
        <v>1</v>
      </c>
      <c r="F45" s="19">
        <v>2</v>
      </c>
      <c r="G45" s="237">
        <v>3</v>
      </c>
      <c r="H45" s="26"/>
      <c r="I45" s="75">
        <v>2</v>
      </c>
      <c r="J45" s="75">
        <v>6</v>
      </c>
      <c r="K45" s="75">
        <v>8</v>
      </c>
      <c r="M45" s="66">
        <f t="shared" si="0"/>
        <v>3.1128404669260703E-3</v>
      </c>
    </row>
    <row r="46" spans="1:13">
      <c r="A46" s="70" t="s">
        <v>68</v>
      </c>
      <c r="B46" s="19"/>
      <c r="C46" s="19"/>
      <c r="D46" s="237"/>
      <c r="E46" s="19"/>
      <c r="F46" s="19">
        <v>1</v>
      </c>
      <c r="G46" s="237">
        <v>1</v>
      </c>
      <c r="H46" s="26"/>
      <c r="I46" s="75"/>
      <c r="J46" s="75">
        <v>1</v>
      </c>
      <c r="K46" s="75">
        <v>1</v>
      </c>
      <c r="M46" s="66">
        <f t="shared" si="0"/>
        <v>3.8910505836575878E-4</v>
      </c>
    </row>
    <row r="47" spans="1:13">
      <c r="A47" s="70" t="s">
        <v>69</v>
      </c>
      <c r="B47" s="19">
        <v>1</v>
      </c>
      <c r="C47" s="19">
        <v>6</v>
      </c>
      <c r="D47" s="237">
        <v>7</v>
      </c>
      <c r="E47" s="19"/>
      <c r="F47" s="19">
        <v>5</v>
      </c>
      <c r="G47" s="237">
        <v>5</v>
      </c>
      <c r="H47" s="26"/>
      <c r="I47" s="75">
        <v>1</v>
      </c>
      <c r="J47" s="75">
        <v>11</v>
      </c>
      <c r="K47" s="75">
        <v>12</v>
      </c>
      <c r="M47" s="66">
        <f t="shared" si="0"/>
        <v>4.6692607003891049E-3</v>
      </c>
    </row>
    <row r="48" spans="1:13">
      <c r="A48" s="70" t="s">
        <v>70</v>
      </c>
      <c r="B48" s="19"/>
      <c r="C48" s="19">
        <v>3</v>
      </c>
      <c r="D48" s="237">
        <v>3</v>
      </c>
      <c r="E48" s="19"/>
      <c r="F48" s="19">
        <v>1</v>
      </c>
      <c r="G48" s="237">
        <v>1</v>
      </c>
      <c r="H48" s="26"/>
      <c r="I48" s="75"/>
      <c r="J48" s="75">
        <v>4</v>
      </c>
      <c r="K48" s="75">
        <v>4</v>
      </c>
      <c r="M48" s="66">
        <f t="shared" si="0"/>
        <v>1.5564202334630351E-3</v>
      </c>
    </row>
    <row r="49" spans="1:13">
      <c r="A49" s="70" t="s">
        <v>71</v>
      </c>
      <c r="B49" s="19"/>
      <c r="C49" s="19">
        <v>1</v>
      </c>
      <c r="D49" s="237">
        <v>1</v>
      </c>
      <c r="E49" s="19"/>
      <c r="F49" s="19">
        <v>2</v>
      </c>
      <c r="G49" s="237">
        <v>2</v>
      </c>
      <c r="H49" s="26"/>
      <c r="I49" s="75"/>
      <c r="J49" s="75">
        <v>3</v>
      </c>
      <c r="K49" s="75">
        <v>3</v>
      </c>
      <c r="M49" s="66">
        <f t="shared" si="0"/>
        <v>1.1673151750972762E-3</v>
      </c>
    </row>
    <row r="50" spans="1:13">
      <c r="A50" s="70" t="s">
        <v>73</v>
      </c>
      <c r="B50" s="19">
        <v>9</v>
      </c>
      <c r="C50" s="19">
        <v>49</v>
      </c>
      <c r="D50" s="237">
        <v>58</v>
      </c>
      <c r="E50" s="19">
        <v>4</v>
      </c>
      <c r="F50" s="19">
        <v>56</v>
      </c>
      <c r="G50" s="237">
        <v>60</v>
      </c>
      <c r="H50" s="26"/>
      <c r="I50" s="75">
        <v>13</v>
      </c>
      <c r="J50" s="75">
        <v>105</v>
      </c>
      <c r="K50" s="75">
        <v>118</v>
      </c>
      <c r="M50" s="66">
        <f t="shared" si="0"/>
        <v>4.5914396887159536E-2</v>
      </c>
    </row>
    <row r="51" spans="1:13">
      <c r="A51" s="70" t="s">
        <v>74</v>
      </c>
      <c r="B51" s="19"/>
      <c r="C51" s="19">
        <v>43</v>
      </c>
      <c r="D51" s="237">
        <v>43</v>
      </c>
      <c r="E51" s="19">
        <v>2</v>
      </c>
      <c r="F51" s="19">
        <v>15</v>
      </c>
      <c r="G51" s="237">
        <v>17</v>
      </c>
      <c r="H51" s="26"/>
      <c r="I51" s="75">
        <v>2</v>
      </c>
      <c r="J51" s="75">
        <v>58</v>
      </c>
      <c r="K51" s="75">
        <v>60</v>
      </c>
      <c r="M51" s="66">
        <f t="shared" si="0"/>
        <v>2.3346303501945526E-2</v>
      </c>
    </row>
    <row r="52" spans="1:13">
      <c r="A52" s="70" t="s">
        <v>75</v>
      </c>
      <c r="B52" s="19">
        <v>4</v>
      </c>
      <c r="C52" s="19">
        <v>22</v>
      </c>
      <c r="D52" s="237">
        <v>26</v>
      </c>
      <c r="E52" s="19">
        <v>6</v>
      </c>
      <c r="F52" s="19">
        <v>11</v>
      </c>
      <c r="G52" s="237">
        <v>17</v>
      </c>
      <c r="H52" s="26"/>
      <c r="I52" s="75">
        <v>10</v>
      </c>
      <c r="J52" s="75">
        <v>33</v>
      </c>
      <c r="K52" s="75">
        <v>43</v>
      </c>
      <c r="M52" s="66">
        <f t="shared" si="0"/>
        <v>1.6731517509727626E-2</v>
      </c>
    </row>
    <row r="53" spans="1:13">
      <c r="A53" s="70" t="s">
        <v>76</v>
      </c>
      <c r="B53" s="19">
        <v>3</v>
      </c>
      <c r="C53" s="19">
        <v>27</v>
      </c>
      <c r="D53" s="237">
        <v>30</v>
      </c>
      <c r="E53" s="19">
        <v>3</v>
      </c>
      <c r="F53" s="19">
        <v>9</v>
      </c>
      <c r="G53" s="237">
        <v>12</v>
      </c>
      <c r="H53" s="26"/>
      <c r="I53" s="75">
        <v>6</v>
      </c>
      <c r="J53" s="75">
        <v>36</v>
      </c>
      <c r="K53" s="75">
        <v>42</v>
      </c>
      <c r="M53" s="66">
        <f t="shared" si="0"/>
        <v>1.6342412451361869E-2</v>
      </c>
    </row>
    <row r="54" spans="1:13">
      <c r="A54" s="70" t="s">
        <v>78</v>
      </c>
      <c r="B54" s="19">
        <v>7</v>
      </c>
      <c r="C54" s="19">
        <v>8</v>
      </c>
      <c r="D54" s="237">
        <v>15</v>
      </c>
      <c r="E54" s="19">
        <v>2</v>
      </c>
      <c r="F54" s="19">
        <v>10</v>
      </c>
      <c r="G54" s="237">
        <v>12</v>
      </c>
      <c r="H54" s="26"/>
      <c r="I54" s="75">
        <v>9</v>
      </c>
      <c r="J54" s="75">
        <v>18</v>
      </c>
      <c r="K54" s="75">
        <v>27</v>
      </c>
      <c r="M54" s="66">
        <f t="shared" si="0"/>
        <v>1.0505836575875487E-2</v>
      </c>
    </row>
    <row r="55" spans="1:13">
      <c r="A55" s="70" t="s">
        <v>79</v>
      </c>
      <c r="B55" s="19">
        <v>2</v>
      </c>
      <c r="C55" s="19">
        <v>3</v>
      </c>
      <c r="D55" s="237">
        <v>5</v>
      </c>
      <c r="E55" s="19"/>
      <c r="F55" s="19"/>
      <c r="G55" s="237"/>
      <c r="H55" s="26"/>
      <c r="I55" s="75">
        <v>2</v>
      </c>
      <c r="J55" s="75">
        <v>3</v>
      </c>
      <c r="K55" s="75">
        <v>5</v>
      </c>
      <c r="M55" s="66">
        <f t="shared" si="0"/>
        <v>1.9455252918287938E-3</v>
      </c>
    </row>
    <row r="56" spans="1:13">
      <c r="A56" s="70" t="s">
        <v>80</v>
      </c>
      <c r="B56" s="19">
        <v>2</v>
      </c>
      <c r="C56" s="19">
        <v>4</v>
      </c>
      <c r="D56" s="237">
        <v>6</v>
      </c>
      <c r="E56" s="19">
        <v>1</v>
      </c>
      <c r="F56" s="19">
        <v>3</v>
      </c>
      <c r="G56" s="237">
        <v>4</v>
      </c>
      <c r="H56" s="26"/>
      <c r="I56" s="75">
        <v>3</v>
      </c>
      <c r="J56" s="75">
        <v>7</v>
      </c>
      <c r="K56" s="75">
        <v>10</v>
      </c>
      <c r="M56" s="66">
        <f t="shared" si="0"/>
        <v>3.8910505836575876E-3</v>
      </c>
    </row>
    <row r="57" spans="1:13">
      <c r="A57" s="70" t="s">
        <v>81</v>
      </c>
      <c r="B57" s="19">
        <v>4</v>
      </c>
      <c r="C57" s="19">
        <v>3</v>
      </c>
      <c r="D57" s="237">
        <v>7</v>
      </c>
      <c r="E57" s="19">
        <v>2</v>
      </c>
      <c r="F57" s="19">
        <v>5</v>
      </c>
      <c r="G57" s="237">
        <v>7</v>
      </c>
      <c r="H57" s="26"/>
      <c r="I57" s="75">
        <v>6</v>
      </c>
      <c r="J57" s="75">
        <v>8</v>
      </c>
      <c r="K57" s="75">
        <v>14</v>
      </c>
      <c r="M57" s="66">
        <f t="shared" si="0"/>
        <v>5.4474708171206223E-3</v>
      </c>
    </row>
    <row r="58" spans="1:13">
      <c r="A58" s="70" t="s">
        <v>82</v>
      </c>
      <c r="B58" s="19">
        <v>3</v>
      </c>
      <c r="C58" s="19">
        <v>1</v>
      </c>
      <c r="D58" s="237">
        <v>4</v>
      </c>
      <c r="E58" s="19">
        <v>2</v>
      </c>
      <c r="F58" s="19">
        <v>3</v>
      </c>
      <c r="G58" s="237">
        <v>5</v>
      </c>
      <c r="H58" s="26"/>
      <c r="I58" s="75">
        <v>5</v>
      </c>
      <c r="J58" s="75">
        <v>4</v>
      </c>
      <c r="K58" s="75">
        <v>9</v>
      </c>
      <c r="M58" s="66">
        <f t="shared" si="0"/>
        <v>3.5019455252918289E-3</v>
      </c>
    </row>
    <row r="59" spans="1:13">
      <c r="A59" s="77" t="s">
        <v>83</v>
      </c>
      <c r="B59" s="22">
        <v>1</v>
      </c>
      <c r="C59" s="22">
        <v>1</v>
      </c>
      <c r="D59" s="266">
        <v>2</v>
      </c>
      <c r="E59" s="22">
        <v>2</v>
      </c>
      <c r="F59" s="22"/>
      <c r="G59" s="266">
        <v>2</v>
      </c>
      <c r="H59" s="26"/>
      <c r="I59" s="76">
        <v>3</v>
      </c>
      <c r="J59" s="76">
        <v>1</v>
      </c>
      <c r="K59" s="76">
        <v>4</v>
      </c>
      <c r="M59" s="67">
        <f t="shared" si="0"/>
        <v>1.5564202334630351E-3</v>
      </c>
    </row>
    <row r="60" spans="1:13">
      <c r="A60" s="134" t="s">
        <v>85</v>
      </c>
      <c r="B60" s="80">
        <v>70</v>
      </c>
      <c r="C60" s="80">
        <v>272</v>
      </c>
      <c r="D60" s="29">
        <v>342</v>
      </c>
      <c r="E60" s="80">
        <v>35</v>
      </c>
      <c r="F60" s="80">
        <v>196</v>
      </c>
      <c r="G60" s="28">
        <v>231</v>
      </c>
      <c r="H60" s="186"/>
      <c r="I60" s="137">
        <v>105</v>
      </c>
      <c r="J60" s="80">
        <v>468</v>
      </c>
      <c r="K60" s="28">
        <v>573</v>
      </c>
      <c r="M60" s="90">
        <f t="shared" si="0"/>
        <v>0.22295719844357978</v>
      </c>
    </row>
    <row r="61" spans="1:13">
      <c r="A61" s="69" t="s">
        <v>88</v>
      </c>
      <c r="B61" s="16">
        <v>4</v>
      </c>
      <c r="C61" s="16">
        <v>8</v>
      </c>
      <c r="D61" s="236">
        <v>12</v>
      </c>
      <c r="E61" s="16">
        <v>3</v>
      </c>
      <c r="F61" s="16">
        <v>6</v>
      </c>
      <c r="G61" s="236">
        <v>9</v>
      </c>
      <c r="H61" s="26"/>
      <c r="I61" s="74">
        <v>7</v>
      </c>
      <c r="J61" s="74">
        <v>14</v>
      </c>
      <c r="K61" s="74">
        <v>21</v>
      </c>
      <c r="M61" s="65">
        <f t="shared" si="0"/>
        <v>8.1712062256809343E-3</v>
      </c>
    </row>
    <row r="62" spans="1:13">
      <c r="A62" s="70" t="s">
        <v>89</v>
      </c>
      <c r="B62" s="19">
        <v>4</v>
      </c>
      <c r="C62" s="19">
        <v>8</v>
      </c>
      <c r="D62" s="237">
        <v>12</v>
      </c>
      <c r="E62" s="19">
        <v>5</v>
      </c>
      <c r="F62" s="19">
        <v>12</v>
      </c>
      <c r="G62" s="237">
        <v>17</v>
      </c>
      <c r="H62" s="26"/>
      <c r="I62" s="75">
        <v>9</v>
      </c>
      <c r="J62" s="75">
        <v>20</v>
      </c>
      <c r="K62" s="75">
        <v>29</v>
      </c>
      <c r="M62" s="66">
        <f t="shared" si="0"/>
        <v>1.1284046692607004E-2</v>
      </c>
    </row>
    <row r="63" spans="1:13">
      <c r="A63" s="77" t="s">
        <v>90</v>
      </c>
      <c r="B63" s="22">
        <v>3</v>
      </c>
      <c r="C63" s="22">
        <v>2</v>
      </c>
      <c r="D63" s="266">
        <v>5</v>
      </c>
      <c r="E63" s="22">
        <v>2</v>
      </c>
      <c r="F63" s="22">
        <v>2</v>
      </c>
      <c r="G63" s="266">
        <v>4</v>
      </c>
      <c r="H63" s="26"/>
      <c r="I63" s="76">
        <v>5</v>
      </c>
      <c r="J63" s="76">
        <v>4</v>
      </c>
      <c r="K63" s="76">
        <v>9</v>
      </c>
      <c r="M63" s="67">
        <f t="shared" si="0"/>
        <v>3.5019455252918289E-3</v>
      </c>
    </row>
    <row r="64" spans="1:13">
      <c r="A64" s="134" t="s">
        <v>91</v>
      </c>
      <c r="B64" s="80">
        <v>11</v>
      </c>
      <c r="C64" s="80">
        <v>18</v>
      </c>
      <c r="D64" s="29">
        <v>29</v>
      </c>
      <c r="E64" s="80">
        <v>10</v>
      </c>
      <c r="F64" s="80">
        <v>20</v>
      </c>
      <c r="G64" s="28">
        <v>30</v>
      </c>
      <c r="H64" s="186"/>
      <c r="I64" s="137">
        <v>21</v>
      </c>
      <c r="J64" s="80">
        <v>38</v>
      </c>
      <c r="K64" s="28">
        <v>59</v>
      </c>
      <c r="L64" s="62"/>
      <c r="M64" s="90">
        <f t="shared" si="0"/>
        <v>2.2957198443579768E-2</v>
      </c>
    </row>
    <row r="65" spans="1:13">
      <c r="B65" s="14"/>
      <c r="C65" s="14"/>
      <c r="D65" s="14"/>
      <c r="E65" s="14"/>
      <c r="F65" s="14"/>
      <c r="G65" s="14"/>
      <c r="H65" s="14"/>
      <c r="I65" s="14"/>
      <c r="J65" s="14"/>
      <c r="K65" s="14"/>
      <c r="M65" s="260"/>
    </row>
    <row r="66" spans="1:13">
      <c r="A66" s="134" t="s">
        <v>383</v>
      </c>
      <c r="B66" s="80">
        <v>2</v>
      </c>
      <c r="C66" s="80">
        <v>1</v>
      </c>
      <c r="D66" s="29">
        <v>3</v>
      </c>
      <c r="E66" s="80">
        <v>2</v>
      </c>
      <c r="F66" s="80">
        <v>3</v>
      </c>
      <c r="G66" s="28">
        <v>5</v>
      </c>
      <c r="H66" s="186"/>
      <c r="I66" s="137">
        <v>4</v>
      </c>
      <c r="J66" s="80">
        <v>4</v>
      </c>
      <c r="K66" s="28">
        <v>8</v>
      </c>
      <c r="L66" s="62"/>
      <c r="M66" s="90">
        <f t="shared" si="0"/>
        <v>3.1128404669260703E-3</v>
      </c>
    </row>
    <row r="67" spans="1:13">
      <c r="B67" s="14"/>
      <c r="C67" s="14"/>
      <c r="D67" s="14"/>
      <c r="E67" s="14"/>
      <c r="F67" s="14"/>
      <c r="G67" s="14"/>
      <c r="H67" s="14"/>
      <c r="I67" s="14"/>
      <c r="J67" s="14"/>
      <c r="K67" s="14"/>
      <c r="M67" s="260"/>
    </row>
    <row r="68" spans="1:13">
      <c r="A68" s="115" t="s">
        <v>326</v>
      </c>
      <c r="B68" s="27">
        <v>519</v>
      </c>
      <c r="C68" s="27">
        <v>1191</v>
      </c>
      <c r="D68" s="29">
        <v>1710</v>
      </c>
      <c r="E68" s="27">
        <v>164</v>
      </c>
      <c r="F68" s="27">
        <v>696</v>
      </c>
      <c r="G68" s="28">
        <v>860</v>
      </c>
      <c r="H68" s="227"/>
      <c r="I68" s="127">
        <v>683</v>
      </c>
      <c r="J68" s="27">
        <v>1887</v>
      </c>
      <c r="K68" s="28">
        <v>2570</v>
      </c>
      <c r="M68" s="247">
        <f t="shared" si="0"/>
        <v>1</v>
      </c>
    </row>
  </sheetData>
  <mergeCells count="5">
    <mergeCell ref="A3:M3"/>
    <mergeCell ref="B6:D6"/>
    <mergeCell ref="E6:G6"/>
    <mergeCell ref="I6:K6"/>
    <mergeCell ref="M6:M7"/>
  </mergeCells>
  <printOptions horizontalCentered="1"/>
  <pageMargins left="0.39370078740157483" right="0.39370078740157483" top="0.78740157480314965" bottom="0.59055118110236227" header="0.39370078740157483" footer="0.39370078740157483"/>
  <pageSetup paperSize="9" scale="83" firstPageNumber="49" fitToHeight="0" orientation="portrait" useFirstPageNumber="1" r:id="rId1"/>
  <headerFooter scaleWithDoc="0" alignWithMargins="0">
    <oddHeader>&amp;L&amp;8Situation des personnels enseignants non permanents - 2013/2014&amp;R&amp;8DGRH A1-1 / Novembre 2014</oddHeader>
    <oddFooter>&amp;R&amp;P</oddFooter>
  </headerFooter>
</worksheet>
</file>

<file path=xl/worksheets/sheet35.xml><?xml version="1.0" encoding="utf-8"?>
<worksheet xmlns="http://schemas.openxmlformats.org/spreadsheetml/2006/main" xmlns:r="http://schemas.openxmlformats.org/officeDocument/2006/relationships">
  <sheetPr codeName="Feuil28">
    <tabColor rgb="FF92D050"/>
    <pageSetUpPr fitToPage="1"/>
  </sheetPr>
  <dimension ref="A3:T33"/>
  <sheetViews>
    <sheetView showGridLines="0" zoomScaleNormal="100" workbookViewId="0">
      <selection activeCell="K29" sqref="K29"/>
    </sheetView>
  </sheetViews>
  <sheetFormatPr baseColWidth="10" defaultRowHeight="13.2"/>
  <cols>
    <col min="1" max="1" width="12.77734375" bestFit="1" customWidth="1"/>
    <col min="2" max="2" width="19.6640625" customWidth="1"/>
    <col min="3" max="3" width="7.6640625" bestFit="1" customWidth="1"/>
    <col min="4" max="4" width="14.44140625" bestFit="1" customWidth="1"/>
    <col min="5" max="5" width="7.6640625" bestFit="1" customWidth="1"/>
    <col min="6" max="6" width="15.33203125" bestFit="1" customWidth="1"/>
    <col min="7" max="7" width="7.6640625" bestFit="1" customWidth="1"/>
    <col min="8" max="8" width="14.44140625" bestFit="1" customWidth="1"/>
    <col min="9" max="9" width="7.6640625" bestFit="1" customWidth="1"/>
    <col min="10" max="10" width="14.44140625" bestFit="1" customWidth="1"/>
    <col min="11" max="11" width="7.6640625" bestFit="1" customWidth="1"/>
    <col min="12" max="12" width="14.44140625" bestFit="1" customWidth="1"/>
    <col min="13" max="13" width="7.6640625" bestFit="1" customWidth="1"/>
    <col min="14" max="14" width="15.33203125" bestFit="1" customWidth="1"/>
    <col min="15" max="15" width="7.6640625" bestFit="1" customWidth="1"/>
    <col min="16" max="16" width="15.33203125" bestFit="1" customWidth="1"/>
    <col min="17" max="17" width="7.6640625" bestFit="1" customWidth="1"/>
    <col min="18" max="18" width="15.33203125" bestFit="1" customWidth="1"/>
    <col min="19" max="19" width="7.6640625" bestFit="1" customWidth="1"/>
    <col min="20" max="20" width="14.44140625" bestFit="1" customWidth="1"/>
  </cols>
  <sheetData>
    <row r="3" spans="1:20">
      <c r="A3" s="602" t="s">
        <v>899</v>
      </c>
      <c r="B3" s="602"/>
      <c r="C3" s="602"/>
      <c r="D3" s="602"/>
      <c r="E3" s="602"/>
      <c r="F3" s="602"/>
      <c r="G3" s="602"/>
      <c r="H3" s="602"/>
      <c r="I3" s="602"/>
      <c r="J3" s="602"/>
      <c r="K3" s="602"/>
      <c r="L3" s="602"/>
      <c r="M3" s="602"/>
      <c r="N3" s="602"/>
      <c r="O3" s="602"/>
      <c r="P3" s="602"/>
      <c r="Q3" s="602"/>
      <c r="R3" s="602"/>
      <c r="S3" s="602"/>
      <c r="T3" s="602"/>
    </row>
    <row r="6" spans="1:20">
      <c r="C6" s="682" t="s">
        <v>409</v>
      </c>
      <c r="D6" s="680"/>
      <c r="E6" s="680"/>
      <c r="F6" s="680"/>
      <c r="G6" s="680"/>
      <c r="H6" s="680"/>
      <c r="I6" s="680" t="s">
        <v>410</v>
      </c>
      <c r="J6" s="680"/>
      <c r="K6" s="680"/>
      <c r="L6" s="680"/>
      <c r="M6" s="680"/>
      <c r="N6" s="680"/>
      <c r="O6" s="680" t="s">
        <v>411</v>
      </c>
      <c r="P6" s="680"/>
      <c r="Q6" s="680"/>
      <c r="R6" s="680"/>
      <c r="S6" s="680"/>
      <c r="T6" s="681"/>
    </row>
    <row r="7" spans="1:20">
      <c r="C7" s="660" t="s">
        <v>147</v>
      </c>
      <c r="D7" s="661"/>
      <c r="E7" s="661" t="s">
        <v>148</v>
      </c>
      <c r="F7" s="661"/>
      <c r="G7" s="662" t="s">
        <v>92</v>
      </c>
      <c r="H7" s="662"/>
      <c r="I7" s="661" t="s">
        <v>147</v>
      </c>
      <c r="J7" s="661"/>
      <c r="K7" s="661" t="s">
        <v>148</v>
      </c>
      <c r="L7" s="661"/>
      <c r="M7" s="662" t="s">
        <v>92</v>
      </c>
      <c r="N7" s="662"/>
      <c r="O7" s="661" t="s">
        <v>147</v>
      </c>
      <c r="P7" s="661"/>
      <c r="Q7" s="661" t="s">
        <v>148</v>
      </c>
      <c r="R7" s="661"/>
      <c r="S7" s="662" t="s">
        <v>92</v>
      </c>
      <c r="T7" s="663"/>
    </row>
    <row r="8" spans="1:20" ht="26.4">
      <c r="A8" s="52" t="s">
        <v>385</v>
      </c>
      <c r="B8" s="382" t="s">
        <v>592</v>
      </c>
      <c r="C8" s="162" t="s">
        <v>320</v>
      </c>
      <c r="D8" s="162" t="s">
        <v>319</v>
      </c>
      <c r="E8" s="162" t="s">
        <v>320</v>
      </c>
      <c r="F8" s="162" t="s">
        <v>319</v>
      </c>
      <c r="G8" s="162" t="s">
        <v>320</v>
      </c>
      <c r="H8" s="162" t="s">
        <v>319</v>
      </c>
      <c r="I8" s="162" t="s">
        <v>320</v>
      </c>
      <c r="J8" s="162" t="s">
        <v>319</v>
      </c>
      <c r="K8" s="162" t="s">
        <v>320</v>
      </c>
      <c r="L8" s="162" t="s">
        <v>319</v>
      </c>
      <c r="M8" s="162" t="s">
        <v>320</v>
      </c>
      <c r="N8" s="162" t="s">
        <v>319</v>
      </c>
      <c r="O8" s="162" t="s">
        <v>320</v>
      </c>
      <c r="P8" s="162" t="s">
        <v>319</v>
      </c>
      <c r="Q8" s="162" t="s">
        <v>320</v>
      </c>
      <c r="R8" s="162" t="s">
        <v>319</v>
      </c>
      <c r="S8" s="162" t="s">
        <v>320</v>
      </c>
      <c r="T8" s="162" t="s">
        <v>319</v>
      </c>
    </row>
    <row r="10" spans="1:20" ht="23.4">
      <c r="A10" s="645" t="s">
        <v>10</v>
      </c>
      <c r="B10" s="545" t="s">
        <v>93</v>
      </c>
      <c r="C10" s="303">
        <v>21</v>
      </c>
      <c r="D10" s="280" t="s">
        <v>415</v>
      </c>
      <c r="E10" s="292">
        <v>138</v>
      </c>
      <c r="F10" s="280" t="s">
        <v>428</v>
      </c>
      <c r="G10" s="280">
        <v>159</v>
      </c>
      <c r="H10" s="280" t="s">
        <v>499</v>
      </c>
      <c r="I10" s="292">
        <v>56</v>
      </c>
      <c r="J10" s="280" t="s">
        <v>444</v>
      </c>
      <c r="K10" s="292">
        <v>152</v>
      </c>
      <c r="L10" s="280" t="s">
        <v>457</v>
      </c>
      <c r="M10" s="280">
        <v>208</v>
      </c>
      <c r="N10" s="280" t="s">
        <v>439</v>
      </c>
      <c r="O10" s="292">
        <v>77</v>
      </c>
      <c r="P10" s="280" t="s">
        <v>426</v>
      </c>
      <c r="Q10" s="292">
        <v>290</v>
      </c>
      <c r="R10" s="280" t="s">
        <v>493</v>
      </c>
      <c r="S10" s="292">
        <v>367</v>
      </c>
      <c r="T10" s="280" t="s">
        <v>478</v>
      </c>
    </row>
    <row r="11" spans="1:20" ht="33.6">
      <c r="A11" s="645"/>
      <c r="B11" s="546" t="s">
        <v>94</v>
      </c>
      <c r="C11" s="304">
        <v>41</v>
      </c>
      <c r="D11" s="281" t="s">
        <v>416</v>
      </c>
      <c r="E11" s="293">
        <v>196</v>
      </c>
      <c r="F11" s="281" t="s">
        <v>429</v>
      </c>
      <c r="G11" s="281">
        <v>237</v>
      </c>
      <c r="H11" s="281" t="s">
        <v>469</v>
      </c>
      <c r="I11" s="293">
        <v>145</v>
      </c>
      <c r="J11" s="281" t="s">
        <v>445</v>
      </c>
      <c r="K11" s="293">
        <v>401</v>
      </c>
      <c r="L11" s="281" t="s">
        <v>458</v>
      </c>
      <c r="M11" s="281">
        <v>546</v>
      </c>
      <c r="N11" s="281" t="s">
        <v>507</v>
      </c>
      <c r="O11" s="293">
        <v>186</v>
      </c>
      <c r="P11" s="281" t="s">
        <v>449</v>
      </c>
      <c r="Q11" s="293">
        <v>597</v>
      </c>
      <c r="R11" s="281" t="s">
        <v>415</v>
      </c>
      <c r="S11" s="293">
        <v>783</v>
      </c>
      <c r="T11" s="281" t="s">
        <v>495</v>
      </c>
    </row>
    <row r="12" spans="1:20">
      <c r="A12" s="630" t="s">
        <v>412</v>
      </c>
      <c r="B12" s="685"/>
      <c r="C12" s="299">
        <v>62</v>
      </c>
      <c r="D12" s="283" t="s">
        <v>417</v>
      </c>
      <c r="E12" s="299">
        <v>334</v>
      </c>
      <c r="F12" s="283" t="s">
        <v>430</v>
      </c>
      <c r="G12" s="284">
        <v>396</v>
      </c>
      <c r="H12" s="284" t="s">
        <v>500</v>
      </c>
      <c r="I12" s="299">
        <v>201</v>
      </c>
      <c r="J12" s="283" t="s">
        <v>425</v>
      </c>
      <c r="K12" s="299">
        <v>553</v>
      </c>
      <c r="L12" s="283" t="s">
        <v>459</v>
      </c>
      <c r="M12" s="284">
        <v>754</v>
      </c>
      <c r="N12" s="284" t="s">
        <v>473</v>
      </c>
      <c r="O12" s="299">
        <v>263</v>
      </c>
      <c r="P12" s="283" t="s">
        <v>464</v>
      </c>
      <c r="Q12" s="299">
        <v>887</v>
      </c>
      <c r="R12" s="283" t="s">
        <v>477</v>
      </c>
      <c r="S12" s="294">
        <v>1150</v>
      </c>
      <c r="T12" s="285" t="s">
        <v>485</v>
      </c>
    </row>
    <row r="13" spans="1:20" ht="24">
      <c r="A13" s="645" t="s">
        <v>20</v>
      </c>
      <c r="B13" s="274" t="s">
        <v>95</v>
      </c>
      <c r="C13" s="303">
        <v>1</v>
      </c>
      <c r="D13" s="280" t="s">
        <v>418</v>
      </c>
      <c r="E13" s="292">
        <v>6</v>
      </c>
      <c r="F13" s="280" t="s">
        <v>429</v>
      </c>
      <c r="G13" s="280">
        <v>7</v>
      </c>
      <c r="H13" s="280" t="s">
        <v>434</v>
      </c>
      <c r="I13" s="292">
        <v>18</v>
      </c>
      <c r="J13" s="280" t="s">
        <v>445</v>
      </c>
      <c r="K13" s="292">
        <v>9</v>
      </c>
      <c r="L13" s="280" t="s">
        <v>460</v>
      </c>
      <c r="M13" s="280">
        <v>27</v>
      </c>
      <c r="N13" s="280" t="s">
        <v>482</v>
      </c>
      <c r="O13" s="292">
        <v>19</v>
      </c>
      <c r="P13" s="280" t="s">
        <v>471</v>
      </c>
      <c r="Q13" s="292">
        <v>15</v>
      </c>
      <c r="R13" s="280" t="s">
        <v>437</v>
      </c>
      <c r="S13" s="292">
        <v>34</v>
      </c>
      <c r="T13" s="280" t="s">
        <v>449</v>
      </c>
    </row>
    <row r="14" spans="1:20" ht="24">
      <c r="A14" s="645"/>
      <c r="B14" s="275" t="s">
        <v>96</v>
      </c>
      <c r="C14" s="305">
        <v>5</v>
      </c>
      <c r="D14" s="282" t="s">
        <v>419</v>
      </c>
      <c r="E14" s="295">
        <v>10</v>
      </c>
      <c r="F14" s="282" t="s">
        <v>431</v>
      </c>
      <c r="G14" s="282">
        <v>15</v>
      </c>
      <c r="H14" s="282" t="s">
        <v>419</v>
      </c>
      <c r="I14" s="295">
        <v>27</v>
      </c>
      <c r="J14" s="282" t="s">
        <v>446</v>
      </c>
      <c r="K14" s="295">
        <v>10</v>
      </c>
      <c r="L14" s="282" t="s">
        <v>461</v>
      </c>
      <c r="M14" s="282">
        <v>37</v>
      </c>
      <c r="N14" s="282" t="s">
        <v>508</v>
      </c>
      <c r="O14" s="295">
        <v>32</v>
      </c>
      <c r="P14" s="282" t="s">
        <v>472</v>
      </c>
      <c r="Q14" s="295">
        <v>20</v>
      </c>
      <c r="R14" s="282" t="s">
        <v>463</v>
      </c>
      <c r="S14" s="295">
        <v>52</v>
      </c>
      <c r="T14" s="282" t="s">
        <v>486</v>
      </c>
    </row>
    <row r="15" spans="1:20" ht="24">
      <c r="A15" s="645"/>
      <c r="B15" s="276" t="s">
        <v>97</v>
      </c>
      <c r="C15" s="305">
        <v>29</v>
      </c>
      <c r="D15" s="282" t="s">
        <v>420</v>
      </c>
      <c r="E15" s="295">
        <v>68</v>
      </c>
      <c r="F15" s="282" t="s">
        <v>432</v>
      </c>
      <c r="G15" s="282">
        <v>97</v>
      </c>
      <c r="H15" s="282" t="s">
        <v>501</v>
      </c>
      <c r="I15" s="295">
        <v>93</v>
      </c>
      <c r="J15" s="282" t="s">
        <v>437</v>
      </c>
      <c r="K15" s="295">
        <v>129</v>
      </c>
      <c r="L15" s="282" t="s">
        <v>449</v>
      </c>
      <c r="M15" s="282">
        <v>222</v>
      </c>
      <c r="N15" s="282" t="s">
        <v>444</v>
      </c>
      <c r="O15" s="295">
        <v>122</v>
      </c>
      <c r="P15" s="282" t="s">
        <v>473</v>
      </c>
      <c r="Q15" s="295">
        <v>197</v>
      </c>
      <c r="R15" s="282" t="s">
        <v>424</v>
      </c>
      <c r="S15" s="295">
        <v>319</v>
      </c>
      <c r="T15" s="282" t="s">
        <v>417</v>
      </c>
    </row>
    <row r="16" spans="1:20" ht="24">
      <c r="A16" s="645"/>
      <c r="B16" s="275" t="s">
        <v>98</v>
      </c>
      <c r="C16" s="305">
        <v>16</v>
      </c>
      <c r="D16" s="282" t="s">
        <v>421</v>
      </c>
      <c r="E16" s="295">
        <v>54</v>
      </c>
      <c r="F16" s="282" t="s">
        <v>433</v>
      </c>
      <c r="G16" s="282">
        <v>70</v>
      </c>
      <c r="H16" s="282" t="s">
        <v>502</v>
      </c>
      <c r="I16" s="295">
        <v>28</v>
      </c>
      <c r="J16" s="282" t="s">
        <v>447</v>
      </c>
      <c r="K16" s="295">
        <v>59</v>
      </c>
      <c r="L16" s="282" t="s">
        <v>462</v>
      </c>
      <c r="M16" s="282">
        <v>87</v>
      </c>
      <c r="N16" s="282" t="s">
        <v>444</v>
      </c>
      <c r="O16" s="295">
        <v>44</v>
      </c>
      <c r="P16" s="282" t="s">
        <v>463</v>
      </c>
      <c r="Q16" s="295">
        <v>113</v>
      </c>
      <c r="R16" s="282" t="s">
        <v>478</v>
      </c>
      <c r="S16" s="295">
        <v>157</v>
      </c>
      <c r="T16" s="282" t="s">
        <v>485</v>
      </c>
    </row>
    <row r="17" spans="1:20" ht="24">
      <c r="A17" s="645"/>
      <c r="B17" s="276" t="s">
        <v>498</v>
      </c>
      <c r="C17" s="305">
        <v>12</v>
      </c>
      <c r="D17" s="282" t="s">
        <v>422</v>
      </c>
      <c r="E17" s="295">
        <v>37</v>
      </c>
      <c r="F17" s="282" t="s">
        <v>434</v>
      </c>
      <c r="G17" s="282">
        <v>49</v>
      </c>
      <c r="H17" s="282" t="s">
        <v>420</v>
      </c>
      <c r="I17" s="295">
        <v>96</v>
      </c>
      <c r="J17" s="282" t="s">
        <v>448</v>
      </c>
      <c r="K17" s="295">
        <v>161</v>
      </c>
      <c r="L17" s="282" t="s">
        <v>463</v>
      </c>
      <c r="M17" s="282">
        <v>257</v>
      </c>
      <c r="N17" s="282" t="s">
        <v>470</v>
      </c>
      <c r="O17" s="295">
        <v>108</v>
      </c>
      <c r="P17" s="282" t="s">
        <v>464</v>
      </c>
      <c r="Q17" s="295">
        <v>198</v>
      </c>
      <c r="R17" s="282" t="s">
        <v>479</v>
      </c>
      <c r="S17" s="295">
        <v>306</v>
      </c>
      <c r="T17" s="282" t="s">
        <v>473</v>
      </c>
    </row>
    <row r="18" spans="1:20" ht="24">
      <c r="A18" s="645"/>
      <c r="B18" s="277" t="s">
        <v>100</v>
      </c>
      <c r="C18" s="304"/>
      <c r="D18" s="281"/>
      <c r="E18" s="293">
        <v>3</v>
      </c>
      <c r="F18" s="281" t="s">
        <v>435</v>
      </c>
      <c r="G18" s="281">
        <v>3</v>
      </c>
      <c r="H18" s="281" t="s">
        <v>435</v>
      </c>
      <c r="I18" s="293">
        <v>5</v>
      </c>
      <c r="J18" s="281" t="s">
        <v>423</v>
      </c>
      <c r="K18" s="293">
        <v>28</v>
      </c>
      <c r="L18" s="281" t="s">
        <v>460</v>
      </c>
      <c r="M18" s="281">
        <v>33</v>
      </c>
      <c r="N18" s="281" t="s">
        <v>509</v>
      </c>
      <c r="O18" s="293">
        <v>5</v>
      </c>
      <c r="P18" s="281" t="s">
        <v>423</v>
      </c>
      <c r="Q18" s="293">
        <v>31</v>
      </c>
      <c r="R18" s="281" t="s">
        <v>480</v>
      </c>
      <c r="S18" s="293">
        <v>36</v>
      </c>
      <c r="T18" s="281" t="s">
        <v>446</v>
      </c>
    </row>
    <row r="19" spans="1:20">
      <c r="A19" s="630" t="s">
        <v>413</v>
      </c>
      <c r="B19" s="685"/>
      <c r="C19" s="299">
        <v>63</v>
      </c>
      <c r="D19" s="283" t="s">
        <v>423</v>
      </c>
      <c r="E19" s="299">
        <v>178</v>
      </c>
      <c r="F19" s="283" t="s">
        <v>436</v>
      </c>
      <c r="G19" s="284">
        <v>241</v>
      </c>
      <c r="H19" s="284" t="s">
        <v>427</v>
      </c>
      <c r="I19" s="299">
        <v>267</v>
      </c>
      <c r="J19" s="283" t="s">
        <v>449</v>
      </c>
      <c r="K19" s="299">
        <v>396</v>
      </c>
      <c r="L19" s="283" t="s">
        <v>464</v>
      </c>
      <c r="M19" s="284">
        <v>663</v>
      </c>
      <c r="N19" s="284" t="s">
        <v>444</v>
      </c>
      <c r="O19" s="299">
        <v>330</v>
      </c>
      <c r="P19" s="283" t="s">
        <v>470</v>
      </c>
      <c r="Q19" s="299">
        <v>574</v>
      </c>
      <c r="R19" s="283" t="s">
        <v>458</v>
      </c>
      <c r="S19" s="294">
        <v>904</v>
      </c>
      <c r="T19" s="285" t="s">
        <v>483</v>
      </c>
    </row>
    <row r="20" spans="1:20" ht="24">
      <c r="A20" s="645" t="s">
        <v>54</v>
      </c>
      <c r="B20" s="278" t="s">
        <v>101</v>
      </c>
      <c r="C20" s="303"/>
      <c r="D20" s="280"/>
      <c r="E20" s="292">
        <v>16</v>
      </c>
      <c r="F20" s="280" t="s">
        <v>437</v>
      </c>
      <c r="G20" s="280">
        <v>16</v>
      </c>
      <c r="H20" s="280" t="s">
        <v>437</v>
      </c>
      <c r="I20" s="292">
        <v>2</v>
      </c>
      <c r="J20" s="280" t="s">
        <v>333</v>
      </c>
      <c r="K20" s="292">
        <v>15</v>
      </c>
      <c r="L20" s="280" t="s">
        <v>465</v>
      </c>
      <c r="M20" s="280">
        <v>17</v>
      </c>
      <c r="N20" s="280" t="s">
        <v>467</v>
      </c>
      <c r="O20" s="292">
        <v>2</v>
      </c>
      <c r="P20" s="280" t="s">
        <v>333</v>
      </c>
      <c r="Q20" s="292">
        <v>31</v>
      </c>
      <c r="R20" s="280" t="s">
        <v>481</v>
      </c>
      <c r="S20" s="292">
        <v>33</v>
      </c>
      <c r="T20" s="280" t="s">
        <v>487</v>
      </c>
    </row>
    <row r="21" spans="1:20" ht="24">
      <c r="A21" s="645"/>
      <c r="B21" s="275" t="s">
        <v>102</v>
      </c>
      <c r="C21" s="305">
        <v>4</v>
      </c>
      <c r="D21" s="282" t="s">
        <v>424</v>
      </c>
      <c r="E21" s="295">
        <v>44</v>
      </c>
      <c r="F21" s="282" t="s">
        <v>438</v>
      </c>
      <c r="G21" s="282">
        <v>48</v>
      </c>
      <c r="H21" s="282" t="s">
        <v>438</v>
      </c>
      <c r="I21" s="295">
        <v>17</v>
      </c>
      <c r="J21" s="282" t="s">
        <v>416</v>
      </c>
      <c r="K21" s="295">
        <v>74</v>
      </c>
      <c r="L21" s="282" t="s">
        <v>446</v>
      </c>
      <c r="M21" s="282">
        <v>91</v>
      </c>
      <c r="N21" s="282" t="s">
        <v>489</v>
      </c>
      <c r="O21" s="295">
        <v>21</v>
      </c>
      <c r="P21" s="282" t="s">
        <v>474</v>
      </c>
      <c r="Q21" s="295">
        <v>118</v>
      </c>
      <c r="R21" s="282" t="s">
        <v>437</v>
      </c>
      <c r="S21" s="295">
        <v>139</v>
      </c>
      <c r="T21" s="282" t="s">
        <v>488</v>
      </c>
    </row>
    <row r="22" spans="1:20" ht="24">
      <c r="A22" s="645"/>
      <c r="B22" s="275" t="s">
        <v>103</v>
      </c>
      <c r="C22" s="305">
        <v>3</v>
      </c>
      <c r="D22" s="282" t="s">
        <v>418</v>
      </c>
      <c r="E22" s="295">
        <v>7</v>
      </c>
      <c r="F22" s="282" t="s">
        <v>439</v>
      </c>
      <c r="G22" s="282">
        <v>10</v>
      </c>
      <c r="H22" s="282" t="s">
        <v>417</v>
      </c>
      <c r="I22" s="295">
        <v>7</v>
      </c>
      <c r="J22" s="282" t="s">
        <v>450</v>
      </c>
      <c r="K22" s="295">
        <v>5</v>
      </c>
      <c r="L22" s="282" t="s">
        <v>466</v>
      </c>
      <c r="M22" s="282">
        <v>12</v>
      </c>
      <c r="N22" s="282" t="s">
        <v>510</v>
      </c>
      <c r="O22" s="295">
        <v>10</v>
      </c>
      <c r="P22" s="282" t="s">
        <v>453</v>
      </c>
      <c r="Q22" s="295">
        <v>12</v>
      </c>
      <c r="R22" s="282" t="s">
        <v>482</v>
      </c>
      <c r="S22" s="295">
        <v>22</v>
      </c>
      <c r="T22" s="282" t="s">
        <v>455</v>
      </c>
    </row>
    <row r="23" spans="1:20" ht="24">
      <c r="A23" s="645"/>
      <c r="B23" s="275" t="s">
        <v>104</v>
      </c>
      <c r="C23" s="305">
        <v>4</v>
      </c>
      <c r="D23" s="282" t="s">
        <v>425</v>
      </c>
      <c r="E23" s="295">
        <v>12</v>
      </c>
      <c r="F23" s="282" t="s">
        <v>440</v>
      </c>
      <c r="G23" s="282">
        <v>16</v>
      </c>
      <c r="H23" s="282" t="s">
        <v>503</v>
      </c>
      <c r="I23" s="295">
        <v>10</v>
      </c>
      <c r="J23" s="282" t="s">
        <v>451</v>
      </c>
      <c r="K23" s="295">
        <v>17</v>
      </c>
      <c r="L23" s="282" t="s">
        <v>467</v>
      </c>
      <c r="M23" s="282">
        <v>27</v>
      </c>
      <c r="N23" s="282" t="s">
        <v>511</v>
      </c>
      <c r="O23" s="295">
        <v>14</v>
      </c>
      <c r="P23" s="282" t="s">
        <v>445</v>
      </c>
      <c r="Q23" s="295">
        <v>29</v>
      </c>
      <c r="R23" s="282" t="s">
        <v>437</v>
      </c>
      <c r="S23" s="295">
        <v>43</v>
      </c>
      <c r="T23" s="282" t="s">
        <v>448</v>
      </c>
    </row>
    <row r="24" spans="1:20" ht="24">
      <c r="A24" s="645"/>
      <c r="B24" s="275" t="s">
        <v>105</v>
      </c>
      <c r="C24" s="305"/>
      <c r="D24" s="282"/>
      <c r="E24" s="295">
        <v>10</v>
      </c>
      <c r="F24" s="282" t="s">
        <v>416</v>
      </c>
      <c r="G24" s="282">
        <v>10</v>
      </c>
      <c r="H24" s="282" t="s">
        <v>416</v>
      </c>
      <c r="I24" s="295">
        <v>2</v>
      </c>
      <c r="J24" s="282" t="s">
        <v>452</v>
      </c>
      <c r="K24" s="295">
        <v>10</v>
      </c>
      <c r="L24" s="282" t="s">
        <v>453</v>
      </c>
      <c r="M24" s="282">
        <v>12</v>
      </c>
      <c r="N24" s="282" t="s">
        <v>512</v>
      </c>
      <c r="O24" s="295">
        <v>2</v>
      </c>
      <c r="P24" s="282" t="s">
        <v>452</v>
      </c>
      <c r="Q24" s="295">
        <v>20</v>
      </c>
      <c r="R24" s="282" t="s">
        <v>471</v>
      </c>
      <c r="S24" s="295">
        <v>22</v>
      </c>
      <c r="T24" s="282" t="s">
        <v>489</v>
      </c>
    </row>
    <row r="25" spans="1:20" ht="44.4">
      <c r="A25" s="645"/>
      <c r="B25" s="275" t="s">
        <v>106</v>
      </c>
      <c r="C25" s="305">
        <v>15</v>
      </c>
      <c r="D25" s="282" t="s">
        <v>418</v>
      </c>
      <c r="E25" s="295">
        <v>91</v>
      </c>
      <c r="F25" s="282" t="s">
        <v>441</v>
      </c>
      <c r="G25" s="282">
        <v>106</v>
      </c>
      <c r="H25" s="282" t="s">
        <v>503</v>
      </c>
      <c r="I25" s="295">
        <v>17</v>
      </c>
      <c r="J25" s="282" t="s">
        <v>453</v>
      </c>
      <c r="K25" s="295">
        <v>152</v>
      </c>
      <c r="L25" s="282" t="s">
        <v>447</v>
      </c>
      <c r="M25" s="282">
        <v>169</v>
      </c>
      <c r="N25" s="282" t="s">
        <v>472</v>
      </c>
      <c r="O25" s="295">
        <v>32</v>
      </c>
      <c r="P25" s="282" t="s">
        <v>426</v>
      </c>
      <c r="Q25" s="295">
        <v>243</v>
      </c>
      <c r="R25" s="282" t="s">
        <v>483</v>
      </c>
      <c r="S25" s="295">
        <v>275</v>
      </c>
      <c r="T25" s="282" t="s">
        <v>490</v>
      </c>
    </row>
    <row r="26" spans="1:20" ht="24">
      <c r="A26" s="645"/>
      <c r="B26" s="279" t="s">
        <v>107</v>
      </c>
      <c r="C26" s="304">
        <v>9</v>
      </c>
      <c r="D26" s="281" t="s">
        <v>426</v>
      </c>
      <c r="E26" s="293">
        <v>23</v>
      </c>
      <c r="F26" s="281" t="s">
        <v>442</v>
      </c>
      <c r="G26" s="281">
        <v>32</v>
      </c>
      <c r="H26" s="281" t="s">
        <v>504</v>
      </c>
      <c r="I26" s="293">
        <v>23</v>
      </c>
      <c r="J26" s="281" t="s">
        <v>454</v>
      </c>
      <c r="K26" s="293">
        <v>22</v>
      </c>
      <c r="L26" s="281" t="s">
        <v>445</v>
      </c>
      <c r="M26" s="281">
        <v>45</v>
      </c>
      <c r="N26" s="281" t="s">
        <v>513</v>
      </c>
      <c r="O26" s="293">
        <v>32</v>
      </c>
      <c r="P26" s="281" t="s">
        <v>475</v>
      </c>
      <c r="Q26" s="293">
        <v>45</v>
      </c>
      <c r="R26" s="281" t="s">
        <v>458</v>
      </c>
      <c r="S26" s="293">
        <v>77</v>
      </c>
      <c r="T26" s="281" t="s">
        <v>491</v>
      </c>
    </row>
    <row r="27" spans="1:20">
      <c r="A27" s="686" t="s">
        <v>414</v>
      </c>
      <c r="B27" s="687"/>
      <c r="C27" s="300">
        <v>35</v>
      </c>
      <c r="D27" s="161" t="s">
        <v>424</v>
      </c>
      <c r="E27" s="300">
        <v>203</v>
      </c>
      <c r="F27" s="161" t="s">
        <v>420</v>
      </c>
      <c r="G27" s="286">
        <v>238</v>
      </c>
      <c r="H27" s="286" t="s">
        <v>505</v>
      </c>
      <c r="I27" s="300">
        <v>78</v>
      </c>
      <c r="J27" s="161" t="s">
        <v>455</v>
      </c>
      <c r="K27" s="300">
        <v>295</v>
      </c>
      <c r="L27" s="161" t="s">
        <v>468</v>
      </c>
      <c r="M27" s="286">
        <v>373</v>
      </c>
      <c r="N27" s="286" t="s">
        <v>508</v>
      </c>
      <c r="O27" s="300">
        <v>113</v>
      </c>
      <c r="P27" s="161" t="s">
        <v>471</v>
      </c>
      <c r="Q27" s="300">
        <v>498</v>
      </c>
      <c r="R27" s="161" t="s">
        <v>426</v>
      </c>
      <c r="S27" s="296">
        <v>611</v>
      </c>
      <c r="T27" s="287" t="s">
        <v>470</v>
      </c>
    </row>
    <row r="28" spans="1:20">
      <c r="C28" s="297"/>
      <c r="D28" s="163"/>
      <c r="E28" s="297"/>
      <c r="F28" s="163"/>
      <c r="G28" s="163"/>
      <c r="H28" s="163"/>
      <c r="I28" s="297"/>
      <c r="J28" s="163"/>
      <c r="K28" s="297"/>
      <c r="L28" s="163"/>
      <c r="M28" s="163"/>
      <c r="N28" s="163"/>
      <c r="O28" s="297"/>
      <c r="P28" s="163"/>
      <c r="Q28" s="297"/>
      <c r="R28" s="163"/>
      <c r="S28" s="297"/>
      <c r="T28" s="163"/>
    </row>
    <row r="29" spans="1:20">
      <c r="A29" s="683" t="s">
        <v>86</v>
      </c>
      <c r="B29" s="684"/>
      <c r="C29" s="301">
        <v>10</v>
      </c>
      <c r="D29" s="288" t="s">
        <v>427</v>
      </c>
      <c r="E29" s="301">
        <v>20</v>
      </c>
      <c r="F29" s="288" t="s">
        <v>443</v>
      </c>
      <c r="G29" s="289">
        <v>30</v>
      </c>
      <c r="H29" s="289" t="s">
        <v>506</v>
      </c>
      <c r="I29" s="301">
        <v>11</v>
      </c>
      <c r="J29" s="288" t="s">
        <v>447</v>
      </c>
      <c r="K29" s="301">
        <v>19</v>
      </c>
      <c r="L29" s="288" t="s">
        <v>469</v>
      </c>
      <c r="M29" s="298">
        <v>30</v>
      </c>
      <c r="N29" s="289" t="s">
        <v>514</v>
      </c>
      <c r="O29" s="301">
        <v>21</v>
      </c>
      <c r="P29" s="288" t="s">
        <v>476</v>
      </c>
      <c r="Q29" s="301">
        <v>39</v>
      </c>
      <c r="R29" s="288" t="s">
        <v>484</v>
      </c>
      <c r="S29" s="298">
        <v>60</v>
      </c>
      <c r="T29" s="290" t="s">
        <v>492</v>
      </c>
    </row>
    <row r="30" spans="1:20">
      <c r="B30" s="271"/>
      <c r="C30" s="227"/>
      <c r="D30" s="63"/>
      <c r="E30" s="14"/>
      <c r="F30" s="63"/>
      <c r="G30" s="63"/>
      <c r="H30" s="63"/>
      <c r="I30" s="227"/>
      <c r="J30" s="63"/>
      <c r="K30" s="227"/>
      <c r="L30" s="63"/>
      <c r="M30" s="227"/>
      <c r="N30" s="63"/>
      <c r="O30" s="14"/>
      <c r="Q30" s="14"/>
      <c r="S30" s="14"/>
    </row>
    <row r="31" spans="1:20">
      <c r="A31" s="683" t="s">
        <v>496</v>
      </c>
      <c r="B31" s="684"/>
      <c r="C31" s="301">
        <v>2</v>
      </c>
      <c r="D31" s="288" t="s">
        <v>514</v>
      </c>
      <c r="E31" s="301">
        <v>3</v>
      </c>
      <c r="F31" s="288" t="s">
        <v>515</v>
      </c>
      <c r="G31" s="289">
        <v>5</v>
      </c>
      <c r="H31" s="289" t="s">
        <v>446</v>
      </c>
      <c r="I31" s="301">
        <v>2</v>
      </c>
      <c r="J31" s="288" t="s">
        <v>456</v>
      </c>
      <c r="K31" s="301">
        <v>1</v>
      </c>
      <c r="L31" s="288" t="s">
        <v>514</v>
      </c>
      <c r="M31" s="298">
        <v>3</v>
      </c>
      <c r="N31" s="289" t="s">
        <v>509</v>
      </c>
      <c r="O31" s="301">
        <v>4</v>
      </c>
      <c r="P31" s="288" t="s">
        <v>451</v>
      </c>
      <c r="Q31" s="301">
        <v>4</v>
      </c>
      <c r="R31" s="288" t="s">
        <v>494</v>
      </c>
      <c r="S31" s="298">
        <v>8</v>
      </c>
      <c r="T31" s="290" t="s">
        <v>446</v>
      </c>
    </row>
    <row r="32" spans="1:20">
      <c r="B32" s="272"/>
      <c r="C32" s="227"/>
      <c r="D32" s="63"/>
      <c r="E32" s="14"/>
      <c r="F32" s="63"/>
      <c r="G32" s="63"/>
      <c r="H32" s="63"/>
      <c r="I32" s="227"/>
      <c r="J32" s="63"/>
      <c r="K32" s="227"/>
      <c r="L32" s="63"/>
      <c r="M32" s="227"/>
      <c r="N32" s="63"/>
      <c r="O32" s="14"/>
      <c r="Q32" s="14"/>
      <c r="S32" s="14"/>
    </row>
    <row r="33" spans="1:20">
      <c r="A33" s="665" t="s">
        <v>497</v>
      </c>
      <c r="B33" s="666"/>
      <c r="C33" s="302">
        <v>172</v>
      </c>
      <c r="D33" s="291" t="s">
        <v>419</v>
      </c>
      <c r="E33" s="302">
        <v>738</v>
      </c>
      <c r="F33" s="291" t="s">
        <v>441</v>
      </c>
      <c r="G33" s="289">
        <v>910</v>
      </c>
      <c r="H33" s="289" t="s">
        <v>429</v>
      </c>
      <c r="I33" s="302">
        <v>559</v>
      </c>
      <c r="J33" s="291" t="s">
        <v>516</v>
      </c>
      <c r="K33" s="302">
        <v>1264</v>
      </c>
      <c r="L33" s="291" t="s">
        <v>470</v>
      </c>
      <c r="M33" s="298">
        <v>1823</v>
      </c>
      <c r="N33" s="289" t="s">
        <v>437</v>
      </c>
      <c r="O33" s="302">
        <v>731</v>
      </c>
      <c r="P33" s="291" t="s">
        <v>462</v>
      </c>
      <c r="Q33" s="302">
        <v>2002</v>
      </c>
      <c r="R33" s="291" t="s">
        <v>422</v>
      </c>
      <c r="S33" s="298">
        <v>2733</v>
      </c>
      <c r="T33" s="290" t="s">
        <v>474</v>
      </c>
    </row>
  </sheetData>
  <mergeCells count="22">
    <mergeCell ref="A31:B31"/>
    <mergeCell ref="A33:B33"/>
    <mergeCell ref="A10:A11"/>
    <mergeCell ref="A13:A18"/>
    <mergeCell ref="A20:A26"/>
    <mergeCell ref="A12:B12"/>
    <mergeCell ref="A19:B19"/>
    <mergeCell ref="A27:B27"/>
    <mergeCell ref="A29:B29"/>
    <mergeCell ref="A3:T3"/>
    <mergeCell ref="I7:J7"/>
    <mergeCell ref="K7:L7"/>
    <mergeCell ref="M7:N7"/>
    <mergeCell ref="O6:T6"/>
    <mergeCell ref="O7:P7"/>
    <mergeCell ref="Q7:R7"/>
    <mergeCell ref="S7:T7"/>
    <mergeCell ref="C7:D7"/>
    <mergeCell ref="E7:F7"/>
    <mergeCell ref="G7:H7"/>
    <mergeCell ref="C6:H6"/>
    <mergeCell ref="I6:N6"/>
  </mergeCells>
  <printOptions horizontalCentered="1"/>
  <pageMargins left="0.39370078740157483" right="0.39370078740157483" top="0.78740157480314965" bottom="0.59055118110236227" header="0.39370078740157483" footer="0.39370078740157483"/>
  <pageSetup paperSize="9" scale="66" firstPageNumber="50" fitToHeight="0" orientation="landscape" useFirstPageNumber="1" r:id="rId1"/>
  <headerFooter scaleWithDoc="0" alignWithMargins="0">
    <oddHeader>&amp;L&amp;8Situation des personnels enseignants non permanents - 2013/2014&amp;R&amp;8DGRH A1-1 / Novembre 2014</oddHeader>
    <oddFooter>&amp;R&amp;P</oddFooter>
  </headerFooter>
</worksheet>
</file>

<file path=xl/worksheets/sheet36.xml><?xml version="1.0" encoding="utf-8"?>
<worksheet xmlns="http://schemas.openxmlformats.org/spreadsheetml/2006/main" xmlns:r="http://schemas.openxmlformats.org/officeDocument/2006/relationships">
  <sheetPr codeName="Feuil29">
    <tabColor rgb="FF92D050"/>
    <pageSetUpPr fitToPage="1"/>
  </sheetPr>
  <dimension ref="A3:T60"/>
  <sheetViews>
    <sheetView showGridLines="0" zoomScaleNormal="100" workbookViewId="0">
      <selection activeCell="N29" sqref="N29"/>
    </sheetView>
  </sheetViews>
  <sheetFormatPr baseColWidth="10" defaultRowHeight="13.2"/>
  <cols>
    <col min="1" max="1" width="16.33203125" bestFit="1" customWidth="1"/>
    <col min="2" max="3" width="16" bestFit="1" customWidth="1"/>
    <col min="4" max="4" width="14.77734375" bestFit="1" customWidth="1"/>
    <col min="5" max="5" width="7.6640625" bestFit="1" customWidth="1"/>
    <col min="6" max="6" width="19" bestFit="1" customWidth="1"/>
    <col min="7" max="8" width="16" bestFit="1" customWidth="1"/>
    <col min="9" max="9" width="14.77734375" bestFit="1" customWidth="1"/>
    <col min="10" max="10" width="14.44140625" bestFit="1" customWidth="1"/>
    <col min="11" max="11" width="7.6640625" bestFit="1" customWidth="1"/>
    <col min="12" max="12" width="15.33203125" bestFit="1" customWidth="1"/>
    <col min="13" max="13" width="7.6640625" bestFit="1" customWidth="1"/>
    <col min="14" max="14" width="15.33203125" bestFit="1" customWidth="1"/>
    <col min="15" max="15" width="7.6640625" bestFit="1" customWidth="1"/>
    <col min="16" max="16" width="14.44140625" bestFit="1" customWidth="1"/>
  </cols>
  <sheetData>
    <row r="3" spans="1:20" ht="29.25" customHeight="1">
      <c r="A3" s="602" t="s">
        <v>536</v>
      </c>
      <c r="B3" s="602"/>
      <c r="C3" s="602"/>
      <c r="D3" s="602"/>
      <c r="E3" s="602"/>
      <c r="F3" s="602"/>
      <c r="G3" s="602"/>
      <c r="H3" s="602"/>
      <c r="I3" s="602"/>
      <c r="J3" s="136"/>
      <c r="K3" s="136"/>
      <c r="L3" s="136"/>
      <c r="M3" s="136"/>
      <c r="N3" s="136"/>
      <c r="O3" s="136"/>
      <c r="P3" s="136"/>
    </row>
    <row r="5" spans="1:20">
      <c r="N5" s="375"/>
      <c r="O5" s="375"/>
      <c r="P5" s="375"/>
      <c r="Q5" s="375"/>
      <c r="R5" s="375"/>
      <c r="S5" s="375"/>
      <c r="T5" s="375"/>
    </row>
    <row r="6" spans="1:20">
      <c r="B6" s="600" t="s">
        <v>538</v>
      </c>
      <c r="C6" s="600"/>
      <c r="D6" s="600"/>
      <c r="G6" s="600" t="s">
        <v>537</v>
      </c>
      <c r="H6" s="600"/>
      <c r="I6" s="600"/>
      <c r="N6" s="375"/>
      <c r="O6" s="375"/>
      <c r="P6" s="375"/>
      <c r="Q6" s="375"/>
      <c r="R6" s="375"/>
      <c r="S6" s="375"/>
      <c r="T6" s="375"/>
    </row>
    <row r="7" spans="1:20">
      <c r="A7" s="162" t="s">
        <v>517</v>
      </c>
      <c r="B7" s="162" t="s">
        <v>399</v>
      </c>
      <c r="C7" s="162" t="s">
        <v>400</v>
      </c>
      <c r="D7" s="160" t="s">
        <v>497</v>
      </c>
      <c r="F7" s="162" t="s">
        <v>517</v>
      </c>
      <c r="G7" s="162" t="s">
        <v>399</v>
      </c>
      <c r="H7" s="162" t="s">
        <v>400</v>
      </c>
      <c r="I7" s="160" t="s">
        <v>497</v>
      </c>
      <c r="N7" s="375"/>
      <c r="O7" s="375"/>
      <c r="P7" s="375"/>
      <c r="Q7" s="375"/>
      <c r="R7" s="375"/>
      <c r="S7" s="375"/>
      <c r="T7" s="375"/>
    </row>
    <row r="8" spans="1:20">
      <c r="A8" s="162"/>
      <c r="B8" s="162"/>
      <c r="C8" s="162"/>
      <c r="D8" s="162"/>
      <c r="F8" s="162"/>
      <c r="G8" s="162"/>
      <c r="H8" s="162"/>
      <c r="I8" s="162"/>
      <c r="N8" s="375"/>
      <c r="O8" s="375"/>
      <c r="P8" s="375"/>
      <c r="Q8" s="375"/>
      <c r="R8" s="375"/>
      <c r="S8" s="375"/>
      <c r="T8" s="375"/>
    </row>
    <row r="9" spans="1:20">
      <c r="A9" s="232" t="s">
        <v>518</v>
      </c>
      <c r="B9" s="231">
        <v>1</v>
      </c>
      <c r="C9" s="231"/>
      <c r="D9" s="232">
        <v>1</v>
      </c>
      <c r="F9" s="232" t="s">
        <v>518</v>
      </c>
      <c r="G9" s="231"/>
      <c r="H9" s="231">
        <v>1</v>
      </c>
      <c r="I9" s="232">
        <v>1</v>
      </c>
      <c r="N9" s="375"/>
      <c r="O9" s="375"/>
      <c r="P9" s="375"/>
      <c r="Q9" s="375"/>
      <c r="R9" s="375"/>
      <c r="S9" s="375"/>
      <c r="T9" s="375"/>
    </row>
    <row r="10" spans="1:20">
      <c r="A10" s="234" t="s">
        <v>519</v>
      </c>
      <c r="B10" s="233">
        <v>8</v>
      </c>
      <c r="C10" s="233">
        <v>18</v>
      </c>
      <c r="D10" s="234">
        <v>26</v>
      </c>
      <c r="F10" s="234" t="s">
        <v>519</v>
      </c>
      <c r="G10" s="233">
        <v>10</v>
      </c>
      <c r="H10" s="233">
        <v>13</v>
      </c>
      <c r="I10" s="234">
        <v>23</v>
      </c>
      <c r="N10" s="375"/>
      <c r="O10" s="375"/>
      <c r="P10" s="375"/>
      <c r="Q10" s="375"/>
      <c r="R10" s="375"/>
      <c r="S10" s="375"/>
      <c r="T10" s="375"/>
    </row>
    <row r="11" spans="1:20">
      <c r="A11" s="234" t="s">
        <v>520</v>
      </c>
      <c r="B11" s="233">
        <v>26</v>
      </c>
      <c r="C11" s="233">
        <v>60</v>
      </c>
      <c r="D11" s="234">
        <v>86</v>
      </c>
      <c r="F11" s="234" t="s">
        <v>520</v>
      </c>
      <c r="G11" s="233">
        <v>39</v>
      </c>
      <c r="H11" s="233">
        <v>59</v>
      </c>
      <c r="I11" s="234">
        <v>98</v>
      </c>
      <c r="N11" s="375"/>
      <c r="O11" s="375"/>
      <c r="P11" s="375"/>
      <c r="Q11" s="375"/>
      <c r="R11" s="375"/>
      <c r="S11" s="375"/>
      <c r="T11" s="375"/>
    </row>
    <row r="12" spans="1:20">
      <c r="A12" s="234" t="s">
        <v>521</v>
      </c>
      <c r="B12" s="233">
        <v>47</v>
      </c>
      <c r="C12" s="233">
        <v>124</v>
      </c>
      <c r="D12" s="234">
        <v>171</v>
      </c>
      <c r="F12" s="234" t="s">
        <v>521</v>
      </c>
      <c r="G12" s="233">
        <v>53</v>
      </c>
      <c r="H12" s="233">
        <v>82</v>
      </c>
      <c r="I12" s="234">
        <v>135</v>
      </c>
      <c r="N12" s="375"/>
      <c r="O12" s="375"/>
      <c r="P12" s="375"/>
      <c r="Q12" s="375"/>
      <c r="R12" s="375"/>
      <c r="S12" s="375"/>
      <c r="T12" s="375"/>
    </row>
    <row r="13" spans="1:20">
      <c r="A13" s="234" t="s">
        <v>522</v>
      </c>
      <c r="B13" s="233">
        <v>61</v>
      </c>
      <c r="C13" s="233">
        <v>145</v>
      </c>
      <c r="D13" s="234">
        <v>206</v>
      </c>
      <c r="F13" s="234" t="s">
        <v>522</v>
      </c>
      <c r="G13" s="233">
        <v>66</v>
      </c>
      <c r="H13" s="233">
        <v>106</v>
      </c>
      <c r="I13" s="234">
        <v>172</v>
      </c>
      <c r="N13" s="375"/>
      <c r="O13" s="375"/>
      <c r="P13" s="375"/>
      <c r="Q13" s="375"/>
      <c r="R13" s="375" t="s">
        <v>400</v>
      </c>
      <c r="S13" s="375" t="s">
        <v>399</v>
      </c>
      <c r="T13" s="375"/>
    </row>
    <row r="14" spans="1:20">
      <c r="A14" s="234" t="s">
        <v>523</v>
      </c>
      <c r="B14" s="233">
        <v>52</v>
      </c>
      <c r="C14" s="233">
        <v>160</v>
      </c>
      <c r="D14" s="234">
        <v>212</v>
      </c>
      <c r="F14" s="234" t="s">
        <v>523</v>
      </c>
      <c r="G14" s="233">
        <v>73</v>
      </c>
      <c r="H14" s="233">
        <v>100</v>
      </c>
      <c r="I14" s="234">
        <v>173</v>
      </c>
      <c r="N14" s="375"/>
      <c r="O14" s="375"/>
      <c r="P14" s="375"/>
      <c r="Q14" s="375"/>
      <c r="R14" s="375"/>
      <c r="S14" s="375"/>
      <c r="T14" s="375"/>
    </row>
    <row r="15" spans="1:20">
      <c r="A15" s="234" t="s">
        <v>524</v>
      </c>
      <c r="B15" s="233">
        <v>47</v>
      </c>
      <c r="C15" s="233">
        <v>185</v>
      </c>
      <c r="D15" s="234">
        <v>232</v>
      </c>
      <c r="F15" s="234" t="s">
        <v>524</v>
      </c>
      <c r="G15" s="233">
        <v>48</v>
      </c>
      <c r="H15" s="233">
        <v>97</v>
      </c>
      <c r="I15" s="234">
        <v>145</v>
      </c>
      <c r="N15" s="375"/>
      <c r="O15" s="375"/>
      <c r="P15" s="375">
        <v>28</v>
      </c>
      <c r="Q15" s="375"/>
      <c r="R15" s="375">
        <v>1</v>
      </c>
      <c r="S15" s="375">
        <f>-Q15</f>
        <v>0</v>
      </c>
      <c r="T15" s="375"/>
    </row>
    <row r="16" spans="1:20">
      <c r="A16" s="234" t="s">
        <v>525</v>
      </c>
      <c r="B16" s="233">
        <v>20</v>
      </c>
      <c r="C16" s="233">
        <v>148</v>
      </c>
      <c r="D16" s="234">
        <v>168</v>
      </c>
      <c r="F16" s="234" t="s">
        <v>525</v>
      </c>
      <c r="G16" s="233">
        <v>35</v>
      </c>
      <c r="H16" s="233">
        <v>92</v>
      </c>
      <c r="I16" s="234">
        <v>127</v>
      </c>
      <c r="N16" s="375"/>
      <c r="O16" s="375"/>
      <c r="P16" s="375">
        <v>29</v>
      </c>
      <c r="Q16" s="375">
        <v>2</v>
      </c>
      <c r="R16" s="375">
        <v>2</v>
      </c>
      <c r="S16" s="375">
        <f t="shared" ref="S16:S55" si="0">-Q16</f>
        <v>-2</v>
      </c>
      <c r="T16" s="375"/>
    </row>
    <row r="17" spans="1:20">
      <c r="A17" s="307" t="s">
        <v>526</v>
      </c>
      <c r="B17" s="306">
        <v>1</v>
      </c>
      <c r="C17" s="306">
        <v>47</v>
      </c>
      <c r="D17" s="307">
        <v>48</v>
      </c>
      <c r="F17" s="307" t="s">
        <v>526</v>
      </c>
      <c r="G17" s="306">
        <v>6</v>
      </c>
      <c r="H17" s="306">
        <v>24</v>
      </c>
      <c r="I17" s="307">
        <v>30</v>
      </c>
      <c r="N17" s="375"/>
      <c r="O17" s="375"/>
      <c r="P17" s="375">
        <v>30</v>
      </c>
      <c r="Q17" s="375">
        <v>2</v>
      </c>
      <c r="R17" s="375">
        <v>5</v>
      </c>
      <c r="S17" s="375">
        <f t="shared" si="0"/>
        <v>-2</v>
      </c>
      <c r="T17" s="375"/>
    </row>
    <row r="18" spans="1:20">
      <c r="N18" s="375"/>
      <c r="O18" s="375"/>
      <c r="P18" s="375">
        <v>31</v>
      </c>
      <c r="Q18" s="375">
        <v>4</v>
      </c>
      <c r="R18" s="375">
        <v>10</v>
      </c>
      <c r="S18" s="375">
        <f t="shared" si="0"/>
        <v>-4</v>
      </c>
      <c r="T18" s="375"/>
    </row>
    <row r="19" spans="1:20">
      <c r="A19" s="115" t="s">
        <v>19</v>
      </c>
      <c r="B19" s="172">
        <v>263</v>
      </c>
      <c r="C19" s="172">
        <v>887</v>
      </c>
      <c r="D19" s="28">
        <v>1150</v>
      </c>
      <c r="F19" s="115" t="s">
        <v>53</v>
      </c>
      <c r="G19" s="172">
        <v>330</v>
      </c>
      <c r="H19" s="172">
        <v>574</v>
      </c>
      <c r="I19" s="128">
        <v>904</v>
      </c>
      <c r="N19" s="375"/>
      <c r="O19" s="375"/>
      <c r="P19" s="375">
        <v>32</v>
      </c>
      <c r="Q19" s="375">
        <v>5</v>
      </c>
      <c r="R19" s="375">
        <v>13</v>
      </c>
      <c r="S19" s="375">
        <f t="shared" si="0"/>
        <v>-5</v>
      </c>
      <c r="T19" s="375"/>
    </row>
    <row r="20" spans="1:20" ht="13.8">
      <c r="A20" s="308" t="s">
        <v>527</v>
      </c>
      <c r="B20" s="383">
        <v>0.22869565217391305</v>
      </c>
      <c r="C20" s="383">
        <v>0.77130434782608692</v>
      </c>
      <c r="D20" s="383">
        <v>1</v>
      </c>
      <c r="F20" s="308" t="s">
        <v>527</v>
      </c>
      <c r="G20" s="383">
        <v>0.36504424778761063</v>
      </c>
      <c r="H20" s="383">
        <v>0.63495575221238942</v>
      </c>
      <c r="I20" s="383">
        <v>1</v>
      </c>
      <c r="N20" s="375"/>
      <c r="O20" s="375"/>
      <c r="P20" s="375">
        <v>33</v>
      </c>
      <c r="Q20" s="375">
        <v>4</v>
      </c>
      <c r="R20" s="375">
        <v>16</v>
      </c>
      <c r="S20" s="375">
        <f t="shared" si="0"/>
        <v>-4</v>
      </c>
      <c r="T20" s="375"/>
    </row>
    <row r="21" spans="1:20" ht="13.8">
      <c r="A21" s="309" t="s">
        <v>319</v>
      </c>
      <c r="B21" s="309" t="s">
        <v>464</v>
      </c>
      <c r="C21" s="309" t="s">
        <v>477</v>
      </c>
      <c r="D21" s="309" t="s">
        <v>485</v>
      </c>
      <c r="F21" s="309" t="s">
        <v>319</v>
      </c>
      <c r="G21" s="309" t="s">
        <v>470</v>
      </c>
      <c r="H21" s="309" t="s">
        <v>458</v>
      </c>
      <c r="I21" s="309" t="s">
        <v>483</v>
      </c>
      <c r="N21" s="375"/>
      <c r="O21" s="375"/>
      <c r="P21" s="375">
        <v>34</v>
      </c>
      <c r="Q21" s="375">
        <v>11</v>
      </c>
      <c r="R21" s="375">
        <v>18</v>
      </c>
      <c r="S21" s="375">
        <f t="shared" si="0"/>
        <v>-11</v>
      </c>
      <c r="T21" s="375"/>
    </row>
    <row r="22" spans="1:20" ht="13.8">
      <c r="A22" s="310" t="s">
        <v>528</v>
      </c>
      <c r="B22" s="310" t="s">
        <v>529</v>
      </c>
      <c r="C22" s="310" t="s">
        <v>530</v>
      </c>
      <c r="D22" s="310" t="s">
        <v>419</v>
      </c>
      <c r="F22" s="310" t="s">
        <v>528</v>
      </c>
      <c r="G22" s="310" t="s">
        <v>491</v>
      </c>
      <c r="H22" s="310" t="s">
        <v>424</v>
      </c>
      <c r="I22" s="310" t="s">
        <v>531</v>
      </c>
      <c r="N22" s="375"/>
      <c r="O22" s="375"/>
      <c r="P22" s="375">
        <v>35</v>
      </c>
      <c r="Q22" s="375">
        <v>11</v>
      </c>
      <c r="R22" s="375">
        <v>26</v>
      </c>
      <c r="S22" s="375">
        <f t="shared" si="0"/>
        <v>-11</v>
      </c>
      <c r="T22" s="375"/>
    </row>
    <row r="23" spans="1:20">
      <c r="N23" s="375"/>
      <c r="O23" s="375"/>
      <c r="P23" s="375">
        <v>36</v>
      </c>
      <c r="Q23" s="375">
        <v>19</v>
      </c>
      <c r="R23" s="375">
        <v>34</v>
      </c>
      <c r="S23" s="375">
        <f t="shared" si="0"/>
        <v>-19</v>
      </c>
      <c r="T23" s="375"/>
    </row>
    <row r="24" spans="1:20">
      <c r="N24" s="375"/>
      <c r="O24" s="375"/>
      <c r="P24" s="375">
        <v>37</v>
      </c>
      <c r="Q24" s="375">
        <v>13</v>
      </c>
      <c r="R24" s="375">
        <v>31</v>
      </c>
      <c r="S24" s="375">
        <f t="shared" si="0"/>
        <v>-13</v>
      </c>
      <c r="T24" s="375"/>
    </row>
    <row r="25" spans="1:20">
      <c r="B25" s="600" t="s">
        <v>539</v>
      </c>
      <c r="C25" s="600"/>
      <c r="D25" s="600"/>
      <c r="G25" s="600" t="s">
        <v>540</v>
      </c>
      <c r="H25" s="600"/>
      <c r="I25" s="600"/>
      <c r="N25" s="375"/>
      <c r="O25" s="375"/>
      <c r="P25" s="375">
        <v>38</v>
      </c>
      <c r="Q25" s="375">
        <v>20</v>
      </c>
      <c r="R25" s="375">
        <v>38</v>
      </c>
      <c r="S25" s="375">
        <f t="shared" si="0"/>
        <v>-20</v>
      </c>
      <c r="T25" s="375"/>
    </row>
    <row r="26" spans="1:20">
      <c r="A26" s="162" t="s">
        <v>517</v>
      </c>
      <c r="B26" s="162" t="s">
        <v>399</v>
      </c>
      <c r="C26" s="162" t="s">
        <v>400</v>
      </c>
      <c r="D26" s="160" t="s">
        <v>497</v>
      </c>
      <c r="F26" s="162" t="s">
        <v>517</v>
      </c>
      <c r="G26" s="162" t="s">
        <v>399</v>
      </c>
      <c r="H26" s="162" t="s">
        <v>400</v>
      </c>
      <c r="I26" s="160" t="s">
        <v>497</v>
      </c>
      <c r="N26" s="375"/>
      <c r="O26" s="375"/>
      <c r="P26" s="375">
        <v>39</v>
      </c>
      <c r="Q26" s="375">
        <v>18</v>
      </c>
      <c r="R26" s="375">
        <v>39</v>
      </c>
      <c r="S26" s="375">
        <f t="shared" si="0"/>
        <v>-18</v>
      </c>
      <c r="T26" s="375"/>
    </row>
    <row r="27" spans="1:20">
      <c r="A27" s="162"/>
      <c r="B27" s="162"/>
      <c r="C27" s="162"/>
      <c r="D27" s="162"/>
      <c r="F27" s="162"/>
      <c r="G27" s="162"/>
      <c r="H27" s="162"/>
      <c r="I27" s="162"/>
      <c r="N27" s="375"/>
      <c r="O27" s="375"/>
      <c r="P27" s="375">
        <v>40</v>
      </c>
      <c r="Q27" s="375">
        <v>12</v>
      </c>
      <c r="R27" s="375">
        <v>40</v>
      </c>
      <c r="S27" s="375">
        <f t="shared" si="0"/>
        <v>-12</v>
      </c>
      <c r="T27" s="375"/>
    </row>
    <row r="28" spans="1:20">
      <c r="A28" s="232" t="s">
        <v>518</v>
      </c>
      <c r="B28" s="231">
        <v>1</v>
      </c>
      <c r="C28" s="231">
        <v>2</v>
      </c>
      <c r="D28" s="232">
        <v>3</v>
      </c>
      <c r="F28" s="232" t="s">
        <v>518</v>
      </c>
      <c r="G28" s="231"/>
      <c r="H28" s="231"/>
      <c r="I28" s="232"/>
      <c r="N28" s="375"/>
      <c r="O28" s="375"/>
      <c r="P28" s="375">
        <v>41</v>
      </c>
      <c r="Q28" s="375">
        <v>22</v>
      </c>
      <c r="R28" s="375">
        <v>60</v>
      </c>
      <c r="S28" s="375">
        <f t="shared" si="0"/>
        <v>-22</v>
      </c>
      <c r="T28" s="375"/>
    </row>
    <row r="29" spans="1:20">
      <c r="A29" s="234" t="s">
        <v>519</v>
      </c>
      <c r="B29" s="233">
        <v>7</v>
      </c>
      <c r="C29" s="233">
        <v>30</v>
      </c>
      <c r="D29" s="234">
        <v>37</v>
      </c>
      <c r="F29" s="234" t="s">
        <v>519</v>
      </c>
      <c r="G29" s="233">
        <v>1</v>
      </c>
      <c r="H29" s="233">
        <v>1</v>
      </c>
      <c r="I29" s="234">
        <v>2</v>
      </c>
      <c r="N29" s="375"/>
      <c r="O29" s="375"/>
      <c r="P29" s="375">
        <v>42</v>
      </c>
      <c r="Q29" s="375">
        <v>27</v>
      </c>
      <c r="R29" s="375">
        <v>56</v>
      </c>
      <c r="S29" s="375">
        <f t="shared" si="0"/>
        <v>-27</v>
      </c>
      <c r="T29" s="375"/>
    </row>
    <row r="30" spans="1:20">
      <c r="A30" s="234" t="s">
        <v>520</v>
      </c>
      <c r="B30" s="233">
        <v>14</v>
      </c>
      <c r="C30" s="233">
        <v>47</v>
      </c>
      <c r="D30" s="234">
        <v>61</v>
      </c>
      <c r="F30" s="234" t="s">
        <v>520</v>
      </c>
      <c r="G30" s="233">
        <v>2</v>
      </c>
      <c r="H30" s="233">
        <v>2</v>
      </c>
      <c r="I30" s="234">
        <v>4</v>
      </c>
      <c r="N30" s="375"/>
      <c r="O30" s="375"/>
      <c r="P30" s="375">
        <v>43</v>
      </c>
      <c r="Q30" s="375">
        <v>29</v>
      </c>
      <c r="R30" s="375">
        <v>71</v>
      </c>
      <c r="S30" s="375">
        <f t="shared" si="0"/>
        <v>-29</v>
      </c>
      <c r="T30" s="375"/>
    </row>
    <row r="31" spans="1:20">
      <c r="A31" s="234" t="s">
        <v>521</v>
      </c>
      <c r="B31" s="233">
        <v>20</v>
      </c>
      <c r="C31" s="233">
        <v>73</v>
      </c>
      <c r="D31" s="234">
        <v>93</v>
      </c>
      <c r="F31" s="234" t="s">
        <v>521</v>
      </c>
      <c r="G31" s="233"/>
      <c r="H31" s="233">
        <v>1</v>
      </c>
      <c r="I31" s="234">
        <v>1</v>
      </c>
      <c r="N31" s="375"/>
      <c r="O31" s="375"/>
      <c r="P31" s="375">
        <v>44</v>
      </c>
      <c r="Q31" s="375">
        <v>31</v>
      </c>
      <c r="R31" s="375">
        <v>55</v>
      </c>
      <c r="S31" s="375">
        <f t="shared" si="0"/>
        <v>-31</v>
      </c>
      <c r="T31" s="375"/>
    </row>
    <row r="32" spans="1:20">
      <c r="A32" s="234" t="s">
        <v>522</v>
      </c>
      <c r="B32" s="233">
        <v>15</v>
      </c>
      <c r="C32" s="233">
        <v>80</v>
      </c>
      <c r="D32" s="234">
        <v>95</v>
      </c>
      <c r="F32" s="234" t="s">
        <v>522</v>
      </c>
      <c r="G32" s="233">
        <v>2</v>
      </c>
      <c r="H32" s="233">
        <v>4</v>
      </c>
      <c r="I32" s="234">
        <v>6</v>
      </c>
      <c r="N32" s="375"/>
      <c r="O32" s="375"/>
      <c r="P32" s="375">
        <v>45</v>
      </c>
      <c r="Q32" s="375">
        <v>27</v>
      </c>
      <c r="R32" s="375">
        <v>62</v>
      </c>
      <c r="S32" s="375">
        <f t="shared" si="0"/>
        <v>-27</v>
      </c>
      <c r="T32" s="375"/>
    </row>
    <row r="33" spans="1:20">
      <c r="A33" s="234" t="s">
        <v>523</v>
      </c>
      <c r="B33" s="233">
        <v>21</v>
      </c>
      <c r="C33" s="233">
        <v>108</v>
      </c>
      <c r="D33" s="234">
        <v>129</v>
      </c>
      <c r="F33" s="234" t="s">
        <v>523</v>
      </c>
      <c r="G33" s="233">
        <v>11</v>
      </c>
      <c r="H33" s="233">
        <v>8</v>
      </c>
      <c r="I33" s="234">
        <v>19</v>
      </c>
      <c r="N33" s="375"/>
      <c r="O33" s="375"/>
      <c r="P33" s="375">
        <v>46</v>
      </c>
      <c r="Q33" s="375">
        <v>24</v>
      </c>
      <c r="R33" s="375">
        <v>70</v>
      </c>
      <c r="S33" s="375">
        <f t="shared" si="0"/>
        <v>-24</v>
      </c>
      <c r="T33" s="375"/>
    </row>
    <row r="34" spans="1:20">
      <c r="A34" s="234" t="s">
        <v>524</v>
      </c>
      <c r="B34" s="233">
        <v>27</v>
      </c>
      <c r="C34" s="233">
        <v>97</v>
      </c>
      <c r="D34" s="234">
        <v>124</v>
      </c>
      <c r="F34" s="234" t="s">
        <v>524</v>
      </c>
      <c r="G34" s="233">
        <v>3</v>
      </c>
      <c r="H34" s="233">
        <v>11</v>
      </c>
      <c r="I34" s="234">
        <v>14</v>
      </c>
      <c r="N34" s="375"/>
      <c r="O34" s="375"/>
      <c r="P34" s="375">
        <v>47</v>
      </c>
      <c r="Q34" s="375">
        <v>36</v>
      </c>
      <c r="R34" s="375">
        <v>60</v>
      </c>
      <c r="S34" s="375">
        <f t="shared" si="0"/>
        <v>-36</v>
      </c>
      <c r="T34" s="375"/>
    </row>
    <row r="35" spans="1:20">
      <c r="A35" s="234" t="s">
        <v>525</v>
      </c>
      <c r="B35" s="233">
        <v>8</v>
      </c>
      <c r="C35" s="233">
        <v>50</v>
      </c>
      <c r="D35" s="234">
        <v>58</v>
      </c>
      <c r="F35" s="234" t="s">
        <v>525</v>
      </c>
      <c r="G35" s="233">
        <v>2</v>
      </c>
      <c r="H35" s="233">
        <v>11</v>
      </c>
      <c r="I35" s="234">
        <v>13</v>
      </c>
      <c r="N35" s="375"/>
      <c r="O35" s="375"/>
      <c r="P35" s="375">
        <v>48</v>
      </c>
      <c r="Q35" s="375">
        <v>27</v>
      </c>
      <c r="R35" s="375">
        <v>63</v>
      </c>
      <c r="S35" s="375">
        <f t="shared" si="0"/>
        <v>-27</v>
      </c>
      <c r="T35" s="375"/>
    </row>
    <row r="36" spans="1:20">
      <c r="A36" s="307" t="s">
        <v>526</v>
      </c>
      <c r="B36" s="306"/>
      <c r="C36" s="306">
        <v>11</v>
      </c>
      <c r="D36" s="307">
        <v>11</v>
      </c>
      <c r="F36" s="307" t="s">
        <v>526</v>
      </c>
      <c r="G36" s="306"/>
      <c r="H36" s="306">
        <v>1</v>
      </c>
      <c r="I36" s="307">
        <v>1</v>
      </c>
      <c r="N36" s="375"/>
      <c r="O36" s="375"/>
      <c r="P36" s="375">
        <v>49</v>
      </c>
      <c r="Q36" s="375">
        <v>31</v>
      </c>
      <c r="R36" s="375">
        <v>80</v>
      </c>
      <c r="S36" s="375">
        <f t="shared" si="0"/>
        <v>-31</v>
      </c>
      <c r="T36" s="375"/>
    </row>
    <row r="37" spans="1:20">
      <c r="N37" s="375"/>
      <c r="O37" s="375"/>
      <c r="P37" s="375">
        <v>50</v>
      </c>
      <c r="Q37" s="375">
        <v>31</v>
      </c>
      <c r="R37" s="375">
        <v>78</v>
      </c>
      <c r="S37" s="375">
        <f t="shared" si="0"/>
        <v>-31</v>
      </c>
      <c r="T37" s="375"/>
    </row>
    <row r="38" spans="1:20">
      <c r="A38" s="115" t="s">
        <v>85</v>
      </c>
      <c r="B38" s="172">
        <v>113</v>
      </c>
      <c r="C38" s="172">
        <v>498</v>
      </c>
      <c r="D38" s="128">
        <v>611</v>
      </c>
      <c r="F38" s="115" t="s">
        <v>91</v>
      </c>
      <c r="G38" s="172">
        <v>21</v>
      </c>
      <c r="H38" s="172">
        <v>39</v>
      </c>
      <c r="I38" s="128">
        <v>60</v>
      </c>
      <c r="N38" s="375"/>
      <c r="O38" s="375"/>
      <c r="P38" s="375">
        <v>51</v>
      </c>
      <c r="Q38" s="375">
        <v>30</v>
      </c>
      <c r="R38" s="375">
        <v>72</v>
      </c>
      <c r="S38" s="375">
        <f t="shared" si="0"/>
        <v>-30</v>
      </c>
      <c r="T38" s="375"/>
    </row>
    <row r="39" spans="1:20" ht="13.8">
      <c r="A39" s="308" t="s">
        <v>527</v>
      </c>
      <c r="B39" s="383">
        <v>0.18494271685761046</v>
      </c>
      <c r="C39" s="383">
        <v>0.81505728314238957</v>
      </c>
      <c r="D39" s="383">
        <v>1</v>
      </c>
      <c r="F39" s="308" t="s">
        <v>527</v>
      </c>
      <c r="G39" s="383">
        <v>0.35</v>
      </c>
      <c r="H39" s="383">
        <v>0.65</v>
      </c>
      <c r="I39" s="383">
        <v>1</v>
      </c>
      <c r="N39" s="375"/>
      <c r="O39" s="375"/>
      <c r="P39" s="375">
        <v>52</v>
      </c>
      <c r="Q39" s="375">
        <v>27</v>
      </c>
      <c r="R39" s="375">
        <v>67</v>
      </c>
      <c r="S39" s="375">
        <f t="shared" si="0"/>
        <v>-27</v>
      </c>
      <c r="T39" s="375"/>
    </row>
    <row r="40" spans="1:20" ht="13.8">
      <c r="A40" s="309" t="s">
        <v>319</v>
      </c>
      <c r="B40" s="309" t="s">
        <v>471</v>
      </c>
      <c r="C40" s="309" t="s">
        <v>426</v>
      </c>
      <c r="D40" s="309" t="s">
        <v>470</v>
      </c>
      <c r="F40" s="309" t="s">
        <v>319</v>
      </c>
      <c r="G40" s="309" t="s">
        <v>476</v>
      </c>
      <c r="H40" s="309" t="s">
        <v>484</v>
      </c>
      <c r="I40" s="309" t="s">
        <v>492</v>
      </c>
      <c r="N40" s="375"/>
      <c r="O40" s="375"/>
      <c r="P40" s="375">
        <v>53</v>
      </c>
      <c r="Q40" s="375">
        <v>34</v>
      </c>
      <c r="R40" s="375">
        <v>80</v>
      </c>
      <c r="S40" s="375">
        <f t="shared" si="0"/>
        <v>-34</v>
      </c>
      <c r="T40" s="375"/>
    </row>
    <row r="41" spans="1:20" ht="13.8">
      <c r="A41" s="310" t="s">
        <v>528</v>
      </c>
      <c r="B41" s="310" t="s">
        <v>532</v>
      </c>
      <c r="C41" s="310" t="s">
        <v>533</v>
      </c>
      <c r="D41" s="310" t="s">
        <v>459</v>
      </c>
      <c r="F41" s="310" t="s">
        <v>528</v>
      </c>
      <c r="G41" s="310" t="s">
        <v>431</v>
      </c>
      <c r="H41" s="310" t="s">
        <v>535</v>
      </c>
      <c r="I41" s="310" t="s">
        <v>534</v>
      </c>
      <c r="N41" s="375"/>
      <c r="O41" s="375"/>
      <c r="P41" s="375">
        <v>54</v>
      </c>
      <c r="Q41" s="375">
        <v>37</v>
      </c>
      <c r="R41" s="375">
        <v>81</v>
      </c>
      <c r="S41" s="375">
        <f t="shared" si="0"/>
        <v>-37</v>
      </c>
      <c r="T41" s="375"/>
    </row>
    <row r="42" spans="1:20">
      <c r="N42" s="375"/>
      <c r="O42" s="375"/>
      <c r="P42" s="375">
        <v>55</v>
      </c>
      <c r="Q42" s="375">
        <v>33</v>
      </c>
      <c r="R42" s="375">
        <v>72</v>
      </c>
      <c r="S42" s="375">
        <f t="shared" si="0"/>
        <v>-33</v>
      </c>
      <c r="T42" s="375"/>
    </row>
    <row r="43" spans="1:20">
      <c r="N43" s="375"/>
      <c r="O43" s="375"/>
      <c r="P43" s="375">
        <v>56</v>
      </c>
      <c r="Q43" s="375">
        <v>26</v>
      </c>
      <c r="R43" s="375">
        <v>87</v>
      </c>
      <c r="S43" s="375">
        <f t="shared" si="0"/>
        <v>-26</v>
      </c>
      <c r="T43" s="375"/>
    </row>
    <row r="44" spans="1:20">
      <c r="B44" s="600" t="s">
        <v>960</v>
      </c>
      <c r="C44" s="600"/>
      <c r="D44" s="600"/>
      <c r="E44" s="600"/>
      <c r="F44" s="600"/>
      <c r="G44" s="600"/>
      <c r="H44" s="600"/>
      <c r="I44" s="600"/>
      <c r="N44" s="375"/>
      <c r="O44" s="375"/>
      <c r="P44" s="375">
        <v>57</v>
      </c>
      <c r="Q44" s="375">
        <v>20</v>
      </c>
      <c r="R44" s="375">
        <v>74</v>
      </c>
      <c r="S44" s="375">
        <f t="shared" si="0"/>
        <v>-20</v>
      </c>
      <c r="T44" s="375"/>
    </row>
    <row r="45" spans="1:20">
      <c r="A45" s="162" t="s">
        <v>517</v>
      </c>
      <c r="B45" s="162" t="s">
        <v>399</v>
      </c>
      <c r="C45" s="162" t="s">
        <v>400</v>
      </c>
      <c r="D45" s="160" t="s">
        <v>497</v>
      </c>
      <c r="N45" s="375"/>
      <c r="O45" s="375"/>
      <c r="P45" s="375">
        <v>58</v>
      </c>
      <c r="Q45" s="375">
        <v>22</v>
      </c>
      <c r="R45" s="375">
        <v>71</v>
      </c>
      <c r="S45" s="375">
        <f t="shared" si="0"/>
        <v>-22</v>
      </c>
      <c r="T45" s="375"/>
    </row>
    <row r="46" spans="1:20">
      <c r="A46" s="162"/>
      <c r="B46" s="162"/>
      <c r="C46" s="162"/>
      <c r="D46" s="162"/>
      <c r="N46" s="375"/>
      <c r="O46" s="375"/>
      <c r="P46" s="375">
        <v>59</v>
      </c>
      <c r="Q46" s="375">
        <v>24</v>
      </c>
      <c r="R46" s="375">
        <v>86</v>
      </c>
      <c r="S46" s="375">
        <f t="shared" si="0"/>
        <v>-24</v>
      </c>
      <c r="T46" s="375"/>
    </row>
    <row r="47" spans="1:20">
      <c r="A47" s="232" t="s">
        <v>518</v>
      </c>
      <c r="B47" s="231">
        <v>2</v>
      </c>
      <c r="C47" s="231">
        <v>3</v>
      </c>
      <c r="D47" s="232">
        <v>5</v>
      </c>
      <c r="N47" s="375"/>
      <c r="O47" s="375"/>
      <c r="P47" s="375">
        <v>60</v>
      </c>
      <c r="Q47" s="375">
        <v>16</v>
      </c>
      <c r="R47" s="375">
        <v>67</v>
      </c>
      <c r="S47" s="375">
        <f t="shared" si="0"/>
        <v>-16</v>
      </c>
      <c r="T47" s="375"/>
    </row>
    <row r="48" spans="1:20">
      <c r="A48" s="234" t="s">
        <v>519</v>
      </c>
      <c r="B48" s="233">
        <v>26</v>
      </c>
      <c r="C48" s="233">
        <v>62</v>
      </c>
      <c r="D48" s="234">
        <v>88</v>
      </c>
      <c r="N48" s="375"/>
      <c r="O48" s="375"/>
      <c r="P48" s="375">
        <v>61</v>
      </c>
      <c r="Q48" s="375">
        <v>25</v>
      </c>
      <c r="R48" s="375">
        <v>69</v>
      </c>
      <c r="S48" s="375">
        <f t="shared" si="0"/>
        <v>-25</v>
      </c>
      <c r="T48" s="375"/>
    </row>
    <row r="49" spans="1:20">
      <c r="A49" s="234" t="s">
        <v>520</v>
      </c>
      <c r="B49" s="233">
        <v>81</v>
      </c>
      <c r="C49" s="233">
        <v>168</v>
      </c>
      <c r="D49" s="234">
        <v>249</v>
      </c>
      <c r="N49" s="375"/>
      <c r="O49" s="375"/>
      <c r="P49" s="375">
        <v>62</v>
      </c>
      <c r="Q49" s="375">
        <v>10</v>
      </c>
      <c r="R49" s="375">
        <v>71</v>
      </c>
      <c r="S49" s="375">
        <f t="shared" si="0"/>
        <v>-10</v>
      </c>
      <c r="T49" s="375"/>
    </row>
    <row r="50" spans="1:20">
      <c r="A50" s="234" t="s">
        <v>521</v>
      </c>
      <c r="B50" s="233">
        <v>121</v>
      </c>
      <c r="C50" s="233">
        <v>282</v>
      </c>
      <c r="D50" s="234">
        <v>403</v>
      </c>
      <c r="N50" s="375"/>
      <c r="O50" s="375"/>
      <c r="P50" s="375">
        <v>63</v>
      </c>
      <c r="Q50" s="375">
        <v>9</v>
      </c>
      <c r="R50" s="375">
        <v>54</v>
      </c>
      <c r="S50" s="375">
        <f t="shared" si="0"/>
        <v>-9</v>
      </c>
      <c r="T50" s="375"/>
    </row>
    <row r="51" spans="1:20">
      <c r="A51" s="234" t="s">
        <v>522</v>
      </c>
      <c r="B51" s="233">
        <v>145</v>
      </c>
      <c r="C51" s="233">
        <v>335</v>
      </c>
      <c r="D51" s="234">
        <v>480</v>
      </c>
      <c r="N51" s="375"/>
      <c r="O51" s="375"/>
      <c r="P51" s="375">
        <v>64</v>
      </c>
      <c r="Q51" s="375">
        <v>5</v>
      </c>
      <c r="R51" s="375">
        <v>40</v>
      </c>
      <c r="S51" s="375">
        <f t="shared" si="0"/>
        <v>-5</v>
      </c>
      <c r="T51" s="375"/>
    </row>
    <row r="52" spans="1:20">
      <c r="A52" s="234" t="s">
        <v>523</v>
      </c>
      <c r="B52" s="233">
        <v>159</v>
      </c>
      <c r="C52" s="233">
        <v>378</v>
      </c>
      <c r="D52" s="234">
        <v>537</v>
      </c>
      <c r="N52" s="375"/>
      <c r="O52" s="375"/>
      <c r="P52" s="375">
        <v>65</v>
      </c>
      <c r="Q52" s="375">
        <v>3</v>
      </c>
      <c r="R52" s="375">
        <v>49</v>
      </c>
      <c r="S52" s="375">
        <f t="shared" si="0"/>
        <v>-3</v>
      </c>
      <c r="T52" s="375"/>
    </row>
    <row r="53" spans="1:20">
      <c r="A53" s="234" t="s">
        <v>524</v>
      </c>
      <c r="B53" s="233">
        <v>125</v>
      </c>
      <c r="C53" s="233">
        <v>390</v>
      </c>
      <c r="D53" s="234">
        <v>515</v>
      </c>
      <c r="N53" s="375"/>
      <c r="O53" s="375"/>
      <c r="P53" s="375">
        <v>66</v>
      </c>
      <c r="Q53" s="375">
        <v>1</v>
      </c>
      <c r="R53" s="375">
        <v>25</v>
      </c>
      <c r="S53" s="375">
        <f t="shared" si="0"/>
        <v>-1</v>
      </c>
      <c r="T53" s="375"/>
    </row>
    <row r="54" spans="1:20">
      <c r="A54" s="234" t="s">
        <v>525</v>
      </c>
      <c r="B54" s="233">
        <v>65</v>
      </c>
      <c r="C54" s="233">
        <v>301</v>
      </c>
      <c r="D54" s="234">
        <v>366</v>
      </c>
      <c r="N54" s="375"/>
      <c r="O54" s="375"/>
      <c r="P54" s="375">
        <v>67</v>
      </c>
      <c r="Q54" s="375">
        <v>3</v>
      </c>
      <c r="R54" s="375">
        <v>7</v>
      </c>
      <c r="S54" s="375">
        <f t="shared" si="0"/>
        <v>-3</v>
      </c>
      <c r="T54" s="375"/>
    </row>
    <row r="55" spans="1:20">
      <c r="A55" s="307" t="s">
        <v>526</v>
      </c>
      <c r="B55" s="306">
        <v>7</v>
      </c>
      <c r="C55" s="306">
        <v>83</v>
      </c>
      <c r="D55" s="307">
        <v>90</v>
      </c>
      <c r="N55" s="375"/>
      <c r="O55" s="375"/>
      <c r="P55" s="375">
        <v>68</v>
      </c>
      <c r="Q55" s="375"/>
      <c r="R55" s="375">
        <v>2</v>
      </c>
      <c r="S55" s="375">
        <f t="shared" si="0"/>
        <v>0</v>
      </c>
      <c r="T55" s="375"/>
    </row>
    <row r="56" spans="1:20">
      <c r="N56" s="375"/>
      <c r="O56" s="375"/>
      <c r="P56" s="375"/>
      <c r="Q56" s="375"/>
      <c r="R56" s="375"/>
      <c r="S56" s="375"/>
      <c r="T56" s="375"/>
    </row>
    <row r="57" spans="1:20" ht="26.4">
      <c r="A57" s="384" t="s">
        <v>705</v>
      </c>
      <c r="B57" s="387">
        <v>731</v>
      </c>
      <c r="C57" s="385">
        <v>2002</v>
      </c>
      <c r="D57" s="386">
        <v>2733</v>
      </c>
      <c r="N57" s="375"/>
      <c r="O57" s="375"/>
      <c r="P57" s="375"/>
      <c r="Q57" s="375"/>
      <c r="R57" s="375"/>
      <c r="S57" s="375"/>
      <c r="T57" s="375"/>
    </row>
    <row r="58" spans="1:20" ht="13.8">
      <c r="A58" s="308" t="s">
        <v>527</v>
      </c>
      <c r="B58" s="383">
        <v>0.26747164288327846</v>
      </c>
      <c r="C58" s="383">
        <v>0.7325283571167216</v>
      </c>
      <c r="D58" s="383">
        <v>1</v>
      </c>
      <c r="N58" s="375"/>
      <c r="O58" s="375"/>
      <c r="P58" s="375"/>
      <c r="Q58" s="375"/>
      <c r="R58" s="375"/>
      <c r="S58" s="375"/>
      <c r="T58" s="375"/>
    </row>
    <row r="59" spans="1:20" ht="13.8">
      <c r="A59" s="309" t="s">
        <v>319</v>
      </c>
      <c r="B59" s="309" t="s">
        <v>462</v>
      </c>
      <c r="C59" s="309" t="s">
        <v>422</v>
      </c>
      <c r="D59" s="309" t="s">
        <v>474</v>
      </c>
    </row>
    <row r="60" spans="1:20" ht="13.8">
      <c r="A60" s="310" t="s">
        <v>528</v>
      </c>
      <c r="B60" s="310" t="s">
        <v>426</v>
      </c>
      <c r="C60" s="310" t="s">
        <v>438</v>
      </c>
      <c r="D60" s="310" t="s">
        <v>419</v>
      </c>
    </row>
  </sheetData>
  <mergeCells count="6">
    <mergeCell ref="A3:I3"/>
    <mergeCell ref="B44:I44"/>
    <mergeCell ref="B6:D6"/>
    <mergeCell ref="G6:I6"/>
    <mergeCell ref="B25:D25"/>
    <mergeCell ref="G25:I25"/>
  </mergeCells>
  <printOptions horizontalCentered="1"/>
  <pageMargins left="0.39370078740157483" right="0.39370078740157483" top="0.78740157480314965" bottom="0.59055118110236227" header="0.39370078740157483" footer="0.39370078740157483"/>
  <pageSetup paperSize="9" scale="78" firstPageNumber="51" fitToHeight="0" orientation="portrait" useFirstPageNumber="1" r:id="rId1"/>
  <headerFooter scaleWithDoc="0" alignWithMargins="0">
    <oddHeader>&amp;L&amp;8Situation des personnels enseignants non permanents - 2013/2014&amp;R&amp;8DGRH A1-1 / Novembre 2014</oddHeader>
    <oddFooter>&amp;R&amp;P</oddFooter>
  </headerFooter>
  <drawing r:id="rId2"/>
</worksheet>
</file>

<file path=xl/worksheets/sheet37.xml><?xml version="1.0" encoding="utf-8"?>
<worksheet xmlns="http://schemas.openxmlformats.org/spreadsheetml/2006/main" xmlns:r="http://schemas.openxmlformats.org/officeDocument/2006/relationships">
  <sheetPr codeName="Feuil30">
    <tabColor rgb="FF92D050"/>
    <pageSetUpPr fitToPage="1"/>
  </sheetPr>
  <dimension ref="B1:J802"/>
  <sheetViews>
    <sheetView showGridLines="0" showZeros="0" showWhiteSpace="0" topLeftCell="A25" zoomScaleNormal="100" workbookViewId="0">
      <selection activeCell="K29" sqref="K29"/>
    </sheetView>
  </sheetViews>
  <sheetFormatPr baseColWidth="10" defaultColWidth="12" defaultRowHeight="13.2"/>
  <cols>
    <col min="1" max="16384" width="12" style="2"/>
  </cols>
  <sheetData>
    <row r="1" spans="2:8" ht="18" customHeight="1">
      <c r="B1" s="1"/>
      <c r="C1" s="1"/>
      <c r="D1" s="1"/>
    </row>
    <row r="2" spans="2:8">
      <c r="B2" s="3"/>
      <c r="C2" s="3"/>
      <c r="D2" s="3"/>
    </row>
    <row r="3" spans="2:8">
      <c r="B3" s="3"/>
      <c r="C3" s="3"/>
      <c r="D3" s="3"/>
    </row>
    <row r="4" spans="2:8">
      <c r="B4" s="3"/>
      <c r="C4" s="3"/>
      <c r="D4" s="3"/>
    </row>
    <row r="5" spans="2:8">
      <c r="B5" s="3"/>
      <c r="C5" s="3"/>
      <c r="D5" s="3"/>
      <c r="G5" s="3"/>
      <c r="H5" s="3"/>
    </row>
    <row r="6" spans="2:8">
      <c r="B6" s="3"/>
      <c r="C6" s="3"/>
      <c r="D6" s="3"/>
    </row>
    <row r="7" spans="2:8">
      <c r="B7" s="3"/>
      <c r="C7" s="3"/>
      <c r="D7" s="3"/>
    </row>
    <row r="8" spans="2:8">
      <c r="B8" s="3"/>
      <c r="C8" s="3"/>
      <c r="D8" s="3"/>
    </row>
    <row r="9" spans="2:8">
      <c r="B9" s="3"/>
      <c r="C9" s="3"/>
      <c r="D9" s="3"/>
    </row>
    <row r="10" spans="2:8">
      <c r="B10" s="3"/>
      <c r="C10" s="3"/>
      <c r="D10" s="3"/>
    </row>
    <row r="11" spans="2:8">
      <c r="B11" s="3"/>
      <c r="C11" s="3"/>
      <c r="D11" s="3"/>
    </row>
    <row r="12" spans="2:8">
      <c r="B12" s="3"/>
      <c r="C12" s="3"/>
      <c r="D12" s="3"/>
    </row>
    <row r="13" spans="2:8">
      <c r="B13" s="3"/>
      <c r="C13" s="3"/>
      <c r="D13" s="3"/>
    </row>
    <row r="14" spans="2:8">
      <c r="B14" s="3"/>
      <c r="C14" s="3"/>
      <c r="D14" s="3"/>
    </row>
    <row r="15" spans="2:8">
      <c r="B15" s="3"/>
      <c r="C15" s="3"/>
      <c r="D15" s="3"/>
    </row>
    <row r="16" spans="2:8">
      <c r="B16" s="3"/>
      <c r="C16" s="3"/>
      <c r="D16" s="3"/>
    </row>
    <row r="17" spans="2:9">
      <c r="B17" s="3"/>
      <c r="C17" s="3"/>
      <c r="D17" s="3"/>
    </row>
    <row r="18" spans="2:9">
      <c r="B18" s="3"/>
      <c r="C18" s="3"/>
      <c r="D18" s="3"/>
    </row>
    <row r="19" spans="2:9">
      <c r="B19" s="3"/>
      <c r="C19" s="3"/>
      <c r="D19" s="3"/>
    </row>
    <row r="20" spans="2:9">
      <c r="B20" s="3"/>
      <c r="C20" s="3"/>
      <c r="D20" s="3"/>
    </row>
    <row r="21" spans="2:9">
      <c r="B21" s="3"/>
      <c r="C21" s="3"/>
      <c r="D21" s="3"/>
    </row>
    <row r="22" spans="2:9">
      <c r="B22" s="3"/>
      <c r="C22" s="3"/>
      <c r="D22" s="3"/>
    </row>
    <row r="23" spans="2:9">
      <c r="B23" s="3"/>
      <c r="C23" s="3"/>
      <c r="D23" s="3"/>
    </row>
    <row r="24" spans="2:9">
      <c r="B24" s="3"/>
      <c r="C24" s="3"/>
      <c r="D24" s="3"/>
    </row>
    <row r="25" spans="2:9">
      <c r="B25" s="3"/>
      <c r="C25" s="3"/>
      <c r="D25" s="3"/>
    </row>
    <row r="26" spans="2:9" ht="13.8" thickBot="1">
      <c r="B26" s="3"/>
      <c r="C26" s="3"/>
      <c r="D26" s="3"/>
    </row>
    <row r="27" spans="2:9" ht="21.75" customHeight="1" thickTop="1">
      <c r="B27" s="569" t="s">
        <v>541</v>
      </c>
      <c r="C27" s="570"/>
      <c r="D27" s="570"/>
      <c r="E27" s="570"/>
      <c r="F27" s="570"/>
      <c r="G27" s="570"/>
      <c r="H27" s="570"/>
      <c r="I27" s="571"/>
    </row>
    <row r="28" spans="2:9" ht="19.5" customHeight="1">
      <c r="B28" s="572"/>
      <c r="C28" s="573"/>
      <c r="D28" s="573"/>
      <c r="E28" s="573"/>
      <c r="F28" s="573"/>
      <c r="G28" s="573"/>
      <c r="H28" s="573"/>
      <c r="I28" s="574"/>
    </row>
    <row r="29" spans="2:9" ht="30" customHeight="1" thickBot="1">
      <c r="B29" s="575"/>
      <c r="C29" s="576"/>
      <c r="D29" s="576"/>
      <c r="E29" s="576"/>
      <c r="F29" s="576"/>
      <c r="G29" s="576"/>
      <c r="H29" s="576"/>
      <c r="I29" s="577"/>
    </row>
    <row r="30" spans="2:9" ht="13.8" thickTop="1">
      <c r="B30" s="3"/>
      <c r="C30" s="3"/>
      <c r="D30" s="3"/>
    </row>
    <row r="31" spans="2:9">
      <c r="B31" s="3"/>
      <c r="C31" s="3"/>
      <c r="D31" s="3"/>
    </row>
    <row r="32" spans="2:9">
      <c r="B32" s="3"/>
      <c r="C32" s="3"/>
      <c r="D32" s="3"/>
    </row>
    <row r="33" spans="2:9" ht="15.6">
      <c r="B33" s="578" t="s">
        <v>2</v>
      </c>
      <c r="C33" s="578"/>
      <c r="D33" s="578"/>
      <c r="E33" s="578"/>
      <c r="F33" s="578"/>
      <c r="G33" s="578"/>
      <c r="H33" s="578"/>
      <c r="I33" s="578"/>
    </row>
    <row r="34" spans="2:9">
      <c r="B34" s="3"/>
      <c r="C34" s="3"/>
      <c r="D34" s="3"/>
    </row>
    <row r="35" spans="2:9">
      <c r="B35" s="3"/>
      <c r="C35" s="3"/>
      <c r="D35" s="3"/>
    </row>
    <row r="36" spans="2:9" ht="15.6">
      <c r="B36" s="3"/>
      <c r="C36" s="3"/>
      <c r="D36" s="3"/>
      <c r="E36" s="4"/>
    </row>
    <row r="37" spans="2:9">
      <c r="B37" s="3"/>
      <c r="C37" s="5"/>
      <c r="D37" s="3"/>
    </row>
    <row r="38" spans="2:9">
      <c r="B38" s="3"/>
      <c r="C38" s="5"/>
      <c r="D38" s="3"/>
    </row>
    <row r="39" spans="2:9">
      <c r="B39" s="3"/>
      <c r="C39" s="5"/>
      <c r="D39" s="3"/>
    </row>
    <row r="40" spans="2:9" ht="12.75" customHeight="1"/>
    <row r="45" spans="2:9">
      <c r="B45" s="3"/>
      <c r="C45" s="3"/>
      <c r="D45" s="3"/>
    </row>
    <row r="46" spans="2:9">
      <c r="B46" s="11"/>
      <c r="C46" s="10"/>
      <c r="D46" s="10"/>
      <c r="E46" s="10"/>
      <c r="F46" s="10"/>
      <c r="G46" s="10"/>
      <c r="H46" s="10"/>
      <c r="I46" s="10"/>
    </row>
    <row r="47" spans="2:9">
      <c r="B47" s="10"/>
      <c r="C47" s="10"/>
      <c r="D47" s="10"/>
      <c r="E47" s="10"/>
      <c r="F47" s="10"/>
      <c r="G47" s="10"/>
      <c r="H47" s="10"/>
      <c r="I47" s="10"/>
    </row>
    <row r="48" spans="2:9">
      <c r="B48" s="10"/>
      <c r="C48" s="10"/>
      <c r="D48" s="10"/>
      <c r="E48" s="10"/>
      <c r="F48" s="10"/>
      <c r="G48" s="10"/>
      <c r="H48" s="10"/>
      <c r="I48" s="10"/>
    </row>
    <row r="49" spans="2:10">
      <c r="B49" s="10"/>
      <c r="C49" s="10"/>
      <c r="D49" s="10"/>
      <c r="E49" s="10"/>
      <c r="F49" s="10"/>
      <c r="G49" s="10"/>
      <c r="H49" s="10"/>
      <c r="I49" s="10"/>
    </row>
    <row r="50" spans="2:10">
      <c r="B50" s="10"/>
      <c r="C50" s="10"/>
      <c r="D50" s="10"/>
      <c r="E50" s="10"/>
      <c r="F50" s="10"/>
      <c r="G50" s="10"/>
      <c r="H50" s="10"/>
      <c r="I50" s="10"/>
    </row>
    <row r="51" spans="2:10">
      <c r="B51" s="11"/>
      <c r="C51" s="10"/>
      <c r="D51" s="10"/>
      <c r="E51" s="10"/>
      <c r="F51" s="10"/>
      <c r="G51" s="10"/>
      <c r="H51" s="10"/>
      <c r="I51" s="10"/>
    </row>
    <row r="52" spans="2:10">
      <c r="B52" s="579" t="s">
        <v>3</v>
      </c>
      <c r="C52" s="580"/>
      <c r="D52" s="580"/>
      <c r="E52" s="580"/>
      <c r="F52" s="580"/>
      <c r="G52" s="580"/>
      <c r="H52" s="580"/>
      <c r="I52" s="580"/>
    </row>
    <row r="53" spans="2:10" ht="16.5" customHeight="1">
      <c r="B53" s="580"/>
      <c r="C53" s="580"/>
      <c r="D53" s="580"/>
      <c r="E53" s="580"/>
      <c r="F53" s="580"/>
      <c r="G53" s="580"/>
      <c r="H53" s="580"/>
      <c r="I53" s="580"/>
    </row>
    <row r="54" spans="2:10" ht="16.5" customHeight="1">
      <c r="B54" s="580"/>
      <c r="C54" s="580"/>
      <c r="D54" s="580"/>
      <c r="E54" s="580"/>
      <c r="F54" s="580"/>
      <c r="G54" s="580"/>
      <c r="H54" s="580"/>
      <c r="I54" s="580"/>
    </row>
    <row r="55" spans="2:10" ht="16.5" customHeight="1">
      <c r="B55" s="580"/>
      <c r="C55" s="580"/>
      <c r="D55" s="580"/>
      <c r="E55" s="580"/>
      <c r="F55" s="580"/>
      <c r="G55" s="580"/>
      <c r="H55" s="580"/>
      <c r="I55" s="580"/>
    </row>
    <row r="56" spans="2:10">
      <c r="B56" s="580"/>
      <c r="C56" s="580"/>
      <c r="D56" s="580"/>
      <c r="E56" s="580"/>
      <c r="F56" s="580"/>
      <c r="G56" s="580"/>
      <c r="H56" s="580"/>
      <c r="I56" s="580"/>
      <c r="J56" s="6"/>
    </row>
    <row r="57" spans="2:10">
      <c r="B57" s="10"/>
      <c r="C57" s="10"/>
      <c r="D57" s="10"/>
      <c r="E57" s="10"/>
      <c r="F57" s="10"/>
      <c r="G57" s="10"/>
      <c r="H57" s="10"/>
      <c r="I57" s="10"/>
    </row>
    <row r="58" spans="2:10">
      <c r="B58" s="3"/>
      <c r="C58" s="7"/>
      <c r="D58" s="7"/>
    </row>
    <row r="59" spans="2:10">
      <c r="B59" s="8" t="s">
        <v>0</v>
      </c>
      <c r="C59" s="7"/>
      <c r="D59" s="7"/>
      <c r="I59" s="9" t="s">
        <v>1</v>
      </c>
    </row>
    <row r="60" spans="2:10">
      <c r="B60" s="7"/>
      <c r="C60" s="7"/>
      <c r="D60" s="7"/>
    </row>
    <row r="61" spans="2:10">
      <c r="B61" s="3"/>
      <c r="C61" s="7"/>
      <c r="D61" s="7"/>
    </row>
    <row r="62" spans="2:10">
      <c r="B62" s="7"/>
      <c r="C62" s="7"/>
      <c r="D62" s="7"/>
    </row>
    <row r="63" spans="2:10">
      <c r="B63" s="7"/>
      <c r="C63" s="7"/>
      <c r="D63" s="7"/>
    </row>
    <row r="64" spans="2:10">
      <c r="B64" s="7"/>
      <c r="C64" s="7"/>
      <c r="D64" s="7"/>
    </row>
    <row r="65" spans="2:4">
      <c r="B65" s="7"/>
      <c r="C65" s="7"/>
      <c r="D65" s="7"/>
    </row>
    <row r="66" spans="2:4">
      <c r="B66" s="7"/>
      <c r="C66" s="7"/>
      <c r="D66" s="7"/>
    </row>
    <row r="67" spans="2:4">
      <c r="B67" s="7"/>
      <c r="C67" s="7"/>
      <c r="D67" s="7"/>
    </row>
    <row r="68" spans="2:4">
      <c r="B68" s="7"/>
      <c r="C68" s="7"/>
      <c r="D68" s="7"/>
    </row>
    <row r="69" spans="2:4">
      <c r="B69" s="7"/>
      <c r="C69" s="7"/>
      <c r="D69" s="7"/>
    </row>
    <row r="70" spans="2:4">
      <c r="B70" s="7"/>
      <c r="C70" s="7"/>
      <c r="D70" s="7"/>
    </row>
    <row r="71" spans="2:4">
      <c r="B71" s="7"/>
      <c r="C71" s="7"/>
      <c r="D71" s="7"/>
    </row>
    <row r="72" spans="2:4">
      <c r="B72" s="7"/>
      <c r="C72" s="7"/>
      <c r="D72" s="7"/>
    </row>
    <row r="73" spans="2:4">
      <c r="B73" s="7"/>
      <c r="C73" s="7"/>
      <c r="D73" s="7"/>
    </row>
    <row r="74" spans="2:4">
      <c r="B74" s="7"/>
      <c r="C74" s="7"/>
      <c r="D74" s="7"/>
    </row>
    <row r="75" spans="2:4">
      <c r="B75" s="7"/>
      <c r="C75" s="7"/>
      <c r="D75" s="7"/>
    </row>
    <row r="76" spans="2:4">
      <c r="B76" s="7"/>
      <c r="C76" s="7"/>
      <c r="D76" s="7"/>
    </row>
    <row r="77" spans="2:4">
      <c r="B77" s="7"/>
      <c r="C77" s="7"/>
      <c r="D77" s="7"/>
    </row>
    <row r="78" spans="2:4">
      <c r="B78" s="7"/>
      <c r="C78" s="7"/>
      <c r="D78" s="7"/>
    </row>
    <row r="79" spans="2:4">
      <c r="B79" s="7"/>
      <c r="C79" s="7"/>
      <c r="D79" s="7"/>
    </row>
    <row r="80" spans="2:4">
      <c r="B80" s="7"/>
      <c r="C80" s="7"/>
      <c r="D80" s="7"/>
    </row>
    <row r="81" spans="2:4">
      <c r="B81" s="7"/>
      <c r="C81" s="7"/>
      <c r="D81" s="7"/>
    </row>
    <row r="82" spans="2:4">
      <c r="B82" s="7"/>
      <c r="C82" s="7"/>
      <c r="D82" s="7"/>
    </row>
    <row r="83" spans="2:4">
      <c r="B83" s="7"/>
      <c r="C83" s="7"/>
      <c r="D83" s="7"/>
    </row>
    <row r="84" spans="2:4">
      <c r="B84" s="7"/>
      <c r="C84" s="7"/>
      <c r="D84" s="7"/>
    </row>
    <row r="85" spans="2:4">
      <c r="B85" s="7"/>
      <c r="C85" s="7"/>
      <c r="D85" s="7"/>
    </row>
    <row r="86" spans="2:4">
      <c r="B86" s="7"/>
      <c r="C86" s="7"/>
      <c r="D86" s="7"/>
    </row>
    <row r="87" spans="2:4">
      <c r="B87" s="7"/>
      <c r="C87" s="7"/>
      <c r="D87" s="7"/>
    </row>
    <row r="88" spans="2:4">
      <c r="B88" s="7"/>
      <c r="C88" s="7"/>
      <c r="D88" s="7"/>
    </row>
    <row r="89" spans="2:4">
      <c r="B89" s="7"/>
      <c r="C89" s="7"/>
      <c r="D89" s="7"/>
    </row>
    <row r="90" spans="2:4">
      <c r="B90" s="7"/>
      <c r="C90" s="7"/>
      <c r="D90" s="7"/>
    </row>
    <row r="91" spans="2:4">
      <c r="B91" s="7"/>
      <c r="C91" s="7"/>
      <c r="D91" s="7"/>
    </row>
    <row r="92" spans="2:4">
      <c r="B92" s="7"/>
      <c r="C92" s="7"/>
      <c r="D92" s="7"/>
    </row>
    <row r="93" spans="2:4">
      <c r="B93" s="7"/>
      <c r="C93" s="7"/>
      <c r="D93" s="7"/>
    </row>
    <row r="94" spans="2:4">
      <c r="B94" s="7"/>
      <c r="C94" s="7"/>
      <c r="D94" s="7"/>
    </row>
    <row r="95" spans="2:4">
      <c r="B95" s="7"/>
      <c r="C95" s="7"/>
      <c r="D95" s="7"/>
    </row>
    <row r="96" spans="2:4">
      <c r="B96" s="7"/>
      <c r="C96" s="7"/>
      <c r="D96" s="7"/>
    </row>
    <row r="97" spans="2:4">
      <c r="B97" s="7"/>
      <c r="C97" s="7"/>
      <c r="D97" s="7"/>
    </row>
    <row r="98" spans="2:4">
      <c r="B98" s="7"/>
      <c r="C98" s="7"/>
      <c r="D98" s="7"/>
    </row>
    <row r="99" spans="2:4">
      <c r="B99" s="7"/>
      <c r="C99" s="7"/>
      <c r="D99" s="7"/>
    </row>
    <row r="100" spans="2:4">
      <c r="B100" s="7"/>
      <c r="C100" s="7"/>
      <c r="D100" s="7"/>
    </row>
    <row r="101" spans="2:4">
      <c r="B101" s="7"/>
      <c r="C101" s="7"/>
      <c r="D101" s="7"/>
    </row>
    <row r="102" spans="2:4">
      <c r="B102" s="7"/>
      <c r="C102" s="7"/>
      <c r="D102" s="7"/>
    </row>
    <row r="103" spans="2:4">
      <c r="B103" s="7"/>
      <c r="C103" s="7"/>
      <c r="D103" s="7"/>
    </row>
    <row r="104" spans="2:4">
      <c r="B104" s="7"/>
      <c r="C104" s="7"/>
      <c r="D104" s="7"/>
    </row>
    <row r="105" spans="2:4">
      <c r="B105" s="7"/>
      <c r="C105" s="7"/>
      <c r="D105" s="7"/>
    </row>
    <row r="106" spans="2:4">
      <c r="B106" s="7"/>
      <c r="C106" s="7"/>
      <c r="D106" s="7"/>
    </row>
    <row r="107" spans="2:4">
      <c r="B107" s="7"/>
      <c r="C107" s="7"/>
      <c r="D107" s="7"/>
    </row>
    <row r="108" spans="2:4">
      <c r="B108" s="7"/>
      <c r="C108" s="7"/>
      <c r="D108" s="7"/>
    </row>
    <row r="109" spans="2:4">
      <c r="B109" s="7"/>
      <c r="C109" s="7"/>
      <c r="D109" s="7"/>
    </row>
    <row r="110" spans="2:4">
      <c r="B110" s="7"/>
      <c r="C110" s="7"/>
      <c r="D110" s="7"/>
    </row>
    <row r="111" spans="2:4">
      <c r="B111" s="7"/>
      <c r="C111" s="7"/>
      <c r="D111" s="7"/>
    </row>
    <row r="112" spans="2:4">
      <c r="B112" s="7"/>
      <c r="C112" s="7"/>
      <c r="D112" s="7"/>
    </row>
    <row r="113" spans="2:4">
      <c r="B113" s="7"/>
      <c r="C113" s="7"/>
      <c r="D113" s="7"/>
    </row>
    <row r="114" spans="2:4">
      <c r="B114" s="7"/>
      <c r="C114" s="7"/>
      <c r="D114" s="7"/>
    </row>
    <row r="115" spans="2:4">
      <c r="B115" s="7"/>
      <c r="C115" s="7"/>
      <c r="D115" s="7"/>
    </row>
    <row r="116" spans="2:4">
      <c r="B116" s="7"/>
      <c r="C116" s="7"/>
      <c r="D116" s="7"/>
    </row>
    <row r="117" spans="2:4">
      <c r="B117" s="7"/>
      <c r="C117" s="7"/>
      <c r="D117" s="7"/>
    </row>
    <row r="118" spans="2:4">
      <c r="B118" s="7"/>
      <c r="C118" s="7"/>
      <c r="D118" s="7"/>
    </row>
    <row r="119" spans="2:4">
      <c r="B119" s="7"/>
      <c r="C119" s="7"/>
      <c r="D119" s="7"/>
    </row>
    <row r="120" spans="2:4">
      <c r="B120" s="7"/>
      <c r="C120" s="7"/>
      <c r="D120" s="7"/>
    </row>
    <row r="121" spans="2:4">
      <c r="B121" s="7"/>
      <c r="C121" s="7"/>
      <c r="D121" s="7"/>
    </row>
    <row r="122" spans="2:4">
      <c r="B122" s="7"/>
      <c r="C122" s="7"/>
      <c r="D122" s="7"/>
    </row>
    <row r="123" spans="2:4">
      <c r="B123" s="7"/>
      <c r="C123" s="7"/>
      <c r="D123" s="7"/>
    </row>
    <row r="124" spans="2:4">
      <c r="B124" s="7"/>
      <c r="C124" s="7"/>
      <c r="D124" s="7"/>
    </row>
    <row r="125" spans="2:4">
      <c r="B125" s="7"/>
      <c r="C125" s="7"/>
      <c r="D125" s="7"/>
    </row>
    <row r="126" spans="2:4">
      <c r="B126" s="7"/>
      <c r="C126" s="7"/>
      <c r="D126" s="7"/>
    </row>
    <row r="127" spans="2:4">
      <c r="B127" s="7"/>
      <c r="C127" s="7"/>
      <c r="D127" s="7"/>
    </row>
    <row r="128" spans="2:4">
      <c r="B128" s="7"/>
      <c r="C128" s="7"/>
      <c r="D128" s="7"/>
    </row>
    <row r="129" spans="2:4">
      <c r="B129" s="7"/>
      <c r="C129" s="7"/>
      <c r="D129" s="7"/>
    </row>
    <row r="130" spans="2:4">
      <c r="B130" s="7"/>
      <c r="C130" s="7"/>
      <c r="D130" s="7"/>
    </row>
    <row r="131" spans="2:4">
      <c r="B131" s="7"/>
      <c r="C131" s="7"/>
      <c r="D131" s="7"/>
    </row>
    <row r="132" spans="2:4">
      <c r="B132" s="7"/>
      <c r="C132" s="7"/>
      <c r="D132" s="7"/>
    </row>
    <row r="133" spans="2:4">
      <c r="B133" s="7"/>
      <c r="C133" s="7"/>
      <c r="D133" s="7"/>
    </row>
    <row r="134" spans="2:4">
      <c r="B134" s="7"/>
      <c r="C134" s="7"/>
      <c r="D134" s="7"/>
    </row>
    <row r="135" spans="2:4">
      <c r="B135" s="7"/>
      <c r="C135" s="7"/>
      <c r="D135" s="7"/>
    </row>
    <row r="136" spans="2:4">
      <c r="B136" s="7"/>
      <c r="C136" s="7"/>
      <c r="D136" s="7"/>
    </row>
    <row r="137" spans="2:4">
      <c r="B137" s="7"/>
      <c r="C137" s="7"/>
      <c r="D137" s="7"/>
    </row>
    <row r="138" spans="2:4">
      <c r="B138" s="7"/>
      <c r="C138" s="7"/>
      <c r="D138" s="7"/>
    </row>
    <row r="139" spans="2:4">
      <c r="B139" s="7"/>
      <c r="C139" s="7"/>
      <c r="D139" s="7"/>
    </row>
    <row r="140" spans="2:4">
      <c r="B140" s="7"/>
      <c r="C140" s="7"/>
      <c r="D140" s="7"/>
    </row>
    <row r="141" spans="2:4">
      <c r="B141" s="7"/>
      <c r="C141" s="7"/>
      <c r="D141" s="7"/>
    </row>
    <row r="142" spans="2:4">
      <c r="B142" s="7"/>
      <c r="C142" s="7"/>
      <c r="D142" s="7"/>
    </row>
    <row r="143" spans="2:4">
      <c r="B143" s="7"/>
      <c r="C143" s="7"/>
      <c r="D143" s="7"/>
    </row>
    <row r="144" spans="2:4">
      <c r="B144" s="7"/>
      <c r="C144" s="7"/>
      <c r="D144" s="7"/>
    </row>
    <row r="145" spans="2:4">
      <c r="B145" s="7"/>
      <c r="C145" s="7"/>
      <c r="D145" s="7"/>
    </row>
    <row r="146" spans="2:4">
      <c r="B146" s="7"/>
      <c r="C146" s="7"/>
      <c r="D146" s="7"/>
    </row>
    <row r="147" spans="2:4">
      <c r="B147" s="7"/>
      <c r="C147" s="7"/>
      <c r="D147" s="7"/>
    </row>
    <row r="148" spans="2:4">
      <c r="B148" s="7"/>
      <c r="C148" s="7"/>
      <c r="D148" s="7"/>
    </row>
    <row r="149" spans="2:4">
      <c r="B149" s="7"/>
      <c r="C149" s="7"/>
      <c r="D149" s="7"/>
    </row>
    <row r="150" spans="2:4">
      <c r="B150" s="7"/>
      <c r="C150" s="7"/>
      <c r="D150" s="7"/>
    </row>
    <row r="151" spans="2:4">
      <c r="B151" s="7"/>
      <c r="C151" s="7"/>
      <c r="D151" s="7"/>
    </row>
    <row r="152" spans="2:4">
      <c r="B152" s="7"/>
      <c r="C152" s="7"/>
      <c r="D152" s="7"/>
    </row>
    <row r="153" spans="2:4">
      <c r="B153" s="7"/>
      <c r="C153" s="7"/>
      <c r="D153" s="7"/>
    </row>
    <row r="154" spans="2:4">
      <c r="B154" s="7"/>
      <c r="C154" s="7"/>
      <c r="D154" s="7"/>
    </row>
    <row r="155" spans="2:4">
      <c r="B155" s="7"/>
      <c r="C155" s="7"/>
      <c r="D155" s="7"/>
    </row>
    <row r="156" spans="2:4">
      <c r="B156" s="7"/>
      <c r="C156" s="7"/>
      <c r="D156" s="7"/>
    </row>
    <row r="157" spans="2:4">
      <c r="B157" s="7"/>
      <c r="C157" s="7"/>
      <c r="D157" s="7"/>
    </row>
    <row r="158" spans="2:4">
      <c r="B158" s="7"/>
      <c r="C158" s="7"/>
      <c r="D158" s="7"/>
    </row>
    <row r="159" spans="2:4">
      <c r="B159" s="7"/>
      <c r="C159" s="7"/>
      <c r="D159" s="7"/>
    </row>
    <row r="160" spans="2:4">
      <c r="B160" s="7"/>
      <c r="C160" s="7"/>
      <c r="D160" s="7"/>
    </row>
    <row r="161" spans="2:4">
      <c r="B161" s="7"/>
      <c r="C161" s="7"/>
      <c r="D161" s="7"/>
    </row>
    <row r="162" spans="2:4">
      <c r="B162" s="7"/>
      <c r="C162" s="7"/>
      <c r="D162" s="7"/>
    </row>
    <row r="163" spans="2:4">
      <c r="B163" s="7"/>
      <c r="C163" s="7"/>
      <c r="D163" s="7"/>
    </row>
    <row r="164" spans="2:4">
      <c r="B164" s="7"/>
      <c r="C164" s="7"/>
      <c r="D164" s="7"/>
    </row>
    <row r="165" spans="2:4">
      <c r="B165" s="7"/>
      <c r="C165" s="7"/>
      <c r="D165" s="7"/>
    </row>
    <row r="166" spans="2:4">
      <c r="B166" s="7"/>
      <c r="C166" s="7"/>
      <c r="D166" s="7"/>
    </row>
    <row r="167" spans="2:4">
      <c r="B167" s="7"/>
      <c r="C167" s="7"/>
      <c r="D167" s="7"/>
    </row>
    <row r="168" spans="2:4">
      <c r="B168" s="7"/>
      <c r="C168" s="7"/>
      <c r="D168" s="7"/>
    </row>
    <row r="169" spans="2:4">
      <c r="B169" s="7"/>
      <c r="C169" s="7"/>
      <c r="D169" s="7"/>
    </row>
    <row r="170" spans="2:4">
      <c r="B170" s="7"/>
      <c r="C170" s="7"/>
      <c r="D170" s="7"/>
    </row>
    <row r="171" spans="2:4">
      <c r="B171" s="7"/>
      <c r="C171" s="7"/>
      <c r="D171" s="7"/>
    </row>
    <row r="172" spans="2:4">
      <c r="B172" s="7"/>
      <c r="C172" s="7"/>
      <c r="D172" s="7"/>
    </row>
    <row r="173" spans="2:4">
      <c r="B173" s="7"/>
      <c r="C173" s="7"/>
      <c r="D173" s="7"/>
    </row>
    <row r="174" spans="2:4">
      <c r="B174" s="7"/>
      <c r="C174" s="7"/>
      <c r="D174" s="7"/>
    </row>
    <row r="175" spans="2:4">
      <c r="B175" s="7"/>
      <c r="C175" s="7"/>
      <c r="D175" s="7"/>
    </row>
    <row r="176" spans="2:4">
      <c r="B176" s="7"/>
      <c r="C176" s="7"/>
      <c r="D176" s="7"/>
    </row>
    <row r="177" spans="2:4">
      <c r="B177" s="7"/>
      <c r="C177" s="7"/>
      <c r="D177" s="7"/>
    </row>
    <row r="178" spans="2:4">
      <c r="B178" s="7"/>
      <c r="C178" s="7"/>
      <c r="D178" s="7"/>
    </row>
    <row r="179" spans="2:4">
      <c r="B179" s="7"/>
      <c r="C179" s="7"/>
      <c r="D179" s="7"/>
    </row>
    <row r="180" spans="2:4">
      <c r="B180" s="7"/>
      <c r="C180" s="7"/>
      <c r="D180" s="7"/>
    </row>
    <row r="181" spans="2:4">
      <c r="B181" s="7"/>
      <c r="C181" s="7"/>
      <c r="D181" s="7"/>
    </row>
    <row r="182" spans="2:4">
      <c r="B182" s="7"/>
      <c r="C182" s="7"/>
      <c r="D182" s="7"/>
    </row>
    <row r="183" spans="2:4">
      <c r="B183" s="7"/>
      <c r="C183" s="7"/>
      <c r="D183" s="7"/>
    </row>
    <row r="184" spans="2:4">
      <c r="B184" s="7"/>
      <c r="C184" s="7"/>
      <c r="D184" s="7"/>
    </row>
    <row r="185" spans="2:4">
      <c r="B185" s="7"/>
      <c r="C185" s="7"/>
      <c r="D185" s="7"/>
    </row>
    <row r="186" spans="2:4">
      <c r="B186" s="7"/>
      <c r="C186" s="7"/>
      <c r="D186" s="7"/>
    </row>
    <row r="187" spans="2:4">
      <c r="B187" s="7"/>
      <c r="C187" s="7"/>
      <c r="D187" s="7"/>
    </row>
    <row r="188" spans="2:4">
      <c r="B188" s="7"/>
      <c r="C188" s="7"/>
      <c r="D188" s="7"/>
    </row>
    <row r="189" spans="2:4">
      <c r="B189" s="7"/>
      <c r="C189" s="7"/>
      <c r="D189" s="7"/>
    </row>
    <row r="190" spans="2:4">
      <c r="B190" s="7"/>
      <c r="C190" s="7"/>
      <c r="D190" s="7"/>
    </row>
    <row r="191" spans="2:4">
      <c r="B191" s="7"/>
      <c r="C191" s="7"/>
      <c r="D191" s="7"/>
    </row>
    <row r="192" spans="2:4">
      <c r="B192" s="7"/>
      <c r="C192" s="7"/>
      <c r="D192" s="7"/>
    </row>
    <row r="193" spans="2:4">
      <c r="B193" s="7"/>
      <c r="C193" s="7"/>
      <c r="D193" s="7"/>
    </row>
    <row r="194" spans="2:4">
      <c r="B194" s="7"/>
      <c r="C194" s="7"/>
      <c r="D194" s="7"/>
    </row>
    <row r="195" spans="2:4">
      <c r="B195" s="7"/>
      <c r="C195" s="7"/>
      <c r="D195" s="7"/>
    </row>
    <row r="196" spans="2:4">
      <c r="B196" s="7"/>
      <c r="C196" s="7"/>
      <c r="D196" s="7"/>
    </row>
    <row r="197" spans="2:4">
      <c r="B197" s="7"/>
      <c r="C197" s="7"/>
      <c r="D197" s="7"/>
    </row>
    <row r="198" spans="2:4">
      <c r="B198" s="7"/>
      <c r="C198" s="7"/>
      <c r="D198" s="7"/>
    </row>
    <row r="199" spans="2:4">
      <c r="B199" s="7"/>
      <c r="C199" s="7"/>
      <c r="D199" s="7"/>
    </row>
    <row r="200" spans="2:4">
      <c r="B200" s="7"/>
      <c r="C200" s="7"/>
      <c r="D200" s="7"/>
    </row>
    <row r="201" spans="2:4">
      <c r="B201" s="7"/>
      <c r="C201" s="7"/>
      <c r="D201" s="7"/>
    </row>
    <row r="202" spans="2:4">
      <c r="B202" s="7"/>
      <c r="C202" s="7"/>
      <c r="D202" s="7"/>
    </row>
    <row r="203" spans="2:4">
      <c r="B203" s="7"/>
      <c r="C203" s="7"/>
      <c r="D203" s="7"/>
    </row>
    <row r="204" spans="2:4">
      <c r="B204" s="7"/>
      <c r="C204" s="7"/>
      <c r="D204" s="7"/>
    </row>
    <row r="205" spans="2:4">
      <c r="B205" s="7"/>
      <c r="C205" s="7"/>
      <c r="D205" s="7"/>
    </row>
    <row r="206" spans="2:4">
      <c r="B206" s="7"/>
      <c r="C206" s="7"/>
      <c r="D206" s="7"/>
    </row>
    <row r="207" spans="2:4">
      <c r="B207" s="7"/>
      <c r="C207" s="7"/>
      <c r="D207" s="7"/>
    </row>
    <row r="208" spans="2:4">
      <c r="B208" s="7"/>
      <c r="C208" s="7"/>
      <c r="D208" s="7"/>
    </row>
    <row r="209" spans="2:4">
      <c r="B209" s="7"/>
      <c r="C209" s="7"/>
      <c r="D209" s="7"/>
    </row>
    <row r="210" spans="2:4">
      <c r="B210" s="7"/>
      <c r="C210" s="7"/>
      <c r="D210" s="7"/>
    </row>
    <row r="211" spans="2:4">
      <c r="B211" s="7"/>
      <c r="C211" s="7"/>
      <c r="D211" s="7"/>
    </row>
    <row r="212" spans="2:4">
      <c r="B212" s="7"/>
      <c r="C212" s="7"/>
      <c r="D212" s="7"/>
    </row>
    <row r="213" spans="2:4">
      <c r="B213" s="7"/>
      <c r="C213" s="7"/>
      <c r="D213" s="7"/>
    </row>
    <row r="214" spans="2:4">
      <c r="B214" s="7"/>
      <c r="C214" s="7"/>
      <c r="D214" s="7"/>
    </row>
    <row r="215" spans="2:4">
      <c r="B215" s="7"/>
      <c r="C215" s="7"/>
      <c r="D215" s="7"/>
    </row>
    <row r="216" spans="2:4">
      <c r="B216" s="7"/>
      <c r="C216" s="7"/>
      <c r="D216" s="7"/>
    </row>
    <row r="217" spans="2:4">
      <c r="B217" s="7"/>
      <c r="C217" s="7"/>
      <c r="D217" s="7"/>
    </row>
    <row r="218" spans="2:4">
      <c r="B218" s="7"/>
      <c r="C218" s="7"/>
      <c r="D218" s="7"/>
    </row>
    <row r="219" spans="2:4">
      <c r="B219" s="7"/>
      <c r="C219" s="7"/>
      <c r="D219" s="7"/>
    </row>
    <row r="220" spans="2:4">
      <c r="B220" s="7"/>
      <c r="C220" s="7"/>
      <c r="D220" s="7"/>
    </row>
    <row r="221" spans="2:4">
      <c r="B221" s="7"/>
      <c r="C221" s="7"/>
      <c r="D221" s="7"/>
    </row>
    <row r="222" spans="2:4">
      <c r="B222" s="7"/>
      <c r="C222" s="7"/>
      <c r="D222" s="7"/>
    </row>
    <row r="223" spans="2:4">
      <c r="B223" s="7"/>
      <c r="C223" s="7"/>
      <c r="D223" s="7"/>
    </row>
    <row r="224" spans="2:4">
      <c r="B224" s="7"/>
      <c r="C224" s="7"/>
      <c r="D224" s="7"/>
    </row>
    <row r="225" spans="2:4">
      <c r="B225" s="7"/>
      <c r="C225" s="7"/>
      <c r="D225" s="7"/>
    </row>
    <row r="226" spans="2:4">
      <c r="B226" s="7"/>
      <c r="C226" s="7"/>
      <c r="D226" s="7"/>
    </row>
    <row r="227" spans="2:4">
      <c r="B227" s="7"/>
      <c r="C227" s="7"/>
      <c r="D227" s="7"/>
    </row>
    <row r="228" spans="2:4">
      <c r="B228" s="7"/>
      <c r="C228" s="7"/>
      <c r="D228" s="7"/>
    </row>
    <row r="229" spans="2:4">
      <c r="B229" s="7"/>
      <c r="C229" s="7"/>
      <c r="D229" s="7"/>
    </row>
    <row r="230" spans="2:4">
      <c r="B230" s="7"/>
      <c r="C230" s="7"/>
      <c r="D230" s="7"/>
    </row>
    <row r="231" spans="2:4">
      <c r="B231" s="7"/>
      <c r="C231" s="7"/>
      <c r="D231" s="7"/>
    </row>
    <row r="232" spans="2:4">
      <c r="B232" s="7"/>
      <c r="C232" s="7"/>
      <c r="D232" s="7"/>
    </row>
    <row r="233" spans="2:4">
      <c r="B233" s="7"/>
      <c r="C233" s="7"/>
      <c r="D233" s="7"/>
    </row>
    <row r="234" spans="2:4">
      <c r="B234" s="7"/>
      <c r="C234" s="7"/>
      <c r="D234" s="7"/>
    </row>
    <row r="235" spans="2:4">
      <c r="B235" s="7"/>
      <c r="C235" s="7"/>
      <c r="D235" s="7"/>
    </row>
    <row r="236" spans="2:4">
      <c r="B236" s="7"/>
      <c r="C236" s="7"/>
      <c r="D236" s="7"/>
    </row>
    <row r="237" spans="2:4">
      <c r="B237" s="7"/>
      <c r="C237" s="7"/>
      <c r="D237" s="7"/>
    </row>
    <row r="238" spans="2:4">
      <c r="B238" s="7"/>
      <c r="C238" s="7"/>
      <c r="D238" s="7"/>
    </row>
    <row r="239" spans="2:4">
      <c r="B239" s="7"/>
      <c r="C239" s="7"/>
      <c r="D239" s="7"/>
    </row>
    <row r="240" spans="2:4">
      <c r="B240" s="7"/>
      <c r="C240" s="7"/>
      <c r="D240" s="7"/>
    </row>
    <row r="241" spans="2:4">
      <c r="B241" s="7"/>
      <c r="C241" s="7"/>
      <c r="D241" s="7"/>
    </row>
    <row r="242" spans="2:4">
      <c r="B242" s="7"/>
      <c r="C242" s="7"/>
      <c r="D242" s="7"/>
    </row>
    <row r="243" spans="2:4">
      <c r="B243" s="7"/>
      <c r="C243" s="7"/>
      <c r="D243" s="7"/>
    </row>
    <row r="244" spans="2:4">
      <c r="B244" s="7"/>
      <c r="C244" s="7"/>
      <c r="D244" s="7"/>
    </row>
    <row r="245" spans="2:4">
      <c r="B245" s="7"/>
      <c r="C245" s="7"/>
      <c r="D245" s="7"/>
    </row>
    <row r="246" spans="2:4">
      <c r="B246" s="7"/>
      <c r="C246" s="7"/>
      <c r="D246" s="7"/>
    </row>
    <row r="247" spans="2:4">
      <c r="B247" s="7"/>
      <c r="C247" s="7"/>
      <c r="D247" s="7"/>
    </row>
    <row r="248" spans="2:4">
      <c r="B248" s="7"/>
      <c r="C248" s="7"/>
      <c r="D248" s="7"/>
    </row>
    <row r="249" spans="2:4">
      <c r="B249" s="7"/>
      <c r="C249" s="7"/>
      <c r="D249" s="7"/>
    </row>
    <row r="250" spans="2:4">
      <c r="B250" s="7"/>
      <c r="C250" s="7"/>
      <c r="D250" s="7"/>
    </row>
    <row r="251" spans="2:4">
      <c r="B251" s="7"/>
      <c r="C251" s="7"/>
      <c r="D251" s="7"/>
    </row>
    <row r="252" spans="2:4">
      <c r="B252" s="7"/>
      <c r="C252" s="7"/>
      <c r="D252" s="7"/>
    </row>
    <row r="253" spans="2:4">
      <c r="B253" s="7"/>
      <c r="C253" s="7"/>
      <c r="D253" s="7"/>
    </row>
    <row r="254" spans="2:4">
      <c r="B254" s="7"/>
      <c r="C254" s="7"/>
      <c r="D254" s="7"/>
    </row>
    <row r="255" spans="2:4">
      <c r="B255" s="7"/>
      <c r="C255" s="7"/>
      <c r="D255" s="7"/>
    </row>
    <row r="256" spans="2:4">
      <c r="B256" s="7"/>
      <c r="C256" s="7"/>
      <c r="D256" s="7"/>
    </row>
    <row r="257" spans="2:4">
      <c r="B257" s="7"/>
      <c r="C257" s="7"/>
      <c r="D257" s="7"/>
    </row>
    <row r="258" spans="2:4">
      <c r="B258" s="7"/>
      <c r="C258" s="7"/>
      <c r="D258" s="7"/>
    </row>
    <row r="259" spans="2:4">
      <c r="B259" s="7"/>
      <c r="C259" s="7"/>
      <c r="D259" s="7"/>
    </row>
    <row r="260" spans="2:4">
      <c r="B260" s="7"/>
      <c r="C260" s="7"/>
      <c r="D260" s="7"/>
    </row>
    <row r="261" spans="2:4">
      <c r="B261" s="7"/>
      <c r="C261" s="7"/>
      <c r="D261" s="7"/>
    </row>
    <row r="262" spans="2:4">
      <c r="B262" s="7"/>
      <c r="C262" s="7"/>
      <c r="D262" s="7"/>
    </row>
    <row r="263" spans="2:4">
      <c r="B263" s="7"/>
      <c r="C263" s="7"/>
      <c r="D263" s="7"/>
    </row>
    <row r="264" spans="2:4">
      <c r="B264" s="7"/>
      <c r="C264" s="7"/>
      <c r="D264" s="7"/>
    </row>
    <row r="265" spans="2:4">
      <c r="B265" s="7"/>
      <c r="C265" s="7"/>
      <c r="D265" s="7"/>
    </row>
    <row r="266" spans="2:4">
      <c r="B266" s="7"/>
      <c r="C266" s="7"/>
      <c r="D266" s="7"/>
    </row>
    <row r="267" spans="2:4">
      <c r="B267" s="7"/>
      <c r="C267" s="7"/>
      <c r="D267" s="7"/>
    </row>
    <row r="268" spans="2:4">
      <c r="B268" s="7"/>
      <c r="C268" s="7"/>
      <c r="D268" s="7"/>
    </row>
    <row r="269" spans="2:4">
      <c r="B269" s="7"/>
      <c r="C269" s="7"/>
      <c r="D269" s="7"/>
    </row>
    <row r="270" spans="2:4">
      <c r="B270" s="7"/>
      <c r="C270" s="7"/>
      <c r="D270" s="7"/>
    </row>
    <row r="271" spans="2:4">
      <c r="B271" s="7"/>
      <c r="C271" s="7"/>
      <c r="D271" s="7"/>
    </row>
    <row r="272" spans="2:4">
      <c r="B272" s="7"/>
      <c r="C272" s="7"/>
      <c r="D272" s="7"/>
    </row>
    <row r="273" spans="2:4">
      <c r="B273" s="7"/>
      <c r="C273" s="7"/>
      <c r="D273" s="7"/>
    </row>
    <row r="274" spans="2:4">
      <c r="B274" s="7"/>
      <c r="C274" s="7"/>
      <c r="D274" s="7"/>
    </row>
    <row r="275" spans="2:4">
      <c r="B275" s="7"/>
      <c r="C275" s="7"/>
      <c r="D275" s="7"/>
    </row>
    <row r="276" spans="2:4">
      <c r="B276" s="7"/>
      <c r="C276" s="7"/>
      <c r="D276" s="7"/>
    </row>
    <row r="277" spans="2:4">
      <c r="B277" s="7"/>
      <c r="C277" s="7"/>
      <c r="D277" s="7"/>
    </row>
    <row r="278" spans="2:4">
      <c r="B278" s="7"/>
      <c r="C278" s="7"/>
      <c r="D278" s="7"/>
    </row>
    <row r="279" spans="2:4">
      <c r="B279" s="7"/>
      <c r="C279" s="7"/>
      <c r="D279" s="7"/>
    </row>
    <row r="280" spans="2:4">
      <c r="B280" s="7"/>
      <c r="C280" s="7"/>
      <c r="D280" s="7"/>
    </row>
    <row r="281" spans="2:4">
      <c r="B281" s="7"/>
      <c r="C281" s="7"/>
      <c r="D281" s="7"/>
    </row>
    <row r="282" spans="2:4">
      <c r="B282" s="7"/>
      <c r="C282" s="7"/>
      <c r="D282" s="7"/>
    </row>
    <row r="283" spans="2:4">
      <c r="B283" s="7"/>
      <c r="C283" s="7"/>
      <c r="D283" s="7"/>
    </row>
    <row r="284" spans="2:4">
      <c r="B284" s="7"/>
      <c r="C284" s="7"/>
      <c r="D284" s="7"/>
    </row>
    <row r="285" spans="2:4">
      <c r="B285" s="7"/>
      <c r="C285" s="7"/>
      <c r="D285" s="7"/>
    </row>
    <row r="286" spans="2:4">
      <c r="B286" s="7"/>
      <c r="C286" s="7"/>
      <c r="D286" s="7"/>
    </row>
    <row r="287" spans="2:4">
      <c r="B287" s="7"/>
      <c r="C287" s="7"/>
      <c r="D287" s="7"/>
    </row>
    <row r="288" spans="2:4">
      <c r="B288" s="7"/>
      <c r="C288" s="7"/>
      <c r="D288" s="7"/>
    </row>
    <row r="289" spans="2:4">
      <c r="B289" s="7"/>
      <c r="C289" s="7"/>
      <c r="D289" s="7"/>
    </row>
    <row r="290" spans="2:4">
      <c r="B290" s="7"/>
      <c r="C290" s="7"/>
      <c r="D290" s="7"/>
    </row>
    <row r="291" spans="2:4">
      <c r="B291" s="7"/>
      <c r="C291" s="7"/>
      <c r="D291" s="7"/>
    </row>
    <row r="292" spans="2:4">
      <c r="B292" s="7"/>
      <c r="C292" s="7"/>
      <c r="D292" s="7"/>
    </row>
    <row r="293" spans="2:4">
      <c r="B293" s="7"/>
      <c r="C293" s="7"/>
      <c r="D293" s="7"/>
    </row>
    <row r="294" spans="2:4">
      <c r="B294" s="7"/>
      <c r="C294" s="7"/>
      <c r="D294" s="7"/>
    </row>
    <row r="295" spans="2:4">
      <c r="B295" s="7"/>
      <c r="C295" s="7"/>
      <c r="D295" s="7"/>
    </row>
    <row r="296" spans="2:4">
      <c r="B296" s="7"/>
      <c r="C296" s="7"/>
      <c r="D296" s="7"/>
    </row>
    <row r="297" spans="2:4">
      <c r="B297" s="7"/>
      <c r="C297" s="7"/>
      <c r="D297" s="7"/>
    </row>
    <row r="298" spans="2:4">
      <c r="B298" s="7"/>
      <c r="C298" s="7"/>
      <c r="D298" s="7"/>
    </row>
    <row r="299" spans="2:4">
      <c r="B299" s="7"/>
      <c r="C299" s="7"/>
      <c r="D299" s="7"/>
    </row>
    <row r="300" spans="2:4">
      <c r="B300" s="7"/>
      <c r="C300" s="7"/>
      <c r="D300" s="7"/>
    </row>
    <row r="301" spans="2:4">
      <c r="B301" s="7"/>
      <c r="C301" s="7"/>
      <c r="D301" s="7"/>
    </row>
    <row r="302" spans="2:4">
      <c r="B302" s="7"/>
      <c r="C302" s="7"/>
      <c r="D302" s="7"/>
    </row>
    <row r="303" spans="2:4">
      <c r="B303" s="7"/>
      <c r="C303" s="7"/>
      <c r="D303" s="7"/>
    </row>
    <row r="304" spans="2:4">
      <c r="B304" s="7"/>
      <c r="C304" s="7"/>
      <c r="D304" s="7"/>
    </row>
    <row r="305" spans="2:4">
      <c r="B305" s="7"/>
      <c r="C305" s="7"/>
      <c r="D305" s="7"/>
    </row>
    <row r="306" spans="2:4">
      <c r="B306" s="7"/>
      <c r="C306" s="7"/>
      <c r="D306" s="7"/>
    </row>
    <row r="307" spans="2:4">
      <c r="B307" s="7"/>
      <c r="C307" s="7"/>
      <c r="D307" s="7"/>
    </row>
    <row r="308" spans="2:4">
      <c r="B308" s="7"/>
      <c r="C308" s="7"/>
      <c r="D308" s="7"/>
    </row>
    <row r="309" spans="2:4">
      <c r="B309" s="7"/>
      <c r="C309" s="7"/>
      <c r="D309" s="7"/>
    </row>
    <row r="310" spans="2:4">
      <c r="B310" s="7"/>
      <c r="C310" s="7"/>
      <c r="D310" s="7"/>
    </row>
    <row r="311" spans="2:4">
      <c r="B311" s="7"/>
      <c r="C311" s="7"/>
      <c r="D311" s="7"/>
    </row>
    <row r="312" spans="2:4">
      <c r="B312" s="7"/>
      <c r="C312" s="7"/>
      <c r="D312" s="7"/>
    </row>
    <row r="313" spans="2:4">
      <c r="B313" s="7"/>
      <c r="C313" s="7"/>
      <c r="D313" s="7"/>
    </row>
    <row r="314" spans="2:4">
      <c r="B314" s="7"/>
      <c r="C314" s="7"/>
      <c r="D314" s="7"/>
    </row>
    <row r="315" spans="2:4">
      <c r="B315" s="7"/>
      <c r="C315" s="7"/>
      <c r="D315" s="7"/>
    </row>
    <row r="316" spans="2:4">
      <c r="B316" s="7"/>
      <c r="C316" s="7"/>
      <c r="D316" s="7"/>
    </row>
    <row r="317" spans="2:4">
      <c r="B317" s="7"/>
      <c r="C317" s="7"/>
      <c r="D317" s="7"/>
    </row>
    <row r="318" spans="2:4">
      <c r="B318" s="7"/>
      <c r="C318" s="7"/>
      <c r="D318" s="7"/>
    </row>
    <row r="319" spans="2:4">
      <c r="B319" s="7"/>
      <c r="C319" s="7"/>
      <c r="D319" s="7"/>
    </row>
    <row r="320" spans="2:4">
      <c r="B320" s="7"/>
      <c r="C320" s="7"/>
      <c r="D320" s="7"/>
    </row>
    <row r="321" spans="2:4">
      <c r="B321" s="7"/>
      <c r="C321" s="7"/>
      <c r="D321" s="7"/>
    </row>
    <row r="322" spans="2:4">
      <c r="B322" s="7"/>
      <c r="C322" s="7"/>
      <c r="D322" s="7"/>
    </row>
    <row r="323" spans="2:4">
      <c r="B323" s="7"/>
      <c r="C323" s="7"/>
      <c r="D323" s="7"/>
    </row>
    <row r="324" spans="2:4">
      <c r="B324" s="7"/>
      <c r="C324" s="7"/>
      <c r="D324" s="7"/>
    </row>
    <row r="325" spans="2:4">
      <c r="B325" s="7"/>
      <c r="C325" s="7"/>
      <c r="D325" s="7"/>
    </row>
    <row r="326" spans="2:4">
      <c r="B326" s="7"/>
      <c r="C326" s="7"/>
      <c r="D326" s="7"/>
    </row>
    <row r="327" spans="2:4">
      <c r="B327" s="7"/>
      <c r="C327" s="7"/>
      <c r="D327" s="7"/>
    </row>
    <row r="328" spans="2:4">
      <c r="B328" s="7"/>
      <c r="C328" s="7"/>
      <c r="D328" s="7"/>
    </row>
    <row r="329" spans="2:4">
      <c r="B329" s="7"/>
      <c r="C329" s="7"/>
      <c r="D329" s="7"/>
    </row>
    <row r="330" spans="2:4">
      <c r="B330" s="7"/>
      <c r="C330" s="7"/>
      <c r="D330" s="7"/>
    </row>
    <row r="331" spans="2:4">
      <c r="B331" s="7"/>
      <c r="C331" s="7"/>
      <c r="D331" s="7"/>
    </row>
    <row r="332" spans="2:4">
      <c r="B332" s="7"/>
      <c r="C332" s="7"/>
      <c r="D332" s="7"/>
    </row>
    <row r="333" spans="2:4">
      <c r="B333" s="7"/>
      <c r="C333" s="7"/>
      <c r="D333" s="7"/>
    </row>
    <row r="334" spans="2:4">
      <c r="B334" s="7"/>
      <c r="C334" s="7"/>
      <c r="D334" s="7"/>
    </row>
    <row r="335" spans="2:4">
      <c r="B335" s="7"/>
      <c r="C335" s="7"/>
      <c r="D335" s="7"/>
    </row>
    <row r="336" spans="2:4">
      <c r="B336" s="7"/>
      <c r="C336" s="7"/>
      <c r="D336" s="7"/>
    </row>
    <row r="337" spans="2:4">
      <c r="B337" s="7"/>
      <c r="C337" s="7"/>
      <c r="D337" s="7"/>
    </row>
    <row r="338" spans="2:4">
      <c r="B338" s="7"/>
      <c r="C338" s="7"/>
      <c r="D338" s="7"/>
    </row>
    <row r="339" spans="2:4">
      <c r="B339" s="7"/>
      <c r="C339" s="7"/>
      <c r="D339" s="7"/>
    </row>
    <row r="340" spans="2:4">
      <c r="B340" s="7"/>
      <c r="C340" s="7"/>
      <c r="D340" s="7"/>
    </row>
    <row r="341" spans="2:4">
      <c r="B341" s="7"/>
      <c r="C341" s="7"/>
      <c r="D341" s="7"/>
    </row>
    <row r="342" spans="2:4">
      <c r="B342" s="7"/>
      <c r="C342" s="7"/>
      <c r="D342" s="7"/>
    </row>
    <row r="343" spans="2:4">
      <c r="B343" s="7"/>
      <c r="C343" s="7"/>
      <c r="D343" s="7"/>
    </row>
    <row r="344" spans="2:4">
      <c r="B344" s="7"/>
      <c r="C344" s="7"/>
      <c r="D344" s="7"/>
    </row>
    <row r="345" spans="2:4">
      <c r="B345" s="7"/>
      <c r="C345" s="7"/>
      <c r="D345" s="7"/>
    </row>
    <row r="346" spans="2:4">
      <c r="B346" s="7"/>
      <c r="C346" s="7"/>
      <c r="D346" s="7"/>
    </row>
    <row r="347" spans="2:4">
      <c r="B347" s="7"/>
      <c r="C347" s="7"/>
      <c r="D347" s="7"/>
    </row>
    <row r="348" spans="2:4">
      <c r="B348" s="7"/>
      <c r="C348" s="7"/>
      <c r="D348" s="7"/>
    </row>
    <row r="349" spans="2:4">
      <c r="B349" s="7"/>
      <c r="C349" s="7"/>
      <c r="D349" s="7"/>
    </row>
    <row r="350" spans="2:4">
      <c r="B350" s="7"/>
      <c r="C350" s="7"/>
      <c r="D350" s="7"/>
    </row>
    <row r="351" spans="2:4">
      <c r="B351" s="7"/>
      <c r="C351" s="7"/>
      <c r="D351" s="7"/>
    </row>
    <row r="352" spans="2:4">
      <c r="B352" s="7"/>
      <c r="C352" s="7"/>
      <c r="D352" s="7"/>
    </row>
    <row r="353" spans="2:4">
      <c r="B353" s="7"/>
      <c r="C353" s="7"/>
      <c r="D353" s="7"/>
    </row>
    <row r="354" spans="2:4">
      <c r="B354" s="7"/>
      <c r="C354" s="7"/>
      <c r="D354" s="7"/>
    </row>
    <row r="355" spans="2:4">
      <c r="B355" s="7"/>
      <c r="C355" s="7"/>
      <c r="D355" s="7"/>
    </row>
    <row r="356" spans="2:4">
      <c r="B356" s="7"/>
      <c r="C356" s="7"/>
      <c r="D356" s="7"/>
    </row>
    <row r="357" spans="2:4">
      <c r="B357" s="7"/>
      <c r="C357" s="7"/>
      <c r="D357" s="7"/>
    </row>
    <row r="358" spans="2:4">
      <c r="B358" s="7"/>
      <c r="C358" s="7"/>
      <c r="D358" s="7"/>
    </row>
    <row r="359" spans="2:4">
      <c r="B359" s="7"/>
      <c r="C359" s="7"/>
      <c r="D359" s="7"/>
    </row>
    <row r="360" spans="2:4">
      <c r="B360" s="7"/>
      <c r="C360" s="7"/>
      <c r="D360" s="7"/>
    </row>
    <row r="361" spans="2:4">
      <c r="B361" s="7"/>
      <c r="C361" s="7"/>
      <c r="D361" s="7"/>
    </row>
    <row r="362" spans="2:4">
      <c r="B362" s="7"/>
      <c r="C362" s="7"/>
      <c r="D362" s="7"/>
    </row>
    <row r="363" spans="2:4">
      <c r="B363" s="7"/>
      <c r="C363" s="7"/>
      <c r="D363" s="7"/>
    </row>
    <row r="364" spans="2:4">
      <c r="B364" s="7"/>
      <c r="C364" s="7"/>
      <c r="D364" s="7"/>
    </row>
    <row r="365" spans="2:4">
      <c r="B365" s="7"/>
      <c r="C365" s="7"/>
      <c r="D365" s="7"/>
    </row>
    <row r="366" spans="2:4">
      <c r="B366" s="7"/>
      <c r="C366" s="7"/>
      <c r="D366" s="7"/>
    </row>
    <row r="367" spans="2:4">
      <c r="B367" s="7"/>
      <c r="C367" s="7"/>
      <c r="D367" s="7"/>
    </row>
    <row r="368" spans="2:4">
      <c r="B368" s="7"/>
      <c r="C368" s="7"/>
      <c r="D368" s="7"/>
    </row>
    <row r="369" spans="2:4">
      <c r="B369" s="7"/>
      <c r="C369" s="7"/>
      <c r="D369" s="7"/>
    </row>
    <row r="370" spans="2:4">
      <c r="B370" s="7"/>
      <c r="C370" s="7"/>
      <c r="D370" s="7"/>
    </row>
    <row r="371" spans="2:4">
      <c r="B371" s="7"/>
      <c r="C371" s="7"/>
      <c r="D371" s="7"/>
    </row>
    <row r="372" spans="2:4">
      <c r="B372" s="7"/>
      <c r="C372" s="7"/>
      <c r="D372" s="7"/>
    </row>
    <row r="373" spans="2:4">
      <c r="B373" s="7"/>
      <c r="C373" s="7"/>
      <c r="D373" s="7"/>
    </row>
    <row r="374" spans="2:4">
      <c r="B374" s="7"/>
      <c r="C374" s="7"/>
      <c r="D374" s="7"/>
    </row>
    <row r="375" spans="2:4">
      <c r="B375" s="7"/>
      <c r="C375" s="7"/>
      <c r="D375" s="7"/>
    </row>
    <row r="376" spans="2:4">
      <c r="B376" s="7"/>
      <c r="C376" s="7"/>
      <c r="D376" s="7"/>
    </row>
    <row r="377" spans="2:4">
      <c r="B377" s="7"/>
      <c r="C377" s="7"/>
      <c r="D377" s="7"/>
    </row>
    <row r="378" spans="2:4">
      <c r="B378" s="7"/>
      <c r="C378" s="7"/>
      <c r="D378" s="7"/>
    </row>
    <row r="379" spans="2:4">
      <c r="B379" s="7"/>
      <c r="C379" s="7"/>
      <c r="D379" s="7"/>
    </row>
    <row r="380" spans="2:4">
      <c r="B380" s="7"/>
      <c r="C380" s="7"/>
      <c r="D380" s="7"/>
    </row>
    <row r="381" spans="2:4">
      <c r="B381" s="7"/>
      <c r="C381" s="7"/>
      <c r="D381" s="7"/>
    </row>
    <row r="382" spans="2:4">
      <c r="B382" s="7"/>
      <c r="C382" s="7"/>
      <c r="D382" s="7"/>
    </row>
    <row r="383" spans="2:4">
      <c r="B383" s="7"/>
      <c r="C383" s="7"/>
      <c r="D383" s="7"/>
    </row>
    <row r="384" spans="2:4">
      <c r="B384" s="7"/>
      <c r="C384" s="7"/>
      <c r="D384" s="7"/>
    </row>
    <row r="385" spans="2:4">
      <c r="B385" s="7"/>
      <c r="C385" s="7"/>
      <c r="D385" s="7"/>
    </row>
    <row r="386" spans="2:4">
      <c r="B386" s="7"/>
      <c r="C386" s="7"/>
      <c r="D386" s="7"/>
    </row>
    <row r="387" spans="2:4">
      <c r="B387" s="7"/>
      <c r="C387" s="7"/>
      <c r="D387" s="7"/>
    </row>
    <row r="388" spans="2:4">
      <c r="B388" s="7"/>
      <c r="C388" s="7"/>
      <c r="D388" s="7"/>
    </row>
    <row r="389" spans="2:4">
      <c r="B389" s="7"/>
      <c r="C389" s="7"/>
      <c r="D389" s="7"/>
    </row>
    <row r="390" spans="2:4">
      <c r="B390" s="7"/>
      <c r="C390" s="7"/>
      <c r="D390" s="7"/>
    </row>
    <row r="391" spans="2:4">
      <c r="B391" s="7"/>
      <c r="C391" s="7"/>
      <c r="D391" s="7"/>
    </row>
    <row r="392" spans="2:4">
      <c r="B392" s="7"/>
      <c r="C392" s="7"/>
      <c r="D392" s="7"/>
    </row>
    <row r="393" spans="2:4">
      <c r="B393" s="7"/>
      <c r="C393" s="7"/>
      <c r="D393" s="7"/>
    </row>
    <row r="394" spans="2:4">
      <c r="B394" s="7"/>
      <c r="C394" s="7"/>
      <c r="D394" s="7"/>
    </row>
    <row r="395" spans="2:4">
      <c r="B395" s="7"/>
      <c r="C395" s="7"/>
      <c r="D395" s="7"/>
    </row>
    <row r="396" spans="2:4">
      <c r="B396" s="7"/>
      <c r="C396" s="7"/>
      <c r="D396" s="7"/>
    </row>
    <row r="397" spans="2:4">
      <c r="B397" s="7"/>
      <c r="C397" s="7"/>
      <c r="D397" s="7"/>
    </row>
    <row r="398" spans="2:4">
      <c r="B398" s="7"/>
      <c r="C398" s="7"/>
      <c r="D398" s="7"/>
    </row>
    <row r="399" spans="2:4">
      <c r="B399" s="7"/>
      <c r="C399" s="7"/>
      <c r="D399" s="7"/>
    </row>
    <row r="400" spans="2:4">
      <c r="B400" s="7"/>
      <c r="C400" s="7"/>
      <c r="D400" s="7"/>
    </row>
    <row r="401" spans="2:4">
      <c r="B401" s="7"/>
      <c r="C401" s="7"/>
      <c r="D401" s="7"/>
    </row>
    <row r="402" spans="2:4">
      <c r="B402" s="7"/>
      <c r="C402" s="7"/>
      <c r="D402" s="7"/>
    </row>
    <row r="403" spans="2:4">
      <c r="B403" s="7"/>
      <c r="C403" s="7"/>
      <c r="D403" s="7"/>
    </row>
    <row r="404" spans="2:4">
      <c r="B404" s="7"/>
      <c r="C404" s="7"/>
      <c r="D404" s="7"/>
    </row>
    <row r="405" spans="2:4">
      <c r="B405" s="7"/>
      <c r="C405" s="7"/>
      <c r="D405" s="7"/>
    </row>
    <row r="406" spans="2:4">
      <c r="B406" s="7"/>
      <c r="C406" s="7"/>
      <c r="D406" s="7"/>
    </row>
    <row r="407" spans="2:4">
      <c r="B407" s="7"/>
      <c r="C407" s="7"/>
      <c r="D407" s="7"/>
    </row>
    <row r="408" spans="2:4">
      <c r="B408" s="7"/>
      <c r="C408" s="7"/>
      <c r="D408" s="7"/>
    </row>
    <row r="409" spans="2:4">
      <c r="B409" s="7"/>
      <c r="C409" s="7"/>
      <c r="D409" s="7"/>
    </row>
    <row r="410" spans="2:4">
      <c r="B410" s="7"/>
      <c r="C410" s="7"/>
      <c r="D410" s="7"/>
    </row>
    <row r="411" spans="2:4">
      <c r="B411" s="7"/>
      <c r="C411" s="7"/>
      <c r="D411" s="7"/>
    </row>
    <row r="412" spans="2:4">
      <c r="B412" s="7"/>
      <c r="C412" s="7"/>
      <c r="D412" s="7"/>
    </row>
    <row r="413" spans="2:4">
      <c r="B413" s="7"/>
      <c r="C413" s="7"/>
      <c r="D413" s="7"/>
    </row>
    <row r="414" spans="2:4">
      <c r="B414" s="7"/>
      <c r="C414" s="7"/>
      <c r="D414" s="7"/>
    </row>
    <row r="415" spans="2:4">
      <c r="B415" s="7"/>
      <c r="C415" s="7"/>
      <c r="D415" s="7"/>
    </row>
    <row r="416" spans="2:4">
      <c r="B416" s="7"/>
      <c r="C416" s="7"/>
      <c r="D416" s="7"/>
    </row>
    <row r="417" spans="2:4">
      <c r="B417" s="7"/>
      <c r="C417" s="7"/>
      <c r="D417" s="7"/>
    </row>
    <row r="418" spans="2:4">
      <c r="B418" s="7"/>
      <c r="C418" s="7"/>
      <c r="D418" s="7"/>
    </row>
    <row r="419" spans="2:4">
      <c r="B419" s="7"/>
      <c r="C419" s="7"/>
      <c r="D419" s="7"/>
    </row>
    <row r="420" spans="2:4">
      <c r="B420" s="7"/>
      <c r="C420" s="7"/>
      <c r="D420" s="7"/>
    </row>
    <row r="421" spans="2:4">
      <c r="B421" s="7"/>
      <c r="C421" s="7"/>
      <c r="D421" s="7"/>
    </row>
    <row r="422" spans="2:4">
      <c r="B422" s="7"/>
      <c r="C422" s="7"/>
      <c r="D422" s="7"/>
    </row>
    <row r="423" spans="2:4">
      <c r="B423" s="7"/>
      <c r="C423" s="7"/>
      <c r="D423" s="7"/>
    </row>
    <row r="424" spans="2:4">
      <c r="B424" s="7"/>
      <c r="C424" s="7"/>
      <c r="D424" s="7"/>
    </row>
    <row r="425" spans="2:4">
      <c r="B425" s="7"/>
      <c r="C425" s="7"/>
      <c r="D425" s="7"/>
    </row>
    <row r="426" spans="2:4">
      <c r="B426" s="7"/>
      <c r="C426" s="7"/>
      <c r="D426" s="7"/>
    </row>
    <row r="427" spans="2:4">
      <c r="B427" s="7"/>
      <c r="C427" s="7"/>
      <c r="D427" s="7"/>
    </row>
    <row r="428" spans="2:4">
      <c r="B428" s="7"/>
      <c r="C428" s="7"/>
      <c r="D428" s="7"/>
    </row>
    <row r="429" spans="2:4">
      <c r="B429" s="7"/>
      <c r="C429" s="7"/>
      <c r="D429" s="7"/>
    </row>
    <row r="430" spans="2:4">
      <c r="B430" s="7"/>
      <c r="C430" s="7"/>
      <c r="D430" s="7"/>
    </row>
    <row r="431" spans="2:4">
      <c r="B431" s="7"/>
      <c r="C431" s="7"/>
      <c r="D431" s="7"/>
    </row>
    <row r="432" spans="2:4">
      <c r="B432" s="7"/>
      <c r="C432" s="7"/>
      <c r="D432" s="7"/>
    </row>
    <row r="433" spans="2:4">
      <c r="B433" s="7"/>
      <c r="C433" s="7"/>
      <c r="D433" s="7"/>
    </row>
    <row r="434" spans="2:4">
      <c r="B434" s="7"/>
      <c r="C434" s="7"/>
      <c r="D434" s="7"/>
    </row>
    <row r="435" spans="2:4">
      <c r="B435" s="7"/>
      <c r="C435" s="7"/>
      <c r="D435" s="7"/>
    </row>
    <row r="436" spans="2:4">
      <c r="B436" s="7"/>
      <c r="C436" s="7"/>
      <c r="D436" s="7"/>
    </row>
    <row r="437" spans="2:4">
      <c r="B437" s="7"/>
      <c r="C437" s="7"/>
      <c r="D437" s="7"/>
    </row>
    <row r="438" spans="2:4">
      <c r="B438" s="7"/>
      <c r="C438" s="7"/>
      <c r="D438" s="7"/>
    </row>
    <row r="439" spans="2:4">
      <c r="B439" s="7"/>
      <c r="C439" s="7"/>
      <c r="D439" s="7"/>
    </row>
    <row r="440" spans="2:4">
      <c r="B440" s="7"/>
      <c r="C440" s="7"/>
      <c r="D440" s="7"/>
    </row>
    <row r="441" spans="2:4">
      <c r="B441" s="7"/>
      <c r="C441" s="7"/>
      <c r="D441" s="7"/>
    </row>
    <row r="442" spans="2:4">
      <c r="B442" s="7"/>
      <c r="C442" s="7"/>
      <c r="D442" s="7"/>
    </row>
    <row r="443" spans="2:4">
      <c r="B443" s="7"/>
      <c r="C443" s="7"/>
      <c r="D443" s="7"/>
    </row>
    <row r="444" spans="2:4">
      <c r="B444" s="7"/>
      <c r="C444" s="7"/>
      <c r="D444" s="7"/>
    </row>
    <row r="445" spans="2:4">
      <c r="B445" s="7"/>
      <c r="C445" s="7"/>
      <c r="D445" s="7"/>
    </row>
    <row r="446" spans="2:4">
      <c r="B446" s="7"/>
      <c r="C446" s="7"/>
      <c r="D446" s="7"/>
    </row>
    <row r="447" spans="2:4">
      <c r="B447" s="7"/>
      <c r="C447" s="7"/>
      <c r="D447" s="7"/>
    </row>
    <row r="448" spans="2:4">
      <c r="B448" s="7"/>
      <c r="C448" s="7"/>
      <c r="D448" s="7"/>
    </row>
    <row r="449" spans="2:4">
      <c r="B449" s="7"/>
      <c r="C449" s="7"/>
      <c r="D449" s="7"/>
    </row>
    <row r="450" spans="2:4">
      <c r="B450" s="7"/>
      <c r="C450" s="7"/>
      <c r="D450" s="7"/>
    </row>
    <row r="451" spans="2:4">
      <c r="B451" s="7"/>
      <c r="C451" s="7"/>
      <c r="D451" s="7"/>
    </row>
    <row r="452" spans="2:4">
      <c r="B452" s="7"/>
      <c r="C452" s="7"/>
      <c r="D452" s="7"/>
    </row>
    <row r="453" spans="2:4">
      <c r="B453" s="7"/>
      <c r="C453" s="7"/>
      <c r="D453" s="7"/>
    </row>
    <row r="454" spans="2:4">
      <c r="B454" s="7"/>
      <c r="C454" s="7"/>
      <c r="D454" s="7"/>
    </row>
    <row r="455" spans="2:4">
      <c r="B455" s="7"/>
      <c r="C455" s="7"/>
      <c r="D455" s="7"/>
    </row>
    <row r="456" spans="2:4">
      <c r="B456" s="7"/>
      <c r="C456" s="7"/>
      <c r="D456" s="7"/>
    </row>
    <row r="457" spans="2:4">
      <c r="B457" s="7"/>
      <c r="C457" s="7"/>
      <c r="D457" s="7"/>
    </row>
    <row r="458" spans="2:4">
      <c r="B458" s="7"/>
      <c r="C458" s="7"/>
      <c r="D458" s="7"/>
    </row>
    <row r="459" spans="2:4">
      <c r="B459" s="7"/>
      <c r="C459" s="7"/>
      <c r="D459" s="7"/>
    </row>
    <row r="460" spans="2:4">
      <c r="B460" s="7"/>
      <c r="C460" s="7"/>
      <c r="D460" s="7"/>
    </row>
    <row r="461" spans="2:4">
      <c r="B461" s="7"/>
      <c r="C461" s="7"/>
      <c r="D461" s="7"/>
    </row>
    <row r="462" spans="2:4">
      <c r="B462" s="7"/>
      <c r="C462" s="7"/>
      <c r="D462" s="7"/>
    </row>
    <row r="463" spans="2:4">
      <c r="B463" s="7"/>
      <c r="C463" s="7"/>
      <c r="D463" s="7"/>
    </row>
    <row r="464" spans="2:4">
      <c r="B464" s="7"/>
      <c r="C464" s="7"/>
      <c r="D464" s="7"/>
    </row>
    <row r="465" spans="2:4">
      <c r="B465" s="7"/>
      <c r="C465" s="7"/>
      <c r="D465" s="7"/>
    </row>
    <row r="466" spans="2:4">
      <c r="B466" s="7"/>
      <c r="C466" s="7"/>
      <c r="D466" s="7"/>
    </row>
    <row r="467" spans="2:4">
      <c r="B467" s="7"/>
      <c r="C467" s="7"/>
      <c r="D467" s="7"/>
    </row>
    <row r="468" spans="2:4">
      <c r="B468" s="7"/>
      <c r="C468" s="7"/>
      <c r="D468" s="7"/>
    </row>
    <row r="469" spans="2:4">
      <c r="B469" s="7"/>
      <c r="C469" s="7"/>
      <c r="D469" s="7"/>
    </row>
    <row r="470" spans="2:4">
      <c r="B470" s="7"/>
      <c r="C470" s="7"/>
      <c r="D470" s="7"/>
    </row>
    <row r="471" spans="2:4">
      <c r="B471" s="7"/>
      <c r="C471" s="7"/>
      <c r="D471" s="7"/>
    </row>
    <row r="472" spans="2:4">
      <c r="B472" s="7"/>
      <c r="C472" s="7"/>
      <c r="D472" s="7"/>
    </row>
    <row r="473" spans="2:4">
      <c r="B473" s="7"/>
      <c r="C473" s="7"/>
      <c r="D473" s="7"/>
    </row>
    <row r="474" spans="2:4">
      <c r="B474" s="7"/>
      <c r="C474" s="7"/>
      <c r="D474" s="7"/>
    </row>
    <row r="475" spans="2:4">
      <c r="B475" s="7"/>
      <c r="C475" s="7"/>
      <c r="D475" s="7"/>
    </row>
    <row r="476" spans="2:4">
      <c r="B476" s="7"/>
      <c r="C476" s="7"/>
      <c r="D476" s="7"/>
    </row>
    <row r="477" spans="2:4">
      <c r="B477" s="7"/>
      <c r="C477" s="7"/>
      <c r="D477" s="7"/>
    </row>
    <row r="478" spans="2:4">
      <c r="B478" s="7"/>
      <c r="C478" s="7"/>
      <c r="D478" s="7"/>
    </row>
    <row r="479" spans="2:4">
      <c r="B479" s="7"/>
      <c r="C479" s="7"/>
      <c r="D479" s="7"/>
    </row>
    <row r="480" spans="2:4">
      <c r="B480" s="7"/>
      <c r="C480" s="7"/>
      <c r="D480" s="7"/>
    </row>
    <row r="481" spans="2:4">
      <c r="B481" s="7"/>
      <c r="C481" s="7"/>
      <c r="D481" s="7"/>
    </row>
    <row r="482" spans="2:4">
      <c r="B482" s="7"/>
      <c r="C482" s="7"/>
      <c r="D482" s="7"/>
    </row>
    <row r="483" spans="2:4">
      <c r="B483" s="7"/>
      <c r="C483" s="7"/>
      <c r="D483" s="7"/>
    </row>
    <row r="484" spans="2:4">
      <c r="B484" s="7"/>
      <c r="C484" s="7"/>
      <c r="D484" s="7"/>
    </row>
    <row r="485" spans="2:4">
      <c r="B485" s="7"/>
      <c r="C485" s="7"/>
      <c r="D485" s="7"/>
    </row>
    <row r="486" spans="2:4">
      <c r="B486" s="7"/>
      <c r="C486" s="7"/>
      <c r="D486" s="7"/>
    </row>
    <row r="487" spans="2:4">
      <c r="B487" s="7"/>
      <c r="C487" s="7"/>
      <c r="D487" s="7"/>
    </row>
    <row r="488" spans="2:4">
      <c r="B488" s="7"/>
      <c r="C488" s="7"/>
      <c r="D488" s="7"/>
    </row>
    <row r="489" spans="2:4">
      <c r="B489" s="7"/>
      <c r="C489" s="7"/>
      <c r="D489" s="7"/>
    </row>
    <row r="490" spans="2:4">
      <c r="B490" s="7"/>
      <c r="C490" s="7"/>
      <c r="D490" s="7"/>
    </row>
    <row r="491" spans="2:4">
      <c r="B491" s="7"/>
      <c r="C491" s="7"/>
      <c r="D491" s="7"/>
    </row>
    <row r="492" spans="2:4">
      <c r="B492" s="7"/>
      <c r="C492" s="7"/>
      <c r="D492" s="7"/>
    </row>
    <row r="493" spans="2:4">
      <c r="B493" s="7"/>
      <c r="C493" s="7"/>
      <c r="D493" s="7"/>
    </row>
    <row r="494" spans="2:4">
      <c r="B494" s="7"/>
      <c r="C494" s="7"/>
      <c r="D494" s="7"/>
    </row>
    <row r="495" spans="2:4">
      <c r="B495" s="7"/>
      <c r="C495" s="7"/>
      <c r="D495" s="7"/>
    </row>
    <row r="496" spans="2:4">
      <c r="B496" s="7"/>
      <c r="C496" s="7"/>
      <c r="D496" s="7"/>
    </row>
    <row r="497" spans="2:4">
      <c r="B497" s="7"/>
      <c r="C497" s="7"/>
      <c r="D497" s="7"/>
    </row>
    <row r="498" spans="2:4">
      <c r="B498" s="7"/>
      <c r="C498" s="7"/>
      <c r="D498" s="7"/>
    </row>
    <row r="499" spans="2:4">
      <c r="B499" s="7"/>
      <c r="C499" s="7"/>
      <c r="D499" s="7"/>
    </row>
    <row r="500" spans="2:4">
      <c r="B500" s="7"/>
      <c r="C500" s="7"/>
      <c r="D500" s="7"/>
    </row>
    <row r="501" spans="2:4">
      <c r="B501" s="7"/>
      <c r="C501" s="7"/>
      <c r="D501" s="7"/>
    </row>
    <row r="502" spans="2:4">
      <c r="B502" s="7"/>
      <c r="C502" s="7"/>
      <c r="D502" s="7"/>
    </row>
    <row r="503" spans="2:4">
      <c r="B503" s="7"/>
      <c r="C503" s="7"/>
      <c r="D503" s="7"/>
    </row>
    <row r="504" spans="2:4">
      <c r="B504" s="7"/>
      <c r="C504" s="7"/>
      <c r="D504" s="7"/>
    </row>
    <row r="505" spans="2:4">
      <c r="B505" s="7"/>
      <c r="C505" s="7"/>
      <c r="D505" s="7"/>
    </row>
    <row r="506" spans="2:4">
      <c r="B506" s="7"/>
      <c r="C506" s="7"/>
      <c r="D506" s="7"/>
    </row>
    <row r="507" spans="2:4">
      <c r="B507" s="7"/>
      <c r="C507" s="7"/>
      <c r="D507" s="7"/>
    </row>
    <row r="508" spans="2:4">
      <c r="B508" s="7"/>
      <c r="C508" s="7"/>
      <c r="D508" s="7"/>
    </row>
    <row r="509" spans="2:4">
      <c r="B509" s="7"/>
      <c r="C509" s="7"/>
      <c r="D509" s="7"/>
    </row>
    <row r="510" spans="2:4">
      <c r="B510" s="7"/>
      <c r="C510" s="7"/>
      <c r="D510" s="7"/>
    </row>
    <row r="511" spans="2:4">
      <c r="B511" s="7"/>
      <c r="C511" s="7"/>
      <c r="D511" s="7"/>
    </row>
    <row r="512" spans="2:4">
      <c r="B512" s="7"/>
      <c r="C512" s="7"/>
      <c r="D512" s="7"/>
    </row>
    <row r="513" spans="2:4">
      <c r="B513" s="7"/>
      <c r="C513" s="7"/>
      <c r="D513" s="7"/>
    </row>
    <row r="514" spans="2:4">
      <c r="B514" s="7"/>
      <c r="C514" s="7"/>
      <c r="D514" s="7"/>
    </row>
    <row r="515" spans="2:4">
      <c r="B515" s="7"/>
      <c r="C515" s="7"/>
      <c r="D515" s="7"/>
    </row>
    <row r="516" spans="2:4">
      <c r="B516" s="7"/>
      <c r="C516" s="7"/>
      <c r="D516" s="7"/>
    </row>
    <row r="517" spans="2:4">
      <c r="B517" s="7"/>
      <c r="C517" s="7"/>
      <c r="D517" s="7"/>
    </row>
    <row r="518" spans="2:4">
      <c r="B518" s="7"/>
      <c r="C518" s="7"/>
      <c r="D518" s="7"/>
    </row>
    <row r="519" spans="2:4">
      <c r="B519" s="7"/>
      <c r="C519" s="7"/>
      <c r="D519" s="7"/>
    </row>
    <row r="520" spans="2:4">
      <c r="B520" s="7"/>
      <c r="C520" s="7"/>
      <c r="D520" s="7"/>
    </row>
    <row r="521" spans="2:4">
      <c r="B521" s="7"/>
      <c r="C521" s="7"/>
      <c r="D521" s="7"/>
    </row>
    <row r="522" spans="2:4">
      <c r="B522" s="7"/>
      <c r="C522" s="7"/>
      <c r="D522" s="7"/>
    </row>
    <row r="523" spans="2:4">
      <c r="B523" s="7"/>
      <c r="C523" s="7"/>
      <c r="D523" s="7"/>
    </row>
    <row r="524" spans="2:4">
      <c r="B524" s="7"/>
      <c r="C524" s="7"/>
      <c r="D524" s="7"/>
    </row>
    <row r="525" spans="2:4">
      <c r="B525" s="7"/>
      <c r="C525" s="7"/>
      <c r="D525" s="7"/>
    </row>
    <row r="526" spans="2:4">
      <c r="B526" s="7"/>
      <c r="C526" s="7"/>
      <c r="D526" s="7"/>
    </row>
    <row r="527" spans="2:4">
      <c r="B527" s="7"/>
      <c r="C527" s="7"/>
      <c r="D527" s="7"/>
    </row>
    <row r="528" spans="2:4">
      <c r="B528" s="7"/>
      <c r="C528" s="7"/>
      <c r="D528" s="7"/>
    </row>
    <row r="529" spans="2:4">
      <c r="B529" s="7"/>
      <c r="C529" s="7"/>
      <c r="D529" s="7"/>
    </row>
    <row r="530" spans="2:4">
      <c r="B530" s="7"/>
      <c r="C530" s="7"/>
      <c r="D530" s="7"/>
    </row>
    <row r="531" spans="2:4">
      <c r="B531" s="7"/>
      <c r="C531" s="7"/>
      <c r="D531" s="7"/>
    </row>
    <row r="532" spans="2:4">
      <c r="B532" s="7"/>
      <c r="C532" s="7"/>
      <c r="D532" s="7"/>
    </row>
    <row r="533" spans="2:4">
      <c r="B533" s="7"/>
      <c r="C533" s="7"/>
      <c r="D533" s="7"/>
    </row>
    <row r="534" spans="2:4">
      <c r="B534" s="7"/>
      <c r="C534" s="7"/>
      <c r="D534" s="7"/>
    </row>
    <row r="535" spans="2:4">
      <c r="B535" s="7"/>
      <c r="C535" s="7"/>
      <c r="D535" s="7"/>
    </row>
    <row r="536" spans="2:4">
      <c r="B536" s="7"/>
      <c r="C536" s="7"/>
      <c r="D536" s="7"/>
    </row>
    <row r="537" spans="2:4">
      <c r="B537" s="7"/>
      <c r="C537" s="7"/>
      <c r="D537" s="7"/>
    </row>
    <row r="538" spans="2:4">
      <c r="B538" s="7"/>
      <c r="C538" s="7"/>
      <c r="D538" s="7"/>
    </row>
    <row r="539" spans="2:4">
      <c r="B539" s="7"/>
      <c r="C539" s="7"/>
      <c r="D539" s="7"/>
    </row>
    <row r="540" spans="2:4">
      <c r="B540" s="7"/>
      <c r="C540" s="7"/>
      <c r="D540" s="7"/>
    </row>
    <row r="541" spans="2:4">
      <c r="B541" s="7"/>
      <c r="C541" s="7"/>
      <c r="D541" s="7"/>
    </row>
    <row r="542" spans="2:4">
      <c r="B542" s="7"/>
      <c r="C542" s="7"/>
      <c r="D542" s="7"/>
    </row>
    <row r="543" spans="2:4">
      <c r="B543" s="7"/>
      <c r="C543" s="7"/>
      <c r="D543" s="7"/>
    </row>
    <row r="544" spans="2:4">
      <c r="B544" s="7"/>
      <c r="C544" s="7"/>
      <c r="D544" s="7"/>
    </row>
    <row r="545" spans="2:4">
      <c r="B545" s="7"/>
      <c r="C545" s="7"/>
      <c r="D545" s="7"/>
    </row>
    <row r="546" spans="2:4">
      <c r="B546" s="7"/>
      <c r="C546" s="7"/>
      <c r="D546" s="7"/>
    </row>
    <row r="547" spans="2:4">
      <c r="B547" s="7"/>
      <c r="C547" s="7"/>
      <c r="D547" s="7"/>
    </row>
    <row r="548" spans="2:4">
      <c r="B548" s="7"/>
      <c r="C548" s="7"/>
      <c r="D548" s="7"/>
    </row>
    <row r="549" spans="2:4">
      <c r="B549" s="7"/>
      <c r="C549" s="7"/>
      <c r="D549" s="7"/>
    </row>
    <row r="550" spans="2:4">
      <c r="B550" s="7"/>
      <c r="C550" s="7"/>
      <c r="D550" s="7"/>
    </row>
    <row r="551" spans="2:4">
      <c r="B551" s="7"/>
      <c r="C551" s="7"/>
      <c r="D551" s="7"/>
    </row>
    <row r="552" spans="2:4">
      <c r="B552" s="7"/>
      <c r="C552" s="7"/>
      <c r="D552" s="7"/>
    </row>
    <row r="553" spans="2:4">
      <c r="B553" s="7"/>
      <c r="C553" s="7"/>
      <c r="D553" s="7"/>
    </row>
    <row r="554" spans="2:4">
      <c r="B554" s="7"/>
      <c r="C554" s="7"/>
      <c r="D554" s="7"/>
    </row>
    <row r="555" spans="2:4">
      <c r="B555" s="7"/>
      <c r="C555" s="7"/>
      <c r="D555" s="7"/>
    </row>
    <row r="556" spans="2:4">
      <c r="B556" s="7"/>
      <c r="C556" s="7"/>
      <c r="D556" s="7"/>
    </row>
    <row r="557" spans="2:4">
      <c r="B557" s="7"/>
      <c r="C557" s="7"/>
      <c r="D557" s="7"/>
    </row>
    <row r="558" spans="2:4">
      <c r="B558" s="7"/>
      <c r="C558" s="7"/>
      <c r="D558" s="7"/>
    </row>
    <row r="559" spans="2:4">
      <c r="B559" s="7"/>
      <c r="C559" s="7"/>
      <c r="D559" s="7"/>
    </row>
    <row r="560" spans="2:4">
      <c r="B560" s="7"/>
      <c r="C560" s="7"/>
      <c r="D560" s="7"/>
    </row>
    <row r="561" spans="2:4">
      <c r="B561" s="7"/>
      <c r="C561" s="7"/>
      <c r="D561" s="7"/>
    </row>
    <row r="562" spans="2:4">
      <c r="B562" s="7"/>
      <c r="C562" s="7"/>
      <c r="D562" s="7"/>
    </row>
    <row r="563" spans="2:4">
      <c r="B563" s="7"/>
      <c r="C563" s="7"/>
      <c r="D563" s="7"/>
    </row>
    <row r="564" spans="2:4">
      <c r="B564" s="7"/>
      <c r="C564" s="7"/>
      <c r="D564" s="7"/>
    </row>
    <row r="565" spans="2:4">
      <c r="B565" s="7"/>
      <c r="C565" s="7"/>
      <c r="D565" s="7"/>
    </row>
    <row r="566" spans="2:4">
      <c r="B566" s="7"/>
      <c r="C566" s="7"/>
      <c r="D566" s="7"/>
    </row>
    <row r="567" spans="2:4">
      <c r="B567" s="7"/>
      <c r="C567" s="7"/>
      <c r="D567" s="7"/>
    </row>
    <row r="568" spans="2:4">
      <c r="B568" s="7"/>
      <c r="C568" s="7"/>
      <c r="D568" s="7"/>
    </row>
    <row r="569" spans="2:4">
      <c r="B569" s="7"/>
      <c r="C569" s="7"/>
      <c r="D569" s="7"/>
    </row>
    <row r="570" spans="2:4">
      <c r="B570" s="7"/>
      <c r="C570" s="7"/>
      <c r="D570" s="7"/>
    </row>
    <row r="571" spans="2:4">
      <c r="B571" s="7"/>
      <c r="C571" s="7"/>
      <c r="D571" s="7"/>
    </row>
    <row r="572" spans="2:4">
      <c r="B572" s="7"/>
      <c r="C572" s="7"/>
      <c r="D572" s="7"/>
    </row>
    <row r="573" spans="2:4">
      <c r="B573" s="7"/>
      <c r="C573" s="7"/>
      <c r="D573" s="7"/>
    </row>
    <row r="574" spans="2:4">
      <c r="B574" s="7"/>
      <c r="C574" s="7"/>
      <c r="D574" s="7"/>
    </row>
    <row r="575" spans="2:4">
      <c r="B575" s="7"/>
      <c r="C575" s="7"/>
      <c r="D575" s="7"/>
    </row>
    <row r="576" spans="2:4">
      <c r="B576" s="7"/>
      <c r="C576" s="7"/>
      <c r="D576" s="7"/>
    </row>
    <row r="577" spans="2:4">
      <c r="B577" s="7"/>
      <c r="C577" s="7"/>
      <c r="D577" s="7"/>
    </row>
    <row r="578" spans="2:4">
      <c r="B578" s="7"/>
      <c r="C578" s="7"/>
      <c r="D578" s="7"/>
    </row>
    <row r="579" spans="2:4">
      <c r="B579" s="7"/>
      <c r="C579" s="7"/>
      <c r="D579" s="7"/>
    </row>
    <row r="580" spans="2:4">
      <c r="B580" s="7"/>
      <c r="C580" s="7"/>
      <c r="D580" s="7"/>
    </row>
    <row r="581" spans="2:4">
      <c r="B581" s="7"/>
      <c r="C581" s="7"/>
      <c r="D581" s="7"/>
    </row>
    <row r="582" spans="2:4">
      <c r="B582" s="7"/>
      <c r="C582" s="7"/>
      <c r="D582" s="7"/>
    </row>
    <row r="583" spans="2:4">
      <c r="B583" s="7"/>
      <c r="C583" s="7"/>
      <c r="D583" s="7"/>
    </row>
    <row r="584" spans="2:4">
      <c r="B584" s="7"/>
      <c r="C584" s="7"/>
      <c r="D584" s="7"/>
    </row>
    <row r="585" spans="2:4">
      <c r="B585" s="7"/>
      <c r="C585" s="7"/>
      <c r="D585" s="7"/>
    </row>
    <row r="586" spans="2:4">
      <c r="B586" s="7"/>
      <c r="C586" s="7"/>
      <c r="D586" s="7"/>
    </row>
    <row r="587" spans="2:4">
      <c r="B587" s="7"/>
      <c r="C587" s="7"/>
      <c r="D587" s="7"/>
    </row>
    <row r="588" spans="2:4">
      <c r="B588" s="7"/>
      <c r="C588" s="7"/>
      <c r="D588" s="7"/>
    </row>
    <row r="589" spans="2:4">
      <c r="B589" s="7"/>
      <c r="C589" s="7"/>
      <c r="D589" s="7"/>
    </row>
    <row r="590" spans="2:4">
      <c r="B590" s="7"/>
      <c r="C590" s="7"/>
      <c r="D590" s="7"/>
    </row>
    <row r="591" spans="2:4">
      <c r="B591" s="7"/>
      <c r="C591" s="7"/>
      <c r="D591" s="7"/>
    </row>
    <row r="592" spans="2:4">
      <c r="B592" s="7"/>
      <c r="C592" s="7"/>
      <c r="D592" s="7"/>
    </row>
    <row r="593" spans="2:4">
      <c r="B593" s="7"/>
      <c r="C593" s="7"/>
      <c r="D593" s="7"/>
    </row>
    <row r="594" spans="2:4">
      <c r="B594" s="7"/>
      <c r="C594" s="7"/>
      <c r="D594" s="7"/>
    </row>
    <row r="595" spans="2:4">
      <c r="B595" s="7"/>
      <c r="C595" s="7"/>
      <c r="D595" s="7"/>
    </row>
    <row r="596" spans="2:4">
      <c r="B596" s="7"/>
      <c r="C596" s="7"/>
      <c r="D596" s="7"/>
    </row>
    <row r="597" spans="2:4">
      <c r="B597" s="7"/>
      <c r="C597" s="7"/>
      <c r="D597" s="7"/>
    </row>
    <row r="598" spans="2:4">
      <c r="B598" s="7"/>
      <c r="C598" s="7"/>
      <c r="D598" s="7"/>
    </row>
    <row r="599" spans="2:4">
      <c r="B599" s="7"/>
      <c r="C599" s="7"/>
      <c r="D599" s="7"/>
    </row>
    <row r="600" spans="2:4">
      <c r="B600" s="7"/>
      <c r="C600" s="7"/>
      <c r="D600" s="7"/>
    </row>
    <row r="601" spans="2:4">
      <c r="B601" s="7"/>
      <c r="C601" s="7"/>
      <c r="D601" s="7"/>
    </row>
    <row r="602" spans="2:4">
      <c r="B602" s="7"/>
      <c r="C602" s="7"/>
      <c r="D602" s="7"/>
    </row>
    <row r="603" spans="2:4">
      <c r="B603" s="7"/>
      <c r="C603" s="7"/>
      <c r="D603" s="7"/>
    </row>
    <row r="604" spans="2:4">
      <c r="B604" s="7"/>
      <c r="C604" s="7"/>
      <c r="D604" s="7"/>
    </row>
    <row r="605" spans="2:4">
      <c r="B605" s="7"/>
      <c r="C605" s="7"/>
      <c r="D605" s="7"/>
    </row>
    <row r="606" spans="2:4">
      <c r="B606" s="7"/>
      <c r="C606" s="7"/>
      <c r="D606" s="7"/>
    </row>
    <row r="607" spans="2:4">
      <c r="B607" s="7"/>
      <c r="C607" s="7"/>
      <c r="D607" s="7"/>
    </row>
    <row r="608" spans="2:4">
      <c r="B608" s="7"/>
      <c r="C608" s="7"/>
      <c r="D608" s="7"/>
    </row>
    <row r="609" spans="2:4">
      <c r="B609" s="7"/>
      <c r="C609" s="7"/>
      <c r="D609" s="7"/>
    </row>
    <row r="610" spans="2:4">
      <c r="B610" s="7"/>
      <c r="C610" s="7"/>
      <c r="D610" s="7"/>
    </row>
    <row r="611" spans="2:4">
      <c r="B611" s="7"/>
      <c r="C611" s="7"/>
      <c r="D611" s="7"/>
    </row>
    <row r="612" spans="2:4">
      <c r="B612" s="7"/>
      <c r="C612" s="7"/>
      <c r="D612" s="7"/>
    </row>
    <row r="613" spans="2:4">
      <c r="B613" s="7"/>
      <c r="C613" s="7"/>
      <c r="D613" s="7"/>
    </row>
    <row r="614" spans="2:4">
      <c r="B614" s="7"/>
      <c r="C614" s="7"/>
      <c r="D614" s="7"/>
    </row>
    <row r="615" spans="2:4">
      <c r="B615" s="7"/>
      <c r="C615" s="7"/>
      <c r="D615" s="7"/>
    </row>
    <row r="616" spans="2:4">
      <c r="B616" s="7"/>
      <c r="C616" s="7"/>
      <c r="D616" s="7"/>
    </row>
    <row r="617" spans="2:4">
      <c r="B617" s="7"/>
      <c r="C617" s="7"/>
      <c r="D617" s="7"/>
    </row>
    <row r="618" spans="2:4">
      <c r="B618" s="7"/>
      <c r="C618" s="7"/>
      <c r="D618" s="7"/>
    </row>
    <row r="619" spans="2:4">
      <c r="B619" s="7"/>
      <c r="C619" s="7"/>
      <c r="D619" s="7"/>
    </row>
    <row r="620" spans="2:4">
      <c r="B620" s="7"/>
      <c r="C620" s="7"/>
      <c r="D620" s="7"/>
    </row>
    <row r="621" spans="2:4">
      <c r="B621" s="7"/>
      <c r="C621" s="7"/>
      <c r="D621" s="7"/>
    </row>
    <row r="622" spans="2:4">
      <c r="B622" s="7"/>
      <c r="C622" s="7"/>
      <c r="D622" s="7"/>
    </row>
    <row r="623" spans="2:4">
      <c r="B623" s="7"/>
      <c r="C623" s="7"/>
      <c r="D623" s="7"/>
    </row>
    <row r="624" spans="2:4">
      <c r="B624" s="7"/>
      <c r="C624" s="7"/>
      <c r="D624" s="7"/>
    </row>
    <row r="625" spans="2:4">
      <c r="B625" s="7"/>
      <c r="C625" s="7"/>
      <c r="D625" s="7"/>
    </row>
    <row r="626" spans="2:4">
      <c r="B626" s="7"/>
      <c r="C626" s="7"/>
      <c r="D626" s="7"/>
    </row>
    <row r="627" spans="2:4">
      <c r="B627" s="7"/>
      <c r="C627" s="7"/>
      <c r="D627" s="7"/>
    </row>
    <row r="628" spans="2:4">
      <c r="B628" s="7"/>
      <c r="C628" s="7"/>
      <c r="D628" s="7"/>
    </row>
    <row r="629" spans="2:4">
      <c r="B629" s="7"/>
      <c r="C629" s="7"/>
      <c r="D629" s="7"/>
    </row>
    <row r="630" spans="2:4">
      <c r="B630" s="7"/>
      <c r="C630" s="7"/>
      <c r="D630" s="7"/>
    </row>
    <row r="631" spans="2:4">
      <c r="B631" s="7"/>
      <c r="C631" s="7"/>
      <c r="D631" s="7"/>
    </row>
    <row r="632" spans="2:4">
      <c r="B632" s="7"/>
      <c r="C632" s="7"/>
      <c r="D632" s="7"/>
    </row>
    <row r="633" spans="2:4">
      <c r="B633" s="7"/>
      <c r="C633" s="7"/>
      <c r="D633" s="7"/>
    </row>
    <row r="634" spans="2:4">
      <c r="B634" s="7"/>
      <c r="C634" s="7"/>
      <c r="D634" s="7"/>
    </row>
    <row r="635" spans="2:4">
      <c r="B635" s="7"/>
      <c r="C635" s="7"/>
      <c r="D635" s="7"/>
    </row>
    <row r="636" spans="2:4">
      <c r="B636" s="7"/>
      <c r="C636" s="7"/>
      <c r="D636" s="7"/>
    </row>
    <row r="637" spans="2:4">
      <c r="B637" s="7"/>
      <c r="C637" s="7"/>
      <c r="D637" s="7"/>
    </row>
    <row r="638" spans="2:4">
      <c r="B638" s="7"/>
      <c r="C638" s="7"/>
      <c r="D638" s="7"/>
    </row>
    <row r="639" spans="2:4">
      <c r="B639" s="7"/>
      <c r="C639" s="7"/>
      <c r="D639" s="7"/>
    </row>
    <row r="640" spans="2:4">
      <c r="B640" s="7"/>
      <c r="C640" s="7"/>
      <c r="D640" s="7"/>
    </row>
    <row r="641" spans="2:4">
      <c r="B641" s="7"/>
      <c r="C641" s="7"/>
      <c r="D641" s="7"/>
    </row>
    <row r="642" spans="2:4">
      <c r="B642" s="7"/>
      <c r="C642" s="7"/>
      <c r="D642" s="7"/>
    </row>
    <row r="643" spans="2:4">
      <c r="B643" s="7"/>
      <c r="C643" s="7"/>
      <c r="D643" s="7"/>
    </row>
    <row r="644" spans="2:4">
      <c r="B644" s="7"/>
      <c r="C644" s="7"/>
      <c r="D644" s="7"/>
    </row>
    <row r="645" spans="2:4">
      <c r="B645" s="7"/>
      <c r="C645" s="7"/>
      <c r="D645" s="7"/>
    </row>
    <row r="646" spans="2:4">
      <c r="B646" s="7"/>
      <c r="C646" s="7"/>
      <c r="D646" s="7"/>
    </row>
    <row r="647" spans="2:4">
      <c r="B647" s="7"/>
      <c r="C647" s="7"/>
      <c r="D647" s="7"/>
    </row>
    <row r="648" spans="2:4">
      <c r="B648" s="7"/>
      <c r="C648" s="7"/>
      <c r="D648" s="7"/>
    </row>
    <row r="649" spans="2:4">
      <c r="B649" s="7"/>
      <c r="C649" s="7"/>
      <c r="D649" s="7"/>
    </row>
    <row r="650" spans="2:4">
      <c r="B650" s="7"/>
      <c r="C650" s="7"/>
      <c r="D650" s="7"/>
    </row>
    <row r="651" spans="2:4">
      <c r="B651" s="7"/>
      <c r="C651" s="7"/>
      <c r="D651" s="7"/>
    </row>
    <row r="652" spans="2:4">
      <c r="B652" s="7"/>
      <c r="C652" s="7"/>
      <c r="D652" s="7"/>
    </row>
    <row r="653" spans="2:4">
      <c r="B653" s="7"/>
      <c r="C653" s="7"/>
      <c r="D653" s="7"/>
    </row>
    <row r="654" spans="2:4">
      <c r="B654" s="7"/>
      <c r="C654" s="7"/>
      <c r="D654" s="7"/>
    </row>
    <row r="655" spans="2:4">
      <c r="B655" s="7"/>
      <c r="C655" s="7"/>
      <c r="D655" s="7"/>
    </row>
    <row r="656" spans="2:4">
      <c r="B656" s="7"/>
      <c r="C656" s="7"/>
      <c r="D656" s="7"/>
    </row>
    <row r="657" spans="2:4">
      <c r="B657" s="7"/>
      <c r="C657" s="7"/>
      <c r="D657" s="7"/>
    </row>
    <row r="658" spans="2:4">
      <c r="B658" s="7"/>
      <c r="C658" s="7"/>
      <c r="D658" s="7"/>
    </row>
    <row r="659" spans="2:4">
      <c r="B659" s="7"/>
      <c r="C659" s="7"/>
      <c r="D659" s="7"/>
    </row>
    <row r="660" spans="2:4">
      <c r="B660" s="7"/>
      <c r="C660" s="7"/>
      <c r="D660" s="7"/>
    </row>
    <row r="661" spans="2:4">
      <c r="B661" s="7"/>
      <c r="C661" s="7"/>
      <c r="D661" s="7"/>
    </row>
    <row r="662" spans="2:4">
      <c r="B662" s="7"/>
      <c r="C662" s="7"/>
      <c r="D662" s="7"/>
    </row>
    <row r="663" spans="2:4">
      <c r="B663" s="7"/>
      <c r="C663" s="7"/>
      <c r="D663" s="7"/>
    </row>
    <row r="664" spans="2:4">
      <c r="B664" s="7"/>
      <c r="C664" s="7"/>
      <c r="D664" s="7"/>
    </row>
    <row r="665" spans="2:4">
      <c r="B665" s="7"/>
      <c r="C665" s="7"/>
      <c r="D665" s="7"/>
    </row>
    <row r="666" spans="2:4">
      <c r="B666" s="7"/>
      <c r="C666" s="7"/>
      <c r="D666" s="7"/>
    </row>
    <row r="667" spans="2:4">
      <c r="B667" s="7"/>
      <c r="C667" s="7"/>
      <c r="D667" s="7"/>
    </row>
    <row r="668" spans="2:4">
      <c r="B668" s="7"/>
      <c r="C668" s="7"/>
      <c r="D668" s="7"/>
    </row>
    <row r="669" spans="2:4">
      <c r="B669" s="7"/>
      <c r="C669" s="7"/>
      <c r="D669" s="7"/>
    </row>
    <row r="670" spans="2:4">
      <c r="B670" s="7"/>
      <c r="C670" s="7"/>
      <c r="D670" s="7"/>
    </row>
    <row r="671" spans="2:4">
      <c r="B671" s="7"/>
      <c r="C671" s="7"/>
      <c r="D671" s="7"/>
    </row>
    <row r="672" spans="2:4">
      <c r="B672" s="7"/>
      <c r="C672" s="7"/>
      <c r="D672" s="7"/>
    </row>
    <row r="673" spans="2:4">
      <c r="B673" s="7"/>
      <c r="C673" s="7"/>
      <c r="D673" s="7"/>
    </row>
    <row r="674" spans="2:4">
      <c r="B674" s="7"/>
      <c r="C674" s="7"/>
      <c r="D674" s="7"/>
    </row>
    <row r="675" spans="2:4">
      <c r="B675" s="7"/>
      <c r="C675" s="7"/>
      <c r="D675" s="7"/>
    </row>
    <row r="676" spans="2:4">
      <c r="B676" s="7"/>
      <c r="C676" s="7"/>
      <c r="D676" s="7"/>
    </row>
    <row r="677" spans="2:4">
      <c r="B677" s="7"/>
      <c r="C677" s="7"/>
      <c r="D677" s="7"/>
    </row>
    <row r="678" spans="2:4">
      <c r="B678" s="7"/>
      <c r="C678" s="7"/>
      <c r="D678" s="7"/>
    </row>
    <row r="679" spans="2:4">
      <c r="B679" s="7"/>
      <c r="C679" s="7"/>
      <c r="D679" s="7"/>
    </row>
    <row r="680" spans="2:4">
      <c r="B680" s="7"/>
      <c r="C680" s="7"/>
      <c r="D680" s="7"/>
    </row>
    <row r="681" spans="2:4">
      <c r="B681" s="7"/>
      <c r="C681" s="7"/>
      <c r="D681" s="7"/>
    </row>
    <row r="682" spans="2:4">
      <c r="B682" s="7"/>
      <c r="C682" s="7"/>
      <c r="D682" s="7"/>
    </row>
    <row r="683" spans="2:4">
      <c r="B683" s="7"/>
      <c r="C683" s="7"/>
      <c r="D683" s="7"/>
    </row>
    <row r="684" spans="2:4">
      <c r="B684" s="7"/>
      <c r="C684" s="7"/>
      <c r="D684" s="7"/>
    </row>
    <row r="685" spans="2:4">
      <c r="B685" s="7"/>
      <c r="C685" s="7"/>
      <c r="D685" s="7"/>
    </row>
    <row r="686" spans="2:4">
      <c r="B686" s="7"/>
      <c r="C686" s="7"/>
      <c r="D686" s="7"/>
    </row>
    <row r="687" spans="2:4">
      <c r="B687" s="7"/>
      <c r="C687" s="7"/>
      <c r="D687" s="7"/>
    </row>
    <row r="688" spans="2:4">
      <c r="B688" s="7"/>
      <c r="C688" s="7"/>
      <c r="D688" s="7"/>
    </row>
    <row r="689" spans="2:4">
      <c r="B689" s="7"/>
      <c r="C689" s="7"/>
      <c r="D689" s="7"/>
    </row>
    <row r="690" spans="2:4">
      <c r="B690" s="7"/>
      <c r="C690" s="7"/>
      <c r="D690" s="7"/>
    </row>
    <row r="691" spans="2:4">
      <c r="B691" s="7"/>
      <c r="C691" s="7"/>
      <c r="D691" s="7"/>
    </row>
    <row r="692" spans="2:4">
      <c r="B692" s="7"/>
      <c r="C692" s="7"/>
      <c r="D692" s="7"/>
    </row>
    <row r="693" spans="2:4">
      <c r="B693" s="7"/>
      <c r="C693" s="7"/>
      <c r="D693" s="7"/>
    </row>
    <row r="694" spans="2:4">
      <c r="B694" s="7"/>
      <c r="C694" s="7"/>
      <c r="D694" s="7"/>
    </row>
    <row r="695" spans="2:4">
      <c r="B695" s="7"/>
      <c r="C695" s="7"/>
      <c r="D695" s="7"/>
    </row>
    <row r="696" spans="2:4">
      <c r="B696" s="7"/>
      <c r="C696" s="7"/>
      <c r="D696" s="7"/>
    </row>
    <row r="697" spans="2:4">
      <c r="B697" s="7"/>
      <c r="C697" s="7"/>
      <c r="D697" s="7"/>
    </row>
    <row r="698" spans="2:4">
      <c r="B698" s="7"/>
      <c r="C698" s="7"/>
      <c r="D698" s="7"/>
    </row>
    <row r="699" spans="2:4">
      <c r="B699" s="7"/>
      <c r="C699" s="7"/>
      <c r="D699" s="7"/>
    </row>
    <row r="700" spans="2:4">
      <c r="B700" s="7"/>
      <c r="C700" s="7"/>
      <c r="D700" s="7"/>
    </row>
    <row r="701" spans="2:4">
      <c r="B701" s="7"/>
      <c r="C701" s="7"/>
      <c r="D701" s="7"/>
    </row>
    <row r="702" spans="2:4">
      <c r="B702" s="7"/>
      <c r="C702" s="7"/>
      <c r="D702" s="7"/>
    </row>
    <row r="703" spans="2:4">
      <c r="B703" s="7"/>
      <c r="C703" s="7"/>
      <c r="D703" s="7"/>
    </row>
    <row r="704" spans="2:4">
      <c r="B704" s="7"/>
      <c r="C704" s="7"/>
      <c r="D704" s="7"/>
    </row>
    <row r="705" spans="2:4">
      <c r="B705" s="7"/>
      <c r="C705" s="7"/>
      <c r="D705" s="7"/>
    </row>
    <row r="706" spans="2:4">
      <c r="B706" s="7"/>
      <c r="C706" s="7"/>
      <c r="D706" s="7"/>
    </row>
    <row r="707" spans="2:4">
      <c r="B707" s="7"/>
      <c r="C707" s="7"/>
      <c r="D707" s="7"/>
    </row>
    <row r="708" spans="2:4">
      <c r="B708" s="7"/>
      <c r="C708" s="7"/>
      <c r="D708" s="7"/>
    </row>
    <row r="709" spans="2:4">
      <c r="B709" s="7"/>
      <c r="C709" s="7"/>
      <c r="D709" s="7"/>
    </row>
    <row r="710" spans="2:4">
      <c r="B710" s="7"/>
      <c r="C710" s="7"/>
      <c r="D710" s="7"/>
    </row>
    <row r="711" spans="2:4">
      <c r="B711" s="7"/>
      <c r="C711" s="7"/>
      <c r="D711" s="7"/>
    </row>
    <row r="712" spans="2:4">
      <c r="B712" s="7"/>
      <c r="C712" s="7"/>
      <c r="D712" s="7"/>
    </row>
    <row r="713" spans="2:4">
      <c r="B713" s="7"/>
      <c r="C713" s="7"/>
      <c r="D713" s="7"/>
    </row>
    <row r="714" spans="2:4">
      <c r="B714" s="7"/>
      <c r="C714" s="7"/>
      <c r="D714" s="7"/>
    </row>
    <row r="715" spans="2:4">
      <c r="B715" s="7"/>
      <c r="C715" s="7"/>
      <c r="D715" s="7"/>
    </row>
    <row r="716" spans="2:4">
      <c r="B716" s="7"/>
      <c r="C716" s="7"/>
      <c r="D716" s="7"/>
    </row>
    <row r="717" spans="2:4">
      <c r="B717" s="7"/>
      <c r="C717" s="7"/>
      <c r="D717" s="7"/>
    </row>
    <row r="718" spans="2:4">
      <c r="B718" s="7"/>
      <c r="C718" s="7"/>
      <c r="D718" s="7"/>
    </row>
    <row r="719" spans="2:4">
      <c r="B719" s="7"/>
      <c r="C719" s="7"/>
      <c r="D719" s="7"/>
    </row>
    <row r="720" spans="2:4">
      <c r="B720" s="7"/>
      <c r="C720" s="7"/>
      <c r="D720" s="7"/>
    </row>
    <row r="721" spans="2:4">
      <c r="B721" s="7"/>
      <c r="C721" s="7"/>
      <c r="D721" s="7"/>
    </row>
    <row r="722" spans="2:4">
      <c r="B722" s="7"/>
      <c r="C722" s="7"/>
      <c r="D722" s="7"/>
    </row>
    <row r="723" spans="2:4">
      <c r="B723" s="7"/>
      <c r="C723" s="7"/>
      <c r="D723" s="7"/>
    </row>
    <row r="724" spans="2:4">
      <c r="B724" s="7"/>
      <c r="C724" s="7"/>
      <c r="D724" s="7"/>
    </row>
    <row r="725" spans="2:4">
      <c r="B725" s="7"/>
      <c r="C725" s="7"/>
      <c r="D725" s="7"/>
    </row>
    <row r="726" spans="2:4">
      <c r="B726" s="7"/>
      <c r="C726" s="7"/>
      <c r="D726" s="7"/>
    </row>
    <row r="727" spans="2:4">
      <c r="B727" s="7"/>
      <c r="C727" s="7"/>
      <c r="D727" s="7"/>
    </row>
    <row r="728" spans="2:4">
      <c r="B728" s="7"/>
      <c r="C728" s="7"/>
      <c r="D728" s="7"/>
    </row>
    <row r="729" spans="2:4">
      <c r="B729" s="7"/>
      <c r="C729" s="7"/>
      <c r="D729" s="7"/>
    </row>
    <row r="730" spans="2:4">
      <c r="B730" s="7"/>
      <c r="C730" s="7"/>
      <c r="D730" s="7"/>
    </row>
    <row r="731" spans="2:4">
      <c r="B731" s="7"/>
      <c r="C731" s="7"/>
      <c r="D731" s="7"/>
    </row>
    <row r="732" spans="2:4">
      <c r="B732" s="7"/>
      <c r="C732" s="7"/>
      <c r="D732" s="7"/>
    </row>
    <row r="733" spans="2:4">
      <c r="B733" s="7"/>
      <c r="C733" s="7"/>
      <c r="D733" s="7"/>
    </row>
    <row r="734" spans="2:4">
      <c r="B734" s="7"/>
      <c r="C734" s="7"/>
      <c r="D734" s="7"/>
    </row>
    <row r="735" spans="2:4">
      <c r="B735" s="7"/>
      <c r="C735" s="7"/>
      <c r="D735" s="7"/>
    </row>
    <row r="736" spans="2:4">
      <c r="B736" s="7"/>
      <c r="C736" s="7"/>
      <c r="D736" s="7"/>
    </row>
    <row r="737" spans="2:4">
      <c r="B737" s="7"/>
      <c r="C737" s="7"/>
      <c r="D737" s="7"/>
    </row>
    <row r="738" spans="2:4">
      <c r="B738" s="7"/>
      <c r="C738" s="7"/>
      <c r="D738" s="7"/>
    </row>
    <row r="739" spans="2:4">
      <c r="B739" s="7"/>
      <c r="C739" s="7"/>
      <c r="D739" s="7"/>
    </row>
    <row r="740" spans="2:4">
      <c r="B740" s="7"/>
      <c r="C740" s="7"/>
      <c r="D740" s="7"/>
    </row>
    <row r="741" spans="2:4">
      <c r="B741" s="7"/>
      <c r="C741" s="7"/>
      <c r="D741" s="7"/>
    </row>
    <row r="742" spans="2:4">
      <c r="B742" s="7"/>
      <c r="C742" s="7"/>
      <c r="D742" s="7"/>
    </row>
    <row r="743" spans="2:4">
      <c r="B743" s="7"/>
      <c r="C743" s="7"/>
      <c r="D743" s="7"/>
    </row>
    <row r="744" spans="2:4">
      <c r="B744" s="7"/>
      <c r="C744" s="7"/>
      <c r="D744" s="7"/>
    </row>
    <row r="745" spans="2:4">
      <c r="B745" s="7"/>
      <c r="C745" s="7"/>
      <c r="D745" s="7"/>
    </row>
    <row r="746" spans="2:4">
      <c r="B746" s="7"/>
      <c r="C746" s="7"/>
      <c r="D746" s="7"/>
    </row>
    <row r="747" spans="2:4">
      <c r="B747" s="7"/>
      <c r="C747" s="7"/>
      <c r="D747" s="7"/>
    </row>
    <row r="748" spans="2:4">
      <c r="B748" s="7"/>
      <c r="C748" s="7"/>
      <c r="D748" s="7"/>
    </row>
    <row r="749" spans="2:4">
      <c r="B749" s="7"/>
      <c r="C749" s="7"/>
      <c r="D749" s="7"/>
    </row>
    <row r="750" spans="2:4">
      <c r="B750" s="7"/>
      <c r="C750" s="7"/>
      <c r="D750" s="7"/>
    </row>
    <row r="751" spans="2:4">
      <c r="B751" s="7"/>
      <c r="C751" s="7"/>
      <c r="D751" s="7"/>
    </row>
    <row r="752" spans="2:4">
      <c r="B752" s="7"/>
      <c r="C752" s="7"/>
      <c r="D752" s="7"/>
    </row>
    <row r="753" spans="2:4">
      <c r="B753" s="7"/>
      <c r="C753" s="7"/>
      <c r="D753" s="7"/>
    </row>
    <row r="754" spans="2:4">
      <c r="B754" s="7"/>
      <c r="C754" s="7"/>
      <c r="D754" s="7"/>
    </row>
    <row r="755" spans="2:4">
      <c r="B755" s="7"/>
      <c r="C755" s="7"/>
      <c r="D755" s="7"/>
    </row>
    <row r="756" spans="2:4">
      <c r="B756" s="7"/>
      <c r="C756" s="7"/>
      <c r="D756" s="7"/>
    </row>
    <row r="757" spans="2:4">
      <c r="B757" s="7"/>
      <c r="C757" s="7"/>
      <c r="D757" s="7"/>
    </row>
    <row r="758" spans="2:4">
      <c r="B758" s="7"/>
      <c r="C758" s="7"/>
      <c r="D758" s="7"/>
    </row>
    <row r="759" spans="2:4">
      <c r="B759" s="7"/>
      <c r="C759" s="7"/>
      <c r="D759" s="7"/>
    </row>
    <row r="760" spans="2:4">
      <c r="B760" s="7"/>
      <c r="C760" s="7"/>
      <c r="D760" s="7"/>
    </row>
    <row r="761" spans="2:4">
      <c r="B761" s="7"/>
      <c r="C761" s="7"/>
      <c r="D761" s="7"/>
    </row>
    <row r="762" spans="2:4">
      <c r="B762" s="7"/>
      <c r="C762" s="7"/>
      <c r="D762" s="7"/>
    </row>
    <row r="763" spans="2:4">
      <c r="B763" s="7"/>
      <c r="C763" s="7"/>
      <c r="D763" s="7"/>
    </row>
    <row r="764" spans="2:4">
      <c r="B764" s="7"/>
      <c r="C764" s="7"/>
      <c r="D764" s="7"/>
    </row>
    <row r="765" spans="2:4">
      <c r="B765" s="7"/>
      <c r="C765" s="7"/>
      <c r="D765" s="7"/>
    </row>
    <row r="766" spans="2:4">
      <c r="B766" s="7"/>
      <c r="C766" s="7"/>
      <c r="D766" s="7"/>
    </row>
    <row r="767" spans="2:4">
      <c r="B767" s="7"/>
      <c r="C767" s="7"/>
      <c r="D767" s="7"/>
    </row>
    <row r="768" spans="2:4">
      <c r="B768" s="7"/>
      <c r="C768" s="7"/>
      <c r="D768" s="7"/>
    </row>
    <row r="769" spans="2:4">
      <c r="B769" s="7"/>
      <c r="C769" s="7"/>
      <c r="D769" s="7"/>
    </row>
    <row r="770" spans="2:4">
      <c r="B770" s="7"/>
      <c r="C770" s="7"/>
      <c r="D770" s="7"/>
    </row>
    <row r="771" spans="2:4">
      <c r="B771" s="7"/>
      <c r="C771" s="7"/>
      <c r="D771" s="7"/>
    </row>
    <row r="772" spans="2:4">
      <c r="B772" s="7"/>
      <c r="C772" s="7"/>
      <c r="D772" s="7"/>
    </row>
    <row r="773" spans="2:4">
      <c r="B773" s="7"/>
      <c r="C773" s="7"/>
      <c r="D773" s="7"/>
    </row>
    <row r="774" spans="2:4">
      <c r="B774" s="7"/>
      <c r="C774" s="7"/>
      <c r="D774" s="7"/>
    </row>
    <row r="775" spans="2:4">
      <c r="B775" s="7"/>
      <c r="C775" s="7"/>
      <c r="D775" s="7"/>
    </row>
    <row r="776" spans="2:4">
      <c r="B776" s="7"/>
      <c r="C776" s="7"/>
      <c r="D776" s="7"/>
    </row>
    <row r="777" spans="2:4">
      <c r="B777" s="7"/>
      <c r="C777" s="7"/>
      <c r="D777" s="7"/>
    </row>
    <row r="778" spans="2:4">
      <c r="B778" s="7"/>
      <c r="C778" s="7"/>
      <c r="D778" s="7"/>
    </row>
    <row r="779" spans="2:4">
      <c r="B779" s="7"/>
      <c r="C779" s="7"/>
      <c r="D779" s="7"/>
    </row>
    <row r="780" spans="2:4">
      <c r="B780" s="7"/>
      <c r="C780" s="7"/>
      <c r="D780" s="7"/>
    </row>
    <row r="781" spans="2:4">
      <c r="B781" s="7"/>
      <c r="C781" s="7"/>
      <c r="D781" s="7"/>
    </row>
    <row r="782" spans="2:4">
      <c r="B782" s="7"/>
      <c r="C782" s="7"/>
      <c r="D782" s="7"/>
    </row>
    <row r="783" spans="2:4">
      <c r="B783" s="7"/>
      <c r="C783" s="7"/>
      <c r="D783" s="7"/>
    </row>
    <row r="784" spans="2:4">
      <c r="B784" s="7"/>
      <c r="C784" s="7"/>
      <c r="D784" s="7"/>
    </row>
    <row r="785" spans="2:4">
      <c r="B785" s="7"/>
      <c r="C785" s="7"/>
      <c r="D785" s="7"/>
    </row>
    <row r="786" spans="2:4">
      <c r="B786" s="7"/>
      <c r="C786" s="7"/>
      <c r="D786" s="7"/>
    </row>
    <row r="787" spans="2:4">
      <c r="B787" s="7"/>
      <c r="C787" s="7"/>
      <c r="D787" s="7"/>
    </row>
    <row r="788" spans="2:4">
      <c r="B788" s="7"/>
      <c r="C788" s="7"/>
      <c r="D788" s="7"/>
    </row>
    <row r="789" spans="2:4">
      <c r="B789" s="7"/>
      <c r="C789" s="7"/>
      <c r="D789" s="7"/>
    </row>
    <row r="790" spans="2:4">
      <c r="B790" s="7"/>
      <c r="C790" s="7"/>
      <c r="D790" s="7"/>
    </row>
    <row r="791" spans="2:4">
      <c r="B791" s="7"/>
      <c r="C791" s="7"/>
      <c r="D791" s="7"/>
    </row>
    <row r="792" spans="2:4">
      <c r="B792" s="7"/>
      <c r="C792" s="7"/>
      <c r="D792" s="7"/>
    </row>
    <row r="793" spans="2:4">
      <c r="B793" s="7"/>
      <c r="C793" s="7"/>
      <c r="D793" s="7"/>
    </row>
    <row r="794" spans="2:4">
      <c r="B794" s="7"/>
      <c r="C794" s="7"/>
      <c r="D794" s="7"/>
    </row>
    <row r="795" spans="2:4">
      <c r="B795" s="7"/>
      <c r="C795" s="7"/>
      <c r="D795" s="7"/>
    </row>
    <row r="796" spans="2:4">
      <c r="B796" s="7"/>
      <c r="C796" s="7"/>
      <c r="D796" s="7"/>
    </row>
    <row r="797" spans="2:4">
      <c r="B797" s="7"/>
      <c r="C797" s="7"/>
      <c r="D797" s="7"/>
    </row>
    <row r="798" spans="2:4">
      <c r="B798" s="7"/>
      <c r="C798" s="7"/>
      <c r="D798" s="7"/>
    </row>
    <row r="799" spans="2:4">
      <c r="B799" s="7"/>
      <c r="C799" s="7"/>
      <c r="D799" s="7"/>
    </row>
    <row r="800" spans="2:4">
      <c r="B800" s="7"/>
      <c r="C800" s="7"/>
      <c r="D800" s="7"/>
    </row>
    <row r="801" spans="2:4">
      <c r="B801" s="7"/>
      <c r="C801" s="7"/>
      <c r="D801" s="7"/>
    </row>
    <row r="802" spans="2:4">
      <c r="B802" s="7"/>
      <c r="C802" s="7"/>
      <c r="D802" s="7"/>
    </row>
  </sheetData>
  <mergeCells count="3">
    <mergeCell ref="B27:I29"/>
    <mergeCell ref="B33:I33"/>
    <mergeCell ref="B52:I56"/>
  </mergeCells>
  <printOptions horizontalCentered="1"/>
  <pageMargins left="0.39370078740157483" right="0.39370078740157483" top="0.78740157480314965" bottom="0.59055118110236227" header="0.39370078740157483" footer="0.39370078740157483"/>
  <pageSetup paperSize="9" scale="88" firstPageNumber="52" fitToHeight="0" orientation="portrait" useFirstPageNumber="1" r:id="rId1"/>
  <headerFooter scaleWithDoc="0" alignWithMargins="0">
    <oddHeader>&amp;L&amp;8Situation des personnels enseignants non permanents - 2013/2014&amp;R&amp;8DGRH A1-1 / Novembre 2014</oddHeader>
    <oddFooter>&amp;R&amp;P</oddFooter>
  </headerFooter>
  <drawing r:id="rId2"/>
</worksheet>
</file>

<file path=xl/worksheets/sheet38.xml><?xml version="1.0" encoding="utf-8"?>
<worksheet xmlns="http://schemas.openxmlformats.org/spreadsheetml/2006/main" xmlns:r="http://schemas.openxmlformats.org/officeDocument/2006/relationships">
  <sheetPr codeName="Feuil31">
    <tabColor rgb="FF92D050"/>
    <pageSetUpPr fitToPage="1"/>
  </sheetPr>
  <dimension ref="A3:M141"/>
  <sheetViews>
    <sheetView showGridLines="0" topLeftCell="A29" zoomScaleNormal="100" workbookViewId="0">
      <selection activeCell="K29" sqref="K29"/>
    </sheetView>
  </sheetViews>
  <sheetFormatPr baseColWidth="10" defaultRowHeight="13.2"/>
  <cols>
    <col min="1" max="1" width="28.44140625" bestFit="1" customWidth="1"/>
    <col min="2" max="4" width="18.33203125" customWidth="1"/>
    <col min="5" max="5" width="9.77734375" bestFit="1" customWidth="1"/>
    <col min="6" max="6" width="10.6640625" bestFit="1" customWidth="1"/>
    <col min="7" max="7" width="6" bestFit="1" customWidth="1"/>
    <col min="8" max="8" width="3.6640625" customWidth="1"/>
    <col min="9" max="9" width="9.77734375" bestFit="1" customWidth="1"/>
    <col min="10" max="10" width="10.6640625" bestFit="1" customWidth="1"/>
    <col min="11" max="11" width="6.33203125" bestFit="1" customWidth="1"/>
    <col min="12" max="12" width="3.44140625" customWidth="1"/>
    <col min="13" max="13" width="14" customWidth="1"/>
  </cols>
  <sheetData>
    <row r="3" spans="1:13" ht="29.25" customHeight="1">
      <c r="A3" s="602" t="s">
        <v>586</v>
      </c>
      <c r="B3" s="602"/>
      <c r="C3" s="602"/>
      <c r="D3" s="602"/>
      <c r="E3" s="136"/>
      <c r="F3" s="136"/>
      <c r="G3" s="136"/>
      <c r="H3" s="136"/>
      <c r="I3" s="136"/>
      <c r="J3" s="136"/>
      <c r="K3" s="136"/>
      <c r="L3" s="136"/>
      <c r="M3" s="136"/>
    </row>
    <row r="6" spans="1:13">
      <c r="B6" s="602" t="s">
        <v>583</v>
      </c>
      <c r="C6" s="602"/>
    </row>
    <row r="7" spans="1:13" ht="27.75" customHeight="1">
      <c r="A7" s="273" t="s">
        <v>584</v>
      </c>
      <c r="B7" s="312" t="s">
        <v>581</v>
      </c>
      <c r="C7" s="312" t="s">
        <v>582</v>
      </c>
      <c r="D7" s="160" t="s">
        <v>92</v>
      </c>
    </row>
    <row r="8" spans="1:13" s="34" customFormat="1">
      <c r="A8" s="313"/>
      <c r="B8" s="314"/>
      <c r="C8" s="314"/>
      <c r="D8" s="32"/>
    </row>
    <row r="9" spans="1:13">
      <c r="A9" s="231" t="s">
        <v>542</v>
      </c>
      <c r="B9" s="16">
        <v>3262</v>
      </c>
      <c r="C9" s="16">
        <v>484</v>
      </c>
      <c r="D9" s="236">
        <v>3746</v>
      </c>
    </row>
    <row r="10" spans="1:13">
      <c r="A10" s="233" t="s">
        <v>543</v>
      </c>
      <c r="B10" s="19">
        <v>215</v>
      </c>
      <c r="C10" s="19">
        <v>16</v>
      </c>
      <c r="D10" s="237">
        <v>231</v>
      </c>
    </row>
    <row r="11" spans="1:13">
      <c r="A11" s="253" t="s">
        <v>158</v>
      </c>
      <c r="B11" s="22">
        <v>558</v>
      </c>
      <c r="C11" s="22">
        <v>57</v>
      </c>
      <c r="D11" s="266">
        <v>615</v>
      </c>
    </row>
    <row r="12" spans="1:13">
      <c r="A12" s="134" t="s">
        <v>544</v>
      </c>
      <c r="B12" s="80">
        <v>4035</v>
      </c>
      <c r="C12" s="80">
        <v>557</v>
      </c>
      <c r="D12" s="28">
        <v>4592</v>
      </c>
    </row>
    <row r="13" spans="1:13">
      <c r="A13" s="231" t="s">
        <v>159</v>
      </c>
      <c r="B13" s="16">
        <v>1404</v>
      </c>
      <c r="C13" s="16">
        <v>162</v>
      </c>
      <c r="D13" s="236">
        <v>1566</v>
      </c>
    </row>
    <row r="14" spans="1:13">
      <c r="A14" s="253" t="s">
        <v>160</v>
      </c>
      <c r="B14" s="22">
        <v>274</v>
      </c>
      <c r="C14" s="22">
        <v>41</v>
      </c>
      <c r="D14" s="266">
        <v>315</v>
      </c>
    </row>
    <row r="15" spans="1:13">
      <c r="A15" s="134" t="s">
        <v>545</v>
      </c>
      <c r="B15" s="80">
        <v>1678</v>
      </c>
      <c r="C15" s="80">
        <v>203</v>
      </c>
      <c r="D15" s="28">
        <v>1881</v>
      </c>
    </row>
    <row r="16" spans="1:13">
      <c r="A16" s="257" t="s">
        <v>162</v>
      </c>
      <c r="B16" s="25">
        <v>234</v>
      </c>
      <c r="C16" s="25">
        <v>24</v>
      </c>
      <c r="D16" s="320">
        <v>258</v>
      </c>
    </row>
    <row r="17" spans="1:4">
      <c r="A17" s="134" t="s">
        <v>546</v>
      </c>
      <c r="B17" s="80">
        <v>234</v>
      </c>
      <c r="C17" s="80">
        <v>24</v>
      </c>
      <c r="D17" s="28">
        <v>258</v>
      </c>
    </row>
    <row r="18" spans="1:4">
      <c r="A18" s="231" t="s">
        <v>166</v>
      </c>
      <c r="B18" s="16">
        <v>23</v>
      </c>
      <c r="C18" s="16">
        <v>14</v>
      </c>
      <c r="D18" s="236">
        <v>37</v>
      </c>
    </row>
    <row r="19" spans="1:4">
      <c r="A19" s="233" t="s">
        <v>167</v>
      </c>
      <c r="B19" s="19">
        <v>369</v>
      </c>
      <c r="C19" s="19">
        <v>12</v>
      </c>
      <c r="D19" s="237">
        <v>381</v>
      </c>
    </row>
    <row r="20" spans="1:4">
      <c r="A20" s="253" t="s">
        <v>168</v>
      </c>
      <c r="B20" s="22">
        <v>800</v>
      </c>
      <c r="C20" s="22">
        <v>82</v>
      </c>
      <c r="D20" s="266">
        <v>882</v>
      </c>
    </row>
    <row r="21" spans="1:4">
      <c r="A21" s="134" t="s">
        <v>547</v>
      </c>
      <c r="B21" s="80">
        <v>1192</v>
      </c>
      <c r="C21" s="80">
        <v>108</v>
      </c>
      <c r="D21" s="28">
        <v>1300</v>
      </c>
    </row>
    <row r="22" spans="1:4">
      <c r="A22" s="231" t="s">
        <v>169</v>
      </c>
      <c r="B22" s="16">
        <v>1834</v>
      </c>
      <c r="C22" s="16">
        <v>32</v>
      </c>
      <c r="D22" s="236">
        <v>1866</v>
      </c>
    </row>
    <row r="23" spans="1:4">
      <c r="A23" s="253" t="s">
        <v>548</v>
      </c>
      <c r="B23" s="22">
        <v>172</v>
      </c>
      <c r="C23" s="22">
        <v>7</v>
      </c>
      <c r="D23" s="266">
        <v>179</v>
      </c>
    </row>
    <row r="24" spans="1:4">
      <c r="A24" s="134" t="s">
        <v>549</v>
      </c>
      <c r="B24" s="80">
        <v>2006</v>
      </c>
      <c r="C24" s="80">
        <v>39</v>
      </c>
      <c r="D24" s="28">
        <v>2045</v>
      </c>
    </row>
    <row r="25" spans="1:4">
      <c r="A25" s="231" t="s">
        <v>171</v>
      </c>
      <c r="B25" s="16">
        <v>1591</v>
      </c>
      <c r="C25" s="16">
        <v>106</v>
      </c>
      <c r="D25" s="236">
        <v>1697</v>
      </c>
    </row>
    <row r="26" spans="1:4">
      <c r="A26" s="253" t="s">
        <v>174</v>
      </c>
      <c r="B26" s="22">
        <v>89</v>
      </c>
      <c r="C26" s="22">
        <v>4</v>
      </c>
      <c r="D26" s="266">
        <v>93</v>
      </c>
    </row>
    <row r="27" spans="1:4">
      <c r="A27" s="134" t="s">
        <v>550</v>
      </c>
      <c r="B27" s="80">
        <v>1680</v>
      </c>
      <c r="C27" s="80">
        <v>110</v>
      </c>
      <c r="D27" s="28">
        <v>1790</v>
      </c>
    </row>
    <row r="28" spans="1:4">
      <c r="A28" s="257" t="s">
        <v>175</v>
      </c>
      <c r="B28" s="25">
        <v>656</v>
      </c>
      <c r="C28" s="25">
        <v>87</v>
      </c>
      <c r="D28" s="320">
        <v>743</v>
      </c>
    </row>
    <row r="29" spans="1:4">
      <c r="A29" s="134" t="s">
        <v>551</v>
      </c>
      <c r="B29" s="80">
        <v>656</v>
      </c>
      <c r="C29" s="80">
        <v>87</v>
      </c>
      <c r="D29" s="28">
        <v>743</v>
      </c>
    </row>
    <row r="30" spans="1:4">
      <c r="A30" s="231" t="s">
        <v>176</v>
      </c>
      <c r="B30" s="16">
        <v>163</v>
      </c>
      <c r="C30" s="16">
        <v>1</v>
      </c>
      <c r="D30" s="236">
        <v>164</v>
      </c>
    </row>
    <row r="31" spans="1:4">
      <c r="A31" s="233" t="s">
        <v>177</v>
      </c>
      <c r="B31" s="19">
        <v>883</v>
      </c>
      <c r="C31" s="19">
        <v>151</v>
      </c>
      <c r="D31" s="237">
        <v>1034</v>
      </c>
    </row>
    <row r="32" spans="1:4">
      <c r="A32" s="233" t="s">
        <v>178</v>
      </c>
      <c r="B32" s="19">
        <v>802</v>
      </c>
      <c r="C32" s="19">
        <v>91</v>
      </c>
      <c r="D32" s="237">
        <v>893</v>
      </c>
    </row>
    <row r="33" spans="1:4">
      <c r="A33" s="233" t="s">
        <v>179</v>
      </c>
      <c r="B33" s="19">
        <v>994</v>
      </c>
      <c r="C33" s="19">
        <v>175</v>
      </c>
      <c r="D33" s="237">
        <v>1169</v>
      </c>
    </row>
    <row r="34" spans="1:4">
      <c r="A34" s="233" t="s">
        <v>180</v>
      </c>
      <c r="B34" s="19">
        <v>665</v>
      </c>
      <c r="C34" s="19">
        <v>27</v>
      </c>
      <c r="D34" s="237">
        <v>692</v>
      </c>
    </row>
    <row r="35" spans="1:4">
      <c r="A35" s="253" t="s">
        <v>181</v>
      </c>
      <c r="B35" s="22">
        <v>80</v>
      </c>
      <c r="C35" s="22">
        <v>18</v>
      </c>
      <c r="D35" s="266">
        <v>98</v>
      </c>
    </row>
    <row r="36" spans="1:4">
      <c r="A36" s="134" t="s">
        <v>552</v>
      </c>
      <c r="B36" s="80">
        <v>3587</v>
      </c>
      <c r="C36" s="80">
        <v>463</v>
      </c>
      <c r="D36" s="28">
        <v>4050</v>
      </c>
    </row>
    <row r="37" spans="1:4">
      <c r="A37" s="257" t="s">
        <v>182</v>
      </c>
      <c r="B37" s="25">
        <v>2352</v>
      </c>
      <c r="C37" s="25">
        <v>140</v>
      </c>
      <c r="D37" s="320">
        <v>2492</v>
      </c>
    </row>
    <row r="38" spans="1:4">
      <c r="A38" s="134" t="s">
        <v>553</v>
      </c>
      <c r="B38" s="80">
        <v>2352</v>
      </c>
      <c r="C38" s="80">
        <v>140</v>
      </c>
      <c r="D38" s="28">
        <v>2492</v>
      </c>
    </row>
    <row r="39" spans="1:4">
      <c r="A39" s="231" t="s">
        <v>184</v>
      </c>
      <c r="B39" s="16">
        <v>1538</v>
      </c>
      <c r="C39" s="16">
        <v>134</v>
      </c>
      <c r="D39" s="236">
        <v>1672</v>
      </c>
    </row>
    <row r="40" spans="1:4">
      <c r="A40" s="233" t="s">
        <v>185</v>
      </c>
      <c r="B40" s="19">
        <v>1737</v>
      </c>
      <c r="C40" s="19">
        <v>78</v>
      </c>
      <c r="D40" s="237">
        <v>1815</v>
      </c>
    </row>
    <row r="41" spans="1:4">
      <c r="A41" s="233" t="s">
        <v>187</v>
      </c>
      <c r="B41" s="19">
        <v>271</v>
      </c>
      <c r="C41" s="19">
        <v>26</v>
      </c>
      <c r="D41" s="237">
        <v>297</v>
      </c>
    </row>
    <row r="42" spans="1:4">
      <c r="A42" s="233" t="s">
        <v>188</v>
      </c>
      <c r="B42" s="19">
        <v>217</v>
      </c>
      <c r="C42" s="19">
        <v>8</v>
      </c>
      <c r="D42" s="237">
        <v>225</v>
      </c>
    </row>
    <row r="43" spans="1:4">
      <c r="A43" s="253" t="s">
        <v>189</v>
      </c>
      <c r="B43" s="22">
        <v>683</v>
      </c>
      <c r="C43" s="22">
        <v>68</v>
      </c>
      <c r="D43" s="266">
        <v>751</v>
      </c>
    </row>
    <row r="44" spans="1:4">
      <c r="A44" s="134" t="s">
        <v>554</v>
      </c>
      <c r="B44" s="80">
        <v>4446</v>
      </c>
      <c r="C44" s="80">
        <v>314</v>
      </c>
      <c r="D44" s="28">
        <v>4760</v>
      </c>
    </row>
    <row r="45" spans="1:4">
      <c r="A45" s="257" t="s">
        <v>190</v>
      </c>
      <c r="B45" s="25">
        <v>756</v>
      </c>
      <c r="C45" s="25">
        <v>126</v>
      </c>
      <c r="D45" s="320">
        <v>882</v>
      </c>
    </row>
    <row r="46" spans="1:4">
      <c r="A46" s="134" t="s">
        <v>555</v>
      </c>
      <c r="B46" s="80">
        <v>756</v>
      </c>
      <c r="C46" s="80">
        <v>126</v>
      </c>
      <c r="D46" s="28">
        <v>882</v>
      </c>
    </row>
    <row r="47" spans="1:4">
      <c r="A47" s="231" t="s">
        <v>192</v>
      </c>
      <c r="B47" s="16">
        <v>371</v>
      </c>
      <c r="C47" s="16">
        <v>6</v>
      </c>
      <c r="D47" s="236">
        <v>377</v>
      </c>
    </row>
    <row r="48" spans="1:4">
      <c r="A48" s="253" t="s">
        <v>193</v>
      </c>
      <c r="B48" s="22">
        <v>167</v>
      </c>
      <c r="C48" s="22"/>
      <c r="D48" s="266">
        <v>167</v>
      </c>
    </row>
    <row r="49" spans="1:4">
      <c r="A49" s="134" t="s">
        <v>556</v>
      </c>
      <c r="B49" s="80">
        <v>538</v>
      </c>
      <c r="C49" s="80">
        <v>6</v>
      </c>
      <c r="D49" s="28">
        <v>544</v>
      </c>
    </row>
    <row r="50" spans="1:4">
      <c r="A50" s="257" t="s">
        <v>194</v>
      </c>
      <c r="B50" s="25">
        <v>975</v>
      </c>
      <c r="C50" s="25">
        <v>93</v>
      </c>
      <c r="D50" s="320">
        <v>1068</v>
      </c>
    </row>
    <row r="51" spans="1:4">
      <c r="A51" s="134" t="s">
        <v>557</v>
      </c>
      <c r="B51" s="80">
        <v>975</v>
      </c>
      <c r="C51" s="80">
        <v>93</v>
      </c>
      <c r="D51" s="28">
        <v>1068</v>
      </c>
    </row>
    <row r="52" spans="1:4">
      <c r="A52" s="231" t="s">
        <v>195</v>
      </c>
      <c r="B52" s="16">
        <v>986</v>
      </c>
      <c r="C52" s="16">
        <v>146</v>
      </c>
      <c r="D52" s="236">
        <v>1132</v>
      </c>
    </row>
    <row r="53" spans="1:4">
      <c r="A53" s="233" t="s">
        <v>196</v>
      </c>
      <c r="B53" s="19">
        <v>1287</v>
      </c>
      <c r="C53" s="19">
        <v>72</v>
      </c>
      <c r="D53" s="237">
        <v>1359</v>
      </c>
    </row>
    <row r="54" spans="1:4">
      <c r="A54" s="233" t="s">
        <v>198</v>
      </c>
      <c r="B54" s="19">
        <v>1236</v>
      </c>
      <c r="C54" s="19">
        <v>103</v>
      </c>
      <c r="D54" s="237">
        <v>1339</v>
      </c>
    </row>
    <row r="55" spans="1:4">
      <c r="A55" s="233" t="s">
        <v>558</v>
      </c>
      <c r="B55" s="19">
        <v>268</v>
      </c>
      <c r="C55" s="19">
        <v>16</v>
      </c>
      <c r="D55" s="237">
        <v>284</v>
      </c>
    </row>
    <row r="56" spans="1:4">
      <c r="A56" s="233" t="s">
        <v>200</v>
      </c>
      <c r="B56" s="19">
        <v>231</v>
      </c>
      <c r="C56" s="19">
        <v>17</v>
      </c>
      <c r="D56" s="237">
        <v>248</v>
      </c>
    </row>
    <row r="57" spans="1:4">
      <c r="A57" s="233" t="s">
        <v>201</v>
      </c>
      <c r="B57" s="19">
        <v>1139</v>
      </c>
      <c r="C57" s="19">
        <v>98</v>
      </c>
      <c r="D57" s="237">
        <v>1237</v>
      </c>
    </row>
    <row r="58" spans="1:4">
      <c r="A58" s="233" t="s">
        <v>202</v>
      </c>
      <c r="B58" s="19">
        <v>55</v>
      </c>
      <c r="C58" s="19">
        <v>7</v>
      </c>
      <c r="D58" s="237">
        <v>62</v>
      </c>
    </row>
    <row r="59" spans="1:4">
      <c r="A59" s="253" t="s">
        <v>203</v>
      </c>
      <c r="B59" s="22">
        <v>796</v>
      </c>
      <c r="C59" s="22">
        <v>102</v>
      </c>
      <c r="D59" s="266">
        <v>898</v>
      </c>
    </row>
    <row r="60" spans="1:4">
      <c r="A60" s="134" t="s">
        <v>559</v>
      </c>
      <c r="B60" s="80">
        <v>5998</v>
      </c>
      <c r="C60" s="80">
        <v>561</v>
      </c>
      <c r="D60" s="28">
        <v>6559</v>
      </c>
    </row>
    <row r="61" spans="1:4">
      <c r="A61" s="257" t="s">
        <v>205</v>
      </c>
      <c r="B61" s="25">
        <v>52</v>
      </c>
      <c r="C61" s="25"/>
      <c r="D61" s="320">
        <v>52</v>
      </c>
    </row>
    <row r="62" spans="1:4">
      <c r="A62" s="134" t="s">
        <v>560</v>
      </c>
      <c r="B62" s="80">
        <v>52</v>
      </c>
      <c r="C62" s="80"/>
      <c r="D62" s="28">
        <v>52</v>
      </c>
    </row>
    <row r="63" spans="1:4">
      <c r="A63" s="231" t="s">
        <v>206</v>
      </c>
      <c r="B63" s="16">
        <v>2189</v>
      </c>
      <c r="C63" s="16">
        <v>382</v>
      </c>
      <c r="D63" s="236">
        <v>2571</v>
      </c>
    </row>
    <row r="64" spans="1:4">
      <c r="A64" s="233" t="s">
        <v>207</v>
      </c>
      <c r="B64" s="19">
        <v>2155</v>
      </c>
      <c r="C64" s="19">
        <v>229</v>
      </c>
      <c r="D64" s="237">
        <v>2384</v>
      </c>
    </row>
    <row r="65" spans="1:4">
      <c r="A65" s="233" t="s">
        <v>208</v>
      </c>
      <c r="B65" s="19">
        <v>1520</v>
      </c>
      <c r="C65" s="19">
        <v>232</v>
      </c>
      <c r="D65" s="237">
        <v>1752</v>
      </c>
    </row>
    <row r="66" spans="1:4">
      <c r="A66" s="233" t="s">
        <v>561</v>
      </c>
      <c r="B66" s="19">
        <v>135</v>
      </c>
      <c r="C66" s="19">
        <v>6</v>
      </c>
      <c r="D66" s="237">
        <v>141</v>
      </c>
    </row>
    <row r="67" spans="1:4">
      <c r="A67" s="233" t="s">
        <v>210</v>
      </c>
      <c r="B67" s="19">
        <v>177</v>
      </c>
      <c r="C67" s="19">
        <v>9</v>
      </c>
      <c r="D67" s="237">
        <v>186</v>
      </c>
    </row>
    <row r="68" spans="1:4">
      <c r="A68" s="233" t="s">
        <v>562</v>
      </c>
      <c r="B68" s="19">
        <v>141</v>
      </c>
      <c r="C68" s="19">
        <v>10</v>
      </c>
      <c r="D68" s="237">
        <v>151</v>
      </c>
    </row>
    <row r="69" spans="1:4">
      <c r="A69" s="233" t="s">
        <v>212</v>
      </c>
      <c r="B69" s="19">
        <v>25</v>
      </c>
      <c r="C69" s="19">
        <v>400</v>
      </c>
      <c r="D69" s="237">
        <v>425</v>
      </c>
    </row>
    <row r="70" spans="1:4">
      <c r="A70" s="233" t="s">
        <v>213</v>
      </c>
      <c r="B70" s="19">
        <v>579</v>
      </c>
      <c r="C70" s="19">
        <v>39</v>
      </c>
      <c r="D70" s="237">
        <v>618</v>
      </c>
    </row>
    <row r="71" spans="1:4">
      <c r="A71" s="233" t="s">
        <v>214</v>
      </c>
      <c r="B71" s="19">
        <v>1422</v>
      </c>
      <c r="C71" s="19">
        <v>62</v>
      </c>
      <c r="D71" s="237">
        <v>1484</v>
      </c>
    </row>
    <row r="72" spans="1:4">
      <c r="A72" s="253" t="s">
        <v>215</v>
      </c>
      <c r="B72" s="22">
        <v>110</v>
      </c>
      <c r="C72" s="22">
        <v>19</v>
      </c>
      <c r="D72" s="266">
        <v>129</v>
      </c>
    </row>
    <row r="73" spans="1:4">
      <c r="A73" s="134" t="s">
        <v>563</v>
      </c>
      <c r="B73" s="80">
        <v>8453</v>
      </c>
      <c r="C73" s="80">
        <v>1388</v>
      </c>
      <c r="D73" s="28">
        <v>9841</v>
      </c>
    </row>
    <row r="74" spans="1:4">
      <c r="A74" s="231" t="s">
        <v>216</v>
      </c>
      <c r="B74" s="16">
        <v>1439</v>
      </c>
      <c r="C74" s="16">
        <v>45</v>
      </c>
      <c r="D74" s="236">
        <v>1484</v>
      </c>
    </row>
    <row r="75" spans="1:4">
      <c r="A75" s="233" t="s">
        <v>218</v>
      </c>
      <c r="B75" s="19">
        <v>1868</v>
      </c>
      <c r="C75" s="19">
        <v>126</v>
      </c>
      <c r="D75" s="237">
        <v>1994</v>
      </c>
    </row>
    <row r="76" spans="1:4">
      <c r="A76" s="233" t="s">
        <v>219</v>
      </c>
      <c r="B76" s="19">
        <v>87</v>
      </c>
      <c r="C76" s="19">
        <v>3</v>
      </c>
      <c r="D76" s="237">
        <v>90</v>
      </c>
    </row>
    <row r="77" spans="1:4">
      <c r="A77" s="233" t="s">
        <v>220</v>
      </c>
      <c r="B77" s="19">
        <v>644</v>
      </c>
      <c r="C77" s="19">
        <v>70</v>
      </c>
      <c r="D77" s="237">
        <v>714</v>
      </c>
    </row>
    <row r="78" spans="1:4">
      <c r="A78" s="253" t="s">
        <v>221</v>
      </c>
      <c r="B78" s="22">
        <v>873</v>
      </c>
      <c r="C78" s="22">
        <v>71</v>
      </c>
      <c r="D78" s="266">
        <v>944</v>
      </c>
    </row>
    <row r="79" spans="1:4">
      <c r="A79" s="134" t="s">
        <v>564</v>
      </c>
      <c r="B79" s="80">
        <v>4911</v>
      </c>
      <c r="C79" s="80">
        <v>315</v>
      </c>
      <c r="D79" s="28">
        <v>5226</v>
      </c>
    </row>
    <row r="80" spans="1:4">
      <c r="A80" s="231" t="s">
        <v>222</v>
      </c>
      <c r="B80" s="16">
        <v>3332</v>
      </c>
      <c r="C80" s="16">
        <v>280</v>
      </c>
      <c r="D80" s="236">
        <v>3612</v>
      </c>
    </row>
    <row r="81" spans="1:4">
      <c r="A81" s="253" t="s">
        <v>565</v>
      </c>
      <c r="B81" s="22">
        <v>97</v>
      </c>
      <c r="C81" s="22">
        <v>16</v>
      </c>
      <c r="D81" s="266">
        <v>113</v>
      </c>
    </row>
    <row r="82" spans="1:4">
      <c r="A82" s="134" t="s">
        <v>566</v>
      </c>
      <c r="B82" s="80">
        <v>3429</v>
      </c>
      <c r="C82" s="80">
        <v>296</v>
      </c>
      <c r="D82" s="28">
        <v>3725</v>
      </c>
    </row>
    <row r="83" spans="1:4">
      <c r="A83" s="231" t="s">
        <v>224</v>
      </c>
      <c r="B83" s="16">
        <v>2550</v>
      </c>
      <c r="C83" s="16">
        <v>382</v>
      </c>
      <c r="D83" s="236">
        <v>2932</v>
      </c>
    </row>
    <row r="84" spans="1:4">
      <c r="A84" s="233" t="s">
        <v>225</v>
      </c>
      <c r="B84" s="19">
        <v>1151</v>
      </c>
      <c r="C84" s="19">
        <v>102</v>
      </c>
      <c r="D84" s="237">
        <v>1253</v>
      </c>
    </row>
    <row r="85" spans="1:4">
      <c r="A85" s="253" t="s">
        <v>567</v>
      </c>
      <c r="B85" s="22">
        <v>304</v>
      </c>
      <c r="C85" s="22">
        <v>6</v>
      </c>
      <c r="D85" s="266">
        <v>310</v>
      </c>
    </row>
    <row r="86" spans="1:4">
      <c r="A86" s="134" t="s">
        <v>568</v>
      </c>
      <c r="B86" s="80">
        <v>4005</v>
      </c>
      <c r="C86" s="80">
        <v>490</v>
      </c>
      <c r="D86" s="28">
        <v>4495</v>
      </c>
    </row>
    <row r="87" spans="1:4">
      <c r="A87" s="231" t="s">
        <v>226</v>
      </c>
      <c r="B87" s="16">
        <v>1653</v>
      </c>
      <c r="C87" s="16">
        <v>378</v>
      </c>
      <c r="D87" s="236">
        <v>2031</v>
      </c>
    </row>
    <row r="88" spans="1:4">
      <c r="A88" s="253" t="s">
        <v>227</v>
      </c>
      <c r="B88" s="22">
        <v>630</v>
      </c>
      <c r="C88" s="22">
        <v>111</v>
      </c>
      <c r="D88" s="266">
        <v>741</v>
      </c>
    </row>
    <row r="89" spans="1:4">
      <c r="A89" s="134" t="s">
        <v>569</v>
      </c>
      <c r="B89" s="80">
        <v>2283</v>
      </c>
      <c r="C89" s="80">
        <v>489</v>
      </c>
      <c r="D89" s="28">
        <v>2772</v>
      </c>
    </row>
    <row r="90" spans="1:4">
      <c r="A90" s="231" t="s">
        <v>228</v>
      </c>
      <c r="B90" s="16">
        <v>25</v>
      </c>
      <c r="C90" s="16">
        <v>5</v>
      </c>
      <c r="D90" s="236">
        <v>30</v>
      </c>
    </row>
    <row r="91" spans="1:4">
      <c r="A91" s="233" t="s">
        <v>229</v>
      </c>
      <c r="B91" s="19">
        <v>245</v>
      </c>
      <c r="C91" s="19">
        <v>22</v>
      </c>
      <c r="D91" s="237">
        <v>267</v>
      </c>
    </row>
    <row r="92" spans="1:4">
      <c r="A92" s="233" t="s">
        <v>230</v>
      </c>
      <c r="B92" s="19">
        <v>1488</v>
      </c>
      <c r="C92" s="19">
        <v>129</v>
      </c>
      <c r="D92" s="237">
        <v>1617</v>
      </c>
    </row>
    <row r="93" spans="1:4">
      <c r="A93" s="253" t="s">
        <v>231</v>
      </c>
      <c r="B93" s="22">
        <v>1648</v>
      </c>
      <c r="C93" s="22">
        <v>51</v>
      </c>
      <c r="D93" s="266">
        <v>1699</v>
      </c>
    </row>
    <row r="94" spans="1:4">
      <c r="A94" s="134" t="s">
        <v>570</v>
      </c>
      <c r="B94" s="80">
        <v>3406</v>
      </c>
      <c r="C94" s="80">
        <v>207</v>
      </c>
      <c r="D94" s="28">
        <v>3613</v>
      </c>
    </row>
    <row r="95" spans="1:4">
      <c r="A95" s="231" t="s">
        <v>233</v>
      </c>
      <c r="B95" s="16">
        <v>650</v>
      </c>
      <c r="C95" s="16">
        <v>33</v>
      </c>
      <c r="D95" s="236">
        <v>683</v>
      </c>
    </row>
    <row r="96" spans="1:4">
      <c r="A96" s="233" t="s">
        <v>234</v>
      </c>
      <c r="B96" s="19">
        <v>954</v>
      </c>
      <c r="C96" s="19">
        <v>25</v>
      </c>
      <c r="D96" s="237">
        <v>979</v>
      </c>
    </row>
    <row r="97" spans="1:4">
      <c r="A97" s="233" t="s">
        <v>238</v>
      </c>
      <c r="B97" s="19">
        <v>606</v>
      </c>
      <c r="C97" s="19">
        <v>7</v>
      </c>
      <c r="D97" s="237">
        <v>613</v>
      </c>
    </row>
    <row r="98" spans="1:4">
      <c r="A98" s="233" t="s">
        <v>241</v>
      </c>
      <c r="B98" s="19">
        <v>975</v>
      </c>
      <c r="C98" s="19">
        <v>118</v>
      </c>
      <c r="D98" s="237">
        <v>1093</v>
      </c>
    </row>
    <row r="99" spans="1:4">
      <c r="A99" s="233" t="s">
        <v>242</v>
      </c>
      <c r="B99" s="19">
        <v>57</v>
      </c>
      <c r="C99" s="19"/>
      <c r="D99" s="237">
        <v>57</v>
      </c>
    </row>
    <row r="100" spans="1:4">
      <c r="A100" s="233" t="s">
        <v>243</v>
      </c>
      <c r="B100" s="19">
        <v>116</v>
      </c>
      <c r="C100" s="19"/>
      <c r="D100" s="237">
        <v>116</v>
      </c>
    </row>
    <row r="101" spans="1:4">
      <c r="A101" s="233" t="s">
        <v>571</v>
      </c>
      <c r="B101" s="19">
        <v>36</v>
      </c>
      <c r="C101" s="19">
        <v>4</v>
      </c>
      <c r="D101" s="237">
        <v>40</v>
      </c>
    </row>
    <row r="102" spans="1:4">
      <c r="A102" s="233" t="s">
        <v>246</v>
      </c>
      <c r="B102" s="19">
        <v>29</v>
      </c>
      <c r="C102" s="19"/>
      <c r="D102" s="237">
        <v>29</v>
      </c>
    </row>
    <row r="103" spans="1:4">
      <c r="A103" s="253" t="s">
        <v>248</v>
      </c>
      <c r="B103" s="22">
        <v>285</v>
      </c>
      <c r="C103" s="22">
        <v>38</v>
      </c>
      <c r="D103" s="266">
        <v>323</v>
      </c>
    </row>
    <row r="104" spans="1:4">
      <c r="A104" s="134" t="s">
        <v>572</v>
      </c>
      <c r="B104" s="80">
        <v>3708</v>
      </c>
      <c r="C104" s="80">
        <v>225</v>
      </c>
      <c r="D104" s="28">
        <v>3933</v>
      </c>
    </row>
    <row r="105" spans="1:4">
      <c r="A105" s="231" t="s">
        <v>254</v>
      </c>
      <c r="B105" s="16">
        <v>643</v>
      </c>
      <c r="C105" s="16">
        <v>55</v>
      </c>
      <c r="D105" s="236">
        <v>698</v>
      </c>
    </row>
    <row r="106" spans="1:4">
      <c r="A106" s="253" t="s">
        <v>253</v>
      </c>
      <c r="B106" s="22">
        <v>1672</v>
      </c>
      <c r="C106" s="22">
        <v>52</v>
      </c>
      <c r="D106" s="266">
        <v>1724</v>
      </c>
    </row>
    <row r="107" spans="1:4">
      <c r="A107" s="134" t="s">
        <v>573</v>
      </c>
      <c r="B107" s="80">
        <v>2315</v>
      </c>
      <c r="C107" s="80">
        <v>107</v>
      </c>
      <c r="D107" s="28">
        <v>2422</v>
      </c>
    </row>
    <row r="108" spans="1:4">
      <c r="A108" s="231" t="s">
        <v>258</v>
      </c>
      <c r="B108" s="16">
        <v>3135</v>
      </c>
      <c r="C108" s="16">
        <v>32</v>
      </c>
      <c r="D108" s="236">
        <v>3167</v>
      </c>
    </row>
    <row r="109" spans="1:4">
      <c r="A109" s="233" t="s">
        <v>259</v>
      </c>
      <c r="B109" s="19">
        <v>38</v>
      </c>
      <c r="C109" s="19">
        <v>4</v>
      </c>
      <c r="D109" s="237">
        <v>42</v>
      </c>
    </row>
    <row r="110" spans="1:4">
      <c r="A110" s="233" t="s">
        <v>260</v>
      </c>
      <c r="B110" s="19">
        <v>1007</v>
      </c>
      <c r="C110" s="19">
        <v>73</v>
      </c>
      <c r="D110" s="237">
        <v>1080</v>
      </c>
    </row>
    <row r="111" spans="1:4">
      <c r="A111" s="233" t="s">
        <v>261</v>
      </c>
      <c r="B111" s="19">
        <v>1474</v>
      </c>
      <c r="C111" s="19">
        <v>74</v>
      </c>
      <c r="D111" s="237">
        <v>1548</v>
      </c>
    </row>
    <row r="112" spans="1:4">
      <c r="A112" s="233" t="s">
        <v>262</v>
      </c>
      <c r="B112" s="19">
        <v>1493</v>
      </c>
      <c r="C112" s="19">
        <v>116</v>
      </c>
      <c r="D112" s="237">
        <v>1609</v>
      </c>
    </row>
    <row r="113" spans="1:4">
      <c r="A113" s="253" t="s">
        <v>265</v>
      </c>
      <c r="B113" s="22">
        <v>263</v>
      </c>
      <c r="C113" s="22">
        <v>25</v>
      </c>
      <c r="D113" s="266">
        <v>288</v>
      </c>
    </row>
    <row r="114" spans="1:4">
      <c r="A114" s="134" t="s">
        <v>574</v>
      </c>
      <c r="B114" s="80">
        <v>7410</v>
      </c>
      <c r="C114" s="80">
        <v>324</v>
      </c>
      <c r="D114" s="28">
        <v>7734</v>
      </c>
    </row>
    <row r="115" spans="1:4">
      <c r="A115" s="231" t="s">
        <v>266</v>
      </c>
      <c r="B115" s="16">
        <v>1215</v>
      </c>
      <c r="C115" s="16">
        <v>4</v>
      </c>
      <c r="D115" s="236">
        <v>1219</v>
      </c>
    </row>
    <row r="116" spans="1:4">
      <c r="A116" s="253" t="s">
        <v>268</v>
      </c>
      <c r="B116" s="22">
        <v>297</v>
      </c>
      <c r="C116" s="22">
        <v>20</v>
      </c>
      <c r="D116" s="266">
        <v>317</v>
      </c>
    </row>
    <row r="117" spans="1:4">
      <c r="A117" s="134" t="s">
        <v>575</v>
      </c>
      <c r="B117" s="80">
        <v>1512</v>
      </c>
      <c r="C117" s="80">
        <v>24</v>
      </c>
      <c r="D117" s="28">
        <v>1536</v>
      </c>
    </row>
    <row r="118" spans="1:4">
      <c r="A118" s="231" t="s">
        <v>270</v>
      </c>
      <c r="B118" s="16">
        <v>805</v>
      </c>
      <c r="C118" s="16">
        <v>26</v>
      </c>
      <c r="D118" s="236">
        <v>831</v>
      </c>
    </row>
    <row r="119" spans="1:4">
      <c r="A119" s="233" t="s">
        <v>269</v>
      </c>
      <c r="B119" s="19">
        <v>4219</v>
      </c>
      <c r="C119" s="19">
        <v>90</v>
      </c>
      <c r="D119" s="237">
        <v>4309</v>
      </c>
    </row>
    <row r="120" spans="1:4">
      <c r="A120" s="253" t="s">
        <v>271</v>
      </c>
      <c r="B120" s="22">
        <v>287</v>
      </c>
      <c r="C120" s="22">
        <v>43</v>
      </c>
      <c r="D120" s="266">
        <v>330</v>
      </c>
    </row>
    <row r="121" spans="1:4">
      <c r="A121" s="134" t="s">
        <v>576</v>
      </c>
      <c r="B121" s="80">
        <v>5311</v>
      </c>
      <c r="C121" s="80">
        <v>159</v>
      </c>
      <c r="D121" s="28">
        <v>5470</v>
      </c>
    </row>
    <row r="122" spans="1:4">
      <c r="A122" s="231" t="s">
        <v>272</v>
      </c>
      <c r="B122" s="16">
        <v>490</v>
      </c>
      <c r="C122" s="16">
        <v>77</v>
      </c>
      <c r="D122" s="236">
        <v>567</v>
      </c>
    </row>
    <row r="123" spans="1:4">
      <c r="A123" s="233" t="s">
        <v>273</v>
      </c>
      <c r="B123" s="19">
        <v>47</v>
      </c>
      <c r="C123" s="19"/>
      <c r="D123" s="237">
        <v>47</v>
      </c>
    </row>
    <row r="124" spans="1:4">
      <c r="A124" s="233" t="s">
        <v>275</v>
      </c>
      <c r="B124" s="19">
        <v>1172</v>
      </c>
      <c r="C124" s="19">
        <v>122</v>
      </c>
      <c r="D124" s="237">
        <v>1294</v>
      </c>
    </row>
    <row r="125" spans="1:4">
      <c r="A125" s="233" t="s">
        <v>276</v>
      </c>
      <c r="B125" s="19">
        <v>1690</v>
      </c>
      <c r="C125" s="19">
        <v>12</v>
      </c>
      <c r="D125" s="237">
        <v>1702</v>
      </c>
    </row>
    <row r="126" spans="1:4">
      <c r="A126" s="233" t="s">
        <v>277</v>
      </c>
      <c r="B126" s="19">
        <v>213</v>
      </c>
      <c r="C126" s="19"/>
      <c r="D126" s="237">
        <v>213</v>
      </c>
    </row>
    <row r="127" spans="1:4">
      <c r="A127" s="233" t="s">
        <v>278</v>
      </c>
      <c r="B127" s="19">
        <v>3</v>
      </c>
      <c r="C127" s="19"/>
      <c r="D127" s="237">
        <v>3</v>
      </c>
    </row>
    <row r="128" spans="1:4">
      <c r="A128" s="253" t="s">
        <v>279</v>
      </c>
      <c r="B128" s="22">
        <v>397</v>
      </c>
      <c r="C128" s="22">
        <v>26</v>
      </c>
      <c r="D128" s="266">
        <v>423</v>
      </c>
    </row>
    <row r="129" spans="1:4">
      <c r="A129" s="134" t="s">
        <v>577</v>
      </c>
      <c r="B129" s="80">
        <v>4012</v>
      </c>
      <c r="C129" s="80">
        <v>237</v>
      </c>
      <c r="D129" s="28">
        <v>4249</v>
      </c>
    </row>
    <row r="130" spans="1:4">
      <c r="A130" s="231" t="s">
        <v>280</v>
      </c>
      <c r="B130" s="16">
        <v>114</v>
      </c>
      <c r="C130" s="16">
        <v>30</v>
      </c>
      <c r="D130" s="236">
        <v>144</v>
      </c>
    </row>
    <row r="131" spans="1:4">
      <c r="A131" s="233" t="s">
        <v>281</v>
      </c>
      <c r="B131" s="19">
        <v>969</v>
      </c>
      <c r="C131" s="19">
        <v>80</v>
      </c>
      <c r="D131" s="237">
        <v>1049</v>
      </c>
    </row>
    <row r="132" spans="1:4">
      <c r="A132" s="233" t="s">
        <v>282</v>
      </c>
      <c r="B132" s="19">
        <v>812</v>
      </c>
      <c r="C132" s="19">
        <v>144</v>
      </c>
      <c r="D132" s="237">
        <v>956</v>
      </c>
    </row>
    <row r="133" spans="1:4">
      <c r="A133" s="233" t="s">
        <v>283</v>
      </c>
      <c r="B133" s="19">
        <v>187</v>
      </c>
      <c r="C133" s="19">
        <v>14</v>
      </c>
      <c r="D133" s="237">
        <v>201</v>
      </c>
    </row>
    <row r="134" spans="1:4">
      <c r="A134" s="233" t="s">
        <v>285</v>
      </c>
      <c r="B134" s="19">
        <v>1240</v>
      </c>
      <c r="C134" s="19">
        <v>245</v>
      </c>
      <c r="D134" s="237">
        <v>1485</v>
      </c>
    </row>
    <row r="135" spans="1:4">
      <c r="A135" s="233" t="s">
        <v>578</v>
      </c>
      <c r="B135" s="19">
        <v>1058</v>
      </c>
      <c r="C135" s="19">
        <v>112</v>
      </c>
      <c r="D135" s="237">
        <v>1170</v>
      </c>
    </row>
    <row r="136" spans="1:4">
      <c r="A136" s="253" t="s">
        <v>579</v>
      </c>
      <c r="B136" s="22">
        <v>1371</v>
      </c>
      <c r="C136" s="22">
        <v>145</v>
      </c>
      <c r="D136" s="266">
        <v>1516</v>
      </c>
    </row>
    <row r="137" spans="1:4">
      <c r="A137" s="134" t="s">
        <v>580</v>
      </c>
      <c r="B137" s="80">
        <v>5751</v>
      </c>
      <c r="C137" s="80">
        <v>770</v>
      </c>
      <c r="D137" s="28">
        <v>6521</v>
      </c>
    </row>
    <row r="139" spans="1:4">
      <c r="A139" s="115" t="s">
        <v>6</v>
      </c>
      <c r="B139" s="27">
        <v>86691</v>
      </c>
      <c r="C139" s="27">
        <v>7862</v>
      </c>
      <c r="D139" s="242">
        <v>94553</v>
      </c>
    </row>
    <row r="141" spans="1:4">
      <c r="A141" s="315" t="s">
        <v>585</v>
      </c>
    </row>
  </sheetData>
  <mergeCells count="2">
    <mergeCell ref="B6:C6"/>
    <mergeCell ref="A3:D3"/>
  </mergeCells>
  <printOptions horizontalCentered="1"/>
  <pageMargins left="0.39370078740157483" right="0.39370078740157483" top="0.78740157480314965" bottom="0.59055118110236227" header="0.39370078740157483" footer="0.39370078740157483"/>
  <pageSetup paperSize="9" firstPageNumber="53" fitToHeight="0" orientation="portrait" useFirstPageNumber="1" r:id="rId1"/>
  <headerFooter scaleWithDoc="0" alignWithMargins="0">
    <oddHeader>&amp;L&amp;8Situation des personnels enseignants non permanents - 2013/2014&amp;R&amp;8DGRH A1-1 / Novembre 2014</oddHeader>
    <oddFooter>&amp;R&amp;P</oddFooter>
  </headerFooter>
  <rowBreaks count="2" manualBreakCount="2">
    <brk id="51" max="3" man="1"/>
    <brk id="104" max="3" man="1"/>
  </rowBreaks>
</worksheet>
</file>

<file path=xl/worksheets/sheet39.xml><?xml version="1.0" encoding="utf-8"?>
<worksheet xmlns="http://schemas.openxmlformats.org/spreadsheetml/2006/main" xmlns:r="http://schemas.openxmlformats.org/officeDocument/2006/relationships">
  <sheetPr codeName="Feuil32">
    <tabColor rgb="FF92D050"/>
    <pageSetUpPr fitToPage="1"/>
  </sheetPr>
  <dimension ref="A3:N75"/>
  <sheetViews>
    <sheetView showGridLines="0" zoomScaleNormal="100" workbookViewId="0">
      <selection activeCell="K29" sqref="K29"/>
    </sheetView>
  </sheetViews>
  <sheetFormatPr baseColWidth="10" defaultRowHeight="13.2"/>
  <cols>
    <col min="1" max="1" width="14.77734375" customWidth="1"/>
    <col min="2" max="2" width="15.44140625" bestFit="1" customWidth="1"/>
    <col min="3" max="5" width="18.33203125" customWidth="1"/>
    <col min="6" max="6" width="9.77734375" bestFit="1" customWidth="1"/>
    <col min="7" max="7" width="10.6640625" bestFit="1" customWidth="1"/>
    <col min="8" max="8" width="6" bestFit="1" customWidth="1"/>
    <col min="9" max="9" width="3.6640625" customWidth="1"/>
    <col min="10" max="10" width="9.77734375" bestFit="1" customWidth="1"/>
    <col min="11" max="11" width="10.6640625" bestFit="1" customWidth="1"/>
    <col min="12" max="12" width="6.33203125" bestFit="1" customWidth="1"/>
    <col min="13" max="13" width="3.44140625" customWidth="1"/>
    <col min="14" max="14" width="14" customWidth="1"/>
  </cols>
  <sheetData>
    <row r="3" spans="1:14" ht="42.75" customHeight="1">
      <c r="A3" s="602" t="s">
        <v>900</v>
      </c>
      <c r="B3" s="602"/>
      <c r="C3" s="602"/>
      <c r="D3" s="602"/>
      <c r="E3" s="602"/>
      <c r="F3" s="136"/>
      <c r="G3" s="136"/>
      <c r="H3" s="136"/>
      <c r="I3" s="136"/>
      <c r="J3" s="136"/>
      <c r="K3" s="136"/>
      <c r="L3" s="136"/>
      <c r="M3" s="136"/>
      <c r="N3" s="136"/>
    </row>
    <row r="6" spans="1:14">
      <c r="C6" s="602" t="s">
        <v>583</v>
      </c>
      <c r="D6" s="602"/>
    </row>
    <row r="7" spans="1:14" ht="28.8">
      <c r="A7" s="52" t="s">
        <v>588</v>
      </c>
      <c r="B7" s="52" t="s">
        <v>384</v>
      </c>
      <c r="C7" s="312" t="s">
        <v>581</v>
      </c>
      <c r="D7" s="312" t="s">
        <v>582</v>
      </c>
      <c r="E7" s="160" t="s">
        <v>92</v>
      </c>
    </row>
    <row r="8" spans="1:14" s="34" customFormat="1">
      <c r="B8" s="158"/>
      <c r="C8" s="314"/>
      <c r="D8" s="314"/>
      <c r="E8" s="32"/>
    </row>
    <row r="9" spans="1:14">
      <c r="A9" s="669" t="s">
        <v>10</v>
      </c>
      <c r="B9" s="323" t="s">
        <v>11</v>
      </c>
      <c r="C9" s="316">
        <v>5346</v>
      </c>
      <c r="D9" s="317">
        <v>336</v>
      </c>
      <c r="E9" s="236">
        <v>5682</v>
      </c>
    </row>
    <row r="10" spans="1:14">
      <c r="A10" s="669"/>
      <c r="B10" s="324" t="s">
        <v>12</v>
      </c>
      <c r="C10" s="318">
        <v>2329</v>
      </c>
      <c r="D10" s="319">
        <v>135</v>
      </c>
      <c r="E10" s="237">
        <v>2464</v>
      </c>
    </row>
    <row r="11" spans="1:14">
      <c r="A11" s="669"/>
      <c r="B11" s="324" t="s">
        <v>13</v>
      </c>
      <c r="C11" s="318">
        <v>177</v>
      </c>
      <c r="D11" s="319">
        <v>14</v>
      </c>
      <c r="E11" s="237">
        <v>191</v>
      </c>
    </row>
    <row r="12" spans="1:14">
      <c r="A12" s="669"/>
      <c r="B12" s="324" t="s">
        <v>14</v>
      </c>
      <c r="C12" s="318">
        <v>620</v>
      </c>
      <c r="D12" s="319">
        <v>21</v>
      </c>
      <c r="E12" s="237">
        <v>641</v>
      </c>
    </row>
    <row r="13" spans="1:14">
      <c r="A13" s="669"/>
      <c r="B13" s="324" t="s">
        <v>16</v>
      </c>
      <c r="C13" s="318">
        <v>2789</v>
      </c>
      <c r="D13" s="319">
        <v>220</v>
      </c>
      <c r="E13" s="237">
        <v>3009</v>
      </c>
    </row>
    <row r="14" spans="1:14">
      <c r="A14" s="670"/>
      <c r="B14" s="325" t="s">
        <v>17</v>
      </c>
      <c r="C14" s="321">
        <v>9778</v>
      </c>
      <c r="D14" s="322">
        <v>856</v>
      </c>
      <c r="E14" s="266">
        <v>10634</v>
      </c>
    </row>
    <row r="15" spans="1:14">
      <c r="A15" s="641" t="s">
        <v>19</v>
      </c>
      <c r="B15" s="642"/>
      <c r="C15" s="80">
        <v>21039</v>
      </c>
      <c r="D15" s="80">
        <v>1582</v>
      </c>
      <c r="E15" s="311">
        <v>22621</v>
      </c>
    </row>
    <row r="16" spans="1:14">
      <c r="A16" s="668" t="s">
        <v>20</v>
      </c>
      <c r="B16" s="323" t="s">
        <v>21</v>
      </c>
      <c r="C16" s="316">
        <v>783</v>
      </c>
      <c r="D16" s="317">
        <v>82</v>
      </c>
      <c r="E16" s="236">
        <v>865</v>
      </c>
    </row>
    <row r="17" spans="1:5">
      <c r="A17" s="669"/>
      <c r="B17" s="324" t="s">
        <v>22</v>
      </c>
      <c r="C17" s="318">
        <v>143</v>
      </c>
      <c r="D17" s="319">
        <v>14</v>
      </c>
      <c r="E17" s="237">
        <v>157</v>
      </c>
    </row>
    <row r="18" spans="1:5">
      <c r="A18" s="669"/>
      <c r="B18" s="324" t="s">
        <v>23</v>
      </c>
      <c r="C18" s="318">
        <v>1257</v>
      </c>
      <c r="D18" s="319">
        <v>194</v>
      </c>
      <c r="E18" s="237">
        <v>1451</v>
      </c>
    </row>
    <row r="19" spans="1:5">
      <c r="A19" s="669"/>
      <c r="B19" s="324" t="s">
        <v>24</v>
      </c>
      <c r="C19" s="318">
        <v>203</v>
      </c>
      <c r="D19" s="319">
        <v>17</v>
      </c>
      <c r="E19" s="237">
        <v>220</v>
      </c>
    </row>
    <row r="20" spans="1:5">
      <c r="A20" s="669"/>
      <c r="B20" s="324" t="s">
        <v>26</v>
      </c>
      <c r="C20" s="318">
        <v>2384</v>
      </c>
      <c r="D20" s="319">
        <v>706</v>
      </c>
      <c r="E20" s="237">
        <v>3090</v>
      </c>
    </row>
    <row r="21" spans="1:5">
      <c r="A21" s="669"/>
      <c r="B21" s="324" t="s">
        <v>27</v>
      </c>
      <c r="C21" s="318">
        <v>476</v>
      </c>
      <c r="D21" s="319">
        <v>75</v>
      </c>
      <c r="E21" s="237">
        <v>551</v>
      </c>
    </row>
    <row r="22" spans="1:5">
      <c r="A22" s="669"/>
      <c r="B22" s="324" t="s">
        <v>28</v>
      </c>
      <c r="C22" s="318">
        <v>103</v>
      </c>
      <c r="D22" s="319">
        <v>32</v>
      </c>
      <c r="E22" s="237">
        <v>135</v>
      </c>
    </row>
    <row r="23" spans="1:5">
      <c r="A23" s="669"/>
      <c r="B23" s="324" t="s">
        <v>29</v>
      </c>
      <c r="C23" s="318">
        <v>1265</v>
      </c>
      <c r="D23" s="319">
        <v>297</v>
      </c>
      <c r="E23" s="237">
        <v>1562</v>
      </c>
    </row>
    <row r="24" spans="1:5">
      <c r="A24" s="669"/>
      <c r="B24" s="324" t="s">
        <v>30</v>
      </c>
      <c r="C24" s="318">
        <v>604</v>
      </c>
      <c r="D24" s="319">
        <v>138</v>
      </c>
      <c r="E24" s="237">
        <v>742</v>
      </c>
    </row>
    <row r="25" spans="1:5">
      <c r="A25" s="669"/>
      <c r="B25" s="324" t="s">
        <v>32</v>
      </c>
      <c r="C25" s="318">
        <v>2667</v>
      </c>
      <c r="D25" s="319">
        <v>124</v>
      </c>
      <c r="E25" s="237">
        <v>2791</v>
      </c>
    </row>
    <row r="26" spans="1:5">
      <c r="A26" s="669"/>
      <c r="B26" s="324" t="s">
        <v>33</v>
      </c>
      <c r="C26" s="318">
        <v>216</v>
      </c>
      <c r="D26" s="319">
        <v>12</v>
      </c>
      <c r="E26" s="237">
        <v>228</v>
      </c>
    </row>
    <row r="27" spans="1:5">
      <c r="A27" s="669"/>
      <c r="B27" s="324" t="s">
        <v>34</v>
      </c>
      <c r="C27" s="318">
        <v>2478</v>
      </c>
      <c r="D27" s="319">
        <v>237</v>
      </c>
      <c r="E27" s="237">
        <v>2715</v>
      </c>
    </row>
    <row r="28" spans="1:5">
      <c r="A28" s="669"/>
      <c r="B28" s="324" t="s">
        <v>35</v>
      </c>
      <c r="C28" s="318">
        <v>1299</v>
      </c>
      <c r="D28" s="319">
        <v>109</v>
      </c>
      <c r="E28" s="237">
        <v>1408</v>
      </c>
    </row>
    <row r="29" spans="1:5">
      <c r="A29" s="669"/>
      <c r="B29" s="324" t="s">
        <v>36</v>
      </c>
      <c r="C29" s="318">
        <v>117</v>
      </c>
      <c r="D29" s="319">
        <v>5</v>
      </c>
      <c r="E29" s="237">
        <v>122</v>
      </c>
    </row>
    <row r="30" spans="1:5">
      <c r="A30" s="669"/>
      <c r="B30" s="324" t="s">
        <v>38</v>
      </c>
      <c r="C30" s="318">
        <v>691</v>
      </c>
      <c r="D30" s="319">
        <v>27</v>
      </c>
      <c r="E30" s="237">
        <v>718</v>
      </c>
    </row>
    <row r="31" spans="1:5">
      <c r="A31" s="669"/>
      <c r="B31" s="324" t="s">
        <v>39</v>
      </c>
      <c r="C31" s="318">
        <v>923</v>
      </c>
      <c r="D31" s="319">
        <v>66</v>
      </c>
      <c r="E31" s="237">
        <v>989</v>
      </c>
    </row>
    <row r="32" spans="1:5">
      <c r="A32" s="669"/>
      <c r="B32" s="324" t="s">
        <v>40</v>
      </c>
      <c r="C32" s="318">
        <v>1195</v>
      </c>
      <c r="D32" s="319">
        <v>45</v>
      </c>
      <c r="E32" s="237">
        <v>1240</v>
      </c>
    </row>
    <row r="33" spans="1:5">
      <c r="A33" s="669"/>
      <c r="B33" s="324" t="s">
        <v>41</v>
      </c>
      <c r="C33" s="318">
        <v>952</v>
      </c>
      <c r="D33" s="319">
        <v>21</v>
      </c>
      <c r="E33" s="237">
        <v>973</v>
      </c>
    </row>
    <row r="34" spans="1:5">
      <c r="A34" s="669"/>
      <c r="B34" s="324" t="s">
        <v>43</v>
      </c>
      <c r="C34" s="318">
        <v>1503</v>
      </c>
      <c r="D34" s="319">
        <v>51</v>
      </c>
      <c r="E34" s="237">
        <v>1554</v>
      </c>
    </row>
    <row r="35" spans="1:5">
      <c r="A35" s="669"/>
      <c r="B35" s="324" t="s">
        <v>44</v>
      </c>
      <c r="C35" s="318">
        <v>3728</v>
      </c>
      <c r="D35" s="319">
        <v>303</v>
      </c>
      <c r="E35" s="237">
        <v>4031</v>
      </c>
    </row>
    <row r="36" spans="1:5">
      <c r="A36" s="669"/>
      <c r="B36" s="324" t="s">
        <v>45</v>
      </c>
      <c r="C36" s="318">
        <v>69</v>
      </c>
      <c r="D36" s="319">
        <v>2</v>
      </c>
      <c r="E36" s="237">
        <v>71</v>
      </c>
    </row>
    <row r="37" spans="1:5">
      <c r="A37" s="669"/>
      <c r="B37" s="324" t="s">
        <v>46</v>
      </c>
      <c r="C37" s="318">
        <v>81</v>
      </c>
      <c r="D37" s="319">
        <v>4</v>
      </c>
      <c r="E37" s="237">
        <v>85</v>
      </c>
    </row>
    <row r="38" spans="1:5">
      <c r="A38" s="669"/>
      <c r="B38" s="324" t="s">
        <v>48</v>
      </c>
      <c r="C38" s="318">
        <v>2682</v>
      </c>
      <c r="D38" s="319">
        <v>286</v>
      </c>
      <c r="E38" s="237">
        <v>2968</v>
      </c>
    </row>
    <row r="39" spans="1:5">
      <c r="A39" s="669"/>
      <c r="B39" s="324" t="s">
        <v>51</v>
      </c>
      <c r="C39" s="318">
        <v>25</v>
      </c>
      <c r="D39" s="319">
        <v>5</v>
      </c>
      <c r="E39" s="237">
        <v>30</v>
      </c>
    </row>
    <row r="40" spans="1:5">
      <c r="A40" s="670"/>
      <c r="B40" s="325" t="s">
        <v>393</v>
      </c>
      <c r="C40" s="321">
        <v>23</v>
      </c>
      <c r="D40" s="322">
        <v>3</v>
      </c>
      <c r="E40" s="266">
        <v>26</v>
      </c>
    </row>
    <row r="41" spans="1:5">
      <c r="A41" s="641" t="s">
        <v>53</v>
      </c>
      <c r="B41" s="642"/>
      <c r="C41" s="80">
        <v>25867</v>
      </c>
      <c r="D41" s="80">
        <v>2855</v>
      </c>
      <c r="E41" s="311">
        <v>28722</v>
      </c>
    </row>
    <row r="42" spans="1:5">
      <c r="A42" s="668" t="s">
        <v>54</v>
      </c>
      <c r="B42" s="323" t="s">
        <v>55</v>
      </c>
      <c r="C42" s="316">
        <v>815</v>
      </c>
      <c r="D42" s="317">
        <v>104</v>
      </c>
      <c r="E42" s="236">
        <v>919</v>
      </c>
    </row>
    <row r="43" spans="1:5">
      <c r="A43" s="669"/>
      <c r="B43" s="324" t="s">
        <v>56</v>
      </c>
      <c r="C43" s="318">
        <v>601</v>
      </c>
      <c r="D43" s="319">
        <v>67</v>
      </c>
      <c r="E43" s="237">
        <v>668</v>
      </c>
    </row>
    <row r="44" spans="1:5">
      <c r="A44" s="669"/>
      <c r="B44" s="324" t="s">
        <v>58</v>
      </c>
      <c r="C44" s="318">
        <v>3873</v>
      </c>
      <c r="D44" s="319">
        <v>321</v>
      </c>
      <c r="E44" s="237">
        <v>4194</v>
      </c>
    </row>
    <row r="45" spans="1:5">
      <c r="A45" s="669"/>
      <c r="B45" s="324" t="s">
        <v>60</v>
      </c>
      <c r="C45" s="318">
        <v>667</v>
      </c>
      <c r="D45" s="319">
        <v>18</v>
      </c>
      <c r="E45" s="237">
        <v>685</v>
      </c>
    </row>
    <row r="46" spans="1:5">
      <c r="A46" s="669"/>
      <c r="B46" s="324" t="s">
        <v>61</v>
      </c>
      <c r="C46" s="318">
        <v>283</v>
      </c>
      <c r="D46" s="319">
        <v>7</v>
      </c>
      <c r="E46" s="237">
        <v>290</v>
      </c>
    </row>
    <row r="47" spans="1:5">
      <c r="A47" s="669"/>
      <c r="B47" s="324" t="s">
        <v>62</v>
      </c>
      <c r="C47" s="318">
        <v>144</v>
      </c>
      <c r="D47" s="319">
        <v>15</v>
      </c>
      <c r="E47" s="237">
        <v>159</v>
      </c>
    </row>
    <row r="48" spans="1:5">
      <c r="A48" s="669"/>
      <c r="B48" s="324" t="s">
        <v>64</v>
      </c>
      <c r="C48" s="318">
        <v>917</v>
      </c>
      <c r="D48" s="319">
        <v>30</v>
      </c>
      <c r="E48" s="237">
        <v>947</v>
      </c>
    </row>
    <row r="49" spans="1:5">
      <c r="A49" s="669"/>
      <c r="B49" s="324" t="s">
        <v>65</v>
      </c>
      <c r="C49" s="318">
        <v>556</v>
      </c>
      <c r="D49" s="319">
        <v>25</v>
      </c>
      <c r="E49" s="237">
        <v>581</v>
      </c>
    </row>
    <row r="50" spans="1:5">
      <c r="A50" s="669"/>
      <c r="B50" s="324" t="s">
        <v>66</v>
      </c>
      <c r="C50" s="318">
        <v>435</v>
      </c>
      <c r="D50" s="319">
        <v>7</v>
      </c>
      <c r="E50" s="237">
        <v>442</v>
      </c>
    </row>
    <row r="51" spans="1:5">
      <c r="A51" s="669"/>
      <c r="B51" s="324" t="s">
        <v>68</v>
      </c>
      <c r="C51" s="318">
        <v>58</v>
      </c>
      <c r="D51" s="319"/>
      <c r="E51" s="237">
        <v>58</v>
      </c>
    </row>
    <row r="52" spans="1:5">
      <c r="A52" s="669"/>
      <c r="B52" s="324" t="s">
        <v>69</v>
      </c>
      <c r="C52" s="318">
        <v>481</v>
      </c>
      <c r="D52" s="319">
        <v>6</v>
      </c>
      <c r="E52" s="237">
        <v>487</v>
      </c>
    </row>
    <row r="53" spans="1:5">
      <c r="A53" s="669"/>
      <c r="B53" s="324" t="s">
        <v>70</v>
      </c>
      <c r="C53" s="318">
        <v>317</v>
      </c>
      <c r="D53" s="319">
        <v>40</v>
      </c>
      <c r="E53" s="237">
        <v>357</v>
      </c>
    </row>
    <row r="54" spans="1:5">
      <c r="A54" s="669"/>
      <c r="B54" s="324" t="s">
        <v>71</v>
      </c>
      <c r="C54" s="318">
        <v>197</v>
      </c>
      <c r="D54" s="319">
        <v>2</v>
      </c>
      <c r="E54" s="237">
        <v>199</v>
      </c>
    </row>
    <row r="55" spans="1:5">
      <c r="A55" s="669"/>
      <c r="B55" s="324" t="s">
        <v>73</v>
      </c>
      <c r="C55" s="318">
        <v>3715</v>
      </c>
      <c r="D55" s="319">
        <v>251</v>
      </c>
      <c r="E55" s="237">
        <v>3966</v>
      </c>
    </row>
    <row r="56" spans="1:5">
      <c r="A56" s="669"/>
      <c r="B56" s="324" t="s">
        <v>74</v>
      </c>
      <c r="C56" s="318">
        <v>1362</v>
      </c>
      <c r="D56" s="319">
        <v>57</v>
      </c>
      <c r="E56" s="237">
        <v>1419</v>
      </c>
    </row>
    <row r="57" spans="1:5">
      <c r="A57" s="669"/>
      <c r="B57" s="324" t="s">
        <v>75</v>
      </c>
      <c r="C57" s="318">
        <v>1395</v>
      </c>
      <c r="D57" s="319">
        <v>39</v>
      </c>
      <c r="E57" s="237">
        <v>1434</v>
      </c>
    </row>
    <row r="58" spans="1:5">
      <c r="A58" s="669"/>
      <c r="B58" s="324" t="s">
        <v>76</v>
      </c>
      <c r="C58" s="318">
        <v>1495</v>
      </c>
      <c r="D58" s="319">
        <v>75</v>
      </c>
      <c r="E58" s="237">
        <v>1570</v>
      </c>
    </row>
    <row r="59" spans="1:5">
      <c r="A59" s="669"/>
      <c r="B59" s="324" t="s">
        <v>78</v>
      </c>
      <c r="C59" s="318">
        <v>1256</v>
      </c>
      <c r="D59" s="319">
        <v>24</v>
      </c>
      <c r="E59" s="237">
        <v>1280</v>
      </c>
    </row>
    <row r="60" spans="1:5">
      <c r="A60" s="669"/>
      <c r="B60" s="324" t="s">
        <v>79</v>
      </c>
      <c r="C60" s="318">
        <v>548</v>
      </c>
      <c r="D60" s="319">
        <v>21</v>
      </c>
      <c r="E60" s="237">
        <v>569</v>
      </c>
    </row>
    <row r="61" spans="1:5">
      <c r="A61" s="669"/>
      <c r="B61" s="324" t="s">
        <v>80</v>
      </c>
      <c r="C61" s="318">
        <v>188</v>
      </c>
      <c r="D61" s="319">
        <v>4</v>
      </c>
      <c r="E61" s="237">
        <v>192</v>
      </c>
    </row>
    <row r="62" spans="1:5">
      <c r="A62" s="669"/>
      <c r="B62" s="324" t="s">
        <v>81</v>
      </c>
      <c r="C62" s="318">
        <v>854</v>
      </c>
      <c r="D62" s="319">
        <v>13</v>
      </c>
      <c r="E62" s="237">
        <v>867</v>
      </c>
    </row>
    <row r="63" spans="1:5">
      <c r="A63" s="669"/>
      <c r="B63" s="324" t="s">
        <v>82</v>
      </c>
      <c r="C63" s="318">
        <v>597</v>
      </c>
      <c r="D63" s="319">
        <v>149</v>
      </c>
      <c r="E63" s="237">
        <v>746</v>
      </c>
    </row>
    <row r="64" spans="1:5">
      <c r="A64" s="670"/>
      <c r="B64" s="325" t="s">
        <v>83</v>
      </c>
      <c r="C64" s="321">
        <v>119</v>
      </c>
      <c r="D64" s="322">
        <v>1</v>
      </c>
      <c r="E64" s="266">
        <v>120</v>
      </c>
    </row>
    <row r="65" spans="1:5">
      <c r="A65" s="641" t="s">
        <v>85</v>
      </c>
      <c r="B65" s="642"/>
      <c r="C65" s="80">
        <v>20873</v>
      </c>
      <c r="D65" s="80">
        <v>1276</v>
      </c>
      <c r="E65" s="311">
        <v>22149</v>
      </c>
    </row>
    <row r="66" spans="1:5">
      <c r="A66" s="668" t="s">
        <v>86</v>
      </c>
      <c r="B66" s="323" t="s">
        <v>88</v>
      </c>
      <c r="C66" s="316">
        <v>280</v>
      </c>
      <c r="D66" s="317">
        <v>3</v>
      </c>
      <c r="E66" s="236">
        <v>283</v>
      </c>
    </row>
    <row r="67" spans="1:5">
      <c r="A67" s="669"/>
      <c r="B67" s="324" t="s">
        <v>89</v>
      </c>
      <c r="C67" s="318">
        <v>202</v>
      </c>
      <c r="D67" s="319">
        <v>1</v>
      </c>
      <c r="E67" s="237">
        <v>203</v>
      </c>
    </row>
    <row r="68" spans="1:5">
      <c r="A68" s="670"/>
      <c r="B68" s="325" t="s">
        <v>90</v>
      </c>
      <c r="C68" s="321">
        <v>294</v>
      </c>
      <c r="D68" s="322">
        <v>6</v>
      </c>
      <c r="E68" s="266">
        <v>300</v>
      </c>
    </row>
    <row r="69" spans="1:5">
      <c r="A69" s="641" t="s">
        <v>91</v>
      </c>
      <c r="B69" s="642"/>
      <c r="C69" s="80">
        <v>776</v>
      </c>
      <c r="D69" s="80">
        <v>10</v>
      </c>
      <c r="E69" s="311">
        <v>786</v>
      </c>
    </row>
    <row r="71" spans="1:5">
      <c r="A71" s="641" t="s">
        <v>587</v>
      </c>
      <c r="B71" s="642"/>
      <c r="C71" s="80">
        <v>18136</v>
      </c>
      <c r="D71" s="80">
        <v>2139</v>
      </c>
      <c r="E71" s="311">
        <v>20275</v>
      </c>
    </row>
    <row r="73" spans="1:5">
      <c r="A73" s="688" t="s">
        <v>6</v>
      </c>
      <c r="B73" s="610"/>
      <c r="C73" s="27">
        <v>86691</v>
      </c>
      <c r="D73" s="27">
        <v>7862</v>
      </c>
      <c r="E73" s="242">
        <v>94553</v>
      </c>
    </row>
    <row r="75" spans="1:5">
      <c r="A75" s="315" t="s">
        <v>585</v>
      </c>
    </row>
  </sheetData>
  <mergeCells count="12">
    <mergeCell ref="A66:A68"/>
    <mergeCell ref="A65:B65"/>
    <mergeCell ref="A41:B41"/>
    <mergeCell ref="A71:B71"/>
    <mergeCell ref="A73:B73"/>
    <mergeCell ref="A69:B69"/>
    <mergeCell ref="A3:E3"/>
    <mergeCell ref="C6:D6"/>
    <mergeCell ref="A9:A14"/>
    <mergeCell ref="A16:A40"/>
    <mergeCell ref="A42:A64"/>
    <mergeCell ref="A15:B15"/>
  </mergeCells>
  <printOptions horizontalCentered="1"/>
  <pageMargins left="0.39370078740157483" right="0.39370078740157483" top="0.78740157480314965" bottom="0.59055118110236227" header="0.39370078740157483" footer="0.39370078740157483"/>
  <pageSetup paperSize="9" firstPageNumber="56" fitToHeight="0" orientation="portrait" useFirstPageNumber="1" r:id="rId1"/>
  <headerFooter scaleWithDoc="0" alignWithMargins="0">
    <oddHeader>&amp;L&amp;8Situation des personnels enseignants non permanents - 2013/2014&amp;R&amp;8DGRH A1-1 / Novembre 2014</oddHeader>
    <oddFooter>&amp;R&amp;P</oddFooter>
  </headerFooter>
  <rowBreaks count="1" manualBreakCount="1">
    <brk id="41" max="4" man="1"/>
  </rowBreaks>
</worksheet>
</file>

<file path=xl/worksheets/sheet4.xml><?xml version="1.0" encoding="utf-8"?>
<worksheet xmlns="http://schemas.openxmlformats.org/spreadsheetml/2006/main" xmlns:r="http://schemas.openxmlformats.org/officeDocument/2006/relationships">
  <sheetPr>
    <tabColor rgb="FF92D050"/>
    <pageSetUpPr fitToPage="1"/>
  </sheetPr>
  <dimension ref="A3:AE38"/>
  <sheetViews>
    <sheetView showGridLines="0" topLeftCell="A19" zoomScaleNormal="100" workbookViewId="0">
      <selection activeCell="H14" sqref="H14"/>
    </sheetView>
  </sheetViews>
  <sheetFormatPr baseColWidth="10" defaultRowHeight="13.2"/>
  <cols>
    <col min="1" max="1" width="23.77734375" customWidth="1"/>
    <col min="2" max="2" width="7.6640625" bestFit="1" customWidth="1"/>
    <col min="3" max="9" width="7.44140625" bestFit="1" customWidth="1"/>
    <col min="10" max="10" width="8.33203125" customWidth="1"/>
    <col min="11" max="15" width="7.44140625" bestFit="1" customWidth="1"/>
    <col min="16" max="16" width="7.6640625" bestFit="1" customWidth="1"/>
    <col min="17" max="17" width="4.33203125" customWidth="1"/>
    <col min="18" max="31" width="7.77734375" customWidth="1"/>
  </cols>
  <sheetData>
    <row r="3" spans="1:31" ht="36.75" customHeight="1">
      <c r="A3" s="597" t="s">
        <v>993</v>
      </c>
      <c r="B3" s="597"/>
      <c r="C3" s="597"/>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597"/>
    </row>
    <row r="5" spans="1:31" ht="15.6">
      <c r="A5" s="593" t="s">
        <v>735</v>
      </c>
      <c r="B5" s="594"/>
      <c r="C5" s="594"/>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5"/>
    </row>
    <row r="7" spans="1:31">
      <c r="B7" s="596" t="s">
        <v>776</v>
      </c>
      <c r="C7" s="596"/>
      <c r="D7" s="596"/>
      <c r="E7" s="596"/>
      <c r="F7" s="596"/>
      <c r="G7" s="596"/>
      <c r="H7" s="596"/>
      <c r="I7" s="596"/>
      <c r="J7" s="596"/>
      <c r="K7" s="596"/>
      <c r="L7" s="596"/>
      <c r="M7" s="596"/>
      <c r="N7" s="596"/>
      <c r="O7" s="596"/>
      <c r="P7" s="596"/>
      <c r="R7" s="596" t="s">
        <v>777</v>
      </c>
      <c r="S7" s="596"/>
      <c r="T7" s="596"/>
      <c r="U7" s="596"/>
      <c r="V7" s="596"/>
      <c r="W7" s="596"/>
      <c r="X7" s="596"/>
      <c r="Y7" s="596"/>
      <c r="Z7" s="596"/>
      <c r="AA7" s="596"/>
      <c r="AB7" s="596"/>
      <c r="AC7" s="596"/>
      <c r="AD7" s="596"/>
      <c r="AE7" s="596"/>
    </row>
    <row r="8" spans="1:31" ht="30" customHeight="1">
      <c r="B8" s="382">
        <v>2000</v>
      </c>
      <c r="C8" s="382">
        <v>2001</v>
      </c>
      <c r="D8" s="382">
        <v>2002</v>
      </c>
      <c r="E8" s="382">
        <v>2003</v>
      </c>
      <c r="F8" s="382">
        <v>2004</v>
      </c>
      <c r="G8" s="382">
        <v>2005</v>
      </c>
      <c r="H8" s="382">
        <v>2006</v>
      </c>
      <c r="I8" s="382">
        <v>2007</v>
      </c>
      <c r="J8" s="382">
        <v>2008</v>
      </c>
      <c r="K8" s="382">
        <v>2009</v>
      </c>
      <c r="L8" s="382">
        <v>2010</v>
      </c>
      <c r="M8" s="382">
        <v>2011</v>
      </c>
      <c r="N8" s="382">
        <v>2012</v>
      </c>
      <c r="O8" s="382">
        <v>2013</v>
      </c>
      <c r="P8" s="380">
        <v>2014</v>
      </c>
      <c r="Q8" s="382"/>
      <c r="R8" s="460" t="s">
        <v>781</v>
      </c>
      <c r="S8" s="490" t="s">
        <v>782</v>
      </c>
      <c r="T8" s="490" t="s">
        <v>783</v>
      </c>
      <c r="U8" s="490" t="s">
        <v>784</v>
      </c>
      <c r="V8" s="490" t="s">
        <v>785</v>
      </c>
      <c r="W8" s="490" t="s">
        <v>786</v>
      </c>
      <c r="X8" s="490" t="s">
        <v>787</v>
      </c>
      <c r="Y8" s="490" t="s">
        <v>788</v>
      </c>
      <c r="Z8" s="490" t="s">
        <v>789</v>
      </c>
      <c r="AA8" s="490" t="s">
        <v>790</v>
      </c>
      <c r="AB8" s="490" t="s">
        <v>791</v>
      </c>
      <c r="AC8" s="490" t="s">
        <v>792</v>
      </c>
      <c r="AD8" s="490" t="s">
        <v>793</v>
      </c>
      <c r="AE8" s="491" t="s">
        <v>794</v>
      </c>
    </row>
    <row r="9" spans="1:31" ht="39.6">
      <c r="A9" s="563" t="s">
        <v>770</v>
      </c>
      <c r="B9" s="466"/>
      <c r="C9" s="466"/>
      <c r="D9" s="466"/>
      <c r="E9" s="466"/>
      <c r="F9" s="466"/>
      <c r="G9" s="466"/>
      <c r="H9" s="466"/>
      <c r="I9" s="466"/>
      <c r="J9" s="466"/>
      <c r="K9" s="466"/>
      <c r="L9" s="565">
        <v>1398</v>
      </c>
      <c r="M9" s="566">
        <v>3911</v>
      </c>
      <c r="N9" s="566">
        <v>5876</v>
      </c>
      <c r="O9" s="566">
        <v>6264</v>
      </c>
      <c r="P9" s="567">
        <v>5746</v>
      </c>
      <c r="R9" s="483">
        <f>(P9-O9)/O9</f>
        <v>-8.2694763729246487E-2</v>
      </c>
      <c r="S9" s="473">
        <v>6.6031313818924353E-2</v>
      </c>
      <c r="T9" s="477" t="s">
        <v>775</v>
      </c>
      <c r="U9" s="478" t="s">
        <v>775</v>
      </c>
      <c r="V9" s="476"/>
      <c r="W9" s="476"/>
      <c r="X9" s="476"/>
      <c r="Y9" s="476"/>
      <c r="Z9" s="476"/>
      <c r="AA9" s="476"/>
      <c r="AB9" s="476"/>
      <c r="AC9" s="476"/>
      <c r="AD9" s="476"/>
      <c r="AE9" s="476"/>
    </row>
    <row r="10" spans="1:31" ht="39.6">
      <c r="A10" s="463" t="s">
        <v>771</v>
      </c>
      <c r="B10" s="467"/>
      <c r="C10" s="467"/>
      <c r="D10" s="467"/>
      <c r="E10" s="467"/>
      <c r="F10" s="467"/>
      <c r="G10" s="467"/>
      <c r="H10" s="467"/>
      <c r="I10" s="467"/>
      <c r="J10" s="467"/>
      <c r="K10" s="467"/>
      <c r="L10" s="465">
        <v>1783</v>
      </c>
      <c r="M10" s="36">
        <v>4985</v>
      </c>
      <c r="N10" s="38">
        <v>7488</v>
      </c>
      <c r="O10" s="38">
        <v>7364</v>
      </c>
      <c r="P10" s="220">
        <v>8449</v>
      </c>
      <c r="R10" s="485">
        <f t="shared" ref="R10:R18" si="0">(P10-O10)/O10</f>
        <v>0.14733840304182511</v>
      </c>
      <c r="S10" s="480">
        <v>-1.6559829059829112E-2</v>
      </c>
      <c r="T10" s="487" t="s">
        <v>775</v>
      </c>
      <c r="U10" s="479" t="s">
        <v>775</v>
      </c>
      <c r="V10" s="476"/>
      <c r="W10" s="476"/>
      <c r="X10" s="476"/>
      <c r="Y10" s="476"/>
      <c r="Z10" s="476"/>
      <c r="AA10" s="476"/>
      <c r="AB10" s="476"/>
      <c r="AC10" s="476"/>
      <c r="AD10" s="476"/>
      <c r="AE10" s="476"/>
    </row>
    <row r="11" spans="1:31">
      <c r="A11" s="181" t="s">
        <v>772</v>
      </c>
      <c r="B11" s="35">
        <v>4722</v>
      </c>
      <c r="C11" s="35">
        <v>5168</v>
      </c>
      <c r="D11" s="35">
        <v>6134</v>
      </c>
      <c r="E11" s="35">
        <v>6524</v>
      </c>
      <c r="F11" s="35">
        <v>6828</v>
      </c>
      <c r="G11" s="35">
        <v>6510</v>
      </c>
      <c r="H11" s="35">
        <v>6663</v>
      </c>
      <c r="I11" s="35">
        <v>6701</v>
      </c>
      <c r="J11" s="35">
        <v>7127</v>
      </c>
      <c r="K11" s="35">
        <v>8291</v>
      </c>
      <c r="L11" s="36">
        <v>6117</v>
      </c>
      <c r="M11" s="37">
        <v>3787</v>
      </c>
      <c r="N11" s="468"/>
      <c r="O11" s="469"/>
      <c r="P11" s="471"/>
      <c r="R11" s="488"/>
      <c r="S11" s="476"/>
      <c r="T11" s="476"/>
      <c r="U11" s="486">
        <v>-0.38090567271538334</v>
      </c>
      <c r="V11" s="473">
        <v>-0.26221203714871549</v>
      </c>
      <c r="W11" s="473">
        <v>0.16332257611898415</v>
      </c>
      <c r="X11" s="473">
        <v>6.3572601104312787E-2</v>
      </c>
      <c r="Y11" s="473">
        <v>5.7031367251988594E-3</v>
      </c>
      <c r="Z11" s="473">
        <v>2.3502304147465437E-2</v>
      </c>
      <c r="AA11" s="473">
        <v>-4.6572934973637958E-2</v>
      </c>
      <c r="AB11" s="473">
        <v>4.6597179644389947E-2</v>
      </c>
      <c r="AC11" s="473">
        <v>6.3580045647212258E-2</v>
      </c>
      <c r="AD11" s="473">
        <v>0.18691950464396284</v>
      </c>
      <c r="AE11" s="473">
        <v>9.445150360016942E-2</v>
      </c>
    </row>
    <row r="12" spans="1:31">
      <c r="A12" s="181" t="s">
        <v>726</v>
      </c>
      <c r="B12" s="36">
        <v>5851</v>
      </c>
      <c r="C12" s="36">
        <v>5993</v>
      </c>
      <c r="D12" s="36">
        <v>6333</v>
      </c>
      <c r="E12" s="36">
        <v>6784</v>
      </c>
      <c r="F12" s="36">
        <v>7089</v>
      </c>
      <c r="G12" s="36">
        <v>7326</v>
      </c>
      <c r="H12" s="36">
        <v>7302</v>
      </c>
      <c r="I12" s="36">
        <v>6768</v>
      </c>
      <c r="J12" s="36">
        <v>6625</v>
      </c>
      <c r="K12" s="36">
        <v>6635</v>
      </c>
      <c r="L12" s="36">
        <v>6243</v>
      </c>
      <c r="M12" s="36">
        <v>5948</v>
      </c>
      <c r="N12" s="35">
        <v>5664</v>
      </c>
      <c r="O12" s="35">
        <v>5323</v>
      </c>
      <c r="P12" s="221">
        <v>4872</v>
      </c>
      <c r="R12" s="483">
        <f t="shared" si="0"/>
        <v>-8.4726657899680632E-2</v>
      </c>
      <c r="S12" s="473">
        <v>-6.0204802259887003E-2</v>
      </c>
      <c r="T12" s="473">
        <v>-4.7747141896435807E-2</v>
      </c>
      <c r="U12" s="474">
        <v>-4.7252923274066938E-2</v>
      </c>
      <c r="V12" s="474">
        <v>-5.9080633006782214E-2</v>
      </c>
      <c r="W12" s="474">
        <v>1.5094339622641509E-3</v>
      </c>
      <c r="X12" s="474">
        <v>-2.1128841607565011E-2</v>
      </c>
      <c r="Y12" s="474">
        <v>-7.3130649137222684E-2</v>
      </c>
      <c r="Z12" s="474">
        <v>-3.2760032760032762E-3</v>
      </c>
      <c r="AA12" s="474">
        <v>3.3432077867118069E-2</v>
      </c>
      <c r="AB12" s="474">
        <v>4.4958726415094338E-2</v>
      </c>
      <c r="AC12" s="474">
        <v>7.1214274435496605E-2</v>
      </c>
      <c r="AD12" s="474">
        <v>5.6732854997497077E-2</v>
      </c>
      <c r="AE12" s="474">
        <v>2.426935566569817E-2</v>
      </c>
    </row>
    <row r="13" spans="1:31" ht="28.8">
      <c r="A13" s="181" t="s">
        <v>774</v>
      </c>
      <c r="B13" s="36">
        <v>728</v>
      </c>
      <c r="C13" s="36">
        <v>788</v>
      </c>
      <c r="D13" s="36">
        <v>714</v>
      </c>
      <c r="E13" s="36">
        <v>762</v>
      </c>
      <c r="F13" s="36">
        <v>792</v>
      </c>
      <c r="G13" s="36">
        <v>782</v>
      </c>
      <c r="H13" s="36">
        <v>811</v>
      </c>
      <c r="I13" s="36">
        <v>708</v>
      </c>
      <c r="J13" s="36">
        <v>703</v>
      </c>
      <c r="K13" s="36">
        <v>689</v>
      </c>
      <c r="L13" s="36">
        <v>677</v>
      </c>
      <c r="M13" s="36">
        <v>753</v>
      </c>
      <c r="N13" s="36">
        <v>701</v>
      </c>
      <c r="O13" s="36">
        <v>606</v>
      </c>
      <c r="P13" s="219">
        <v>599</v>
      </c>
      <c r="R13" s="484">
        <f t="shared" si="0"/>
        <v>-1.155115511551155E-2</v>
      </c>
      <c r="S13" s="474">
        <v>-0.13552068473609125</v>
      </c>
      <c r="T13" s="474">
        <v>-6.9057104913678669E-2</v>
      </c>
      <c r="U13" s="474">
        <v>0.11225997045790259</v>
      </c>
      <c r="V13" s="474">
        <v>-1.741654571843251E-2</v>
      </c>
      <c r="W13" s="474">
        <v>-1.9914651493598862E-2</v>
      </c>
      <c r="X13" s="474">
        <v>-7.0621468926553672E-3</v>
      </c>
      <c r="Y13" s="474">
        <v>-0.12700369913686807</v>
      </c>
      <c r="Z13" s="474">
        <v>3.7084398976982097E-2</v>
      </c>
      <c r="AA13" s="474">
        <v>-1.2626262626262626E-2</v>
      </c>
      <c r="AB13" s="474">
        <v>3.937007874015748E-2</v>
      </c>
      <c r="AC13" s="474">
        <v>6.7226890756302518E-2</v>
      </c>
      <c r="AD13" s="474">
        <v>-9.3908629441624369E-2</v>
      </c>
      <c r="AE13" s="474">
        <v>8.2417582417582416E-2</v>
      </c>
    </row>
    <row r="14" spans="1:31" ht="26.4">
      <c r="A14" s="181" t="s">
        <v>773</v>
      </c>
      <c r="B14" s="36">
        <v>891</v>
      </c>
      <c r="C14" s="36">
        <v>921</v>
      </c>
      <c r="D14" s="36">
        <v>934</v>
      </c>
      <c r="E14" s="36">
        <v>931</v>
      </c>
      <c r="F14" s="36">
        <v>873</v>
      </c>
      <c r="G14" s="36">
        <v>878</v>
      </c>
      <c r="H14" s="36">
        <v>847</v>
      </c>
      <c r="I14" s="36">
        <v>833</v>
      </c>
      <c r="J14" s="36">
        <v>881</v>
      </c>
      <c r="K14" s="36">
        <v>839</v>
      </c>
      <c r="L14" s="36">
        <v>858</v>
      </c>
      <c r="M14" s="36">
        <v>858</v>
      </c>
      <c r="N14" s="36">
        <v>843</v>
      </c>
      <c r="O14" s="36">
        <v>870</v>
      </c>
      <c r="P14" s="219">
        <v>852</v>
      </c>
      <c r="R14" s="484">
        <f t="shared" si="0"/>
        <v>-2.0689655172413793E-2</v>
      </c>
      <c r="S14" s="474">
        <v>3.2028469750889688E-2</v>
      </c>
      <c r="T14" s="474">
        <v>-1.7482517482517501E-2</v>
      </c>
      <c r="U14" s="474">
        <v>0</v>
      </c>
      <c r="V14" s="474">
        <v>2.2646007151370679E-2</v>
      </c>
      <c r="W14" s="474">
        <v>-4.7673098751418841E-2</v>
      </c>
      <c r="X14" s="474">
        <v>5.7623049219687875E-2</v>
      </c>
      <c r="Y14" s="474">
        <v>-1.6528925619834711E-2</v>
      </c>
      <c r="Z14" s="474">
        <v>-3.530751708428246E-2</v>
      </c>
      <c r="AA14" s="474">
        <v>5.7273768613974796E-3</v>
      </c>
      <c r="AB14" s="474">
        <v>-6.2298603651987111E-2</v>
      </c>
      <c r="AC14" s="474">
        <v>-3.2119914346895075E-3</v>
      </c>
      <c r="AD14" s="474">
        <v>1.4115092290988056E-2</v>
      </c>
      <c r="AE14" s="474">
        <v>3.3670033670033669E-2</v>
      </c>
    </row>
    <row r="15" spans="1:31">
      <c r="A15" s="181" t="s">
        <v>729</v>
      </c>
      <c r="B15" s="36">
        <v>137</v>
      </c>
      <c r="C15" s="36">
        <v>111</v>
      </c>
      <c r="D15" s="36">
        <v>108</v>
      </c>
      <c r="E15" s="36">
        <v>108</v>
      </c>
      <c r="F15" s="36">
        <v>137</v>
      </c>
      <c r="G15" s="36">
        <v>162</v>
      </c>
      <c r="H15" s="36">
        <v>124</v>
      </c>
      <c r="I15" s="36">
        <v>193</v>
      </c>
      <c r="J15" s="36">
        <v>151</v>
      </c>
      <c r="K15" s="36">
        <v>174</v>
      </c>
      <c r="L15" s="36">
        <v>169</v>
      </c>
      <c r="M15" s="36">
        <v>199</v>
      </c>
      <c r="N15" s="36">
        <v>190</v>
      </c>
      <c r="O15" s="36">
        <v>160</v>
      </c>
      <c r="P15" s="219">
        <v>154</v>
      </c>
      <c r="R15" s="484">
        <f t="shared" si="0"/>
        <v>-3.7499999999999999E-2</v>
      </c>
      <c r="S15" s="474">
        <v>-0.15789473684210531</v>
      </c>
      <c r="T15" s="474">
        <v>-4.5226130653266305E-2</v>
      </c>
      <c r="U15" s="474">
        <v>0.1775147928994083</v>
      </c>
      <c r="V15" s="474">
        <v>-2.8735632183908046E-2</v>
      </c>
      <c r="W15" s="474">
        <v>0.15231788079470199</v>
      </c>
      <c r="X15" s="474">
        <v>-0.21761658031088082</v>
      </c>
      <c r="Y15" s="474">
        <v>0.55645161290322576</v>
      </c>
      <c r="Z15" s="474">
        <v>-0.23456790123456789</v>
      </c>
      <c r="AA15" s="474">
        <v>0.18248175182481752</v>
      </c>
      <c r="AB15" s="474">
        <v>0.26851851851851855</v>
      </c>
      <c r="AC15" s="474">
        <v>0</v>
      </c>
      <c r="AD15" s="474">
        <v>-2.7027027027027029E-2</v>
      </c>
      <c r="AE15" s="474">
        <v>-0.18978102189781021</v>
      </c>
    </row>
    <row r="16" spans="1:31">
      <c r="A16" s="181" t="s">
        <v>730</v>
      </c>
      <c r="B16" s="36">
        <v>3406</v>
      </c>
      <c r="C16" s="36">
        <v>3500</v>
      </c>
      <c r="D16" s="36">
        <v>3616</v>
      </c>
      <c r="E16" s="36">
        <v>3983</v>
      </c>
      <c r="F16" s="36">
        <v>4025</v>
      </c>
      <c r="G16" s="36">
        <v>3905</v>
      </c>
      <c r="H16" s="36">
        <v>3935</v>
      </c>
      <c r="I16" s="36">
        <v>4240</v>
      </c>
      <c r="J16" s="36">
        <v>4330</v>
      </c>
      <c r="K16" s="36">
        <v>4272</v>
      </c>
      <c r="L16" s="36">
        <v>3921</v>
      </c>
      <c r="M16" s="36">
        <v>3662</v>
      </c>
      <c r="N16" s="36">
        <v>3404</v>
      </c>
      <c r="O16" s="36">
        <v>2617</v>
      </c>
      <c r="P16" s="219">
        <v>2561</v>
      </c>
      <c r="R16" s="484">
        <f t="shared" si="0"/>
        <v>-2.1398547955674436E-2</v>
      </c>
      <c r="S16" s="474">
        <v>-0.23119858989424202</v>
      </c>
      <c r="T16" s="474">
        <v>-7.045330420535223E-2</v>
      </c>
      <c r="U16" s="474">
        <v>-6.6054577913797541E-2</v>
      </c>
      <c r="V16" s="474">
        <v>-8.2162921348314613E-2</v>
      </c>
      <c r="W16" s="474">
        <v>-1.3394919168591224E-2</v>
      </c>
      <c r="X16" s="474">
        <v>2.1226415094339621E-2</v>
      </c>
      <c r="Y16" s="474">
        <v>7.7509529860228715E-2</v>
      </c>
      <c r="Z16" s="474">
        <v>7.6824583866837385E-3</v>
      </c>
      <c r="AA16" s="474">
        <v>-2.9813664596273291E-2</v>
      </c>
      <c r="AB16" s="474">
        <v>1.054481546572935E-2</v>
      </c>
      <c r="AC16" s="474">
        <v>0.10149336283185841</v>
      </c>
      <c r="AD16" s="474">
        <v>3.3142857142857141E-2</v>
      </c>
      <c r="AE16" s="474">
        <v>2.7598355842630651E-2</v>
      </c>
    </row>
    <row r="17" spans="1:31">
      <c r="A17" s="461" t="s">
        <v>731</v>
      </c>
      <c r="B17" s="38">
        <v>2784</v>
      </c>
      <c r="C17" s="38">
        <v>2978</v>
      </c>
      <c r="D17" s="38">
        <v>2981</v>
      </c>
      <c r="E17" s="38">
        <v>3041</v>
      </c>
      <c r="F17" s="38">
        <v>3116</v>
      </c>
      <c r="G17" s="38">
        <v>3107</v>
      </c>
      <c r="H17" s="38">
        <v>3124</v>
      </c>
      <c r="I17" s="38">
        <v>3161</v>
      </c>
      <c r="J17" s="38">
        <v>3073</v>
      </c>
      <c r="K17" s="38">
        <v>3134</v>
      </c>
      <c r="L17" s="38">
        <v>3041</v>
      </c>
      <c r="M17" s="38">
        <v>2941</v>
      </c>
      <c r="N17" s="38">
        <v>2865</v>
      </c>
      <c r="O17" s="38">
        <v>2773</v>
      </c>
      <c r="P17" s="220">
        <v>2733</v>
      </c>
      <c r="R17" s="485">
        <f t="shared" si="0"/>
        <v>-1.4424810674359899E-2</v>
      </c>
      <c r="S17" s="480">
        <v>-3.2111692844677187E-2</v>
      </c>
      <c r="T17" s="480">
        <v>-2.5841550493029608E-2</v>
      </c>
      <c r="U17" s="480">
        <v>-3.2883919763235792E-2</v>
      </c>
      <c r="V17" s="480">
        <v>-2.9674537332482452E-2</v>
      </c>
      <c r="W17" s="480">
        <v>1.9850309144158803E-2</v>
      </c>
      <c r="X17" s="480">
        <v>-2.7839291363492565E-2</v>
      </c>
      <c r="Y17" s="480">
        <v>1.1843790012804098E-2</v>
      </c>
      <c r="Z17" s="480">
        <v>5.4715159317669775E-3</v>
      </c>
      <c r="AA17" s="480">
        <v>-2.8883183568677792E-3</v>
      </c>
      <c r="AB17" s="480">
        <v>2.4662939822426833E-2</v>
      </c>
      <c r="AC17" s="480">
        <v>2.0127474002012747E-2</v>
      </c>
      <c r="AD17" s="480">
        <v>1.0073875083948958E-3</v>
      </c>
      <c r="AE17" s="480">
        <v>6.9683908045977017E-2</v>
      </c>
    </row>
    <row r="18" spans="1:31" ht="28.8">
      <c r="A18" s="462" t="s">
        <v>999</v>
      </c>
      <c r="B18" s="434">
        <v>18519</v>
      </c>
      <c r="C18" s="434">
        <v>19459</v>
      </c>
      <c r="D18" s="434">
        <v>20820</v>
      </c>
      <c r="E18" s="434">
        <v>22133</v>
      </c>
      <c r="F18" s="434">
        <v>22860</v>
      </c>
      <c r="G18" s="434">
        <v>22670</v>
      </c>
      <c r="H18" s="434">
        <v>22806</v>
      </c>
      <c r="I18" s="434">
        <v>22604</v>
      </c>
      <c r="J18" s="434">
        <v>22890</v>
      </c>
      <c r="K18" s="434">
        <v>24034</v>
      </c>
      <c r="L18" s="434">
        <v>22809</v>
      </c>
      <c r="M18" s="434">
        <v>23133</v>
      </c>
      <c r="N18" s="434">
        <v>21155</v>
      </c>
      <c r="O18" s="434">
        <v>19713</v>
      </c>
      <c r="P18" s="470">
        <v>20220</v>
      </c>
      <c r="R18" s="489">
        <f t="shared" si="0"/>
        <v>2.5719068634910972E-2</v>
      </c>
      <c r="S18" s="481">
        <v>-6.8163554715197305E-2</v>
      </c>
      <c r="T18" s="481">
        <v>-8.5505554835084041E-2</v>
      </c>
      <c r="U18" s="481">
        <v>1.420491911087729E-2</v>
      </c>
      <c r="V18" s="481">
        <v>-5.0969459931763335E-2</v>
      </c>
      <c r="W18" s="481">
        <v>4.997815640017475E-2</v>
      </c>
      <c r="X18" s="481">
        <v>1.2652627853477261E-2</v>
      </c>
      <c r="Y18" s="481">
        <v>-8.8573182495834436E-3</v>
      </c>
      <c r="Z18" s="481">
        <v>5.9991177767975299E-3</v>
      </c>
      <c r="AA18" s="481">
        <v>-8.3114610673665785E-3</v>
      </c>
      <c r="AB18" s="481">
        <v>3.2846880224099761E-2</v>
      </c>
      <c r="AC18" s="481">
        <v>6.3064361191162349E-2</v>
      </c>
      <c r="AD18" s="481">
        <v>6.9941929184439075E-2</v>
      </c>
      <c r="AE18" s="482">
        <v>5.0758680274312865E-2</v>
      </c>
    </row>
    <row r="21" spans="1:31" ht="15.6">
      <c r="A21" s="593" t="s">
        <v>739</v>
      </c>
      <c r="B21" s="594"/>
      <c r="C21" s="594"/>
      <c r="D21" s="594"/>
      <c r="E21" s="594"/>
      <c r="F21" s="594"/>
      <c r="G21" s="594"/>
      <c r="H21" s="594"/>
      <c r="I21" s="594"/>
      <c r="J21" s="594"/>
      <c r="K21" s="594"/>
      <c r="L21" s="594"/>
      <c r="M21" s="594"/>
      <c r="N21" s="594"/>
      <c r="O21" s="594"/>
      <c r="P21" s="594"/>
      <c r="Q21" s="594"/>
      <c r="R21" s="594"/>
      <c r="S21" s="594"/>
      <c r="T21" s="594"/>
      <c r="U21" s="594"/>
      <c r="V21" s="594"/>
      <c r="W21" s="594"/>
      <c r="X21" s="594"/>
      <c r="Y21" s="594"/>
      <c r="Z21" s="594"/>
      <c r="AA21" s="594"/>
      <c r="AB21" s="594"/>
      <c r="AC21" s="594"/>
      <c r="AD21" s="594"/>
      <c r="AE21" s="595"/>
    </row>
    <row r="22" spans="1:31">
      <c r="S22" s="260"/>
    </row>
    <row r="23" spans="1:31">
      <c r="B23" s="596" t="s">
        <v>776</v>
      </c>
      <c r="C23" s="596"/>
      <c r="D23" s="596"/>
      <c r="E23" s="596"/>
      <c r="F23" s="596"/>
      <c r="G23" s="596"/>
      <c r="H23" s="596"/>
      <c r="I23" s="596"/>
      <c r="J23" s="596"/>
      <c r="K23" s="596"/>
      <c r="L23" s="596"/>
      <c r="M23" s="596"/>
      <c r="N23" s="596"/>
      <c r="O23" s="596"/>
      <c r="P23" s="596"/>
      <c r="R23" s="596" t="s">
        <v>777</v>
      </c>
      <c r="S23" s="596"/>
      <c r="T23" s="596"/>
      <c r="U23" s="596"/>
      <c r="V23" s="596"/>
      <c r="W23" s="596"/>
      <c r="X23" s="596"/>
      <c r="Y23" s="596"/>
      <c r="Z23" s="596"/>
      <c r="AA23" s="596"/>
      <c r="AB23" s="596"/>
      <c r="AC23" s="596"/>
      <c r="AD23" s="596"/>
      <c r="AE23" s="596"/>
    </row>
    <row r="24" spans="1:31" ht="26.4">
      <c r="B24" s="382">
        <v>2000</v>
      </c>
      <c r="C24" s="382">
        <v>2001</v>
      </c>
      <c r="D24" s="382">
        <v>2002</v>
      </c>
      <c r="E24" s="382">
        <v>2003</v>
      </c>
      <c r="F24" s="382">
        <v>2004</v>
      </c>
      <c r="G24" s="382">
        <v>2005</v>
      </c>
      <c r="H24" s="382">
        <v>2006</v>
      </c>
      <c r="I24" s="382">
        <v>2007</v>
      </c>
      <c r="J24" s="382">
        <v>2008</v>
      </c>
      <c r="K24" s="382">
        <v>2009</v>
      </c>
      <c r="L24" s="382">
        <v>2010</v>
      </c>
      <c r="M24" s="382">
        <v>2011</v>
      </c>
      <c r="N24" s="382">
        <v>2012</v>
      </c>
      <c r="O24" s="382">
        <v>2013</v>
      </c>
      <c r="P24" s="380">
        <v>2014</v>
      </c>
      <c r="Q24" s="382"/>
      <c r="R24" s="460" t="s">
        <v>781</v>
      </c>
      <c r="S24" s="490" t="s">
        <v>782</v>
      </c>
      <c r="T24" s="490" t="s">
        <v>783</v>
      </c>
      <c r="U24" s="490" t="s">
        <v>784</v>
      </c>
      <c r="V24" s="490" t="s">
        <v>785</v>
      </c>
      <c r="W24" s="490" t="s">
        <v>786</v>
      </c>
      <c r="X24" s="490" t="s">
        <v>787</v>
      </c>
      <c r="Y24" s="490" t="s">
        <v>788</v>
      </c>
      <c r="Z24" s="490" t="s">
        <v>789</v>
      </c>
      <c r="AA24" s="490" t="s">
        <v>790</v>
      </c>
      <c r="AB24" s="490" t="s">
        <v>791</v>
      </c>
      <c r="AC24" s="490" t="s">
        <v>792</v>
      </c>
      <c r="AD24" s="490" t="s">
        <v>793</v>
      </c>
      <c r="AE24" s="491" t="s">
        <v>794</v>
      </c>
    </row>
    <row r="25" spans="1:31" ht="26.4">
      <c r="A25" s="506" t="s">
        <v>778</v>
      </c>
      <c r="B25" s="35">
        <v>13857</v>
      </c>
      <c r="C25" s="35">
        <v>14080</v>
      </c>
      <c r="D25" s="35">
        <v>14295</v>
      </c>
      <c r="E25" s="35">
        <v>14387</v>
      </c>
      <c r="F25" s="35">
        <v>14513</v>
      </c>
      <c r="G25" s="35">
        <v>14649</v>
      </c>
      <c r="H25" s="35">
        <v>14811</v>
      </c>
      <c r="I25" s="35">
        <v>14819</v>
      </c>
      <c r="J25" s="35">
        <v>14820</v>
      </c>
      <c r="K25" s="35">
        <v>14913</v>
      </c>
      <c r="L25" s="35">
        <v>15589</v>
      </c>
      <c r="M25" s="35">
        <v>15685</v>
      </c>
      <c r="N25" s="35">
        <v>15777</v>
      </c>
      <c r="O25" s="35">
        <v>15941</v>
      </c>
      <c r="P25" s="35">
        <v>15994</v>
      </c>
      <c r="R25" s="503">
        <f>(P25-O25)/O25</f>
        <v>3.3247600526943102E-3</v>
      </c>
      <c r="S25" s="473">
        <v>1.0394878620777037E-2</v>
      </c>
      <c r="T25" s="473">
        <v>5.865476569971273E-3</v>
      </c>
      <c r="U25" s="473">
        <v>6.1581884662262887E-3</v>
      </c>
      <c r="V25" s="473">
        <v>4.5329578220344668E-2</v>
      </c>
      <c r="W25" s="473">
        <v>6.2753036437246962E-3</v>
      </c>
      <c r="X25" s="473">
        <v>6.7480936635400503E-5</v>
      </c>
      <c r="Y25" s="473">
        <v>5.4013908581459721E-4</v>
      </c>
      <c r="Z25" s="473">
        <v>1.1058775343026827E-2</v>
      </c>
      <c r="AA25" s="473">
        <v>9.3709088403500316E-3</v>
      </c>
      <c r="AB25" s="473">
        <v>8.7579064433168825E-3</v>
      </c>
      <c r="AC25" s="473">
        <v>6.4358167191325638E-3</v>
      </c>
      <c r="AD25" s="473">
        <v>1.5269886363636364E-2</v>
      </c>
      <c r="AE25" s="473">
        <v>1.6092949411849605E-2</v>
      </c>
    </row>
    <row r="26" spans="1:31" ht="28.8">
      <c r="A26" s="499" t="s">
        <v>994</v>
      </c>
      <c r="B26" s="36">
        <v>30611</v>
      </c>
      <c r="C26" s="36">
        <v>31448</v>
      </c>
      <c r="D26" s="36">
        <v>31664</v>
      </c>
      <c r="E26" s="36">
        <v>32071</v>
      </c>
      <c r="F26" s="36">
        <v>32320</v>
      </c>
      <c r="G26" s="36">
        <v>32843</v>
      </c>
      <c r="H26" s="36">
        <v>33268</v>
      </c>
      <c r="I26" s="36">
        <v>33832</v>
      </c>
      <c r="J26" s="36">
        <v>33926</v>
      </c>
      <c r="K26" s="36">
        <v>33867</v>
      </c>
      <c r="L26" s="36">
        <v>34092</v>
      </c>
      <c r="M26" s="36">
        <v>34257</v>
      </c>
      <c r="N26" s="36">
        <v>34383</v>
      </c>
      <c r="O26" s="36">
        <v>34437</v>
      </c>
      <c r="P26" s="36">
        <v>34630</v>
      </c>
      <c r="R26" s="504">
        <f t="shared" ref="R26:R28" si="1">(P26-O26)/O26</f>
        <v>5.6044370880157972E-3</v>
      </c>
      <c r="S26" s="474">
        <v>8.4344007212866501E-4</v>
      </c>
      <c r="T26" s="474">
        <v>3.678080392328642E-3</v>
      </c>
      <c r="U26" s="474">
        <v>4.8398451249560548E-3</v>
      </c>
      <c r="V26" s="474">
        <v>6.6436353972893969E-3</v>
      </c>
      <c r="W26" s="474">
        <v>-1.7390791723162176E-3</v>
      </c>
      <c r="X26" s="474">
        <v>2.7784346181130293E-3</v>
      </c>
      <c r="Y26" s="474">
        <v>1.6953228327521944E-2</v>
      </c>
      <c r="Z26" s="474">
        <v>1.2940352586548123E-2</v>
      </c>
      <c r="AA26" s="474">
        <v>1.6181930693069307E-2</v>
      </c>
      <c r="AB26" s="474">
        <v>7.7640235726980766E-3</v>
      </c>
      <c r="AC26" s="474">
        <v>1.2853713996968165E-2</v>
      </c>
      <c r="AD26" s="474">
        <v>6.8684813024675658E-3</v>
      </c>
      <c r="AE26" s="474">
        <v>2.734311195321943E-2</v>
      </c>
    </row>
    <row r="27" spans="1:31">
      <c r="A27" s="500" t="s">
        <v>115</v>
      </c>
      <c r="B27" s="38">
        <v>13184</v>
      </c>
      <c r="C27" s="38">
        <v>13526</v>
      </c>
      <c r="D27" s="38">
        <v>13412</v>
      </c>
      <c r="E27" s="38">
        <v>13317</v>
      </c>
      <c r="F27" s="38">
        <v>13420</v>
      </c>
      <c r="G27" s="38">
        <v>13382</v>
      </c>
      <c r="H27" s="38">
        <v>13162</v>
      </c>
      <c r="I27" s="38">
        <v>13408</v>
      </c>
      <c r="J27" s="38">
        <v>13742</v>
      </c>
      <c r="K27" s="38">
        <v>13427</v>
      </c>
      <c r="L27" s="38">
        <v>12999</v>
      </c>
      <c r="M27" s="38">
        <v>12891</v>
      </c>
      <c r="N27" s="38">
        <v>13139</v>
      </c>
      <c r="O27" s="38">
        <v>13084</v>
      </c>
      <c r="P27" s="38">
        <v>13069</v>
      </c>
      <c r="R27" s="505">
        <f t="shared" si="1"/>
        <v>-1.1464383980434119E-3</v>
      </c>
      <c r="S27" s="475">
        <v>-4.4904482837354598E-3</v>
      </c>
      <c r="T27" s="475">
        <v>1.9238228221239551E-2</v>
      </c>
      <c r="U27" s="475">
        <v>-8.3083314101084493E-3</v>
      </c>
      <c r="V27" s="475">
        <v>-3.1876070604006851E-2</v>
      </c>
      <c r="W27" s="475">
        <v>-2.2922427594236648E-2</v>
      </c>
      <c r="X27" s="475">
        <v>2.4910501193317423E-2</v>
      </c>
      <c r="Y27" s="475">
        <v>1.869016866737578E-2</v>
      </c>
      <c r="Z27" s="475">
        <v>-1.6439994021820354E-2</v>
      </c>
      <c r="AA27" s="475">
        <v>-2.8315946348733234E-3</v>
      </c>
      <c r="AB27" s="475">
        <v>7.7344747315461438E-3</v>
      </c>
      <c r="AC27" s="475">
        <v>-7.083209066507605E-3</v>
      </c>
      <c r="AD27" s="475">
        <v>-8.4282123318054122E-3</v>
      </c>
      <c r="AE27" s="475">
        <v>2.5940533980582523E-2</v>
      </c>
    </row>
    <row r="28" spans="1:31" ht="26.4">
      <c r="A28" s="462" t="s">
        <v>779</v>
      </c>
      <c r="B28" s="434">
        <v>57652</v>
      </c>
      <c r="C28" s="434">
        <v>59054</v>
      </c>
      <c r="D28" s="434">
        <v>59371</v>
      </c>
      <c r="E28" s="434">
        <v>59775</v>
      </c>
      <c r="F28" s="434">
        <v>60253</v>
      </c>
      <c r="G28" s="434">
        <v>60874</v>
      </c>
      <c r="H28" s="434">
        <v>61241</v>
      </c>
      <c r="I28" s="434">
        <v>62059</v>
      </c>
      <c r="J28" s="434">
        <v>62488</v>
      </c>
      <c r="K28" s="434">
        <v>62207</v>
      </c>
      <c r="L28" s="434">
        <v>62680</v>
      </c>
      <c r="M28" s="434">
        <v>62833</v>
      </c>
      <c r="N28" s="434">
        <v>63299</v>
      </c>
      <c r="O28" s="434">
        <v>63462</v>
      </c>
      <c r="P28" s="470">
        <f>P27+P26+P25</f>
        <v>63693</v>
      </c>
      <c r="R28" s="507">
        <f t="shared" si="1"/>
        <v>3.639973527465255E-3</v>
      </c>
      <c r="S28" s="481">
        <v>2.1169370764151374E-3</v>
      </c>
      <c r="T28" s="481">
        <v>7.416484968089998E-3</v>
      </c>
      <c r="U28" s="481">
        <v>2.4409700063816597E-3</v>
      </c>
      <c r="V28" s="481">
        <v>7.6036458919414218E-3</v>
      </c>
      <c r="W28" s="481">
        <v>-4.4968633977723726E-3</v>
      </c>
      <c r="X28" s="481">
        <v>6.9127765513462992E-3</v>
      </c>
      <c r="Y28" s="481">
        <v>1.3357064711549451E-2</v>
      </c>
      <c r="Z28" s="481">
        <v>6.0288464697572037E-3</v>
      </c>
      <c r="AA28" s="481">
        <v>1.0306540753157518E-2</v>
      </c>
      <c r="AB28" s="481">
        <v>7.9966541196152246E-3</v>
      </c>
      <c r="AC28" s="481">
        <v>6.8046689461184751E-3</v>
      </c>
      <c r="AD28" s="481">
        <v>5.3679683001998171E-3</v>
      </c>
      <c r="AE28" s="482">
        <v>2.4318323735516546E-2</v>
      </c>
    </row>
    <row r="29" spans="1:31">
      <c r="R29" s="496"/>
      <c r="S29" s="472"/>
      <c r="T29" s="472"/>
      <c r="U29" s="472"/>
      <c r="V29" s="472"/>
      <c r="W29" s="472"/>
      <c r="X29" s="472"/>
      <c r="Y29" s="472"/>
      <c r="Z29" s="472"/>
      <c r="AA29" s="472"/>
      <c r="AB29" s="472"/>
      <c r="AC29" s="472"/>
      <c r="AD29" s="472"/>
      <c r="AE29" s="472"/>
    </row>
    <row r="30" spans="1:31">
      <c r="A30" s="384" t="s">
        <v>6</v>
      </c>
      <c r="B30" s="27">
        <f>B28+B18</f>
        <v>76171</v>
      </c>
      <c r="C30" s="27">
        <f t="shared" ref="C30:P30" si="2">C28+C18</f>
        <v>78513</v>
      </c>
      <c r="D30" s="27">
        <f t="shared" si="2"/>
        <v>80191</v>
      </c>
      <c r="E30" s="27">
        <f t="shared" si="2"/>
        <v>81908</v>
      </c>
      <c r="F30" s="27">
        <f t="shared" si="2"/>
        <v>83113</v>
      </c>
      <c r="G30" s="27">
        <f t="shared" si="2"/>
        <v>83544</v>
      </c>
      <c r="H30" s="27">
        <f t="shared" si="2"/>
        <v>84047</v>
      </c>
      <c r="I30" s="27">
        <f t="shared" si="2"/>
        <v>84663</v>
      </c>
      <c r="J30" s="27">
        <f t="shared" si="2"/>
        <v>85378</v>
      </c>
      <c r="K30" s="27">
        <f t="shared" si="2"/>
        <v>86241</v>
      </c>
      <c r="L30" s="27">
        <f t="shared" si="2"/>
        <v>85489</v>
      </c>
      <c r="M30" s="27">
        <f t="shared" si="2"/>
        <v>85966</v>
      </c>
      <c r="N30" s="27">
        <f t="shared" si="2"/>
        <v>84454</v>
      </c>
      <c r="O30" s="27">
        <f t="shared" si="2"/>
        <v>83175</v>
      </c>
      <c r="P30" s="28">
        <f t="shared" si="2"/>
        <v>83913</v>
      </c>
      <c r="R30" s="507">
        <f>(P30-O30)/O30</f>
        <v>8.8728584310189366E-3</v>
      </c>
      <c r="S30" s="501">
        <v>-1.5487721126293597E-2</v>
      </c>
      <c r="T30" s="501">
        <v>-1.7588348882116134E-2</v>
      </c>
      <c r="U30" s="501">
        <v>5.5796652200867936E-3</v>
      </c>
      <c r="V30" s="501">
        <v>-8.7197504667153678E-3</v>
      </c>
      <c r="W30" s="501">
        <v>1.0107990348801799E-2</v>
      </c>
      <c r="X30" s="501">
        <v>8.4452476288343192E-3</v>
      </c>
      <c r="Y30" s="501">
        <v>7.3292324532701937E-3</v>
      </c>
      <c r="Z30" s="501">
        <v>6.0207794695011016E-3</v>
      </c>
      <c r="AA30" s="501">
        <v>5.1857110199367128E-3</v>
      </c>
      <c r="AB30" s="501">
        <v>1.4711627679835913E-2</v>
      </c>
      <c r="AC30" s="501">
        <v>2.1411380329463405E-2</v>
      </c>
      <c r="AD30" s="501">
        <v>2.1372256823710724E-2</v>
      </c>
      <c r="AE30" s="502">
        <v>3.0746609602079533E-2</v>
      </c>
    </row>
    <row r="31" spans="1:31">
      <c r="S31" s="260"/>
    </row>
    <row r="32" spans="1:31" ht="26.4">
      <c r="A32" s="493" t="s">
        <v>780</v>
      </c>
      <c r="B32" s="494">
        <f>B18/B30</f>
        <v>0.24312402357852725</v>
      </c>
      <c r="C32" s="494">
        <f t="shared" ref="C32:P32" si="3">C18/C30</f>
        <v>0.24784430603849045</v>
      </c>
      <c r="D32" s="494">
        <f t="shared" si="3"/>
        <v>0.25963013305732563</v>
      </c>
      <c r="E32" s="494">
        <f t="shared" si="3"/>
        <v>0.2702178053425795</v>
      </c>
      <c r="F32" s="494">
        <f t="shared" si="3"/>
        <v>0.27504722486253652</v>
      </c>
      <c r="G32" s="494">
        <f t="shared" si="3"/>
        <v>0.27135401704491047</v>
      </c>
      <c r="H32" s="494">
        <f t="shared" si="3"/>
        <v>0.27134817423584423</v>
      </c>
      <c r="I32" s="494">
        <f t="shared" si="3"/>
        <v>0.26698794042261675</v>
      </c>
      <c r="J32" s="494">
        <f t="shared" si="3"/>
        <v>0.26810185293635364</v>
      </c>
      <c r="K32" s="494">
        <f t="shared" si="3"/>
        <v>0.2786841525492515</v>
      </c>
      <c r="L32" s="494">
        <f t="shared" si="3"/>
        <v>0.26680625577559686</v>
      </c>
      <c r="M32" s="494">
        <f t="shared" si="3"/>
        <v>0.26909475839285296</v>
      </c>
      <c r="N32" s="494">
        <f t="shared" si="3"/>
        <v>0.25049139176356361</v>
      </c>
      <c r="O32" s="494">
        <f t="shared" si="3"/>
        <v>0.23700631199278629</v>
      </c>
      <c r="P32" s="495">
        <f t="shared" si="3"/>
        <v>0.24096385542168675</v>
      </c>
      <c r="S32" s="260"/>
    </row>
    <row r="33" spans="1:19">
      <c r="A33" s="423"/>
      <c r="S33" s="260"/>
    </row>
    <row r="34" spans="1:19" ht="28.8">
      <c r="A34" s="493" t="s">
        <v>995</v>
      </c>
      <c r="B34" s="497">
        <v>0.13692995752166021</v>
      </c>
      <c r="C34" s="497">
        <v>0.14039714212933199</v>
      </c>
      <c r="D34" s="497">
        <v>0.14515881319651755</v>
      </c>
      <c r="E34" s="497">
        <v>0.15048335282535638</v>
      </c>
      <c r="F34" s="497">
        <v>0.15281148885088644</v>
      </c>
      <c r="G34" s="497">
        <v>0.14991280789983119</v>
      </c>
      <c r="H34" s="497">
        <v>0.14938182222245372</v>
      </c>
      <c r="I34" s="497">
        <v>0.14876505390601422</v>
      </c>
      <c r="J34" s="497">
        <v>0.1481501920817927</v>
      </c>
      <c r="K34" s="497">
        <v>0.15494163142212841</v>
      </c>
      <c r="L34" s="497">
        <v>0.14919360271628559</v>
      </c>
      <c r="M34" s="497">
        <v>0.14934657282308833</v>
      </c>
      <c r="N34" s="497">
        <v>0.14281264811429345</v>
      </c>
      <c r="O34" s="497">
        <v>0.13800000000000001</v>
      </c>
      <c r="P34" s="498">
        <v>0.13900000000000001</v>
      </c>
    </row>
    <row r="36" spans="1:19">
      <c r="A36" s="315" t="s">
        <v>998</v>
      </c>
    </row>
    <row r="37" spans="1:19">
      <c r="A37" s="315" t="s">
        <v>996</v>
      </c>
    </row>
    <row r="38" spans="1:19">
      <c r="A38" s="315" t="s">
        <v>997</v>
      </c>
    </row>
  </sheetData>
  <mergeCells count="7">
    <mergeCell ref="A21:AE21"/>
    <mergeCell ref="B23:P23"/>
    <mergeCell ref="R23:AE23"/>
    <mergeCell ref="A3:AE3"/>
    <mergeCell ref="A5:AE5"/>
    <mergeCell ref="B7:P7"/>
    <mergeCell ref="R7:AE7"/>
  </mergeCells>
  <conditionalFormatting sqref="R9:R18">
    <cfRule type="cellIs" dxfId="1" priority="1" operator="greaterThan">
      <formula>0</formula>
    </cfRule>
    <cfRule type="cellIs" dxfId="0" priority="2" operator="lessThan">
      <formula>0</formula>
    </cfRule>
  </conditionalFormatting>
  <printOptions horizontalCentered="1"/>
  <pageMargins left="0.39370078740157483" right="0.39370078740157483" top="0.78740157480314965" bottom="0.59055118110236227" header="0.39370078740157483" footer="0.39370078740157483"/>
  <pageSetup paperSize="9" scale="61" fitToHeight="0" orientation="landscape" r:id="rId1"/>
  <headerFooter scaleWithDoc="0" alignWithMargins="0">
    <oddHeader>&amp;L&amp;8Situation des personnels enseignants non permanents - 2013/2014&amp;R&amp;8DGRH A1-1 / Novembre 2014</oddHeader>
    <oddFooter>&amp;R2</oddFooter>
  </headerFooter>
</worksheet>
</file>

<file path=xl/worksheets/sheet40.xml><?xml version="1.0" encoding="utf-8"?>
<worksheet xmlns="http://schemas.openxmlformats.org/spreadsheetml/2006/main" xmlns:r="http://schemas.openxmlformats.org/officeDocument/2006/relationships">
  <sheetPr codeName="Feuil33">
    <tabColor rgb="FF92D050"/>
    <pageSetUpPr fitToPage="1"/>
  </sheetPr>
  <dimension ref="B1:J802"/>
  <sheetViews>
    <sheetView showGridLines="0" showZeros="0" showWhiteSpace="0" topLeftCell="A22" zoomScaleNormal="100" workbookViewId="0">
      <selection activeCell="K29" sqref="K29"/>
    </sheetView>
  </sheetViews>
  <sheetFormatPr baseColWidth="10" defaultColWidth="12" defaultRowHeight="13.2"/>
  <cols>
    <col min="1" max="16384" width="12" style="2"/>
  </cols>
  <sheetData>
    <row r="1" spans="2:8" ht="18" customHeight="1">
      <c r="B1" s="1"/>
      <c r="C1" s="1"/>
      <c r="D1" s="1"/>
    </row>
    <row r="2" spans="2:8">
      <c r="B2" s="3"/>
      <c r="C2" s="3"/>
      <c r="D2" s="3"/>
    </row>
    <row r="3" spans="2:8">
      <c r="B3" s="3"/>
      <c r="C3" s="3"/>
      <c r="D3" s="3"/>
    </row>
    <row r="4" spans="2:8">
      <c r="B4" s="3"/>
      <c r="C4" s="3"/>
      <c r="D4" s="3"/>
    </row>
    <row r="5" spans="2:8">
      <c r="B5" s="3"/>
      <c r="C5" s="3"/>
      <c r="D5" s="3"/>
      <c r="G5" s="3"/>
      <c r="H5" s="3"/>
    </row>
    <row r="6" spans="2:8">
      <c r="B6" s="3"/>
      <c r="C6" s="3"/>
      <c r="D6" s="3"/>
    </row>
    <row r="7" spans="2:8">
      <c r="B7" s="3"/>
      <c r="C7" s="3"/>
      <c r="D7" s="3"/>
    </row>
    <row r="8" spans="2:8">
      <c r="B8" s="3"/>
      <c r="C8" s="3"/>
      <c r="D8" s="3"/>
    </row>
    <row r="9" spans="2:8">
      <c r="B9" s="3"/>
      <c r="C9" s="3"/>
      <c r="D9" s="3"/>
    </row>
    <row r="10" spans="2:8">
      <c r="B10" s="3"/>
      <c r="C10" s="3"/>
      <c r="D10" s="3"/>
    </row>
    <row r="11" spans="2:8">
      <c r="B11" s="3"/>
      <c r="C11" s="3"/>
      <c r="D11" s="3"/>
    </row>
    <row r="12" spans="2:8">
      <c r="B12" s="3"/>
      <c r="C12" s="3"/>
      <c r="D12" s="3"/>
    </row>
    <row r="13" spans="2:8">
      <c r="B13" s="3"/>
      <c r="C13" s="3"/>
      <c r="D13" s="3"/>
    </row>
    <row r="14" spans="2:8">
      <c r="B14" s="3"/>
      <c r="C14" s="3"/>
      <c r="D14" s="3"/>
    </row>
    <row r="15" spans="2:8">
      <c r="B15" s="3"/>
      <c r="C15" s="3"/>
      <c r="D15" s="3"/>
    </row>
    <row r="16" spans="2:8">
      <c r="B16" s="3"/>
      <c r="C16" s="3"/>
      <c r="D16" s="3"/>
    </row>
    <row r="17" spans="2:9">
      <c r="B17" s="3"/>
      <c r="C17" s="3"/>
      <c r="D17" s="3"/>
    </row>
    <row r="18" spans="2:9">
      <c r="B18" s="3"/>
      <c r="C18" s="3"/>
      <c r="D18" s="3"/>
    </row>
    <row r="19" spans="2:9">
      <c r="B19" s="3"/>
      <c r="C19" s="3"/>
      <c r="D19" s="3"/>
    </row>
    <row r="20" spans="2:9">
      <c r="B20" s="3"/>
      <c r="C20" s="3"/>
      <c r="D20" s="3"/>
    </row>
    <row r="21" spans="2:9">
      <c r="B21" s="3"/>
      <c r="C21" s="3"/>
      <c r="D21" s="3"/>
    </row>
    <row r="22" spans="2:9">
      <c r="B22" s="3"/>
      <c r="C22" s="3"/>
      <c r="D22" s="3"/>
    </row>
    <row r="23" spans="2:9">
      <c r="B23" s="3"/>
      <c r="C23" s="3"/>
      <c r="D23" s="3"/>
    </row>
    <row r="24" spans="2:9">
      <c r="B24" s="3"/>
      <c r="C24" s="3"/>
      <c r="D24" s="3"/>
    </row>
    <row r="25" spans="2:9">
      <c r="B25" s="3"/>
      <c r="C25" s="3"/>
      <c r="D25" s="3"/>
    </row>
    <row r="26" spans="2:9" ht="13.8" thickBot="1">
      <c r="B26" s="3"/>
      <c r="C26" s="3"/>
      <c r="D26" s="3"/>
    </row>
    <row r="27" spans="2:9" ht="21.75" customHeight="1" thickTop="1">
      <c r="B27" s="569" t="s">
        <v>589</v>
      </c>
      <c r="C27" s="570"/>
      <c r="D27" s="570"/>
      <c r="E27" s="570"/>
      <c r="F27" s="570"/>
      <c r="G27" s="570"/>
      <c r="H27" s="570"/>
      <c r="I27" s="571"/>
    </row>
    <row r="28" spans="2:9" ht="19.5" customHeight="1">
      <c r="B28" s="572"/>
      <c r="C28" s="573"/>
      <c r="D28" s="573"/>
      <c r="E28" s="573"/>
      <c r="F28" s="573"/>
      <c r="G28" s="573"/>
      <c r="H28" s="573"/>
      <c r="I28" s="574"/>
    </row>
    <row r="29" spans="2:9" ht="30" customHeight="1" thickBot="1">
      <c r="B29" s="575"/>
      <c r="C29" s="576"/>
      <c r="D29" s="576"/>
      <c r="E29" s="576"/>
      <c r="F29" s="576"/>
      <c r="G29" s="576"/>
      <c r="H29" s="576"/>
      <c r="I29" s="577"/>
    </row>
    <row r="30" spans="2:9" ht="13.8" thickTop="1">
      <c r="B30" s="3"/>
      <c r="C30" s="3"/>
      <c r="D30" s="3"/>
    </row>
    <row r="31" spans="2:9">
      <c r="B31" s="3"/>
      <c r="C31" s="3"/>
      <c r="D31" s="3"/>
    </row>
    <row r="32" spans="2:9">
      <c r="B32" s="3"/>
      <c r="C32" s="3"/>
      <c r="D32" s="3"/>
    </row>
    <row r="33" spans="2:9" ht="15.6">
      <c r="B33" s="578" t="s">
        <v>2</v>
      </c>
      <c r="C33" s="578"/>
      <c r="D33" s="578"/>
      <c r="E33" s="578"/>
      <c r="F33" s="578"/>
      <c r="G33" s="578"/>
      <c r="H33" s="578"/>
      <c r="I33" s="578"/>
    </row>
    <row r="34" spans="2:9">
      <c r="B34" s="3"/>
      <c r="C34" s="3"/>
      <c r="D34" s="3"/>
    </row>
    <row r="35" spans="2:9">
      <c r="B35" s="3"/>
      <c r="C35" s="3"/>
      <c r="D35" s="3"/>
    </row>
    <row r="36" spans="2:9" ht="15.6">
      <c r="B36" s="3"/>
      <c r="C36" s="3"/>
      <c r="D36" s="3"/>
      <c r="E36" s="4"/>
    </row>
    <row r="37" spans="2:9">
      <c r="B37" s="3"/>
      <c r="C37" s="5"/>
      <c r="D37" s="3"/>
    </row>
    <row r="38" spans="2:9">
      <c r="B38" s="3"/>
      <c r="C38" s="5"/>
      <c r="D38" s="3"/>
    </row>
    <row r="39" spans="2:9">
      <c r="B39" s="3"/>
      <c r="C39" s="5"/>
      <c r="D39" s="3"/>
    </row>
    <row r="40" spans="2:9" ht="12.75" customHeight="1"/>
    <row r="45" spans="2:9">
      <c r="B45" s="3"/>
      <c r="C45" s="3"/>
      <c r="D45" s="3"/>
    </row>
    <row r="46" spans="2:9">
      <c r="B46" s="11"/>
      <c r="C46" s="10"/>
      <c r="D46" s="10"/>
      <c r="E46" s="10"/>
      <c r="F46" s="10"/>
      <c r="G46" s="10"/>
      <c r="H46" s="10"/>
      <c r="I46" s="10"/>
    </row>
    <row r="47" spans="2:9">
      <c r="B47" s="10"/>
      <c r="C47" s="10"/>
      <c r="D47" s="10"/>
      <c r="E47" s="10"/>
      <c r="F47" s="10"/>
      <c r="G47" s="10"/>
      <c r="H47" s="10"/>
      <c r="I47" s="10"/>
    </row>
    <row r="48" spans="2:9">
      <c r="B48" s="10"/>
      <c r="C48" s="10"/>
      <c r="D48" s="10"/>
      <c r="E48" s="10"/>
      <c r="F48" s="10"/>
      <c r="G48" s="10"/>
      <c r="H48" s="10"/>
      <c r="I48" s="10"/>
    </row>
    <row r="49" spans="2:10">
      <c r="B49" s="10"/>
      <c r="C49" s="10"/>
      <c r="D49" s="10"/>
      <c r="E49" s="10"/>
      <c r="F49" s="10"/>
      <c r="G49" s="10"/>
      <c r="H49" s="10"/>
      <c r="I49" s="10"/>
    </row>
    <row r="50" spans="2:10">
      <c r="B50" s="10"/>
      <c r="C50" s="10"/>
      <c r="D50" s="10"/>
      <c r="E50" s="10"/>
      <c r="F50" s="10"/>
      <c r="G50" s="10"/>
      <c r="H50" s="10"/>
      <c r="I50" s="10"/>
    </row>
    <row r="51" spans="2:10">
      <c r="B51" s="11"/>
      <c r="C51" s="10"/>
      <c r="D51" s="10"/>
      <c r="E51" s="10"/>
      <c r="F51" s="10"/>
      <c r="G51" s="10"/>
      <c r="H51" s="10"/>
      <c r="I51" s="10"/>
    </row>
    <row r="52" spans="2:10">
      <c r="B52" s="579" t="s">
        <v>3</v>
      </c>
      <c r="C52" s="580"/>
      <c r="D52" s="580"/>
      <c r="E52" s="580"/>
      <c r="F52" s="580"/>
      <c r="G52" s="580"/>
      <c r="H52" s="580"/>
      <c r="I52" s="580"/>
    </row>
    <row r="53" spans="2:10" ht="16.5" customHeight="1">
      <c r="B53" s="580"/>
      <c r="C53" s="580"/>
      <c r="D53" s="580"/>
      <c r="E53" s="580"/>
      <c r="F53" s="580"/>
      <c r="G53" s="580"/>
      <c r="H53" s="580"/>
      <c r="I53" s="580"/>
    </row>
    <row r="54" spans="2:10" ht="16.5" customHeight="1">
      <c r="B54" s="580"/>
      <c r="C54" s="580"/>
      <c r="D54" s="580"/>
      <c r="E54" s="580"/>
      <c r="F54" s="580"/>
      <c r="G54" s="580"/>
      <c r="H54" s="580"/>
      <c r="I54" s="580"/>
    </row>
    <row r="55" spans="2:10" ht="16.5" customHeight="1">
      <c r="B55" s="580"/>
      <c r="C55" s="580"/>
      <c r="D55" s="580"/>
      <c r="E55" s="580"/>
      <c r="F55" s="580"/>
      <c r="G55" s="580"/>
      <c r="H55" s="580"/>
      <c r="I55" s="580"/>
    </row>
    <row r="56" spans="2:10">
      <c r="B56" s="580"/>
      <c r="C56" s="580"/>
      <c r="D56" s="580"/>
      <c r="E56" s="580"/>
      <c r="F56" s="580"/>
      <c r="G56" s="580"/>
      <c r="H56" s="580"/>
      <c r="I56" s="580"/>
      <c r="J56" s="6"/>
    </row>
    <row r="57" spans="2:10">
      <c r="B57" s="10"/>
      <c r="C57" s="10"/>
      <c r="D57" s="10"/>
      <c r="E57" s="10"/>
      <c r="F57" s="10"/>
      <c r="G57" s="10"/>
      <c r="H57" s="10"/>
      <c r="I57" s="10"/>
    </row>
    <row r="58" spans="2:10">
      <c r="B58" s="3"/>
      <c r="C58" s="7"/>
      <c r="D58" s="7"/>
    </row>
    <row r="59" spans="2:10">
      <c r="B59" s="8" t="s">
        <v>0</v>
      </c>
      <c r="C59" s="7"/>
      <c r="D59" s="7"/>
      <c r="I59" s="9" t="s">
        <v>1</v>
      </c>
    </row>
    <row r="60" spans="2:10">
      <c r="B60" s="7"/>
      <c r="C60" s="7"/>
      <c r="D60" s="7"/>
    </row>
    <row r="61" spans="2:10">
      <c r="B61" s="3"/>
      <c r="C61" s="7"/>
      <c r="D61" s="7"/>
    </row>
    <row r="62" spans="2:10">
      <c r="B62" s="7"/>
      <c r="C62" s="7"/>
      <c r="D62" s="7"/>
    </row>
    <row r="63" spans="2:10">
      <c r="B63" s="7"/>
      <c r="C63" s="7"/>
      <c r="D63" s="7"/>
    </row>
    <row r="64" spans="2:10">
      <c r="B64" s="7"/>
      <c r="C64" s="7"/>
      <c r="D64" s="7"/>
    </row>
    <row r="65" spans="2:4">
      <c r="B65" s="7"/>
      <c r="C65" s="7"/>
      <c r="D65" s="7"/>
    </row>
    <row r="66" spans="2:4">
      <c r="B66" s="7"/>
      <c r="C66" s="7"/>
      <c r="D66" s="7"/>
    </row>
    <row r="67" spans="2:4">
      <c r="B67" s="7"/>
      <c r="C67" s="7"/>
      <c r="D67" s="7"/>
    </row>
    <row r="68" spans="2:4">
      <c r="B68" s="7"/>
      <c r="C68" s="7"/>
      <c r="D68" s="7"/>
    </row>
    <row r="69" spans="2:4">
      <c r="B69" s="7"/>
      <c r="C69" s="7"/>
      <c r="D69" s="7"/>
    </row>
    <row r="70" spans="2:4">
      <c r="B70" s="7"/>
      <c r="C70" s="7"/>
      <c r="D70" s="7"/>
    </row>
    <row r="71" spans="2:4">
      <c r="B71" s="7"/>
      <c r="C71" s="7"/>
      <c r="D71" s="7"/>
    </row>
    <row r="72" spans="2:4">
      <c r="B72" s="7"/>
      <c r="C72" s="7"/>
      <c r="D72" s="7"/>
    </row>
    <row r="73" spans="2:4">
      <c r="B73" s="7"/>
      <c r="C73" s="7"/>
      <c r="D73" s="7"/>
    </row>
    <row r="74" spans="2:4">
      <c r="B74" s="7"/>
      <c r="C74" s="7"/>
      <c r="D74" s="7"/>
    </row>
    <row r="75" spans="2:4">
      <c r="B75" s="7"/>
      <c r="C75" s="7"/>
      <c r="D75" s="7"/>
    </row>
    <row r="76" spans="2:4">
      <c r="B76" s="7"/>
      <c r="C76" s="7"/>
      <c r="D76" s="7"/>
    </row>
    <row r="77" spans="2:4">
      <c r="B77" s="7"/>
      <c r="C77" s="7"/>
      <c r="D77" s="7"/>
    </row>
    <row r="78" spans="2:4">
      <c r="B78" s="7"/>
      <c r="C78" s="7"/>
      <c r="D78" s="7"/>
    </row>
    <row r="79" spans="2:4">
      <c r="B79" s="7"/>
      <c r="C79" s="7"/>
      <c r="D79" s="7"/>
    </row>
    <row r="80" spans="2:4">
      <c r="B80" s="7"/>
      <c r="C80" s="7"/>
      <c r="D80" s="7"/>
    </row>
    <row r="81" spans="2:4">
      <c r="B81" s="7"/>
      <c r="C81" s="7"/>
      <c r="D81" s="7"/>
    </row>
    <row r="82" spans="2:4">
      <c r="B82" s="7"/>
      <c r="C82" s="7"/>
      <c r="D82" s="7"/>
    </row>
    <row r="83" spans="2:4">
      <c r="B83" s="7"/>
      <c r="C83" s="7"/>
      <c r="D83" s="7"/>
    </row>
    <row r="84" spans="2:4">
      <c r="B84" s="7"/>
      <c r="C84" s="7"/>
      <c r="D84" s="7"/>
    </row>
    <row r="85" spans="2:4">
      <c r="B85" s="7"/>
      <c r="C85" s="7"/>
      <c r="D85" s="7"/>
    </row>
    <row r="86" spans="2:4">
      <c r="B86" s="7"/>
      <c r="C86" s="7"/>
      <c r="D86" s="7"/>
    </row>
    <row r="87" spans="2:4">
      <c r="B87" s="7"/>
      <c r="C87" s="7"/>
      <c r="D87" s="7"/>
    </row>
    <row r="88" spans="2:4">
      <c r="B88" s="7"/>
      <c r="C88" s="7"/>
      <c r="D88" s="7"/>
    </row>
    <row r="89" spans="2:4">
      <c r="B89" s="7"/>
      <c r="C89" s="7"/>
      <c r="D89" s="7"/>
    </row>
    <row r="90" spans="2:4">
      <c r="B90" s="7"/>
      <c r="C90" s="7"/>
      <c r="D90" s="7"/>
    </row>
    <row r="91" spans="2:4">
      <c r="B91" s="7"/>
      <c r="C91" s="7"/>
      <c r="D91" s="7"/>
    </row>
    <row r="92" spans="2:4">
      <c r="B92" s="7"/>
      <c r="C92" s="7"/>
      <c r="D92" s="7"/>
    </row>
    <row r="93" spans="2:4">
      <c r="B93" s="7"/>
      <c r="C93" s="7"/>
      <c r="D93" s="7"/>
    </row>
    <row r="94" spans="2:4">
      <c r="B94" s="7"/>
      <c r="C94" s="7"/>
      <c r="D94" s="7"/>
    </row>
    <row r="95" spans="2:4">
      <c r="B95" s="7"/>
      <c r="C95" s="7"/>
      <c r="D95" s="7"/>
    </row>
    <row r="96" spans="2:4">
      <c r="B96" s="7"/>
      <c r="C96" s="7"/>
      <c r="D96" s="7"/>
    </row>
    <row r="97" spans="2:4">
      <c r="B97" s="7"/>
      <c r="C97" s="7"/>
      <c r="D97" s="7"/>
    </row>
    <row r="98" spans="2:4">
      <c r="B98" s="7"/>
      <c r="C98" s="7"/>
      <c r="D98" s="7"/>
    </row>
    <row r="99" spans="2:4">
      <c r="B99" s="7"/>
      <c r="C99" s="7"/>
      <c r="D99" s="7"/>
    </row>
    <row r="100" spans="2:4">
      <c r="B100" s="7"/>
      <c r="C100" s="7"/>
      <c r="D100" s="7"/>
    </row>
    <row r="101" spans="2:4">
      <c r="B101" s="7"/>
      <c r="C101" s="7"/>
      <c r="D101" s="7"/>
    </row>
    <row r="102" spans="2:4">
      <c r="B102" s="7"/>
      <c r="C102" s="7"/>
      <c r="D102" s="7"/>
    </row>
    <row r="103" spans="2:4">
      <c r="B103" s="7"/>
      <c r="C103" s="7"/>
      <c r="D103" s="7"/>
    </row>
    <row r="104" spans="2:4">
      <c r="B104" s="7"/>
      <c r="C104" s="7"/>
      <c r="D104" s="7"/>
    </row>
    <row r="105" spans="2:4">
      <c r="B105" s="7"/>
      <c r="C105" s="7"/>
      <c r="D105" s="7"/>
    </row>
    <row r="106" spans="2:4">
      <c r="B106" s="7"/>
      <c r="C106" s="7"/>
      <c r="D106" s="7"/>
    </row>
    <row r="107" spans="2:4">
      <c r="B107" s="7"/>
      <c r="C107" s="7"/>
      <c r="D107" s="7"/>
    </row>
    <row r="108" spans="2:4">
      <c r="B108" s="7"/>
      <c r="C108" s="7"/>
      <c r="D108" s="7"/>
    </row>
    <row r="109" spans="2:4">
      <c r="B109" s="7"/>
      <c r="C109" s="7"/>
      <c r="D109" s="7"/>
    </row>
    <row r="110" spans="2:4">
      <c r="B110" s="7"/>
      <c r="C110" s="7"/>
      <c r="D110" s="7"/>
    </row>
    <row r="111" spans="2:4">
      <c r="B111" s="7"/>
      <c r="C111" s="7"/>
      <c r="D111" s="7"/>
    </row>
    <row r="112" spans="2:4">
      <c r="B112" s="7"/>
      <c r="C112" s="7"/>
      <c r="D112" s="7"/>
    </row>
    <row r="113" spans="2:4">
      <c r="B113" s="7"/>
      <c r="C113" s="7"/>
      <c r="D113" s="7"/>
    </row>
    <row r="114" spans="2:4">
      <c r="B114" s="7"/>
      <c r="C114" s="7"/>
      <c r="D114" s="7"/>
    </row>
    <row r="115" spans="2:4">
      <c r="B115" s="7"/>
      <c r="C115" s="7"/>
      <c r="D115" s="7"/>
    </row>
    <row r="116" spans="2:4">
      <c r="B116" s="7"/>
      <c r="C116" s="7"/>
      <c r="D116" s="7"/>
    </row>
    <row r="117" spans="2:4">
      <c r="B117" s="7"/>
      <c r="C117" s="7"/>
      <c r="D117" s="7"/>
    </row>
    <row r="118" spans="2:4">
      <c r="B118" s="7"/>
      <c r="C118" s="7"/>
      <c r="D118" s="7"/>
    </row>
    <row r="119" spans="2:4">
      <c r="B119" s="7"/>
      <c r="C119" s="7"/>
      <c r="D119" s="7"/>
    </row>
    <row r="120" spans="2:4">
      <c r="B120" s="7"/>
      <c r="C120" s="7"/>
      <c r="D120" s="7"/>
    </row>
    <row r="121" spans="2:4">
      <c r="B121" s="7"/>
      <c r="C121" s="7"/>
      <c r="D121" s="7"/>
    </row>
    <row r="122" spans="2:4">
      <c r="B122" s="7"/>
      <c r="C122" s="7"/>
      <c r="D122" s="7"/>
    </row>
    <row r="123" spans="2:4">
      <c r="B123" s="7"/>
      <c r="C123" s="7"/>
      <c r="D123" s="7"/>
    </row>
    <row r="124" spans="2:4">
      <c r="B124" s="7"/>
      <c r="C124" s="7"/>
      <c r="D124" s="7"/>
    </row>
    <row r="125" spans="2:4">
      <c r="B125" s="7"/>
      <c r="C125" s="7"/>
      <c r="D125" s="7"/>
    </row>
    <row r="126" spans="2:4">
      <c r="B126" s="7"/>
      <c r="C126" s="7"/>
      <c r="D126" s="7"/>
    </row>
    <row r="127" spans="2:4">
      <c r="B127" s="7"/>
      <c r="C127" s="7"/>
      <c r="D127" s="7"/>
    </row>
    <row r="128" spans="2:4">
      <c r="B128" s="7"/>
      <c r="C128" s="7"/>
      <c r="D128" s="7"/>
    </row>
    <row r="129" spans="2:4">
      <c r="B129" s="7"/>
      <c r="C129" s="7"/>
      <c r="D129" s="7"/>
    </row>
    <row r="130" spans="2:4">
      <c r="B130" s="7"/>
      <c r="C130" s="7"/>
      <c r="D130" s="7"/>
    </row>
    <row r="131" spans="2:4">
      <c r="B131" s="7"/>
      <c r="C131" s="7"/>
      <c r="D131" s="7"/>
    </row>
    <row r="132" spans="2:4">
      <c r="B132" s="7"/>
      <c r="C132" s="7"/>
      <c r="D132" s="7"/>
    </row>
    <row r="133" spans="2:4">
      <c r="B133" s="7"/>
      <c r="C133" s="7"/>
      <c r="D133" s="7"/>
    </row>
    <row r="134" spans="2:4">
      <c r="B134" s="7"/>
      <c r="C134" s="7"/>
      <c r="D134" s="7"/>
    </row>
    <row r="135" spans="2:4">
      <c r="B135" s="7"/>
      <c r="C135" s="7"/>
      <c r="D135" s="7"/>
    </row>
    <row r="136" spans="2:4">
      <c r="B136" s="7"/>
      <c r="C136" s="7"/>
      <c r="D136" s="7"/>
    </row>
    <row r="137" spans="2:4">
      <c r="B137" s="7"/>
      <c r="C137" s="7"/>
      <c r="D137" s="7"/>
    </row>
    <row r="138" spans="2:4">
      <c r="B138" s="7"/>
      <c r="C138" s="7"/>
      <c r="D138" s="7"/>
    </row>
    <row r="139" spans="2:4">
      <c r="B139" s="7"/>
      <c r="C139" s="7"/>
      <c r="D139" s="7"/>
    </row>
    <row r="140" spans="2:4">
      <c r="B140" s="7"/>
      <c r="C140" s="7"/>
      <c r="D140" s="7"/>
    </row>
    <row r="141" spans="2:4">
      <c r="B141" s="7"/>
      <c r="C141" s="7"/>
      <c r="D141" s="7"/>
    </row>
    <row r="142" spans="2:4">
      <c r="B142" s="7"/>
      <c r="C142" s="7"/>
      <c r="D142" s="7"/>
    </row>
    <row r="143" spans="2:4">
      <c r="B143" s="7"/>
      <c r="C143" s="7"/>
      <c r="D143" s="7"/>
    </row>
    <row r="144" spans="2:4">
      <c r="B144" s="7"/>
      <c r="C144" s="7"/>
      <c r="D144" s="7"/>
    </row>
    <row r="145" spans="2:4">
      <c r="B145" s="7"/>
      <c r="C145" s="7"/>
      <c r="D145" s="7"/>
    </row>
    <row r="146" spans="2:4">
      <c r="B146" s="7"/>
      <c r="C146" s="7"/>
      <c r="D146" s="7"/>
    </row>
    <row r="147" spans="2:4">
      <c r="B147" s="7"/>
      <c r="C147" s="7"/>
      <c r="D147" s="7"/>
    </row>
    <row r="148" spans="2:4">
      <c r="B148" s="7"/>
      <c r="C148" s="7"/>
      <c r="D148" s="7"/>
    </row>
    <row r="149" spans="2:4">
      <c r="B149" s="7"/>
      <c r="C149" s="7"/>
      <c r="D149" s="7"/>
    </row>
    <row r="150" spans="2:4">
      <c r="B150" s="7"/>
      <c r="C150" s="7"/>
      <c r="D150" s="7"/>
    </row>
    <row r="151" spans="2:4">
      <c r="B151" s="7"/>
      <c r="C151" s="7"/>
      <c r="D151" s="7"/>
    </row>
    <row r="152" spans="2:4">
      <c r="B152" s="7"/>
      <c r="C152" s="7"/>
      <c r="D152" s="7"/>
    </row>
    <row r="153" spans="2:4">
      <c r="B153" s="7"/>
      <c r="C153" s="7"/>
      <c r="D153" s="7"/>
    </row>
    <row r="154" spans="2:4">
      <c r="B154" s="7"/>
      <c r="C154" s="7"/>
      <c r="D154" s="7"/>
    </row>
    <row r="155" spans="2:4">
      <c r="B155" s="7"/>
      <c r="C155" s="7"/>
      <c r="D155" s="7"/>
    </row>
    <row r="156" spans="2:4">
      <c r="B156" s="7"/>
      <c r="C156" s="7"/>
      <c r="D156" s="7"/>
    </row>
    <row r="157" spans="2:4">
      <c r="B157" s="7"/>
      <c r="C157" s="7"/>
      <c r="D157" s="7"/>
    </row>
    <row r="158" spans="2:4">
      <c r="B158" s="7"/>
      <c r="C158" s="7"/>
      <c r="D158" s="7"/>
    </row>
    <row r="159" spans="2:4">
      <c r="B159" s="7"/>
      <c r="C159" s="7"/>
      <c r="D159" s="7"/>
    </row>
    <row r="160" spans="2:4">
      <c r="B160" s="7"/>
      <c r="C160" s="7"/>
      <c r="D160" s="7"/>
    </row>
    <row r="161" spans="2:4">
      <c r="B161" s="7"/>
      <c r="C161" s="7"/>
      <c r="D161" s="7"/>
    </row>
    <row r="162" spans="2:4">
      <c r="B162" s="7"/>
      <c r="C162" s="7"/>
      <c r="D162" s="7"/>
    </row>
    <row r="163" spans="2:4">
      <c r="B163" s="7"/>
      <c r="C163" s="7"/>
      <c r="D163" s="7"/>
    </row>
    <row r="164" spans="2:4">
      <c r="B164" s="7"/>
      <c r="C164" s="7"/>
      <c r="D164" s="7"/>
    </row>
    <row r="165" spans="2:4">
      <c r="B165" s="7"/>
      <c r="C165" s="7"/>
      <c r="D165" s="7"/>
    </row>
    <row r="166" spans="2:4">
      <c r="B166" s="7"/>
      <c r="C166" s="7"/>
      <c r="D166" s="7"/>
    </row>
    <row r="167" spans="2:4">
      <c r="B167" s="7"/>
      <c r="C167" s="7"/>
      <c r="D167" s="7"/>
    </row>
    <row r="168" spans="2:4">
      <c r="B168" s="7"/>
      <c r="C168" s="7"/>
      <c r="D168" s="7"/>
    </row>
    <row r="169" spans="2:4">
      <c r="B169" s="7"/>
      <c r="C169" s="7"/>
      <c r="D169" s="7"/>
    </row>
    <row r="170" spans="2:4">
      <c r="B170" s="7"/>
      <c r="C170" s="7"/>
      <c r="D170" s="7"/>
    </row>
    <row r="171" spans="2:4">
      <c r="B171" s="7"/>
      <c r="C171" s="7"/>
      <c r="D171" s="7"/>
    </row>
    <row r="172" spans="2:4">
      <c r="B172" s="7"/>
      <c r="C172" s="7"/>
      <c r="D172" s="7"/>
    </row>
    <row r="173" spans="2:4">
      <c r="B173" s="7"/>
      <c r="C173" s="7"/>
      <c r="D173" s="7"/>
    </row>
    <row r="174" spans="2:4">
      <c r="B174" s="7"/>
      <c r="C174" s="7"/>
      <c r="D174" s="7"/>
    </row>
    <row r="175" spans="2:4">
      <c r="B175" s="7"/>
      <c r="C175" s="7"/>
      <c r="D175" s="7"/>
    </row>
    <row r="176" spans="2:4">
      <c r="B176" s="7"/>
      <c r="C176" s="7"/>
      <c r="D176" s="7"/>
    </row>
    <row r="177" spans="2:4">
      <c r="B177" s="7"/>
      <c r="C177" s="7"/>
      <c r="D177" s="7"/>
    </row>
    <row r="178" spans="2:4">
      <c r="B178" s="7"/>
      <c r="C178" s="7"/>
      <c r="D178" s="7"/>
    </row>
    <row r="179" spans="2:4">
      <c r="B179" s="7"/>
      <c r="C179" s="7"/>
      <c r="D179" s="7"/>
    </row>
    <row r="180" spans="2:4">
      <c r="B180" s="7"/>
      <c r="C180" s="7"/>
      <c r="D180" s="7"/>
    </row>
    <row r="181" spans="2:4">
      <c r="B181" s="7"/>
      <c r="C181" s="7"/>
      <c r="D181" s="7"/>
    </row>
    <row r="182" spans="2:4">
      <c r="B182" s="7"/>
      <c r="C182" s="7"/>
      <c r="D182" s="7"/>
    </row>
    <row r="183" spans="2:4">
      <c r="B183" s="7"/>
      <c r="C183" s="7"/>
      <c r="D183" s="7"/>
    </row>
    <row r="184" spans="2:4">
      <c r="B184" s="7"/>
      <c r="C184" s="7"/>
      <c r="D184" s="7"/>
    </row>
    <row r="185" spans="2:4">
      <c r="B185" s="7"/>
      <c r="C185" s="7"/>
      <c r="D185" s="7"/>
    </row>
    <row r="186" spans="2:4">
      <c r="B186" s="7"/>
      <c r="C186" s="7"/>
      <c r="D186" s="7"/>
    </row>
    <row r="187" spans="2:4">
      <c r="B187" s="7"/>
      <c r="C187" s="7"/>
      <c r="D187" s="7"/>
    </row>
    <row r="188" spans="2:4">
      <c r="B188" s="7"/>
      <c r="C188" s="7"/>
      <c r="D188" s="7"/>
    </row>
    <row r="189" spans="2:4">
      <c r="B189" s="7"/>
      <c r="C189" s="7"/>
      <c r="D189" s="7"/>
    </row>
    <row r="190" spans="2:4">
      <c r="B190" s="7"/>
      <c r="C190" s="7"/>
      <c r="D190" s="7"/>
    </row>
    <row r="191" spans="2:4">
      <c r="B191" s="7"/>
      <c r="C191" s="7"/>
      <c r="D191" s="7"/>
    </row>
    <row r="192" spans="2:4">
      <c r="B192" s="7"/>
      <c r="C192" s="7"/>
      <c r="D192" s="7"/>
    </row>
    <row r="193" spans="2:4">
      <c r="B193" s="7"/>
      <c r="C193" s="7"/>
      <c r="D193" s="7"/>
    </row>
    <row r="194" spans="2:4">
      <c r="B194" s="7"/>
      <c r="C194" s="7"/>
      <c r="D194" s="7"/>
    </row>
    <row r="195" spans="2:4">
      <c r="B195" s="7"/>
      <c r="C195" s="7"/>
      <c r="D195" s="7"/>
    </row>
    <row r="196" spans="2:4">
      <c r="B196" s="7"/>
      <c r="C196" s="7"/>
      <c r="D196" s="7"/>
    </row>
    <row r="197" spans="2:4">
      <c r="B197" s="7"/>
      <c r="C197" s="7"/>
      <c r="D197" s="7"/>
    </row>
    <row r="198" spans="2:4">
      <c r="B198" s="7"/>
      <c r="C198" s="7"/>
      <c r="D198" s="7"/>
    </row>
    <row r="199" spans="2:4">
      <c r="B199" s="7"/>
      <c r="C199" s="7"/>
      <c r="D199" s="7"/>
    </row>
    <row r="200" spans="2:4">
      <c r="B200" s="7"/>
      <c r="C200" s="7"/>
      <c r="D200" s="7"/>
    </row>
    <row r="201" spans="2:4">
      <c r="B201" s="7"/>
      <c r="C201" s="7"/>
      <c r="D201" s="7"/>
    </row>
    <row r="202" spans="2:4">
      <c r="B202" s="7"/>
      <c r="C202" s="7"/>
      <c r="D202" s="7"/>
    </row>
    <row r="203" spans="2:4">
      <c r="B203" s="7"/>
      <c r="C203" s="7"/>
      <c r="D203" s="7"/>
    </row>
    <row r="204" spans="2:4">
      <c r="B204" s="7"/>
      <c r="C204" s="7"/>
      <c r="D204" s="7"/>
    </row>
    <row r="205" spans="2:4">
      <c r="B205" s="7"/>
      <c r="C205" s="7"/>
      <c r="D205" s="7"/>
    </row>
    <row r="206" spans="2:4">
      <c r="B206" s="7"/>
      <c r="C206" s="7"/>
      <c r="D206" s="7"/>
    </row>
    <row r="207" spans="2:4">
      <c r="B207" s="7"/>
      <c r="C207" s="7"/>
      <c r="D207" s="7"/>
    </row>
    <row r="208" spans="2:4">
      <c r="B208" s="7"/>
      <c r="C208" s="7"/>
      <c r="D208" s="7"/>
    </row>
    <row r="209" spans="2:4">
      <c r="B209" s="7"/>
      <c r="C209" s="7"/>
      <c r="D209" s="7"/>
    </row>
    <row r="210" spans="2:4">
      <c r="B210" s="7"/>
      <c r="C210" s="7"/>
      <c r="D210" s="7"/>
    </row>
    <row r="211" spans="2:4">
      <c r="B211" s="7"/>
      <c r="C211" s="7"/>
      <c r="D211" s="7"/>
    </row>
    <row r="212" spans="2:4">
      <c r="B212" s="7"/>
      <c r="C212" s="7"/>
      <c r="D212" s="7"/>
    </row>
    <row r="213" spans="2:4">
      <c r="B213" s="7"/>
      <c r="C213" s="7"/>
      <c r="D213" s="7"/>
    </row>
    <row r="214" spans="2:4">
      <c r="B214" s="7"/>
      <c r="C214" s="7"/>
      <c r="D214" s="7"/>
    </row>
    <row r="215" spans="2:4">
      <c r="B215" s="7"/>
      <c r="C215" s="7"/>
      <c r="D215" s="7"/>
    </row>
    <row r="216" spans="2:4">
      <c r="B216" s="7"/>
      <c r="C216" s="7"/>
      <c r="D216" s="7"/>
    </row>
    <row r="217" spans="2:4">
      <c r="B217" s="7"/>
      <c r="C217" s="7"/>
      <c r="D217" s="7"/>
    </row>
    <row r="218" spans="2:4">
      <c r="B218" s="7"/>
      <c r="C218" s="7"/>
      <c r="D218" s="7"/>
    </row>
    <row r="219" spans="2:4">
      <c r="B219" s="7"/>
      <c r="C219" s="7"/>
      <c r="D219" s="7"/>
    </row>
    <row r="220" spans="2:4">
      <c r="B220" s="7"/>
      <c r="C220" s="7"/>
      <c r="D220" s="7"/>
    </row>
    <row r="221" spans="2:4">
      <c r="B221" s="7"/>
      <c r="C221" s="7"/>
      <c r="D221" s="7"/>
    </row>
    <row r="222" spans="2:4">
      <c r="B222" s="7"/>
      <c r="C222" s="7"/>
      <c r="D222" s="7"/>
    </row>
    <row r="223" spans="2:4">
      <c r="B223" s="7"/>
      <c r="C223" s="7"/>
      <c r="D223" s="7"/>
    </row>
    <row r="224" spans="2:4">
      <c r="B224" s="7"/>
      <c r="C224" s="7"/>
      <c r="D224" s="7"/>
    </row>
    <row r="225" spans="2:4">
      <c r="B225" s="7"/>
      <c r="C225" s="7"/>
      <c r="D225" s="7"/>
    </row>
    <row r="226" spans="2:4">
      <c r="B226" s="7"/>
      <c r="C226" s="7"/>
      <c r="D226" s="7"/>
    </row>
    <row r="227" spans="2:4">
      <c r="B227" s="7"/>
      <c r="C227" s="7"/>
      <c r="D227" s="7"/>
    </row>
    <row r="228" spans="2:4">
      <c r="B228" s="7"/>
      <c r="C228" s="7"/>
      <c r="D228" s="7"/>
    </row>
    <row r="229" spans="2:4">
      <c r="B229" s="7"/>
      <c r="C229" s="7"/>
      <c r="D229" s="7"/>
    </row>
    <row r="230" spans="2:4">
      <c r="B230" s="7"/>
      <c r="C230" s="7"/>
      <c r="D230" s="7"/>
    </row>
    <row r="231" spans="2:4">
      <c r="B231" s="7"/>
      <c r="C231" s="7"/>
      <c r="D231" s="7"/>
    </row>
    <row r="232" spans="2:4">
      <c r="B232" s="7"/>
      <c r="C232" s="7"/>
      <c r="D232" s="7"/>
    </row>
    <row r="233" spans="2:4">
      <c r="B233" s="7"/>
      <c r="C233" s="7"/>
      <c r="D233" s="7"/>
    </row>
    <row r="234" spans="2:4">
      <c r="B234" s="7"/>
      <c r="C234" s="7"/>
      <c r="D234" s="7"/>
    </row>
    <row r="235" spans="2:4">
      <c r="B235" s="7"/>
      <c r="C235" s="7"/>
      <c r="D235" s="7"/>
    </row>
    <row r="236" spans="2:4">
      <c r="B236" s="7"/>
      <c r="C236" s="7"/>
      <c r="D236" s="7"/>
    </row>
    <row r="237" spans="2:4">
      <c r="B237" s="7"/>
      <c r="C237" s="7"/>
      <c r="D237" s="7"/>
    </row>
    <row r="238" spans="2:4">
      <c r="B238" s="7"/>
      <c r="C238" s="7"/>
      <c r="D238" s="7"/>
    </row>
    <row r="239" spans="2:4">
      <c r="B239" s="7"/>
      <c r="C239" s="7"/>
      <c r="D239" s="7"/>
    </row>
    <row r="240" spans="2:4">
      <c r="B240" s="7"/>
      <c r="C240" s="7"/>
      <c r="D240" s="7"/>
    </row>
    <row r="241" spans="2:4">
      <c r="B241" s="7"/>
      <c r="C241" s="7"/>
      <c r="D241" s="7"/>
    </row>
    <row r="242" spans="2:4">
      <c r="B242" s="7"/>
      <c r="C242" s="7"/>
      <c r="D242" s="7"/>
    </row>
    <row r="243" spans="2:4">
      <c r="B243" s="7"/>
      <c r="C243" s="7"/>
      <c r="D243" s="7"/>
    </row>
    <row r="244" spans="2:4">
      <c r="B244" s="7"/>
      <c r="C244" s="7"/>
      <c r="D244" s="7"/>
    </row>
    <row r="245" spans="2:4">
      <c r="B245" s="7"/>
      <c r="C245" s="7"/>
      <c r="D245" s="7"/>
    </row>
    <row r="246" spans="2:4">
      <c r="B246" s="7"/>
      <c r="C246" s="7"/>
      <c r="D246" s="7"/>
    </row>
    <row r="247" spans="2:4">
      <c r="B247" s="7"/>
      <c r="C247" s="7"/>
      <c r="D247" s="7"/>
    </row>
    <row r="248" spans="2:4">
      <c r="B248" s="7"/>
      <c r="C248" s="7"/>
      <c r="D248" s="7"/>
    </row>
    <row r="249" spans="2:4">
      <c r="B249" s="7"/>
      <c r="C249" s="7"/>
      <c r="D249" s="7"/>
    </row>
    <row r="250" spans="2:4">
      <c r="B250" s="7"/>
      <c r="C250" s="7"/>
      <c r="D250" s="7"/>
    </row>
    <row r="251" spans="2:4">
      <c r="B251" s="7"/>
      <c r="C251" s="7"/>
      <c r="D251" s="7"/>
    </row>
    <row r="252" spans="2:4">
      <c r="B252" s="7"/>
      <c r="C252" s="7"/>
      <c r="D252" s="7"/>
    </row>
    <row r="253" spans="2:4">
      <c r="B253" s="7"/>
      <c r="C253" s="7"/>
      <c r="D253" s="7"/>
    </row>
    <row r="254" spans="2:4">
      <c r="B254" s="7"/>
      <c r="C254" s="7"/>
      <c r="D254" s="7"/>
    </row>
    <row r="255" spans="2:4">
      <c r="B255" s="7"/>
      <c r="C255" s="7"/>
      <c r="D255" s="7"/>
    </row>
    <row r="256" spans="2:4">
      <c r="B256" s="7"/>
      <c r="C256" s="7"/>
      <c r="D256" s="7"/>
    </row>
    <row r="257" spans="2:4">
      <c r="B257" s="7"/>
      <c r="C257" s="7"/>
      <c r="D257" s="7"/>
    </row>
    <row r="258" spans="2:4">
      <c r="B258" s="7"/>
      <c r="C258" s="7"/>
      <c r="D258" s="7"/>
    </row>
    <row r="259" spans="2:4">
      <c r="B259" s="7"/>
      <c r="C259" s="7"/>
      <c r="D259" s="7"/>
    </row>
    <row r="260" spans="2:4">
      <c r="B260" s="7"/>
      <c r="C260" s="7"/>
      <c r="D260" s="7"/>
    </row>
    <row r="261" spans="2:4">
      <c r="B261" s="7"/>
      <c r="C261" s="7"/>
      <c r="D261" s="7"/>
    </row>
    <row r="262" spans="2:4">
      <c r="B262" s="7"/>
      <c r="C262" s="7"/>
      <c r="D262" s="7"/>
    </row>
    <row r="263" spans="2:4">
      <c r="B263" s="7"/>
      <c r="C263" s="7"/>
      <c r="D263" s="7"/>
    </row>
    <row r="264" spans="2:4">
      <c r="B264" s="7"/>
      <c r="C264" s="7"/>
      <c r="D264" s="7"/>
    </row>
    <row r="265" spans="2:4">
      <c r="B265" s="7"/>
      <c r="C265" s="7"/>
      <c r="D265" s="7"/>
    </row>
    <row r="266" spans="2:4">
      <c r="B266" s="7"/>
      <c r="C266" s="7"/>
      <c r="D266" s="7"/>
    </row>
    <row r="267" spans="2:4">
      <c r="B267" s="7"/>
      <c r="C267" s="7"/>
      <c r="D267" s="7"/>
    </row>
    <row r="268" spans="2:4">
      <c r="B268" s="7"/>
      <c r="C268" s="7"/>
      <c r="D268" s="7"/>
    </row>
    <row r="269" spans="2:4">
      <c r="B269" s="7"/>
      <c r="C269" s="7"/>
      <c r="D269" s="7"/>
    </row>
    <row r="270" spans="2:4">
      <c r="B270" s="7"/>
      <c r="C270" s="7"/>
      <c r="D270" s="7"/>
    </row>
    <row r="271" spans="2:4">
      <c r="B271" s="7"/>
      <c r="C271" s="7"/>
      <c r="D271" s="7"/>
    </row>
    <row r="272" spans="2:4">
      <c r="B272" s="7"/>
      <c r="C272" s="7"/>
      <c r="D272" s="7"/>
    </row>
    <row r="273" spans="2:4">
      <c r="B273" s="7"/>
      <c r="C273" s="7"/>
      <c r="D273" s="7"/>
    </row>
    <row r="274" spans="2:4">
      <c r="B274" s="7"/>
      <c r="C274" s="7"/>
      <c r="D274" s="7"/>
    </row>
    <row r="275" spans="2:4">
      <c r="B275" s="7"/>
      <c r="C275" s="7"/>
      <c r="D275" s="7"/>
    </row>
    <row r="276" spans="2:4">
      <c r="B276" s="7"/>
      <c r="C276" s="7"/>
      <c r="D276" s="7"/>
    </row>
    <row r="277" spans="2:4">
      <c r="B277" s="7"/>
      <c r="C277" s="7"/>
      <c r="D277" s="7"/>
    </row>
    <row r="278" spans="2:4">
      <c r="B278" s="7"/>
      <c r="C278" s="7"/>
      <c r="D278" s="7"/>
    </row>
    <row r="279" spans="2:4">
      <c r="B279" s="7"/>
      <c r="C279" s="7"/>
      <c r="D279" s="7"/>
    </row>
    <row r="280" spans="2:4">
      <c r="B280" s="7"/>
      <c r="C280" s="7"/>
      <c r="D280" s="7"/>
    </row>
    <row r="281" spans="2:4">
      <c r="B281" s="7"/>
      <c r="C281" s="7"/>
      <c r="D281" s="7"/>
    </row>
    <row r="282" spans="2:4">
      <c r="B282" s="7"/>
      <c r="C282" s="7"/>
      <c r="D282" s="7"/>
    </row>
    <row r="283" spans="2:4">
      <c r="B283" s="7"/>
      <c r="C283" s="7"/>
      <c r="D283" s="7"/>
    </row>
    <row r="284" spans="2:4">
      <c r="B284" s="7"/>
      <c r="C284" s="7"/>
      <c r="D284" s="7"/>
    </row>
    <row r="285" spans="2:4">
      <c r="B285" s="7"/>
      <c r="C285" s="7"/>
      <c r="D285" s="7"/>
    </row>
    <row r="286" spans="2:4">
      <c r="B286" s="7"/>
      <c r="C286" s="7"/>
      <c r="D286" s="7"/>
    </row>
    <row r="287" spans="2:4">
      <c r="B287" s="7"/>
      <c r="C287" s="7"/>
      <c r="D287" s="7"/>
    </row>
    <row r="288" spans="2:4">
      <c r="B288" s="7"/>
      <c r="C288" s="7"/>
      <c r="D288" s="7"/>
    </row>
    <row r="289" spans="2:4">
      <c r="B289" s="7"/>
      <c r="C289" s="7"/>
      <c r="D289" s="7"/>
    </row>
    <row r="290" spans="2:4">
      <c r="B290" s="7"/>
      <c r="C290" s="7"/>
      <c r="D290" s="7"/>
    </row>
    <row r="291" spans="2:4">
      <c r="B291" s="7"/>
      <c r="C291" s="7"/>
      <c r="D291" s="7"/>
    </row>
    <row r="292" spans="2:4">
      <c r="B292" s="7"/>
      <c r="C292" s="7"/>
      <c r="D292" s="7"/>
    </row>
    <row r="293" spans="2:4">
      <c r="B293" s="7"/>
      <c r="C293" s="7"/>
      <c r="D293" s="7"/>
    </row>
    <row r="294" spans="2:4">
      <c r="B294" s="7"/>
      <c r="C294" s="7"/>
      <c r="D294" s="7"/>
    </row>
    <row r="295" spans="2:4">
      <c r="B295" s="7"/>
      <c r="C295" s="7"/>
      <c r="D295" s="7"/>
    </row>
    <row r="296" spans="2:4">
      <c r="B296" s="7"/>
      <c r="C296" s="7"/>
      <c r="D296" s="7"/>
    </row>
    <row r="297" spans="2:4">
      <c r="B297" s="7"/>
      <c r="C297" s="7"/>
      <c r="D297" s="7"/>
    </row>
    <row r="298" spans="2:4">
      <c r="B298" s="7"/>
      <c r="C298" s="7"/>
      <c r="D298" s="7"/>
    </row>
    <row r="299" spans="2:4">
      <c r="B299" s="7"/>
      <c r="C299" s="7"/>
      <c r="D299" s="7"/>
    </row>
    <row r="300" spans="2:4">
      <c r="B300" s="7"/>
      <c r="C300" s="7"/>
      <c r="D300" s="7"/>
    </row>
    <row r="301" spans="2:4">
      <c r="B301" s="7"/>
      <c r="C301" s="7"/>
      <c r="D301" s="7"/>
    </row>
    <row r="302" spans="2:4">
      <c r="B302" s="7"/>
      <c r="C302" s="7"/>
      <c r="D302" s="7"/>
    </row>
    <row r="303" spans="2:4">
      <c r="B303" s="7"/>
      <c r="C303" s="7"/>
      <c r="D303" s="7"/>
    </row>
    <row r="304" spans="2:4">
      <c r="B304" s="7"/>
      <c r="C304" s="7"/>
      <c r="D304" s="7"/>
    </row>
    <row r="305" spans="2:4">
      <c r="B305" s="7"/>
      <c r="C305" s="7"/>
      <c r="D305" s="7"/>
    </row>
    <row r="306" spans="2:4">
      <c r="B306" s="7"/>
      <c r="C306" s="7"/>
      <c r="D306" s="7"/>
    </row>
    <row r="307" spans="2:4">
      <c r="B307" s="7"/>
      <c r="C307" s="7"/>
      <c r="D307" s="7"/>
    </row>
    <row r="308" spans="2:4">
      <c r="B308" s="7"/>
      <c r="C308" s="7"/>
      <c r="D308" s="7"/>
    </row>
    <row r="309" spans="2:4">
      <c r="B309" s="7"/>
      <c r="C309" s="7"/>
      <c r="D309" s="7"/>
    </row>
    <row r="310" spans="2:4">
      <c r="B310" s="7"/>
      <c r="C310" s="7"/>
      <c r="D310" s="7"/>
    </row>
    <row r="311" spans="2:4">
      <c r="B311" s="7"/>
      <c r="C311" s="7"/>
      <c r="D311" s="7"/>
    </row>
    <row r="312" spans="2:4">
      <c r="B312" s="7"/>
      <c r="C312" s="7"/>
      <c r="D312" s="7"/>
    </row>
    <row r="313" spans="2:4">
      <c r="B313" s="7"/>
      <c r="C313" s="7"/>
      <c r="D313" s="7"/>
    </row>
    <row r="314" spans="2:4">
      <c r="B314" s="7"/>
      <c r="C314" s="7"/>
      <c r="D314" s="7"/>
    </row>
    <row r="315" spans="2:4">
      <c r="B315" s="7"/>
      <c r="C315" s="7"/>
      <c r="D315" s="7"/>
    </row>
    <row r="316" spans="2:4">
      <c r="B316" s="7"/>
      <c r="C316" s="7"/>
      <c r="D316" s="7"/>
    </row>
    <row r="317" spans="2:4">
      <c r="B317" s="7"/>
      <c r="C317" s="7"/>
      <c r="D317" s="7"/>
    </row>
    <row r="318" spans="2:4">
      <c r="B318" s="7"/>
      <c r="C318" s="7"/>
      <c r="D318" s="7"/>
    </row>
    <row r="319" spans="2:4">
      <c r="B319" s="7"/>
      <c r="C319" s="7"/>
      <c r="D319" s="7"/>
    </row>
    <row r="320" spans="2:4">
      <c r="B320" s="7"/>
      <c r="C320" s="7"/>
      <c r="D320" s="7"/>
    </row>
    <row r="321" spans="2:4">
      <c r="B321" s="7"/>
      <c r="C321" s="7"/>
      <c r="D321" s="7"/>
    </row>
    <row r="322" spans="2:4">
      <c r="B322" s="7"/>
      <c r="C322" s="7"/>
      <c r="D322" s="7"/>
    </row>
    <row r="323" spans="2:4">
      <c r="B323" s="7"/>
      <c r="C323" s="7"/>
      <c r="D323" s="7"/>
    </row>
    <row r="324" spans="2:4">
      <c r="B324" s="7"/>
      <c r="C324" s="7"/>
      <c r="D324" s="7"/>
    </row>
    <row r="325" spans="2:4">
      <c r="B325" s="7"/>
      <c r="C325" s="7"/>
      <c r="D325" s="7"/>
    </row>
    <row r="326" spans="2:4">
      <c r="B326" s="7"/>
      <c r="C326" s="7"/>
      <c r="D326" s="7"/>
    </row>
    <row r="327" spans="2:4">
      <c r="B327" s="7"/>
      <c r="C327" s="7"/>
      <c r="D327" s="7"/>
    </row>
    <row r="328" spans="2:4">
      <c r="B328" s="7"/>
      <c r="C328" s="7"/>
      <c r="D328" s="7"/>
    </row>
    <row r="329" spans="2:4">
      <c r="B329" s="7"/>
      <c r="C329" s="7"/>
      <c r="D329" s="7"/>
    </row>
    <row r="330" spans="2:4">
      <c r="B330" s="7"/>
      <c r="C330" s="7"/>
      <c r="D330" s="7"/>
    </row>
    <row r="331" spans="2:4">
      <c r="B331" s="7"/>
      <c r="C331" s="7"/>
      <c r="D331" s="7"/>
    </row>
    <row r="332" spans="2:4">
      <c r="B332" s="7"/>
      <c r="C332" s="7"/>
      <c r="D332" s="7"/>
    </row>
    <row r="333" spans="2:4">
      <c r="B333" s="7"/>
      <c r="C333" s="7"/>
      <c r="D333" s="7"/>
    </row>
    <row r="334" spans="2:4">
      <c r="B334" s="7"/>
      <c r="C334" s="7"/>
      <c r="D334" s="7"/>
    </row>
    <row r="335" spans="2:4">
      <c r="B335" s="7"/>
      <c r="C335" s="7"/>
      <c r="D335" s="7"/>
    </row>
    <row r="336" spans="2:4">
      <c r="B336" s="7"/>
      <c r="C336" s="7"/>
      <c r="D336" s="7"/>
    </row>
    <row r="337" spans="2:4">
      <c r="B337" s="7"/>
      <c r="C337" s="7"/>
      <c r="D337" s="7"/>
    </row>
    <row r="338" spans="2:4">
      <c r="B338" s="7"/>
      <c r="C338" s="7"/>
      <c r="D338" s="7"/>
    </row>
    <row r="339" spans="2:4">
      <c r="B339" s="7"/>
      <c r="C339" s="7"/>
      <c r="D339" s="7"/>
    </row>
    <row r="340" spans="2:4">
      <c r="B340" s="7"/>
      <c r="C340" s="7"/>
      <c r="D340" s="7"/>
    </row>
    <row r="341" spans="2:4">
      <c r="B341" s="7"/>
      <c r="C341" s="7"/>
      <c r="D341" s="7"/>
    </row>
    <row r="342" spans="2:4">
      <c r="B342" s="7"/>
      <c r="C342" s="7"/>
      <c r="D342" s="7"/>
    </row>
    <row r="343" spans="2:4">
      <c r="B343" s="7"/>
      <c r="C343" s="7"/>
      <c r="D343" s="7"/>
    </row>
    <row r="344" spans="2:4">
      <c r="B344" s="7"/>
      <c r="C344" s="7"/>
      <c r="D344" s="7"/>
    </row>
    <row r="345" spans="2:4">
      <c r="B345" s="7"/>
      <c r="C345" s="7"/>
      <c r="D345" s="7"/>
    </row>
    <row r="346" spans="2:4">
      <c r="B346" s="7"/>
      <c r="C346" s="7"/>
      <c r="D346" s="7"/>
    </row>
    <row r="347" spans="2:4">
      <c r="B347" s="7"/>
      <c r="C347" s="7"/>
      <c r="D347" s="7"/>
    </row>
    <row r="348" spans="2:4">
      <c r="B348" s="7"/>
      <c r="C348" s="7"/>
      <c r="D348" s="7"/>
    </row>
    <row r="349" spans="2:4">
      <c r="B349" s="7"/>
      <c r="C349" s="7"/>
      <c r="D349" s="7"/>
    </row>
    <row r="350" spans="2:4">
      <c r="B350" s="7"/>
      <c r="C350" s="7"/>
      <c r="D350" s="7"/>
    </row>
    <row r="351" spans="2:4">
      <c r="B351" s="7"/>
      <c r="C351" s="7"/>
      <c r="D351" s="7"/>
    </row>
    <row r="352" spans="2:4">
      <c r="B352" s="7"/>
      <c r="C352" s="7"/>
      <c r="D352" s="7"/>
    </row>
    <row r="353" spans="2:4">
      <c r="B353" s="7"/>
      <c r="C353" s="7"/>
      <c r="D353" s="7"/>
    </row>
    <row r="354" spans="2:4">
      <c r="B354" s="7"/>
      <c r="C354" s="7"/>
      <c r="D354" s="7"/>
    </row>
    <row r="355" spans="2:4">
      <c r="B355" s="7"/>
      <c r="C355" s="7"/>
      <c r="D355" s="7"/>
    </row>
    <row r="356" spans="2:4">
      <c r="B356" s="7"/>
      <c r="C356" s="7"/>
      <c r="D356" s="7"/>
    </row>
    <row r="357" spans="2:4">
      <c r="B357" s="7"/>
      <c r="C357" s="7"/>
      <c r="D357" s="7"/>
    </row>
    <row r="358" spans="2:4">
      <c r="B358" s="7"/>
      <c r="C358" s="7"/>
      <c r="D358" s="7"/>
    </row>
    <row r="359" spans="2:4">
      <c r="B359" s="7"/>
      <c r="C359" s="7"/>
      <c r="D359" s="7"/>
    </row>
    <row r="360" spans="2:4">
      <c r="B360" s="7"/>
      <c r="C360" s="7"/>
      <c r="D360" s="7"/>
    </row>
    <row r="361" spans="2:4">
      <c r="B361" s="7"/>
      <c r="C361" s="7"/>
      <c r="D361" s="7"/>
    </row>
    <row r="362" spans="2:4">
      <c r="B362" s="7"/>
      <c r="C362" s="7"/>
      <c r="D362" s="7"/>
    </row>
    <row r="363" spans="2:4">
      <c r="B363" s="7"/>
      <c r="C363" s="7"/>
      <c r="D363" s="7"/>
    </row>
    <row r="364" spans="2:4">
      <c r="B364" s="7"/>
      <c r="C364" s="7"/>
      <c r="D364" s="7"/>
    </row>
    <row r="365" spans="2:4">
      <c r="B365" s="7"/>
      <c r="C365" s="7"/>
      <c r="D365" s="7"/>
    </row>
    <row r="366" spans="2:4">
      <c r="B366" s="7"/>
      <c r="C366" s="7"/>
      <c r="D366" s="7"/>
    </row>
    <row r="367" spans="2:4">
      <c r="B367" s="7"/>
      <c r="C367" s="7"/>
      <c r="D367" s="7"/>
    </row>
    <row r="368" spans="2:4">
      <c r="B368" s="7"/>
      <c r="C368" s="7"/>
      <c r="D368" s="7"/>
    </row>
    <row r="369" spans="2:4">
      <c r="B369" s="7"/>
      <c r="C369" s="7"/>
      <c r="D369" s="7"/>
    </row>
    <row r="370" spans="2:4">
      <c r="B370" s="7"/>
      <c r="C370" s="7"/>
      <c r="D370" s="7"/>
    </row>
    <row r="371" spans="2:4">
      <c r="B371" s="7"/>
      <c r="C371" s="7"/>
      <c r="D371" s="7"/>
    </row>
    <row r="372" spans="2:4">
      <c r="B372" s="7"/>
      <c r="C372" s="7"/>
      <c r="D372" s="7"/>
    </row>
    <row r="373" spans="2:4">
      <c r="B373" s="7"/>
      <c r="C373" s="7"/>
      <c r="D373" s="7"/>
    </row>
    <row r="374" spans="2:4">
      <c r="B374" s="7"/>
      <c r="C374" s="7"/>
      <c r="D374" s="7"/>
    </row>
    <row r="375" spans="2:4">
      <c r="B375" s="7"/>
      <c r="C375" s="7"/>
      <c r="D375" s="7"/>
    </row>
    <row r="376" spans="2:4">
      <c r="B376" s="7"/>
      <c r="C376" s="7"/>
      <c r="D376" s="7"/>
    </row>
    <row r="377" spans="2:4">
      <c r="B377" s="7"/>
      <c r="C377" s="7"/>
      <c r="D377" s="7"/>
    </row>
    <row r="378" spans="2:4">
      <c r="B378" s="7"/>
      <c r="C378" s="7"/>
      <c r="D378" s="7"/>
    </row>
    <row r="379" spans="2:4">
      <c r="B379" s="7"/>
      <c r="C379" s="7"/>
      <c r="D379" s="7"/>
    </row>
    <row r="380" spans="2:4">
      <c r="B380" s="7"/>
      <c r="C380" s="7"/>
      <c r="D380" s="7"/>
    </row>
    <row r="381" spans="2:4">
      <c r="B381" s="7"/>
      <c r="C381" s="7"/>
      <c r="D381" s="7"/>
    </row>
    <row r="382" spans="2:4">
      <c r="B382" s="7"/>
      <c r="C382" s="7"/>
      <c r="D382" s="7"/>
    </row>
    <row r="383" spans="2:4">
      <c r="B383" s="7"/>
      <c r="C383" s="7"/>
      <c r="D383" s="7"/>
    </row>
    <row r="384" spans="2:4">
      <c r="B384" s="7"/>
      <c r="C384" s="7"/>
      <c r="D384" s="7"/>
    </row>
    <row r="385" spans="2:4">
      <c r="B385" s="7"/>
      <c r="C385" s="7"/>
      <c r="D385" s="7"/>
    </row>
    <row r="386" spans="2:4">
      <c r="B386" s="7"/>
      <c r="C386" s="7"/>
      <c r="D386" s="7"/>
    </row>
    <row r="387" spans="2:4">
      <c r="B387" s="7"/>
      <c r="C387" s="7"/>
      <c r="D387" s="7"/>
    </row>
    <row r="388" spans="2:4">
      <c r="B388" s="7"/>
      <c r="C388" s="7"/>
      <c r="D388" s="7"/>
    </row>
    <row r="389" spans="2:4">
      <c r="B389" s="7"/>
      <c r="C389" s="7"/>
      <c r="D389" s="7"/>
    </row>
    <row r="390" spans="2:4">
      <c r="B390" s="7"/>
      <c r="C390" s="7"/>
      <c r="D390" s="7"/>
    </row>
    <row r="391" spans="2:4">
      <c r="B391" s="7"/>
      <c r="C391" s="7"/>
      <c r="D391" s="7"/>
    </row>
    <row r="392" spans="2:4">
      <c r="B392" s="7"/>
      <c r="C392" s="7"/>
      <c r="D392" s="7"/>
    </row>
    <row r="393" spans="2:4">
      <c r="B393" s="7"/>
      <c r="C393" s="7"/>
      <c r="D393" s="7"/>
    </row>
    <row r="394" spans="2:4">
      <c r="B394" s="7"/>
      <c r="C394" s="7"/>
      <c r="D394" s="7"/>
    </row>
    <row r="395" spans="2:4">
      <c r="B395" s="7"/>
      <c r="C395" s="7"/>
      <c r="D395" s="7"/>
    </row>
    <row r="396" spans="2:4">
      <c r="B396" s="7"/>
      <c r="C396" s="7"/>
      <c r="D396" s="7"/>
    </row>
    <row r="397" spans="2:4">
      <c r="B397" s="7"/>
      <c r="C397" s="7"/>
      <c r="D397" s="7"/>
    </row>
    <row r="398" spans="2:4">
      <c r="B398" s="7"/>
      <c r="C398" s="7"/>
      <c r="D398" s="7"/>
    </row>
    <row r="399" spans="2:4">
      <c r="B399" s="7"/>
      <c r="C399" s="7"/>
      <c r="D399" s="7"/>
    </row>
    <row r="400" spans="2:4">
      <c r="B400" s="7"/>
      <c r="C400" s="7"/>
      <c r="D400" s="7"/>
    </row>
    <row r="401" spans="2:4">
      <c r="B401" s="7"/>
      <c r="C401" s="7"/>
      <c r="D401" s="7"/>
    </row>
    <row r="402" spans="2:4">
      <c r="B402" s="7"/>
      <c r="C402" s="7"/>
      <c r="D402" s="7"/>
    </row>
    <row r="403" spans="2:4">
      <c r="B403" s="7"/>
      <c r="C403" s="7"/>
      <c r="D403" s="7"/>
    </row>
    <row r="404" spans="2:4">
      <c r="B404" s="7"/>
      <c r="C404" s="7"/>
      <c r="D404" s="7"/>
    </row>
    <row r="405" spans="2:4">
      <c r="B405" s="7"/>
      <c r="C405" s="7"/>
      <c r="D405" s="7"/>
    </row>
    <row r="406" spans="2:4">
      <c r="B406" s="7"/>
      <c r="C406" s="7"/>
      <c r="D406" s="7"/>
    </row>
    <row r="407" spans="2:4">
      <c r="B407" s="7"/>
      <c r="C407" s="7"/>
      <c r="D407" s="7"/>
    </row>
    <row r="408" spans="2:4">
      <c r="B408" s="7"/>
      <c r="C408" s="7"/>
      <c r="D408" s="7"/>
    </row>
    <row r="409" spans="2:4">
      <c r="B409" s="7"/>
      <c r="C409" s="7"/>
      <c r="D409" s="7"/>
    </row>
    <row r="410" spans="2:4">
      <c r="B410" s="7"/>
      <c r="C410" s="7"/>
      <c r="D410" s="7"/>
    </row>
    <row r="411" spans="2:4">
      <c r="B411" s="7"/>
      <c r="C411" s="7"/>
      <c r="D411" s="7"/>
    </row>
    <row r="412" spans="2:4">
      <c r="B412" s="7"/>
      <c r="C412" s="7"/>
      <c r="D412" s="7"/>
    </row>
    <row r="413" spans="2:4">
      <c r="B413" s="7"/>
      <c r="C413" s="7"/>
      <c r="D413" s="7"/>
    </row>
    <row r="414" spans="2:4">
      <c r="B414" s="7"/>
      <c r="C414" s="7"/>
      <c r="D414" s="7"/>
    </row>
    <row r="415" spans="2:4">
      <c r="B415" s="7"/>
      <c r="C415" s="7"/>
      <c r="D415" s="7"/>
    </row>
    <row r="416" spans="2:4">
      <c r="B416" s="7"/>
      <c r="C416" s="7"/>
      <c r="D416" s="7"/>
    </row>
    <row r="417" spans="2:4">
      <c r="B417" s="7"/>
      <c r="C417" s="7"/>
      <c r="D417" s="7"/>
    </row>
    <row r="418" spans="2:4">
      <c r="B418" s="7"/>
      <c r="C418" s="7"/>
      <c r="D418" s="7"/>
    </row>
    <row r="419" spans="2:4">
      <c r="B419" s="7"/>
      <c r="C419" s="7"/>
      <c r="D419" s="7"/>
    </row>
    <row r="420" spans="2:4">
      <c r="B420" s="7"/>
      <c r="C420" s="7"/>
      <c r="D420" s="7"/>
    </row>
    <row r="421" spans="2:4">
      <c r="B421" s="7"/>
      <c r="C421" s="7"/>
      <c r="D421" s="7"/>
    </row>
    <row r="422" spans="2:4">
      <c r="B422" s="7"/>
      <c r="C422" s="7"/>
      <c r="D422" s="7"/>
    </row>
    <row r="423" spans="2:4">
      <c r="B423" s="7"/>
      <c r="C423" s="7"/>
      <c r="D423" s="7"/>
    </row>
    <row r="424" spans="2:4">
      <c r="B424" s="7"/>
      <c r="C424" s="7"/>
      <c r="D424" s="7"/>
    </row>
    <row r="425" spans="2:4">
      <c r="B425" s="7"/>
      <c r="C425" s="7"/>
      <c r="D425" s="7"/>
    </row>
    <row r="426" spans="2:4">
      <c r="B426" s="7"/>
      <c r="C426" s="7"/>
      <c r="D426" s="7"/>
    </row>
    <row r="427" spans="2:4">
      <c r="B427" s="7"/>
      <c r="C427" s="7"/>
      <c r="D427" s="7"/>
    </row>
    <row r="428" spans="2:4">
      <c r="B428" s="7"/>
      <c r="C428" s="7"/>
      <c r="D428" s="7"/>
    </row>
    <row r="429" spans="2:4">
      <c r="B429" s="7"/>
      <c r="C429" s="7"/>
      <c r="D429" s="7"/>
    </row>
    <row r="430" spans="2:4">
      <c r="B430" s="7"/>
      <c r="C430" s="7"/>
      <c r="D430" s="7"/>
    </row>
    <row r="431" spans="2:4">
      <c r="B431" s="7"/>
      <c r="C431" s="7"/>
      <c r="D431" s="7"/>
    </row>
    <row r="432" spans="2:4">
      <c r="B432" s="7"/>
      <c r="C432" s="7"/>
      <c r="D432" s="7"/>
    </row>
    <row r="433" spans="2:4">
      <c r="B433" s="7"/>
      <c r="C433" s="7"/>
      <c r="D433" s="7"/>
    </row>
    <row r="434" spans="2:4">
      <c r="B434" s="7"/>
      <c r="C434" s="7"/>
      <c r="D434" s="7"/>
    </row>
    <row r="435" spans="2:4">
      <c r="B435" s="7"/>
      <c r="C435" s="7"/>
      <c r="D435" s="7"/>
    </row>
    <row r="436" spans="2:4">
      <c r="B436" s="7"/>
      <c r="C436" s="7"/>
      <c r="D436" s="7"/>
    </row>
    <row r="437" spans="2:4">
      <c r="B437" s="7"/>
      <c r="C437" s="7"/>
      <c r="D437" s="7"/>
    </row>
    <row r="438" spans="2:4">
      <c r="B438" s="7"/>
      <c r="C438" s="7"/>
      <c r="D438" s="7"/>
    </row>
    <row r="439" spans="2:4">
      <c r="B439" s="7"/>
      <c r="C439" s="7"/>
      <c r="D439" s="7"/>
    </row>
    <row r="440" spans="2:4">
      <c r="B440" s="7"/>
      <c r="C440" s="7"/>
      <c r="D440" s="7"/>
    </row>
    <row r="441" spans="2:4">
      <c r="B441" s="7"/>
      <c r="C441" s="7"/>
      <c r="D441" s="7"/>
    </row>
    <row r="442" spans="2:4">
      <c r="B442" s="7"/>
      <c r="C442" s="7"/>
      <c r="D442" s="7"/>
    </row>
    <row r="443" spans="2:4">
      <c r="B443" s="7"/>
      <c r="C443" s="7"/>
      <c r="D443" s="7"/>
    </row>
    <row r="444" spans="2:4">
      <c r="B444" s="7"/>
      <c r="C444" s="7"/>
      <c r="D444" s="7"/>
    </row>
    <row r="445" spans="2:4">
      <c r="B445" s="7"/>
      <c r="C445" s="7"/>
      <c r="D445" s="7"/>
    </row>
    <row r="446" spans="2:4">
      <c r="B446" s="7"/>
      <c r="C446" s="7"/>
      <c r="D446" s="7"/>
    </row>
    <row r="447" spans="2:4">
      <c r="B447" s="7"/>
      <c r="C447" s="7"/>
      <c r="D447" s="7"/>
    </row>
    <row r="448" spans="2:4">
      <c r="B448" s="7"/>
      <c r="C448" s="7"/>
      <c r="D448" s="7"/>
    </row>
    <row r="449" spans="2:4">
      <c r="B449" s="7"/>
      <c r="C449" s="7"/>
      <c r="D449" s="7"/>
    </row>
    <row r="450" spans="2:4">
      <c r="B450" s="7"/>
      <c r="C450" s="7"/>
      <c r="D450" s="7"/>
    </row>
    <row r="451" spans="2:4">
      <c r="B451" s="7"/>
      <c r="C451" s="7"/>
      <c r="D451" s="7"/>
    </row>
    <row r="452" spans="2:4">
      <c r="B452" s="7"/>
      <c r="C452" s="7"/>
      <c r="D452" s="7"/>
    </row>
    <row r="453" spans="2:4">
      <c r="B453" s="7"/>
      <c r="C453" s="7"/>
      <c r="D453" s="7"/>
    </row>
    <row r="454" spans="2:4">
      <c r="B454" s="7"/>
      <c r="C454" s="7"/>
      <c r="D454" s="7"/>
    </row>
    <row r="455" spans="2:4">
      <c r="B455" s="7"/>
      <c r="C455" s="7"/>
      <c r="D455" s="7"/>
    </row>
    <row r="456" spans="2:4">
      <c r="B456" s="7"/>
      <c r="C456" s="7"/>
      <c r="D456" s="7"/>
    </row>
    <row r="457" spans="2:4">
      <c r="B457" s="7"/>
      <c r="C457" s="7"/>
      <c r="D457" s="7"/>
    </row>
    <row r="458" spans="2:4">
      <c r="B458" s="7"/>
      <c r="C458" s="7"/>
      <c r="D458" s="7"/>
    </row>
    <row r="459" spans="2:4">
      <c r="B459" s="7"/>
      <c r="C459" s="7"/>
      <c r="D459" s="7"/>
    </row>
    <row r="460" spans="2:4">
      <c r="B460" s="7"/>
      <c r="C460" s="7"/>
      <c r="D460" s="7"/>
    </row>
    <row r="461" spans="2:4">
      <c r="B461" s="7"/>
      <c r="C461" s="7"/>
      <c r="D461" s="7"/>
    </row>
    <row r="462" spans="2:4">
      <c r="B462" s="7"/>
      <c r="C462" s="7"/>
      <c r="D462" s="7"/>
    </row>
    <row r="463" spans="2:4">
      <c r="B463" s="7"/>
      <c r="C463" s="7"/>
      <c r="D463" s="7"/>
    </row>
    <row r="464" spans="2:4">
      <c r="B464" s="7"/>
      <c r="C464" s="7"/>
      <c r="D464" s="7"/>
    </row>
    <row r="465" spans="2:4">
      <c r="B465" s="7"/>
      <c r="C465" s="7"/>
      <c r="D465" s="7"/>
    </row>
    <row r="466" spans="2:4">
      <c r="B466" s="7"/>
      <c r="C466" s="7"/>
      <c r="D466" s="7"/>
    </row>
    <row r="467" spans="2:4">
      <c r="B467" s="7"/>
      <c r="C467" s="7"/>
      <c r="D467" s="7"/>
    </row>
    <row r="468" spans="2:4">
      <c r="B468" s="7"/>
      <c r="C468" s="7"/>
      <c r="D468" s="7"/>
    </row>
    <row r="469" spans="2:4">
      <c r="B469" s="7"/>
      <c r="C469" s="7"/>
      <c r="D469" s="7"/>
    </row>
    <row r="470" spans="2:4">
      <c r="B470" s="7"/>
      <c r="C470" s="7"/>
      <c r="D470" s="7"/>
    </row>
    <row r="471" spans="2:4">
      <c r="B471" s="7"/>
      <c r="C471" s="7"/>
      <c r="D471" s="7"/>
    </row>
    <row r="472" spans="2:4">
      <c r="B472" s="7"/>
      <c r="C472" s="7"/>
      <c r="D472" s="7"/>
    </row>
    <row r="473" spans="2:4">
      <c r="B473" s="7"/>
      <c r="C473" s="7"/>
      <c r="D473" s="7"/>
    </row>
    <row r="474" spans="2:4">
      <c r="B474" s="7"/>
      <c r="C474" s="7"/>
      <c r="D474" s="7"/>
    </row>
    <row r="475" spans="2:4">
      <c r="B475" s="7"/>
      <c r="C475" s="7"/>
      <c r="D475" s="7"/>
    </row>
    <row r="476" spans="2:4">
      <c r="B476" s="7"/>
      <c r="C476" s="7"/>
      <c r="D476" s="7"/>
    </row>
    <row r="477" spans="2:4">
      <c r="B477" s="7"/>
      <c r="C477" s="7"/>
      <c r="D477" s="7"/>
    </row>
    <row r="478" spans="2:4">
      <c r="B478" s="7"/>
      <c r="C478" s="7"/>
      <c r="D478" s="7"/>
    </row>
    <row r="479" spans="2:4">
      <c r="B479" s="7"/>
      <c r="C479" s="7"/>
      <c r="D479" s="7"/>
    </row>
    <row r="480" spans="2:4">
      <c r="B480" s="7"/>
      <c r="C480" s="7"/>
      <c r="D480" s="7"/>
    </row>
    <row r="481" spans="2:4">
      <c r="B481" s="7"/>
      <c r="C481" s="7"/>
      <c r="D481" s="7"/>
    </row>
    <row r="482" spans="2:4">
      <c r="B482" s="7"/>
      <c r="C482" s="7"/>
      <c r="D482" s="7"/>
    </row>
    <row r="483" spans="2:4">
      <c r="B483" s="7"/>
      <c r="C483" s="7"/>
      <c r="D483" s="7"/>
    </row>
    <row r="484" spans="2:4">
      <c r="B484" s="7"/>
      <c r="C484" s="7"/>
      <c r="D484" s="7"/>
    </row>
    <row r="485" spans="2:4">
      <c r="B485" s="7"/>
      <c r="C485" s="7"/>
      <c r="D485" s="7"/>
    </row>
    <row r="486" spans="2:4">
      <c r="B486" s="7"/>
      <c r="C486" s="7"/>
      <c r="D486" s="7"/>
    </row>
    <row r="487" spans="2:4">
      <c r="B487" s="7"/>
      <c r="C487" s="7"/>
      <c r="D487" s="7"/>
    </row>
    <row r="488" spans="2:4">
      <c r="B488" s="7"/>
      <c r="C488" s="7"/>
      <c r="D488" s="7"/>
    </row>
    <row r="489" spans="2:4">
      <c r="B489" s="7"/>
      <c r="C489" s="7"/>
      <c r="D489" s="7"/>
    </row>
    <row r="490" spans="2:4">
      <c r="B490" s="7"/>
      <c r="C490" s="7"/>
      <c r="D490" s="7"/>
    </row>
    <row r="491" spans="2:4">
      <c r="B491" s="7"/>
      <c r="C491" s="7"/>
      <c r="D491" s="7"/>
    </row>
    <row r="492" spans="2:4">
      <c r="B492" s="7"/>
      <c r="C492" s="7"/>
      <c r="D492" s="7"/>
    </row>
    <row r="493" spans="2:4">
      <c r="B493" s="7"/>
      <c r="C493" s="7"/>
      <c r="D493" s="7"/>
    </row>
    <row r="494" spans="2:4">
      <c r="B494" s="7"/>
      <c r="C494" s="7"/>
      <c r="D494" s="7"/>
    </row>
    <row r="495" spans="2:4">
      <c r="B495" s="7"/>
      <c r="C495" s="7"/>
      <c r="D495" s="7"/>
    </row>
    <row r="496" spans="2:4">
      <c r="B496" s="7"/>
      <c r="C496" s="7"/>
      <c r="D496" s="7"/>
    </row>
    <row r="497" spans="2:4">
      <c r="B497" s="7"/>
      <c r="C497" s="7"/>
      <c r="D497" s="7"/>
    </row>
    <row r="498" spans="2:4">
      <c r="B498" s="7"/>
      <c r="C498" s="7"/>
      <c r="D498" s="7"/>
    </row>
    <row r="499" spans="2:4">
      <c r="B499" s="7"/>
      <c r="C499" s="7"/>
      <c r="D499" s="7"/>
    </row>
    <row r="500" spans="2:4">
      <c r="B500" s="7"/>
      <c r="C500" s="7"/>
      <c r="D500" s="7"/>
    </row>
    <row r="501" spans="2:4">
      <c r="B501" s="7"/>
      <c r="C501" s="7"/>
      <c r="D501" s="7"/>
    </row>
    <row r="502" spans="2:4">
      <c r="B502" s="7"/>
      <c r="C502" s="7"/>
      <c r="D502" s="7"/>
    </row>
    <row r="503" spans="2:4">
      <c r="B503" s="7"/>
      <c r="C503" s="7"/>
      <c r="D503" s="7"/>
    </row>
    <row r="504" spans="2:4">
      <c r="B504" s="7"/>
      <c r="C504" s="7"/>
      <c r="D504" s="7"/>
    </row>
    <row r="505" spans="2:4">
      <c r="B505" s="7"/>
      <c r="C505" s="7"/>
      <c r="D505" s="7"/>
    </row>
    <row r="506" spans="2:4">
      <c r="B506" s="7"/>
      <c r="C506" s="7"/>
      <c r="D506" s="7"/>
    </row>
    <row r="507" spans="2:4">
      <c r="B507" s="7"/>
      <c r="C507" s="7"/>
      <c r="D507" s="7"/>
    </row>
    <row r="508" spans="2:4">
      <c r="B508" s="7"/>
      <c r="C508" s="7"/>
      <c r="D508" s="7"/>
    </row>
    <row r="509" spans="2:4">
      <c r="B509" s="7"/>
      <c r="C509" s="7"/>
      <c r="D509" s="7"/>
    </row>
    <row r="510" spans="2:4">
      <c r="B510" s="7"/>
      <c r="C510" s="7"/>
      <c r="D510" s="7"/>
    </row>
    <row r="511" spans="2:4">
      <c r="B511" s="7"/>
      <c r="C511" s="7"/>
      <c r="D511" s="7"/>
    </row>
    <row r="512" spans="2:4">
      <c r="B512" s="7"/>
      <c r="C512" s="7"/>
      <c r="D512" s="7"/>
    </row>
    <row r="513" spans="2:4">
      <c r="B513" s="7"/>
      <c r="C513" s="7"/>
      <c r="D513" s="7"/>
    </row>
    <row r="514" spans="2:4">
      <c r="B514" s="7"/>
      <c r="C514" s="7"/>
      <c r="D514" s="7"/>
    </row>
    <row r="515" spans="2:4">
      <c r="B515" s="7"/>
      <c r="C515" s="7"/>
      <c r="D515" s="7"/>
    </row>
    <row r="516" spans="2:4">
      <c r="B516" s="7"/>
      <c r="C516" s="7"/>
      <c r="D516" s="7"/>
    </row>
    <row r="517" spans="2:4">
      <c r="B517" s="7"/>
      <c r="C517" s="7"/>
      <c r="D517" s="7"/>
    </row>
    <row r="518" spans="2:4">
      <c r="B518" s="7"/>
      <c r="C518" s="7"/>
      <c r="D518" s="7"/>
    </row>
    <row r="519" spans="2:4">
      <c r="B519" s="7"/>
      <c r="C519" s="7"/>
      <c r="D519" s="7"/>
    </row>
    <row r="520" spans="2:4">
      <c r="B520" s="7"/>
      <c r="C520" s="7"/>
      <c r="D520" s="7"/>
    </row>
    <row r="521" spans="2:4">
      <c r="B521" s="7"/>
      <c r="C521" s="7"/>
      <c r="D521" s="7"/>
    </row>
    <row r="522" spans="2:4">
      <c r="B522" s="7"/>
      <c r="C522" s="7"/>
      <c r="D522" s="7"/>
    </row>
    <row r="523" spans="2:4">
      <c r="B523" s="7"/>
      <c r="C523" s="7"/>
      <c r="D523" s="7"/>
    </row>
    <row r="524" spans="2:4">
      <c r="B524" s="7"/>
      <c r="C524" s="7"/>
      <c r="D524" s="7"/>
    </row>
    <row r="525" spans="2:4">
      <c r="B525" s="7"/>
      <c r="C525" s="7"/>
      <c r="D525" s="7"/>
    </row>
    <row r="526" spans="2:4">
      <c r="B526" s="7"/>
      <c r="C526" s="7"/>
      <c r="D526" s="7"/>
    </row>
    <row r="527" spans="2:4">
      <c r="B527" s="7"/>
      <c r="C527" s="7"/>
      <c r="D527" s="7"/>
    </row>
    <row r="528" spans="2:4">
      <c r="B528" s="7"/>
      <c r="C528" s="7"/>
      <c r="D528" s="7"/>
    </row>
    <row r="529" spans="2:4">
      <c r="B529" s="7"/>
      <c r="C529" s="7"/>
      <c r="D529" s="7"/>
    </row>
    <row r="530" spans="2:4">
      <c r="B530" s="7"/>
      <c r="C530" s="7"/>
      <c r="D530" s="7"/>
    </row>
    <row r="531" spans="2:4">
      <c r="B531" s="7"/>
      <c r="C531" s="7"/>
      <c r="D531" s="7"/>
    </row>
    <row r="532" spans="2:4">
      <c r="B532" s="7"/>
      <c r="C532" s="7"/>
      <c r="D532" s="7"/>
    </row>
    <row r="533" spans="2:4">
      <c r="B533" s="7"/>
      <c r="C533" s="7"/>
      <c r="D533" s="7"/>
    </row>
    <row r="534" spans="2:4">
      <c r="B534" s="7"/>
      <c r="C534" s="7"/>
      <c r="D534" s="7"/>
    </row>
    <row r="535" spans="2:4">
      <c r="B535" s="7"/>
      <c r="C535" s="7"/>
      <c r="D535" s="7"/>
    </row>
    <row r="536" spans="2:4">
      <c r="B536" s="7"/>
      <c r="C536" s="7"/>
      <c r="D536" s="7"/>
    </row>
    <row r="537" spans="2:4">
      <c r="B537" s="7"/>
      <c r="C537" s="7"/>
      <c r="D537" s="7"/>
    </row>
    <row r="538" spans="2:4">
      <c r="B538" s="7"/>
      <c r="C538" s="7"/>
      <c r="D538" s="7"/>
    </row>
    <row r="539" spans="2:4">
      <c r="B539" s="7"/>
      <c r="C539" s="7"/>
      <c r="D539" s="7"/>
    </row>
    <row r="540" spans="2:4">
      <c r="B540" s="7"/>
      <c r="C540" s="7"/>
      <c r="D540" s="7"/>
    </row>
    <row r="541" spans="2:4">
      <c r="B541" s="7"/>
      <c r="C541" s="7"/>
      <c r="D541" s="7"/>
    </row>
    <row r="542" spans="2:4">
      <c r="B542" s="7"/>
      <c r="C542" s="7"/>
      <c r="D542" s="7"/>
    </row>
    <row r="543" spans="2:4">
      <c r="B543" s="7"/>
      <c r="C543" s="7"/>
      <c r="D543" s="7"/>
    </row>
    <row r="544" spans="2:4">
      <c r="B544" s="7"/>
      <c r="C544" s="7"/>
      <c r="D544" s="7"/>
    </row>
    <row r="545" spans="2:4">
      <c r="B545" s="7"/>
      <c r="C545" s="7"/>
      <c r="D545" s="7"/>
    </row>
    <row r="546" spans="2:4">
      <c r="B546" s="7"/>
      <c r="C546" s="7"/>
      <c r="D546" s="7"/>
    </row>
    <row r="547" spans="2:4">
      <c r="B547" s="7"/>
      <c r="C547" s="7"/>
      <c r="D547" s="7"/>
    </row>
    <row r="548" spans="2:4">
      <c r="B548" s="7"/>
      <c r="C548" s="7"/>
      <c r="D548" s="7"/>
    </row>
    <row r="549" spans="2:4">
      <c r="B549" s="7"/>
      <c r="C549" s="7"/>
      <c r="D549" s="7"/>
    </row>
    <row r="550" spans="2:4">
      <c r="B550" s="7"/>
      <c r="C550" s="7"/>
      <c r="D550" s="7"/>
    </row>
    <row r="551" spans="2:4">
      <c r="B551" s="7"/>
      <c r="C551" s="7"/>
      <c r="D551" s="7"/>
    </row>
    <row r="552" spans="2:4">
      <c r="B552" s="7"/>
      <c r="C552" s="7"/>
      <c r="D552" s="7"/>
    </row>
    <row r="553" spans="2:4">
      <c r="B553" s="7"/>
      <c r="C553" s="7"/>
      <c r="D553" s="7"/>
    </row>
    <row r="554" spans="2:4">
      <c r="B554" s="7"/>
      <c r="C554" s="7"/>
      <c r="D554" s="7"/>
    </row>
    <row r="555" spans="2:4">
      <c r="B555" s="7"/>
      <c r="C555" s="7"/>
      <c r="D555" s="7"/>
    </row>
    <row r="556" spans="2:4">
      <c r="B556" s="7"/>
      <c r="C556" s="7"/>
      <c r="D556" s="7"/>
    </row>
    <row r="557" spans="2:4">
      <c r="B557" s="7"/>
      <c r="C557" s="7"/>
      <c r="D557" s="7"/>
    </row>
    <row r="558" spans="2:4">
      <c r="B558" s="7"/>
      <c r="C558" s="7"/>
      <c r="D558" s="7"/>
    </row>
    <row r="559" spans="2:4">
      <c r="B559" s="7"/>
      <c r="C559" s="7"/>
      <c r="D559" s="7"/>
    </row>
    <row r="560" spans="2:4">
      <c r="B560" s="7"/>
      <c r="C560" s="7"/>
      <c r="D560" s="7"/>
    </row>
    <row r="561" spans="2:4">
      <c r="B561" s="7"/>
      <c r="C561" s="7"/>
      <c r="D561" s="7"/>
    </row>
    <row r="562" spans="2:4">
      <c r="B562" s="7"/>
      <c r="C562" s="7"/>
      <c r="D562" s="7"/>
    </row>
    <row r="563" spans="2:4">
      <c r="B563" s="7"/>
      <c r="C563" s="7"/>
      <c r="D563" s="7"/>
    </row>
    <row r="564" spans="2:4">
      <c r="B564" s="7"/>
      <c r="C564" s="7"/>
      <c r="D564" s="7"/>
    </row>
    <row r="565" spans="2:4">
      <c r="B565" s="7"/>
      <c r="C565" s="7"/>
      <c r="D565" s="7"/>
    </row>
    <row r="566" spans="2:4">
      <c r="B566" s="7"/>
      <c r="C566" s="7"/>
      <c r="D566" s="7"/>
    </row>
    <row r="567" spans="2:4">
      <c r="B567" s="7"/>
      <c r="C567" s="7"/>
      <c r="D567" s="7"/>
    </row>
    <row r="568" spans="2:4">
      <c r="B568" s="7"/>
      <c r="C568" s="7"/>
      <c r="D568" s="7"/>
    </row>
    <row r="569" spans="2:4">
      <c r="B569" s="7"/>
      <c r="C569" s="7"/>
      <c r="D569" s="7"/>
    </row>
    <row r="570" spans="2:4">
      <c r="B570" s="7"/>
      <c r="C570" s="7"/>
      <c r="D570" s="7"/>
    </row>
    <row r="571" spans="2:4">
      <c r="B571" s="7"/>
      <c r="C571" s="7"/>
      <c r="D571" s="7"/>
    </row>
    <row r="572" spans="2:4">
      <c r="B572" s="7"/>
      <c r="C572" s="7"/>
      <c r="D572" s="7"/>
    </row>
    <row r="573" spans="2:4">
      <c r="B573" s="7"/>
      <c r="C573" s="7"/>
      <c r="D573" s="7"/>
    </row>
    <row r="574" spans="2:4">
      <c r="B574" s="7"/>
      <c r="C574" s="7"/>
      <c r="D574" s="7"/>
    </row>
    <row r="575" spans="2:4">
      <c r="B575" s="7"/>
      <c r="C575" s="7"/>
      <c r="D575" s="7"/>
    </row>
    <row r="576" spans="2:4">
      <c r="B576" s="7"/>
      <c r="C576" s="7"/>
      <c r="D576" s="7"/>
    </row>
    <row r="577" spans="2:4">
      <c r="B577" s="7"/>
      <c r="C577" s="7"/>
      <c r="D577" s="7"/>
    </row>
    <row r="578" spans="2:4">
      <c r="B578" s="7"/>
      <c r="C578" s="7"/>
      <c r="D578" s="7"/>
    </row>
    <row r="579" spans="2:4">
      <c r="B579" s="7"/>
      <c r="C579" s="7"/>
      <c r="D579" s="7"/>
    </row>
    <row r="580" spans="2:4">
      <c r="B580" s="7"/>
      <c r="C580" s="7"/>
      <c r="D580" s="7"/>
    </row>
    <row r="581" spans="2:4">
      <c r="B581" s="7"/>
      <c r="C581" s="7"/>
      <c r="D581" s="7"/>
    </row>
    <row r="582" spans="2:4">
      <c r="B582" s="7"/>
      <c r="C582" s="7"/>
      <c r="D582" s="7"/>
    </row>
    <row r="583" spans="2:4">
      <c r="B583" s="7"/>
      <c r="C583" s="7"/>
      <c r="D583" s="7"/>
    </row>
    <row r="584" spans="2:4">
      <c r="B584" s="7"/>
      <c r="C584" s="7"/>
      <c r="D584" s="7"/>
    </row>
    <row r="585" spans="2:4">
      <c r="B585" s="7"/>
      <c r="C585" s="7"/>
      <c r="D585" s="7"/>
    </row>
    <row r="586" spans="2:4">
      <c r="B586" s="7"/>
      <c r="C586" s="7"/>
      <c r="D586" s="7"/>
    </row>
    <row r="587" spans="2:4">
      <c r="B587" s="7"/>
      <c r="C587" s="7"/>
      <c r="D587" s="7"/>
    </row>
    <row r="588" spans="2:4">
      <c r="B588" s="7"/>
      <c r="C588" s="7"/>
      <c r="D588" s="7"/>
    </row>
    <row r="589" spans="2:4">
      <c r="B589" s="7"/>
      <c r="C589" s="7"/>
      <c r="D589" s="7"/>
    </row>
    <row r="590" spans="2:4">
      <c r="B590" s="7"/>
      <c r="C590" s="7"/>
      <c r="D590" s="7"/>
    </row>
    <row r="591" spans="2:4">
      <c r="B591" s="7"/>
      <c r="C591" s="7"/>
      <c r="D591" s="7"/>
    </row>
    <row r="592" spans="2:4">
      <c r="B592" s="7"/>
      <c r="C592" s="7"/>
      <c r="D592" s="7"/>
    </row>
    <row r="593" spans="2:4">
      <c r="B593" s="7"/>
      <c r="C593" s="7"/>
      <c r="D593" s="7"/>
    </row>
    <row r="594" spans="2:4">
      <c r="B594" s="7"/>
      <c r="C594" s="7"/>
      <c r="D594" s="7"/>
    </row>
    <row r="595" spans="2:4">
      <c r="B595" s="7"/>
      <c r="C595" s="7"/>
      <c r="D595" s="7"/>
    </row>
    <row r="596" spans="2:4">
      <c r="B596" s="7"/>
      <c r="C596" s="7"/>
      <c r="D596" s="7"/>
    </row>
    <row r="597" spans="2:4">
      <c r="B597" s="7"/>
      <c r="C597" s="7"/>
      <c r="D597" s="7"/>
    </row>
    <row r="598" spans="2:4">
      <c r="B598" s="7"/>
      <c r="C598" s="7"/>
      <c r="D598" s="7"/>
    </row>
    <row r="599" spans="2:4">
      <c r="B599" s="7"/>
      <c r="C599" s="7"/>
      <c r="D599" s="7"/>
    </row>
    <row r="600" spans="2:4">
      <c r="B600" s="7"/>
      <c r="C600" s="7"/>
      <c r="D600" s="7"/>
    </row>
    <row r="601" spans="2:4">
      <c r="B601" s="7"/>
      <c r="C601" s="7"/>
      <c r="D601" s="7"/>
    </row>
    <row r="602" spans="2:4">
      <c r="B602" s="7"/>
      <c r="C602" s="7"/>
      <c r="D602" s="7"/>
    </row>
    <row r="603" spans="2:4">
      <c r="B603" s="7"/>
      <c r="C603" s="7"/>
      <c r="D603" s="7"/>
    </row>
    <row r="604" spans="2:4">
      <c r="B604" s="7"/>
      <c r="C604" s="7"/>
      <c r="D604" s="7"/>
    </row>
    <row r="605" spans="2:4">
      <c r="B605" s="7"/>
      <c r="C605" s="7"/>
      <c r="D605" s="7"/>
    </row>
    <row r="606" spans="2:4">
      <c r="B606" s="7"/>
      <c r="C606" s="7"/>
      <c r="D606" s="7"/>
    </row>
    <row r="607" spans="2:4">
      <c r="B607" s="7"/>
      <c r="C607" s="7"/>
      <c r="D607" s="7"/>
    </row>
    <row r="608" spans="2:4">
      <c r="B608" s="7"/>
      <c r="C608" s="7"/>
      <c r="D608" s="7"/>
    </row>
    <row r="609" spans="2:4">
      <c r="B609" s="7"/>
      <c r="C609" s="7"/>
      <c r="D609" s="7"/>
    </row>
    <row r="610" spans="2:4">
      <c r="B610" s="7"/>
      <c r="C610" s="7"/>
      <c r="D610" s="7"/>
    </row>
    <row r="611" spans="2:4">
      <c r="B611" s="7"/>
      <c r="C611" s="7"/>
      <c r="D611" s="7"/>
    </row>
    <row r="612" spans="2:4">
      <c r="B612" s="7"/>
      <c r="C612" s="7"/>
      <c r="D612" s="7"/>
    </row>
    <row r="613" spans="2:4">
      <c r="B613" s="7"/>
      <c r="C613" s="7"/>
      <c r="D613" s="7"/>
    </row>
    <row r="614" spans="2:4">
      <c r="B614" s="7"/>
      <c r="C614" s="7"/>
      <c r="D614" s="7"/>
    </row>
    <row r="615" spans="2:4">
      <c r="B615" s="7"/>
      <c r="C615" s="7"/>
      <c r="D615" s="7"/>
    </row>
    <row r="616" spans="2:4">
      <c r="B616" s="7"/>
      <c r="C616" s="7"/>
      <c r="D616" s="7"/>
    </row>
    <row r="617" spans="2:4">
      <c r="B617" s="7"/>
      <c r="C617" s="7"/>
      <c r="D617" s="7"/>
    </row>
    <row r="618" spans="2:4">
      <c r="B618" s="7"/>
      <c r="C618" s="7"/>
      <c r="D618" s="7"/>
    </row>
    <row r="619" spans="2:4">
      <c r="B619" s="7"/>
      <c r="C619" s="7"/>
      <c r="D619" s="7"/>
    </row>
    <row r="620" spans="2:4">
      <c r="B620" s="7"/>
      <c r="C620" s="7"/>
      <c r="D620" s="7"/>
    </row>
    <row r="621" spans="2:4">
      <c r="B621" s="7"/>
      <c r="C621" s="7"/>
      <c r="D621" s="7"/>
    </row>
    <row r="622" spans="2:4">
      <c r="B622" s="7"/>
      <c r="C622" s="7"/>
      <c r="D622" s="7"/>
    </row>
    <row r="623" spans="2:4">
      <c r="B623" s="7"/>
      <c r="C623" s="7"/>
      <c r="D623" s="7"/>
    </row>
    <row r="624" spans="2:4">
      <c r="B624" s="7"/>
      <c r="C624" s="7"/>
      <c r="D624" s="7"/>
    </row>
    <row r="625" spans="2:4">
      <c r="B625" s="7"/>
      <c r="C625" s="7"/>
      <c r="D625" s="7"/>
    </row>
    <row r="626" spans="2:4">
      <c r="B626" s="7"/>
      <c r="C626" s="7"/>
      <c r="D626" s="7"/>
    </row>
    <row r="627" spans="2:4">
      <c r="B627" s="7"/>
      <c r="C627" s="7"/>
      <c r="D627" s="7"/>
    </row>
    <row r="628" spans="2:4">
      <c r="B628" s="7"/>
      <c r="C628" s="7"/>
      <c r="D628" s="7"/>
    </row>
    <row r="629" spans="2:4">
      <c r="B629" s="7"/>
      <c r="C629" s="7"/>
      <c r="D629" s="7"/>
    </row>
    <row r="630" spans="2:4">
      <c r="B630" s="7"/>
      <c r="C630" s="7"/>
      <c r="D630" s="7"/>
    </row>
    <row r="631" spans="2:4">
      <c r="B631" s="7"/>
      <c r="C631" s="7"/>
      <c r="D631" s="7"/>
    </row>
    <row r="632" spans="2:4">
      <c r="B632" s="7"/>
      <c r="C632" s="7"/>
      <c r="D632" s="7"/>
    </row>
    <row r="633" spans="2:4">
      <c r="B633" s="7"/>
      <c r="C633" s="7"/>
      <c r="D633" s="7"/>
    </row>
    <row r="634" spans="2:4">
      <c r="B634" s="7"/>
      <c r="C634" s="7"/>
      <c r="D634" s="7"/>
    </row>
    <row r="635" spans="2:4">
      <c r="B635" s="7"/>
      <c r="C635" s="7"/>
      <c r="D635" s="7"/>
    </row>
    <row r="636" spans="2:4">
      <c r="B636" s="7"/>
      <c r="C636" s="7"/>
      <c r="D636" s="7"/>
    </row>
    <row r="637" spans="2:4">
      <c r="B637" s="7"/>
      <c r="C637" s="7"/>
      <c r="D637" s="7"/>
    </row>
    <row r="638" spans="2:4">
      <c r="B638" s="7"/>
      <c r="C638" s="7"/>
      <c r="D638" s="7"/>
    </row>
    <row r="639" spans="2:4">
      <c r="B639" s="7"/>
      <c r="C639" s="7"/>
      <c r="D639" s="7"/>
    </row>
    <row r="640" spans="2:4">
      <c r="B640" s="7"/>
      <c r="C640" s="7"/>
      <c r="D640" s="7"/>
    </row>
    <row r="641" spans="2:4">
      <c r="B641" s="7"/>
      <c r="C641" s="7"/>
      <c r="D641" s="7"/>
    </row>
    <row r="642" spans="2:4">
      <c r="B642" s="7"/>
      <c r="C642" s="7"/>
      <c r="D642" s="7"/>
    </row>
    <row r="643" spans="2:4">
      <c r="B643" s="7"/>
      <c r="C643" s="7"/>
      <c r="D643" s="7"/>
    </row>
    <row r="644" spans="2:4">
      <c r="B644" s="7"/>
      <c r="C644" s="7"/>
      <c r="D644" s="7"/>
    </row>
    <row r="645" spans="2:4">
      <c r="B645" s="7"/>
      <c r="C645" s="7"/>
      <c r="D645" s="7"/>
    </row>
    <row r="646" spans="2:4">
      <c r="B646" s="7"/>
      <c r="C646" s="7"/>
      <c r="D646" s="7"/>
    </row>
    <row r="647" spans="2:4">
      <c r="B647" s="7"/>
      <c r="C647" s="7"/>
      <c r="D647" s="7"/>
    </row>
    <row r="648" spans="2:4">
      <c r="B648" s="7"/>
      <c r="C648" s="7"/>
      <c r="D648" s="7"/>
    </row>
    <row r="649" spans="2:4">
      <c r="B649" s="7"/>
      <c r="C649" s="7"/>
      <c r="D649" s="7"/>
    </row>
    <row r="650" spans="2:4">
      <c r="B650" s="7"/>
      <c r="C650" s="7"/>
      <c r="D650" s="7"/>
    </row>
    <row r="651" spans="2:4">
      <c r="B651" s="7"/>
      <c r="C651" s="7"/>
      <c r="D651" s="7"/>
    </row>
    <row r="652" spans="2:4">
      <c r="B652" s="7"/>
      <c r="C652" s="7"/>
      <c r="D652" s="7"/>
    </row>
    <row r="653" spans="2:4">
      <c r="B653" s="7"/>
      <c r="C653" s="7"/>
      <c r="D653" s="7"/>
    </row>
    <row r="654" spans="2:4">
      <c r="B654" s="7"/>
      <c r="C654" s="7"/>
      <c r="D654" s="7"/>
    </row>
    <row r="655" spans="2:4">
      <c r="B655" s="7"/>
      <c r="C655" s="7"/>
      <c r="D655" s="7"/>
    </row>
    <row r="656" spans="2:4">
      <c r="B656" s="7"/>
      <c r="C656" s="7"/>
      <c r="D656" s="7"/>
    </row>
    <row r="657" spans="2:4">
      <c r="B657" s="7"/>
      <c r="C657" s="7"/>
      <c r="D657" s="7"/>
    </row>
    <row r="658" spans="2:4">
      <c r="B658" s="7"/>
      <c r="C658" s="7"/>
      <c r="D658" s="7"/>
    </row>
    <row r="659" spans="2:4">
      <c r="B659" s="7"/>
      <c r="C659" s="7"/>
      <c r="D659" s="7"/>
    </row>
    <row r="660" spans="2:4">
      <c r="B660" s="7"/>
      <c r="C660" s="7"/>
      <c r="D660" s="7"/>
    </row>
    <row r="661" spans="2:4">
      <c r="B661" s="7"/>
      <c r="C661" s="7"/>
      <c r="D661" s="7"/>
    </row>
    <row r="662" spans="2:4">
      <c r="B662" s="7"/>
      <c r="C662" s="7"/>
      <c r="D662" s="7"/>
    </row>
    <row r="663" spans="2:4">
      <c r="B663" s="7"/>
      <c r="C663" s="7"/>
      <c r="D663" s="7"/>
    </row>
    <row r="664" spans="2:4">
      <c r="B664" s="7"/>
      <c r="C664" s="7"/>
      <c r="D664" s="7"/>
    </row>
    <row r="665" spans="2:4">
      <c r="B665" s="7"/>
      <c r="C665" s="7"/>
      <c r="D665" s="7"/>
    </row>
    <row r="666" spans="2:4">
      <c r="B666" s="7"/>
      <c r="C666" s="7"/>
      <c r="D666" s="7"/>
    </row>
    <row r="667" spans="2:4">
      <c r="B667" s="7"/>
      <c r="C667" s="7"/>
      <c r="D667" s="7"/>
    </row>
    <row r="668" spans="2:4">
      <c r="B668" s="7"/>
      <c r="C668" s="7"/>
      <c r="D668" s="7"/>
    </row>
    <row r="669" spans="2:4">
      <c r="B669" s="7"/>
      <c r="C669" s="7"/>
      <c r="D669" s="7"/>
    </row>
    <row r="670" spans="2:4">
      <c r="B670" s="7"/>
      <c r="C670" s="7"/>
      <c r="D670" s="7"/>
    </row>
    <row r="671" spans="2:4">
      <c r="B671" s="7"/>
      <c r="C671" s="7"/>
      <c r="D671" s="7"/>
    </row>
    <row r="672" spans="2:4">
      <c r="B672" s="7"/>
      <c r="C672" s="7"/>
      <c r="D672" s="7"/>
    </row>
    <row r="673" spans="2:4">
      <c r="B673" s="7"/>
      <c r="C673" s="7"/>
      <c r="D673" s="7"/>
    </row>
    <row r="674" spans="2:4">
      <c r="B674" s="7"/>
      <c r="C674" s="7"/>
      <c r="D674" s="7"/>
    </row>
    <row r="675" spans="2:4">
      <c r="B675" s="7"/>
      <c r="C675" s="7"/>
      <c r="D675" s="7"/>
    </row>
    <row r="676" spans="2:4">
      <c r="B676" s="7"/>
      <c r="C676" s="7"/>
      <c r="D676" s="7"/>
    </row>
    <row r="677" spans="2:4">
      <c r="B677" s="7"/>
      <c r="C677" s="7"/>
      <c r="D677" s="7"/>
    </row>
    <row r="678" spans="2:4">
      <c r="B678" s="7"/>
      <c r="C678" s="7"/>
      <c r="D678" s="7"/>
    </row>
    <row r="679" spans="2:4">
      <c r="B679" s="7"/>
      <c r="C679" s="7"/>
      <c r="D679" s="7"/>
    </row>
    <row r="680" spans="2:4">
      <c r="B680" s="7"/>
      <c r="C680" s="7"/>
      <c r="D680" s="7"/>
    </row>
    <row r="681" spans="2:4">
      <c r="B681" s="7"/>
      <c r="C681" s="7"/>
      <c r="D681" s="7"/>
    </row>
    <row r="682" spans="2:4">
      <c r="B682" s="7"/>
      <c r="C682" s="7"/>
      <c r="D682" s="7"/>
    </row>
    <row r="683" spans="2:4">
      <c r="B683" s="7"/>
      <c r="C683" s="7"/>
      <c r="D683" s="7"/>
    </row>
    <row r="684" spans="2:4">
      <c r="B684" s="7"/>
      <c r="C684" s="7"/>
      <c r="D684" s="7"/>
    </row>
    <row r="685" spans="2:4">
      <c r="B685" s="7"/>
      <c r="C685" s="7"/>
      <c r="D685" s="7"/>
    </row>
    <row r="686" spans="2:4">
      <c r="B686" s="7"/>
      <c r="C686" s="7"/>
      <c r="D686" s="7"/>
    </row>
    <row r="687" spans="2:4">
      <c r="B687" s="7"/>
      <c r="C687" s="7"/>
      <c r="D687" s="7"/>
    </row>
    <row r="688" spans="2:4">
      <c r="B688" s="7"/>
      <c r="C688" s="7"/>
      <c r="D688" s="7"/>
    </row>
    <row r="689" spans="2:4">
      <c r="B689" s="7"/>
      <c r="C689" s="7"/>
      <c r="D689" s="7"/>
    </row>
    <row r="690" spans="2:4">
      <c r="B690" s="7"/>
      <c r="C690" s="7"/>
      <c r="D690" s="7"/>
    </row>
    <row r="691" spans="2:4">
      <c r="B691" s="7"/>
      <c r="C691" s="7"/>
      <c r="D691" s="7"/>
    </row>
    <row r="692" spans="2:4">
      <c r="B692" s="7"/>
      <c r="C692" s="7"/>
      <c r="D692" s="7"/>
    </row>
    <row r="693" spans="2:4">
      <c r="B693" s="7"/>
      <c r="C693" s="7"/>
      <c r="D693" s="7"/>
    </row>
    <row r="694" spans="2:4">
      <c r="B694" s="7"/>
      <c r="C694" s="7"/>
      <c r="D694" s="7"/>
    </row>
    <row r="695" spans="2:4">
      <c r="B695" s="7"/>
      <c r="C695" s="7"/>
      <c r="D695" s="7"/>
    </row>
    <row r="696" spans="2:4">
      <c r="B696" s="7"/>
      <c r="C696" s="7"/>
      <c r="D696" s="7"/>
    </row>
    <row r="697" spans="2:4">
      <c r="B697" s="7"/>
      <c r="C697" s="7"/>
      <c r="D697" s="7"/>
    </row>
    <row r="698" spans="2:4">
      <c r="B698" s="7"/>
      <c r="C698" s="7"/>
      <c r="D698" s="7"/>
    </row>
    <row r="699" spans="2:4">
      <c r="B699" s="7"/>
      <c r="C699" s="7"/>
      <c r="D699" s="7"/>
    </row>
    <row r="700" spans="2:4">
      <c r="B700" s="7"/>
      <c r="C700" s="7"/>
      <c r="D700" s="7"/>
    </row>
    <row r="701" spans="2:4">
      <c r="B701" s="7"/>
      <c r="C701" s="7"/>
      <c r="D701" s="7"/>
    </row>
    <row r="702" spans="2:4">
      <c r="B702" s="7"/>
      <c r="C702" s="7"/>
      <c r="D702" s="7"/>
    </row>
    <row r="703" spans="2:4">
      <c r="B703" s="7"/>
      <c r="C703" s="7"/>
      <c r="D703" s="7"/>
    </row>
    <row r="704" spans="2:4">
      <c r="B704" s="7"/>
      <c r="C704" s="7"/>
      <c r="D704" s="7"/>
    </row>
    <row r="705" spans="2:4">
      <c r="B705" s="7"/>
      <c r="C705" s="7"/>
      <c r="D705" s="7"/>
    </row>
    <row r="706" spans="2:4">
      <c r="B706" s="7"/>
      <c r="C706" s="7"/>
      <c r="D706" s="7"/>
    </row>
    <row r="707" spans="2:4">
      <c r="B707" s="7"/>
      <c r="C707" s="7"/>
      <c r="D707" s="7"/>
    </row>
    <row r="708" spans="2:4">
      <c r="B708" s="7"/>
      <c r="C708" s="7"/>
      <c r="D708" s="7"/>
    </row>
    <row r="709" spans="2:4">
      <c r="B709" s="7"/>
      <c r="C709" s="7"/>
      <c r="D709" s="7"/>
    </row>
    <row r="710" spans="2:4">
      <c r="B710" s="7"/>
      <c r="C710" s="7"/>
      <c r="D710" s="7"/>
    </row>
    <row r="711" spans="2:4">
      <c r="B711" s="7"/>
      <c r="C711" s="7"/>
      <c r="D711" s="7"/>
    </row>
    <row r="712" spans="2:4">
      <c r="B712" s="7"/>
      <c r="C712" s="7"/>
      <c r="D712" s="7"/>
    </row>
    <row r="713" spans="2:4">
      <c r="B713" s="7"/>
      <c r="C713" s="7"/>
      <c r="D713" s="7"/>
    </row>
    <row r="714" spans="2:4">
      <c r="B714" s="7"/>
      <c r="C714" s="7"/>
      <c r="D714" s="7"/>
    </row>
    <row r="715" spans="2:4">
      <c r="B715" s="7"/>
      <c r="C715" s="7"/>
      <c r="D715" s="7"/>
    </row>
    <row r="716" spans="2:4">
      <c r="B716" s="7"/>
      <c r="C716" s="7"/>
      <c r="D716" s="7"/>
    </row>
    <row r="717" spans="2:4">
      <c r="B717" s="7"/>
      <c r="C717" s="7"/>
      <c r="D717" s="7"/>
    </row>
    <row r="718" spans="2:4">
      <c r="B718" s="7"/>
      <c r="C718" s="7"/>
      <c r="D718" s="7"/>
    </row>
    <row r="719" spans="2:4">
      <c r="B719" s="7"/>
      <c r="C719" s="7"/>
      <c r="D719" s="7"/>
    </row>
    <row r="720" spans="2:4">
      <c r="B720" s="7"/>
      <c r="C720" s="7"/>
      <c r="D720" s="7"/>
    </row>
    <row r="721" spans="2:4">
      <c r="B721" s="7"/>
      <c r="C721" s="7"/>
      <c r="D721" s="7"/>
    </row>
    <row r="722" spans="2:4">
      <c r="B722" s="7"/>
      <c r="C722" s="7"/>
      <c r="D722" s="7"/>
    </row>
    <row r="723" spans="2:4">
      <c r="B723" s="7"/>
      <c r="C723" s="7"/>
      <c r="D723" s="7"/>
    </row>
    <row r="724" spans="2:4">
      <c r="B724" s="7"/>
      <c r="C724" s="7"/>
      <c r="D724" s="7"/>
    </row>
    <row r="725" spans="2:4">
      <c r="B725" s="7"/>
      <c r="C725" s="7"/>
      <c r="D725" s="7"/>
    </row>
    <row r="726" spans="2:4">
      <c r="B726" s="7"/>
      <c r="C726" s="7"/>
      <c r="D726" s="7"/>
    </row>
    <row r="727" spans="2:4">
      <c r="B727" s="7"/>
      <c r="C727" s="7"/>
      <c r="D727" s="7"/>
    </row>
    <row r="728" spans="2:4">
      <c r="B728" s="7"/>
      <c r="C728" s="7"/>
      <c r="D728" s="7"/>
    </row>
    <row r="729" spans="2:4">
      <c r="B729" s="7"/>
      <c r="C729" s="7"/>
      <c r="D729" s="7"/>
    </row>
    <row r="730" spans="2:4">
      <c r="B730" s="7"/>
      <c r="C730" s="7"/>
      <c r="D730" s="7"/>
    </row>
    <row r="731" spans="2:4">
      <c r="B731" s="7"/>
      <c r="C731" s="7"/>
      <c r="D731" s="7"/>
    </row>
    <row r="732" spans="2:4">
      <c r="B732" s="7"/>
      <c r="C732" s="7"/>
      <c r="D732" s="7"/>
    </row>
    <row r="733" spans="2:4">
      <c r="B733" s="7"/>
      <c r="C733" s="7"/>
      <c r="D733" s="7"/>
    </row>
    <row r="734" spans="2:4">
      <c r="B734" s="7"/>
      <c r="C734" s="7"/>
      <c r="D734" s="7"/>
    </row>
    <row r="735" spans="2:4">
      <c r="B735" s="7"/>
      <c r="C735" s="7"/>
      <c r="D735" s="7"/>
    </row>
    <row r="736" spans="2:4">
      <c r="B736" s="7"/>
      <c r="C736" s="7"/>
      <c r="D736" s="7"/>
    </row>
    <row r="737" spans="2:4">
      <c r="B737" s="7"/>
      <c r="C737" s="7"/>
      <c r="D737" s="7"/>
    </row>
    <row r="738" spans="2:4">
      <c r="B738" s="7"/>
      <c r="C738" s="7"/>
      <c r="D738" s="7"/>
    </row>
    <row r="739" spans="2:4">
      <c r="B739" s="7"/>
      <c r="C739" s="7"/>
      <c r="D739" s="7"/>
    </row>
    <row r="740" spans="2:4">
      <c r="B740" s="7"/>
      <c r="C740" s="7"/>
      <c r="D740" s="7"/>
    </row>
    <row r="741" spans="2:4">
      <c r="B741" s="7"/>
      <c r="C741" s="7"/>
      <c r="D741" s="7"/>
    </row>
    <row r="742" spans="2:4">
      <c r="B742" s="7"/>
      <c r="C742" s="7"/>
      <c r="D742" s="7"/>
    </row>
    <row r="743" spans="2:4">
      <c r="B743" s="7"/>
      <c r="C743" s="7"/>
      <c r="D743" s="7"/>
    </row>
    <row r="744" spans="2:4">
      <c r="B744" s="7"/>
      <c r="C744" s="7"/>
      <c r="D744" s="7"/>
    </row>
    <row r="745" spans="2:4">
      <c r="B745" s="7"/>
      <c r="C745" s="7"/>
      <c r="D745" s="7"/>
    </row>
    <row r="746" spans="2:4">
      <c r="B746" s="7"/>
      <c r="C746" s="7"/>
      <c r="D746" s="7"/>
    </row>
    <row r="747" spans="2:4">
      <c r="B747" s="7"/>
      <c r="C747" s="7"/>
      <c r="D747" s="7"/>
    </row>
    <row r="748" spans="2:4">
      <c r="B748" s="7"/>
      <c r="C748" s="7"/>
      <c r="D748" s="7"/>
    </row>
    <row r="749" spans="2:4">
      <c r="B749" s="7"/>
      <c r="C749" s="7"/>
      <c r="D749" s="7"/>
    </row>
    <row r="750" spans="2:4">
      <c r="B750" s="7"/>
      <c r="C750" s="7"/>
      <c r="D750" s="7"/>
    </row>
    <row r="751" spans="2:4">
      <c r="B751" s="7"/>
      <c r="C751" s="7"/>
      <c r="D751" s="7"/>
    </row>
    <row r="752" spans="2:4">
      <c r="B752" s="7"/>
      <c r="C752" s="7"/>
      <c r="D752" s="7"/>
    </row>
    <row r="753" spans="2:4">
      <c r="B753" s="7"/>
      <c r="C753" s="7"/>
      <c r="D753" s="7"/>
    </row>
    <row r="754" spans="2:4">
      <c r="B754" s="7"/>
      <c r="C754" s="7"/>
      <c r="D754" s="7"/>
    </row>
    <row r="755" spans="2:4">
      <c r="B755" s="7"/>
      <c r="C755" s="7"/>
      <c r="D755" s="7"/>
    </row>
    <row r="756" spans="2:4">
      <c r="B756" s="7"/>
      <c r="C756" s="7"/>
      <c r="D756" s="7"/>
    </row>
    <row r="757" spans="2:4">
      <c r="B757" s="7"/>
      <c r="C757" s="7"/>
      <c r="D757" s="7"/>
    </row>
    <row r="758" spans="2:4">
      <c r="B758" s="7"/>
      <c r="C758" s="7"/>
      <c r="D758" s="7"/>
    </row>
    <row r="759" spans="2:4">
      <c r="B759" s="7"/>
      <c r="C759" s="7"/>
      <c r="D759" s="7"/>
    </row>
    <row r="760" spans="2:4">
      <c r="B760" s="7"/>
      <c r="C760" s="7"/>
      <c r="D760" s="7"/>
    </row>
    <row r="761" spans="2:4">
      <c r="B761" s="7"/>
      <c r="C761" s="7"/>
      <c r="D761" s="7"/>
    </row>
    <row r="762" spans="2:4">
      <c r="B762" s="7"/>
      <c r="C762" s="7"/>
      <c r="D762" s="7"/>
    </row>
    <row r="763" spans="2:4">
      <c r="B763" s="7"/>
      <c r="C763" s="7"/>
      <c r="D763" s="7"/>
    </row>
    <row r="764" spans="2:4">
      <c r="B764" s="7"/>
      <c r="C764" s="7"/>
      <c r="D764" s="7"/>
    </row>
    <row r="765" spans="2:4">
      <c r="B765" s="7"/>
      <c r="C765" s="7"/>
      <c r="D765" s="7"/>
    </row>
    <row r="766" spans="2:4">
      <c r="B766" s="7"/>
      <c r="C766" s="7"/>
      <c r="D766" s="7"/>
    </row>
    <row r="767" spans="2:4">
      <c r="B767" s="7"/>
      <c r="C767" s="7"/>
      <c r="D767" s="7"/>
    </row>
    <row r="768" spans="2:4">
      <c r="B768" s="7"/>
      <c r="C768" s="7"/>
      <c r="D768" s="7"/>
    </row>
    <row r="769" spans="2:4">
      <c r="B769" s="7"/>
      <c r="C769" s="7"/>
      <c r="D769" s="7"/>
    </row>
    <row r="770" spans="2:4">
      <c r="B770" s="7"/>
      <c r="C770" s="7"/>
      <c r="D770" s="7"/>
    </row>
    <row r="771" spans="2:4">
      <c r="B771" s="7"/>
      <c r="C771" s="7"/>
      <c r="D771" s="7"/>
    </row>
    <row r="772" spans="2:4">
      <c r="B772" s="7"/>
      <c r="C772" s="7"/>
      <c r="D772" s="7"/>
    </row>
    <row r="773" spans="2:4">
      <c r="B773" s="7"/>
      <c r="C773" s="7"/>
      <c r="D773" s="7"/>
    </row>
    <row r="774" spans="2:4">
      <c r="B774" s="7"/>
      <c r="C774" s="7"/>
      <c r="D774" s="7"/>
    </row>
    <row r="775" spans="2:4">
      <c r="B775" s="7"/>
      <c r="C775" s="7"/>
      <c r="D775" s="7"/>
    </row>
    <row r="776" spans="2:4">
      <c r="B776" s="7"/>
      <c r="C776" s="7"/>
      <c r="D776" s="7"/>
    </row>
    <row r="777" spans="2:4">
      <c r="B777" s="7"/>
      <c r="C777" s="7"/>
      <c r="D777" s="7"/>
    </row>
    <row r="778" spans="2:4">
      <c r="B778" s="7"/>
      <c r="C778" s="7"/>
      <c r="D778" s="7"/>
    </row>
    <row r="779" spans="2:4">
      <c r="B779" s="7"/>
      <c r="C779" s="7"/>
      <c r="D779" s="7"/>
    </row>
    <row r="780" spans="2:4">
      <c r="B780" s="7"/>
      <c r="C780" s="7"/>
      <c r="D780" s="7"/>
    </row>
    <row r="781" spans="2:4">
      <c r="B781" s="7"/>
      <c r="C781" s="7"/>
      <c r="D781" s="7"/>
    </row>
    <row r="782" spans="2:4">
      <c r="B782" s="7"/>
      <c r="C782" s="7"/>
      <c r="D782" s="7"/>
    </row>
    <row r="783" spans="2:4">
      <c r="B783" s="7"/>
      <c r="C783" s="7"/>
      <c r="D783" s="7"/>
    </row>
    <row r="784" spans="2:4">
      <c r="B784" s="7"/>
      <c r="C784" s="7"/>
      <c r="D784" s="7"/>
    </row>
    <row r="785" spans="2:4">
      <c r="B785" s="7"/>
      <c r="C785" s="7"/>
      <c r="D785" s="7"/>
    </row>
    <row r="786" spans="2:4">
      <c r="B786" s="7"/>
      <c r="C786" s="7"/>
      <c r="D786" s="7"/>
    </row>
    <row r="787" spans="2:4">
      <c r="B787" s="7"/>
      <c r="C787" s="7"/>
      <c r="D787" s="7"/>
    </row>
    <row r="788" spans="2:4">
      <c r="B788" s="7"/>
      <c r="C788" s="7"/>
      <c r="D788" s="7"/>
    </row>
    <row r="789" spans="2:4">
      <c r="B789" s="7"/>
      <c r="C789" s="7"/>
      <c r="D789" s="7"/>
    </row>
    <row r="790" spans="2:4">
      <c r="B790" s="7"/>
      <c r="C790" s="7"/>
      <c r="D790" s="7"/>
    </row>
    <row r="791" spans="2:4">
      <c r="B791" s="7"/>
      <c r="C791" s="7"/>
      <c r="D791" s="7"/>
    </row>
    <row r="792" spans="2:4">
      <c r="B792" s="7"/>
      <c r="C792" s="7"/>
      <c r="D792" s="7"/>
    </row>
    <row r="793" spans="2:4">
      <c r="B793" s="7"/>
      <c r="C793" s="7"/>
      <c r="D793" s="7"/>
    </row>
    <row r="794" spans="2:4">
      <c r="B794" s="7"/>
      <c r="C794" s="7"/>
      <c r="D794" s="7"/>
    </row>
    <row r="795" spans="2:4">
      <c r="B795" s="7"/>
      <c r="C795" s="7"/>
      <c r="D795" s="7"/>
    </row>
    <row r="796" spans="2:4">
      <c r="B796" s="7"/>
      <c r="C796" s="7"/>
      <c r="D796" s="7"/>
    </row>
    <row r="797" spans="2:4">
      <c r="B797" s="7"/>
      <c r="C797" s="7"/>
      <c r="D797" s="7"/>
    </row>
    <row r="798" spans="2:4">
      <c r="B798" s="7"/>
      <c r="C798" s="7"/>
      <c r="D798" s="7"/>
    </row>
    <row r="799" spans="2:4">
      <c r="B799" s="7"/>
      <c r="C799" s="7"/>
      <c r="D799" s="7"/>
    </row>
    <row r="800" spans="2:4">
      <c r="B800" s="7"/>
      <c r="C800" s="7"/>
      <c r="D800" s="7"/>
    </row>
    <row r="801" spans="2:4">
      <c r="B801" s="7"/>
      <c r="C801" s="7"/>
      <c r="D801" s="7"/>
    </row>
    <row r="802" spans="2:4">
      <c r="B802" s="7"/>
      <c r="C802" s="7"/>
      <c r="D802" s="7"/>
    </row>
  </sheetData>
  <mergeCells count="3">
    <mergeCell ref="B27:I29"/>
    <mergeCell ref="B33:I33"/>
    <mergeCell ref="B52:I56"/>
  </mergeCells>
  <printOptions horizontalCentered="1"/>
  <pageMargins left="0.39370078740157483" right="0.39370078740157483" top="0.78740157480314965" bottom="0.59055118110236227" header="0.39370078740157483" footer="0.39370078740157483"/>
  <pageSetup paperSize="9" scale="88" firstPageNumber="58" fitToHeight="0" orientation="portrait" useFirstPageNumber="1" r:id="rId1"/>
  <headerFooter scaleWithDoc="0" alignWithMargins="0">
    <oddHeader>&amp;L&amp;8Situation des personnels enseignants non permanents - 2013/2014&amp;R&amp;8DGRH A1-1 / Novembre 2014</oddHeader>
    <oddFooter>&amp;R&amp;P</oddFooter>
  </headerFooter>
  <drawing r:id="rId2"/>
</worksheet>
</file>

<file path=xl/worksheets/sheet41.xml><?xml version="1.0" encoding="utf-8"?>
<worksheet xmlns="http://schemas.openxmlformats.org/spreadsheetml/2006/main" xmlns:r="http://schemas.openxmlformats.org/officeDocument/2006/relationships">
  <sheetPr codeName="Feuil34">
    <tabColor rgb="FF92D050"/>
    <pageSetUpPr fitToPage="1"/>
  </sheetPr>
  <dimension ref="A3:E63"/>
  <sheetViews>
    <sheetView showGridLines="0" showZeros="0" showWhiteSpace="0" zoomScaleNormal="100" workbookViewId="0">
      <selection activeCell="K29" sqref="K29"/>
    </sheetView>
  </sheetViews>
  <sheetFormatPr baseColWidth="10" defaultColWidth="12" defaultRowHeight="13.2"/>
  <cols>
    <col min="1" max="1" width="13.6640625" style="2" bestFit="1" customWidth="1"/>
    <col min="2" max="2" width="12" style="2"/>
    <col min="3" max="3" width="18.77734375" style="2" customWidth="1"/>
    <col min="4" max="4" width="12" style="2"/>
    <col min="5" max="5" width="87" style="2" customWidth="1"/>
    <col min="6" max="16384" width="12" style="2"/>
  </cols>
  <sheetData>
    <row r="3" spans="1:5">
      <c r="A3" s="602" t="s">
        <v>590</v>
      </c>
      <c r="B3" s="602"/>
      <c r="C3" s="602"/>
      <c r="D3" s="602"/>
      <c r="E3" s="602"/>
    </row>
    <row r="6" spans="1:5" ht="26.4">
      <c r="A6" s="326" t="s">
        <v>591</v>
      </c>
      <c r="B6" s="326" t="s">
        <v>592</v>
      </c>
      <c r="C6" s="326" t="s">
        <v>593</v>
      </c>
      <c r="D6" s="326" t="s">
        <v>594</v>
      </c>
      <c r="E6" s="326" t="s">
        <v>595</v>
      </c>
    </row>
    <row r="7" spans="1:5">
      <c r="A7" s="326"/>
      <c r="B7" s="326"/>
      <c r="C7" s="326"/>
      <c r="D7" s="326"/>
      <c r="E7" s="326"/>
    </row>
    <row r="8" spans="1:5">
      <c r="A8" s="693" t="s">
        <v>10</v>
      </c>
      <c r="B8" s="689">
        <v>1</v>
      </c>
      <c r="C8" s="696" t="s">
        <v>596</v>
      </c>
      <c r="D8" s="332" t="s">
        <v>11</v>
      </c>
      <c r="E8" s="333" t="s">
        <v>597</v>
      </c>
    </row>
    <row r="9" spans="1:5">
      <c r="A9" s="693"/>
      <c r="B9" s="690"/>
      <c r="C9" s="694"/>
      <c r="D9" s="329" t="s">
        <v>12</v>
      </c>
      <c r="E9" s="327" t="s">
        <v>598</v>
      </c>
    </row>
    <row r="10" spans="1:5">
      <c r="A10" s="693"/>
      <c r="B10" s="690"/>
      <c r="C10" s="694"/>
      <c r="D10" s="329" t="s">
        <v>13</v>
      </c>
      <c r="E10" s="327" t="s">
        <v>599</v>
      </c>
    </row>
    <row r="11" spans="1:5">
      <c r="A11" s="693"/>
      <c r="B11" s="691"/>
      <c r="C11" s="694"/>
      <c r="D11" s="329" t="s">
        <v>14</v>
      </c>
      <c r="E11" s="327" t="s">
        <v>600</v>
      </c>
    </row>
    <row r="12" spans="1:5">
      <c r="A12" s="693"/>
      <c r="B12" s="692">
        <v>2</v>
      </c>
      <c r="C12" s="694" t="s">
        <v>601</v>
      </c>
      <c r="D12" s="329" t="s">
        <v>16</v>
      </c>
      <c r="E12" s="327" t="s">
        <v>602</v>
      </c>
    </row>
    <row r="13" spans="1:5">
      <c r="A13" s="693"/>
      <c r="B13" s="692"/>
      <c r="C13" s="694"/>
      <c r="D13" s="329" t="s">
        <v>17</v>
      </c>
      <c r="E13" s="327" t="s">
        <v>603</v>
      </c>
    </row>
    <row r="14" spans="1:5">
      <c r="A14" s="693" t="s">
        <v>20</v>
      </c>
      <c r="B14" s="692" t="s">
        <v>604</v>
      </c>
      <c r="C14" s="694" t="s">
        <v>605</v>
      </c>
      <c r="D14" s="329" t="s">
        <v>21</v>
      </c>
      <c r="E14" s="327" t="s">
        <v>606</v>
      </c>
    </row>
    <row r="15" spans="1:5">
      <c r="A15" s="693"/>
      <c r="B15" s="692"/>
      <c r="C15" s="694"/>
      <c r="D15" s="329" t="s">
        <v>22</v>
      </c>
      <c r="E15" s="327" t="s">
        <v>607</v>
      </c>
    </row>
    <row r="16" spans="1:5">
      <c r="A16" s="693"/>
      <c r="B16" s="692"/>
      <c r="C16" s="694"/>
      <c r="D16" s="329" t="s">
        <v>23</v>
      </c>
      <c r="E16" s="327" t="s">
        <v>608</v>
      </c>
    </row>
    <row r="17" spans="1:5">
      <c r="A17" s="693"/>
      <c r="B17" s="692"/>
      <c r="C17" s="694"/>
      <c r="D17" s="330">
        <v>10</v>
      </c>
      <c r="E17" s="327" t="s">
        <v>609</v>
      </c>
    </row>
    <row r="18" spans="1:5">
      <c r="A18" s="693"/>
      <c r="B18" s="692" t="s">
        <v>610</v>
      </c>
      <c r="C18" s="694" t="s">
        <v>611</v>
      </c>
      <c r="D18" s="330">
        <v>11</v>
      </c>
      <c r="E18" s="327" t="s">
        <v>612</v>
      </c>
    </row>
    <row r="19" spans="1:5">
      <c r="A19" s="693"/>
      <c r="B19" s="692"/>
      <c r="C19" s="694"/>
      <c r="D19" s="330">
        <v>12</v>
      </c>
      <c r="E19" s="327" t="s">
        <v>613</v>
      </c>
    </row>
    <row r="20" spans="1:5">
      <c r="A20" s="693"/>
      <c r="B20" s="692"/>
      <c r="C20" s="694"/>
      <c r="D20" s="330">
        <v>13</v>
      </c>
      <c r="E20" s="327" t="s">
        <v>614</v>
      </c>
    </row>
    <row r="21" spans="1:5" ht="26.4">
      <c r="A21" s="693"/>
      <c r="B21" s="692"/>
      <c r="C21" s="694"/>
      <c r="D21" s="330">
        <v>14</v>
      </c>
      <c r="E21" s="327" t="s">
        <v>615</v>
      </c>
    </row>
    <row r="22" spans="1:5">
      <c r="A22" s="693"/>
      <c r="B22" s="692"/>
      <c r="C22" s="694"/>
      <c r="D22" s="330">
        <v>15</v>
      </c>
      <c r="E22" s="327" t="s">
        <v>616</v>
      </c>
    </row>
    <row r="23" spans="1:5">
      <c r="A23" s="693"/>
      <c r="B23" s="692" t="s">
        <v>617</v>
      </c>
      <c r="C23" s="694" t="s">
        <v>618</v>
      </c>
      <c r="D23" s="330">
        <v>16</v>
      </c>
      <c r="E23" s="327" t="s">
        <v>619</v>
      </c>
    </row>
    <row r="24" spans="1:5">
      <c r="A24" s="693"/>
      <c r="B24" s="692"/>
      <c r="C24" s="694"/>
      <c r="D24" s="330">
        <v>17</v>
      </c>
      <c r="E24" s="327" t="s">
        <v>620</v>
      </c>
    </row>
    <row r="25" spans="1:5" ht="26.4">
      <c r="A25" s="693"/>
      <c r="B25" s="692"/>
      <c r="C25" s="694"/>
      <c r="D25" s="330">
        <v>18</v>
      </c>
      <c r="E25" s="327" t="s">
        <v>621</v>
      </c>
    </row>
    <row r="26" spans="1:5">
      <c r="A26" s="693"/>
      <c r="B26" s="692"/>
      <c r="C26" s="694"/>
      <c r="D26" s="330">
        <v>19</v>
      </c>
      <c r="E26" s="327" t="s">
        <v>622</v>
      </c>
    </row>
    <row r="27" spans="1:5">
      <c r="A27" s="693"/>
      <c r="B27" s="692"/>
      <c r="C27" s="694"/>
      <c r="D27" s="330">
        <v>20</v>
      </c>
      <c r="E27" s="327" t="s">
        <v>623</v>
      </c>
    </row>
    <row r="28" spans="1:5" ht="26.4">
      <c r="A28" s="693"/>
      <c r="B28" s="692" t="s">
        <v>624</v>
      </c>
      <c r="C28" s="694" t="s">
        <v>625</v>
      </c>
      <c r="D28" s="330">
        <v>21</v>
      </c>
      <c r="E28" s="327" t="s">
        <v>626</v>
      </c>
    </row>
    <row r="29" spans="1:5" ht="26.4">
      <c r="A29" s="693"/>
      <c r="B29" s="692"/>
      <c r="C29" s="694"/>
      <c r="D29" s="330">
        <v>22</v>
      </c>
      <c r="E29" s="327" t="s">
        <v>627</v>
      </c>
    </row>
    <row r="30" spans="1:5">
      <c r="A30" s="693"/>
      <c r="B30" s="692"/>
      <c r="C30" s="694"/>
      <c r="D30" s="330">
        <v>23</v>
      </c>
      <c r="E30" s="327" t="s">
        <v>628</v>
      </c>
    </row>
    <row r="31" spans="1:5">
      <c r="A31" s="693"/>
      <c r="B31" s="692"/>
      <c r="C31" s="694"/>
      <c r="D31" s="330">
        <v>24</v>
      </c>
      <c r="E31" s="327" t="s">
        <v>629</v>
      </c>
    </row>
    <row r="32" spans="1:5">
      <c r="A32" s="693"/>
      <c r="B32" s="692" t="s">
        <v>630</v>
      </c>
      <c r="C32" s="694" t="s">
        <v>631</v>
      </c>
      <c r="D32" s="330">
        <v>70</v>
      </c>
      <c r="E32" s="327" t="s">
        <v>632</v>
      </c>
    </row>
    <row r="33" spans="1:5">
      <c r="A33" s="693"/>
      <c r="B33" s="692"/>
      <c r="C33" s="694"/>
      <c r="D33" s="330">
        <v>71</v>
      </c>
      <c r="E33" s="327" t="s">
        <v>633</v>
      </c>
    </row>
    <row r="34" spans="1:5">
      <c r="A34" s="693"/>
      <c r="B34" s="692"/>
      <c r="C34" s="694"/>
      <c r="D34" s="330">
        <v>72</v>
      </c>
      <c r="E34" s="327" t="s">
        <v>634</v>
      </c>
    </row>
    <row r="35" spans="1:5">
      <c r="A35" s="693"/>
      <c r="B35" s="692"/>
      <c r="C35" s="694"/>
      <c r="D35" s="330">
        <v>73</v>
      </c>
      <c r="E35" s="327" t="s">
        <v>635</v>
      </c>
    </row>
    <row r="36" spans="1:5">
      <c r="A36" s="693"/>
      <c r="B36" s="335" t="s">
        <v>636</v>
      </c>
      <c r="C36" s="328" t="s">
        <v>637</v>
      </c>
      <c r="D36" s="330">
        <v>74</v>
      </c>
      <c r="E36" s="327" t="s">
        <v>638</v>
      </c>
    </row>
    <row r="37" spans="1:5">
      <c r="A37" s="693"/>
      <c r="B37" s="335">
        <v>20</v>
      </c>
      <c r="C37" s="328" t="s">
        <v>50</v>
      </c>
      <c r="D37" s="330">
        <v>75</v>
      </c>
      <c r="E37" s="327" t="s">
        <v>639</v>
      </c>
    </row>
    <row r="38" spans="1:5">
      <c r="A38" s="693" t="s">
        <v>54</v>
      </c>
      <c r="B38" s="692" t="s">
        <v>640</v>
      </c>
      <c r="C38" s="694" t="s">
        <v>641</v>
      </c>
      <c r="D38" s="330">
        <v>25</v>
      </c>
      <c r="E38" s="327" t="s">
        <v>641</v>
      </c>
    </row>
    <row r="39" spans="1:5">
      <c r="A39" s="693"/>
      <c r="B39" s="692"/>
      <c r="C39" s="694"/>
      <c r="D39" s="330">
        <v>26</v>
      </c>
      <c r="E39" s="327" t="s">
        <v>642</v>
      </c>
    </row>
    <row r="40" spans="1:5">
      <c r="A40" s="693"/>
      <c r="B40" s="335" t="s">
        <v>643</v>
      </c>
      <c r="C40" s="328" t="s">
        <v>644</v>
      </c>
      <c r="D40" s="330">
        <v>27</v>
      </c>
      <c r="E40" s="327" t="s">
        <v>644</v>
      </c>
    </row>
    <row r="41" spans="1:5">
      <c r="A41" s="693"/>
      <c r="B41" s="692">
        <v>6</v>
      </c>
      <c r="C41" s="694" t="s">
        <v>645</v>
      </c>
      <c r="D41" s="330">
        <v>28</v>
      </c>
      <c r="E41" s="327" t="s">
        <v>646</v>
      </c>
    </row>
    <row r="42" spans="1:5">
      <c r="A42" s="693"/>
      <c r="B42" s="692"/>
      <c r="C42" s="694"/>
      <c r="D42" s="330">
        <v>29</v>
      </c>
      <c r="E42" s="327" t="s">
        <v>647</v>
      </c>
    </row>
    <row r="43" spans="1:5">
      <c r="A43" s="693"/>
      <c r="B43" s="692"/>
      <c r="C43" s="694"/>
      <c r="D43" s="330">
        <v>30</v>
      </c>
      <c r="E43" s="327" t="s">
        <v>648</v>
      </c>
    </row>
    <row r="44" spans="1:5">
      <c r="A44" s="693"/>
      <c r="B44" s="692">
        <v>7</v>
      </c>
      <c r="C44" s="694" t="s">
        <v>649</v>
      </c>
      <c r="D44" s="330">
        <v>31</v>
      </c>
      <c r="E44" s="327" t="s">
        <v>650</v>
      </c>
    </row>
    <row r="45" spans="1:5">
      <c r="A45" s="693"/>
      <c r="B45" s="692"/>
      <c r="C45" s="694"/>
      <c r="D45" s="330">
        <v>32</v>
      </c>
      <c r="E45" s="327" t="s">
        <v>651</v>
      </c>
    </row>
    <row r="46" spans="1:5">
      <c r="A46" s="693"/>
      <c r="B46" s="692"/>
      <c r="C46" s="694"/>
      <c r="D46" s="330">
        <v>33</v>
      </c>
      <c r="E46" s="327" t="s">
        <v>652</v>
      </c>
    </row>
    <row r="47" spans="1:5">
      <c r="A47" s="693"/>
      <c r="B47" s="695">
        <v>8</v>
      </c>
      <c r="C47" s="694" t="s">
        <v>653</v>
      </c>
      <c r="D47" s="330">
        <v>34</v>
      </c>
      <c r="E47" s="327" t="s">
        <v>654</v>
      </c>
    </row>
    <row r="48" spans="1:5">
      <c r="A48" s="693"/>
      <c r="B48" s="690"/>
      <c r="C48" s="694"/>
      <c r="D48" s="330">
        <v>35</v>
      </c>
      <c r="E48" s="327" t="s">
        <v>655</v>
      </c>
    </row>
    <row r="49" spans="1:5">
      <c r="A49" s="693"/>
      <c r="B49" s="690"/>
      <c r="C49" s="694"/>
      <c r="D49" s="330">
        <v>36</v>
      </c>
      <c r="E49" s="327" t="s">
        <v>656</v>
      </c>
    </row>
    <row r="50" spans="1:5">
      <c r="A50" s="693"/>
      <c r="B50" s="691"/>
      <c r="C50" s="694"/>
      <c r="D50" s="330">
        <v>37</v>
      </c>
      <c r="E50" s="327" t="s">
        <v>657</v>
      </c>
    </row>
    <row r="51" spans="1:5">
      <c r="A51" s="693"/>
      <c r="B51" s="692">
        <v>9</v>
      </c>
      <c r="C51" s="694" t="s">
        <v>658</v>
      </c>
      <c r="D51" s="330">
        <v>60</v>
      </c>
      <c r="E51" s="327" t="s">
        <v>659</v>
      </c>
    </row>
    <row r="52" spans="1:5">
      <c r="A52" s="693"/>
      <c r="B52" s="692"/>
      <c r="C52" s="694"/>
      <c r="D52" s="330">
        <v>61</v>
      </c>
      <c r="E52" s="327" t="s">
        <v>660</v>
      </c>
    </row>
    <row r="53" spans="1:5">
      <c r="A53" s="693"/>
      <c r="B53" s="692"/>
      <c r="C53" s="694"/>
      <c r="D53" s="330">
        <v>62</v>
      </c>
      <c r="E53" s="327" t="s">
        <v>661</v>
      </c>
    </row>
    <row r="54" spans="1:5">
      <c r="A54" s="693"/>
      <c r="B54" s="692"/>
      <c r="C54" s="694"/>
      <c r="D54" s="330">
        <v>63</v>
      </c>
      <c r="E54" s="327" t="s">
        <v>662</v>
      </c>
    </row>
    <row r="55" spans="1:5">
      <c r="A55" s="693"/>
      <c r="B55" s="695">
        <v>10</v>
      </c>
      <c r="C55" s="694" t="s">
        <v>663</v>
      </c>
      <c r="D55" s="330">
        <v>64</v>
      </c>
      <c r="E55" s="327" t="s">
        <v>664</v>
      </c>
    </row>
    <row r="56" spans="1:5">
      <c r="A56" s="693"/>
      <c r="B56" s="690"/>
      <c r="C56" s="694"/>
      <c r="D56" s="330">
        <v>65</v>
      </c>
      <c r="E56" s="327" t="s">
        <v>665</v>
      </c>
    </row>
    <row r="57" spans="1:5">
      <c r="A57" s="693"/>
      <c r="B57" s="690"/>
      <c r="C57" s="694"/>
      <c r="D57" s="330">
        <v>66</v>
      </c>
      <c r="E57" s="327" t="s">
        <v>666</v>
      </c>
    </row>
    <row r="58" spans="1:5">
      <c r="A58" s="693"/>
      <c r="B58" s="690"/>
      <c r="C58" s="694"/>
      <c r="D58" s="330">
        <v>67</v>
      </c>
      <c r="E58" s="327" t="s">
        <v>667</v>
      </c>
    </row>
    <row r="59" spans="1:5">
      <c r="A59" s="693"/>
      <c r="B59" s="690"/>
      <c r="C59" s="694"/>
      <c r="D59" s="330">
        <v>68</v>
      </c>
      <c r="E59" s="327" t="s">
        <v>668</v>
      </c>
    </row>
    <row r="60" spans="1:5">
      <c r="A60" s="693"/>
      <c r="B60" s="691"/>
      <c r="C60" s="694"/>
      <c r="D60" s="330">
        <v>69</v>
      </c>
      <c r="E60" s="327" t="s">
        <v>669</v>
      </c>
    </row>
    <row r="61" spans="1:5">
      <c r="A61" s="693" t="s">
        <v>86</v>
      </c>
      <c r="B61" s="692">
        <v>11</v>
      </c>
      <c r="C61" s="694" t="s">
        <v>87</v>
      </c>
      <c r="D61" s="330">
        <v>85</v>
      </c>
      <c r="E61" s="327" t="s">
        <v>670</v>
      </c>
    </row>
    <row r="62" spans="1:5">
      <c r="A62" s="693"/>
      <c r="B62" s="692"/>
      <c r="C62" s="694"/>
      <c r="D62" s="330">
        <v>86</v>
      </c>
      <c r="E62" s="327" t="s">
        <v>671</v>
      </c>
    </row>
    <row r="63" spans="1:5">
      <c r="A63" s="693"/>
      <c r="B63" s="698"/>
      <c r="C63" s="697"/>
      <c r="D63" s="331">
        <v>87</v>
      </c>
      <c r="E63" s="334" t="s">
        <v>672</v>
      </c>
    </row>
  </sheetData>
  <mergeCells count="33">
    <mergeCell ref="A61:A63"/>
    <mergeCell ref="C8:C11"/>
    <mergeCell ref="C12:C13"/>
    <mergeCell ref="C14:C17"/>
    <mergeCell ref="C18:C22"/>
    <mergeCell ref="C23:C27"/>
    <mergeCell ref="C28:C31"/>
    <mergeCell ref="C32:C35"/>
    <mergeCell ref="C38:C39"/>
    <mergeCell ref="C41:C43"/>
    <mergeCell ref="B55:B60"/>
    <mergeCell ref="C55:C60"/>
    <mergeCell ref="C61:C63"/>
    <mergeCell ref="B61:B63"/>
    <mergeCell ref="B12:B13"/>
    <mergeCell ref="A38:A60"/>
    <mergeCell ref="C44:C46"/>
    <mergeCell ref="C47:C50"/>
    <mergeCell ref="C51:C54"/>
    <mergeCell ref="B18:B22"/>
    <mergeCell ref="B23:B27"/>
    <mergeCell ref="B28:B31"/>
    <mergeCell ref="B32:B35"/>
    <mergeCell ref="B38:B39"/>
    <mergeCell ref="B41:B43"/>
    <mergeCell ref="B44:B46"/>
    <mergeCell ref="B51:B54"/>
    <mergeCell ref="B47:B50"/>
    <mergeCell ref="B8:B11"/>
    <mergeCell ref="B14:B17"/>
    <mergeCell ref="A3:E3"/>
    <mergeCell ref="A8:A13"/>
    <mergeCell ref="A14:A37"/>
  </mergeCells>
  <printOptions horizontalCentered="1"/>
  <pageMargins left="0.39370078740157483" right="0.39370078740157483" top="0.78740157480314965" bottom="0.59055118110236227" header="0.39370078740157483" footer="0.39370078740157483"/>
  <pageSetup paperSize="9" scale="74" firstPageNumber="59" fitToHeight="0" orientation="portrait" useFirstPageNumber="1" r:id="rId1"/>
  <headerFooter scaleWithDoc="0" alignWithMargins="0">
    <oddHeader>&amp;L&amp;8Situation des personnels enseignants non permanents - 2013/2014&amp;R&amp;8DGRH A1-1 / Novembre 2014</oddHeader>
    <oddFooter>&amp;R&amp;P</oddFooter>
  </headerFooter>
</worksheet>
</file>

<file path=xl/worksheets/sheet5.xml><?xml version="1.0" encoding="utf-8"?>
<worksheet xmlns="http://schemas.openxmlformats.org/spreadsheetml/2006/main" xmlns:r="http://schemas.openxmlformats.org/officeDocument/2006/relationships">
  <sheetPr codeName="Feuil37">
    <tabColor rgb="FF92D050"/>
    <pageSetUpPr fitToPage="1"/>
  </sheetPr>
  <dimension ref="A3:AA192"/>
  <sheetViews>
    <sheetView showGridLines="0" zoomScaleNormal="100" workbookViewId="0">
      <pane ySplit="7" topLeftCell="A173" activePane="bottomLeft" state="frozen"/>
      <selection activeCell="K29" sqref="K29"/>
      <selection pane="bottomLeft" activeCell="F192" sqref="F192"/>
    </sheetView>
  </sheetViews>
  <sheetFormatPr baseColWidth="10" defaultRowHeight="13.2"/>
  <cols>
    <col min="1" max="1" width="35.44140625" customWidth="1"/>
    <col min="2" max="2" width="18.109375" customWidth="1"/>
    <col min="3" max="3" width="16.44140625" bestFit="1" customWidth="1"/>
    <col min="4" max="4" width="9.44140625" bestFit="1" customWidth="1"/>
    <col min="5" max="5" width="7.33203125" bestFit="1" customWidth="1"/>
    <col min="6" max="6" width="14.109375" customWidth="1"/>
    <col min="7" max="7" width="9.44140625" bestFit="1" customWidth="1"/>
    <col min="8" max="8" width="11.109375" customWidth="1"/>
    <col min="9" max="9" width="13.109375" customWidth="1"/>
    <col min="10" max="10" width="12.44140625" bestFit="1" customWidth="1"/>
    <col min="11" max="12" width="19.6640625" customWidth="1"/>
    <col min="13" max="13" width="13.44140625" bestFit="1" customWidth="1"/>
    <col min="14" max="16" width="12.109375" bestFit="1" customWidth="1"/>
    <col min="17" max="17" width="4.33203125" customWidth="1"/>
    <col min="18" max="18" width="12.33203125" bestFit="1" customWidth="1"/>
    <col min="19" max="19" width="3.44140625" customWidth="1"/>
    <col min="20" max="20" width="12.109375" bestFit="1" customWidth="1"/>
  </cols>
  <sheetData>
    <row r="3" spans="1:27" ht="32.25" customHeight="1">
      <c r="A3" s="602" t="s">
        <v>942</v>
      </c>
      <c r="B3" s="603"/>
      <c r="C3" s="603"/>
      <c r="D3" s="603"/>
      <c r="E3" s="603"/>
      <c r="F3" s="603"/>
      <c r="G3" s="603"/>
      <c r="H3" s="603"/>
      <c r="I3" s="603"/>
      <c r="J3" s="603"/>
      <c r="K3" s="603"/>
      <c r="L3" s="603"/>
      <c r="M3" s="603"/>
      <c r="N3" s="603"/>
      <c r="O3" s="603"/>
      <c r="P3" s="603"/>
      <c r="Q3" s="603"/>
      <c r="R3" s="603"/>
      <c r="S3" s="603"/>
      <c r="T3" s="603"/>
    </row>
    <row r="6" spans="1:27">
      <c r="B6" s="600" t="s">
        <v>735</v>
      </c>
      <c r="C6" s="600"/>
      <c r="D6" s="600"/>
      <c r="E6" s="600"/>
      <c r="F6" s="600"/>
      <c r="G6" s="600"/>
      <c r="H6" s="600"/>
      <c r="I6" s="600"/>
      <c r="J6" s="600"/>
      <c r="K6" s="600"/>
      <c r="L6" s="601"/>
      <c r="M6" s="598" t="s">
        <v>739</v>
      </c>
      <c r="N6" s="598"/>
      <c r="O6" s="598"/>
      <c r="P6" s="599"/>
      <c r="R6" s="419"/>
      <c r="S6" s="419"/>
      <c r="T6" s="419"/>
    </row>
    <row r="7" spans="1:27" ht="69">
      <c r="A7" s="52" t="s">
        <v>686</v>
      </c>
      <c r="B7" s="564" t="s">
        <v>1001</v>
      </c>
      <c r="C7" s="52" t="s">
        <v>733</v>
      </c>
      <c r="D7" s="337" t="s">
        <v>734</v>
      </c>
      <c r="E7" s="52" t="s">
        <v>726</v>
      </c>
      <c r="F7" s="52" t="s">
        <v>727</v>
      </c>
      <c r="G7" s="52" t="s">
        <v>728</v>
      </c>
      <c r="H7" s="52" t="s">
        <v>729</v>
      </c>
      <c r="I7" s="52" t="s">
        <v>730</v>
      </c>
      <c r="J7" s="52" t="s">
        <v>731</v>
      </c>
      <c r="K7" s="414" t="s">
        <v>732</v>
      </c>
      <c r="L7" s="415" t="s">
        <v>759</v>
      </c>
      <c r="M7" s="52" t="s">
        <v>736</v>
      </c>
      <c r="N7" s="52" t="s">
        <v>737</v>
      </c>
      <c r="O7" s="52" t="s">
        <v>738</v>
      </c>
      <c r="P7" s="337" t="s">
        <v>756</v>
      </c>
      <c r="R7" s="337" t="s">
        <v>757</v>
      </c>
      <c r="T7" s="337" t="s">
        <v>758</v>
      </c>
      <c r="Y7" s="52" t="s">
        <v>1002</v>
      </c>
      <c r="Z7" s="52" t="s">
        <v>754</v>
      </c>
      <c r="AA7" s="52" t="s">
        <v>755</v>
      </c>
    </row>
    <row r="8" spans="1:27" s="34" customFormat="1">
      <c r="A8" s="158"/>
      <c r="B8" s="158"/>
      <c r="C8" s="158"/>
      <c r="D8" s="159"/>
      <c r="E8" s="158"/>
      <c r="F8" s="158"/>
      <c r="G8" s="158"/>
      <c r="H8" s="158"/>
      <c r="I8" s="158"/>
      <c r="J8" s="158"/>
      <c r="K8" s="98"/>
      <c r="L8" s="98"/>
      <c r="M8" s="158"/>
      <c r="N8" s="158"/>
      <c r="O8" s="158"/>
      <c r="P8" s="159"/>
      <c r="R8" s="159"/>
      <c r="T8" s="159"/>
      <c r="Z8" s="158"/>
      <c r="AA8" s="158"/>
    </row>
    <row r="9" spans="1:27">
      <c r="A9" s="409" t="s">
        <v>156</v>
      </c>
      <c r="B9" s="16">
        <v>6</v>
      </c>
      <c r="C9" s="16"/>
      <c r="D9" s="236">
        <v>6</v>
      </c>
      <c r="E9" s="16">
        <v>9</v>
      </c>
      <c r="F9" s="16"/>
      <c r="G9" s="16"/>
      <c r="H9" s="16"/>
      <c r="I9" s="16">
        <v>9</v>
      </c>
      <c r="J9" s="16">
        <v>6</v>
      </c>
      <c r="K9" s="236">
        <v>24</v>
      </c>
      <c r="L9" s="236">
        <v>10.125</v>
      </c>
      <c r="M9" s="16">
        <v>12</v>
      </c>
      <c r="N9" s="16">
        <v>17</v>
      </c>
      <c r="O9" s="16">
        <v>8</v>
      </c>
      <c r="P9" s="236">
        <v>37</v>
      </c>
      <c r="Q9" s="63"/>
      <c r="R9" s="420">
        <f>P9+L9</f>
        <v>47.125</v>
      </c>
      <c r="S9" s="63"/>
      <c r="T9" s="65">
        <v>0.21485411140583555</v>
      </c>
      <c r="Y9" s="14">
        <f>(C9*(2/3))+L9</f>
        <v>10.125</v>
      </c>
      <c r="Z9">
        <v>6</v>
      </c>
      <c r="AA9">
        <v>3</v>
      </c>
    </row>
    <row r="10" spans="1:27">
      <c r="A10" s="410" t="s">
        <v>155</v>
      </c>
      <c r="B10" s="19"/>
      <c r="C10" s="19">
        <v>640</v>
      </c>
      <c r="D10" s="237">
        <v>640</v>
      </c>
      <c r="E10" s="19">
        <v>208</v>
      </c>
      <c r="F10" s="19">
        <v>15</v>
      </c>
      <c r="G10" s="19">
        <v>38</v>
      </c>
      <c r="H10" s="19">
        <v>2</v>
      </c>
      <c r="I10" s="19">
        <v>11</v>
      </c>
      <c r="J10" s="19">
        <v>123</v>
      </c>
      <c r="K10" s="237">
        <v>1037</v>
      </c>
      <c r="L10" s="237">
        <v>942.375</v>
      </c>
      <c r="M10" s="19">
        <v>702</v>
      </c>
      <c r="N10" s="19">
        <v>1441</v>
      </c>
      <c r="O10" s="19">
        <v>388</v>
      </c>
      <c r="P10" s="237">
        <v>2531</v>
      </c>
      <c r="Q10" s="63"/>
      <c r="R10" s="417">
        <f t="shared" ref="R10:R73" si="0">P10+L10</f>
        <v>3473.375</v>
      </c>
      <c r="S10" s="63"/>
      <c r="T10" s="66">
        <v>0.16926737872840908</v>
      </c>
      <c r="Y10" s="14">
        <f>(C10*(2/3))+L10</f>
        <v>1369.0416666666665</v>
      </c>
      <c r="Z10">
        <v>179</v>
      </c>
      <c r="AA10">
        <v>67</v>
      </c>
    </row>
    <row r="11" spans="1:27">
      <c r="A11" s="410" t="s">
        <v>157</v>
      </c>
      <c r="B11" s="19">
        <v>3</v>
      </c>
      <c r="C11" s="19">
        <v>2</v>
      </c>
      <c r="D11" s="237">
        <v>5</v>
      </c>
      <c r="E11" s="19">
        <v>7</v>
      </c>
      <c r="F11" s="19">
        <v>1</v>
      </c>
      <c r="G11" s="19"/>
      <c r="H11" s="19"/>
      <c r="I11" s="19">
        <v>4</v>
      </c>
      <c r="J11" s="19">
        <v>4</v>
      </c>
      <c r="K11" s="237">
        <v>18</v>
      </c>
      <c r="L11" s="237">
        <v>10.500000000000002</v>
      </c>
      <c r="M11" s="19">
        <v>24</v>
      </c>
      <c r="N11" s="19">
        <v>37</v>
      </c>
      <c r="O11" s="19">
        <v>12</v>
      </c>
      <c r="P11" s="237">
        <v>73</v>
      </c>
      <c r="Q11" s="63"/>
      <c r="R11" s="417">
        <f t="shared" si="0"/>
        <v>83.5</v>
      </c>
      <c r="S11" s="63"/>
      <c r="T11" s="66">
        <v>0.11156186612576066</v>
      </c>
      <c r="Y11" s="14">
        <f t="shared" ref="Y11:Y74" si="1">(C11*(2/3))+L11</f>
        <v>11.833333333333336</v>
      </c>
      <c r="Z11">
        <v>5</v>
      </c>
      <c r="AA11">
        <v>2</v>
      </c>
    </row>
    <row r="12" spans="1:27">
      <c r="A12" s="411" t="s">
        <v>158</v>
      </c>
      <c r="B12" s="22">
        <v>7</v>
      </c>
      <c r="C12" s="22">
        <v>39</v>
      </c>
      <c r="D12" s="266">
        <v>46</v>
      </c>
      <c r="E12" s="22">
        <v>24</v>
      </c>
      <c r="F12" s="22"/>
      <c r="G12" s="22">
        <v>3</v>
      </c>
      <c r="H12" s="22">
        <v>1</v>
      </c>
      <c r="I12" s="22">
        <v>3</v>
      </c>
      <c r="J12" s="22">
        <v>14</v>
      </c>
      <c r="K12" s="266">
        <v>84</v>
      </c>
      <c r="L12" s="266">
        <v>74.875</v>
      </c>
      <c r="M12" s="22">
        <v>57</v>
      </c>
      <c r="N12" s="22">
        <v>170</v>
      </c>
      <c r="O12" s="22">
        <v>45</v>
      </c>
      <c r="P12" s="266">
        <v>272</v>
      </c>
      <c r="Q12" s="63"/>
      <c r="R12" s="421">
        <f t="shared" si="0"/>
        <v>346.875</v>
      </c>
      <c r="S12" s="63"/>
      <c r="T12" s="67">
        <v>0.15231788079470199</v>
      </c>
      <c r="Y12" s="14">
        <f t="shared" si="1"/>
        <v>100.875</v>
      </c>
      <c r="Z12">
        <v>24</v>
      </c>
      <c r="AA12">
        <v>7.5</v>
      </c>
    </row>
    <row r="13" spans="1:27">
      <c r="A13" s="137" t="s">
        <v>313</v>
      </c>
      <c r="B13" s="80">
        <v>16</v>
      </c>
      <c r="C13" s="80">
        <v>681</v>
      </c>
      <c r="D13" s="29">
        <v>697</v>
      </c>
      <c r="E13" s="80">
        <v>248</v>
      </c>
      <c r="F13" s="80">
        <v>16</v>
      </c>
      <c r="G13" s="80">
        <v>41</v>
      </c>
      <c r="H13" s="80">
        <v>3</v>
      </c>
      <c r="I13" s="80">
        <v>27</v>
      </c>
      <c r="J13" s="80">
        <v>147</v>
      </c>
      <c r="K13" s="29">
        <v>1163</v>
      </c>
      <c r="L13" s="29">
        <v>1037.875</v>
      </c>
      <c r="M13" s="80">
        <v>795</v>
      </c>
      <c r="N13" s="80">
        <v>1665</v>
      </c>
      <c r="O13" s="80">
        <v>453</v>
      </c>
      <c r="P13" s="28">
        <v>2913</v>
      </c>
      <c r="Q13" s="63"/>
      <c r="R13" s="418">
        <f t="shared" si="0"/>
        <v>3950.875</v>
      </c>
      <c r="S13" s="63"/>
      <c r="T13" s="90">
        <v>0.16697050938337801</v>
      </c>
      <c r="Y13" s="14">
        <f t="shared" si="1"/>
        <v>1491.875</v>
      </c>
      <c r="Z13">
        <v>214</v>
      </c>
      <c r="AA13" s="53">
        <v>79.5</v>
      </c>
    </row>
    <row r="14" spans="1:27">
      <c r="A14" s="409" t="s">
        <v>159</v>
      </c>
      <c r="B14" s="16">
        <v>61</v>
      </c>
      <c r="C14" s="16">
        <v>32</v>
      </c>
      <c r="D14" s="236">
        <v>93</v>
      </c>
      <c r="E14" s="16">
        <v>41</v>
      </c>
      <c r="F14" s="16">
        <v>6</v>
      </c>
      <c r="G14" s="16">
        <v>12</v>
      </c>
      <c r="H14" s="16">
        <v>2</v>
      </c>
      <c r="I14" s="16">
        <v>12</v>
      </c>
      <c r="J14" s="16">
        <v>57</v>
      </c>
      <c r="K14" s="236">
        <v>162</v>
      </c>
      <c r="L14" s="236">
        <v>123.49999999999999</v>
      </c>
      <c r="M14" s="16">
        <v>162</v>
      </c>
      <c r="N14" s="16">
        <v>518</v>
      </c>
      <c r="O14" s="16">
        <v>244</v>
      </c>
      <c r="P14" s="236">
        <v>924</v>
      </c>
      <c r="Q14" s="63"/>
      <c r="R14" s="420">
        <f t="shared" si="0"/>
        <v>1047.5</v>
      </c>
      <c r="S14" s="63"/>
      <c r="T14" s="65">
        <v>9.9561474744193579E-2</v>
      </c>
      <c r="Y14" s="14">
        <f t="shared" si="1"/>
        <v>144.83333333333331</v>
      </c>
      <c r="Z14">
        <v>41</v>
      </c>
      <c r="AA14">
        <v>29</v>
      </c>
    </row>
    <row r="15" spans="1:27">
      <c r="A15" s="411" t="s">
        <v>160</v>
      </c>
      <c r="B15" s="22">
        <v>60</v>
      </c>
      <c r="C15" s="22">
        <v>32</v>
      </c>
      <c r="D15" s="266">
        <v>92</v>
      </c>
      <c r="E15" s="22">
        <v>23</v>
      </c>
      <c r="F15" s="22"/>
      <c r="G15" s="22"/>
      <c r="H15" s="22"/>
      <c r="I15" s="22"/>
      <c r="J15" s="22">
        <v>8</v>
      </c>
      <c r="K15" s="266">
        <v>63</v>
      </c>
      <c r="L15" s="266">
        <v>56.5</v>
      </c>
      <c r="M15" s="22">
        <v>63</v>
      </c>
      <c r="N15" s="22">
        <v>103</v>
      </c>
      <c r="O15" s="22">
        <v>20</v>
      </c>
      <c r="P15" s="266">
        <v>186</v>
      </c>
      <c r="Q15" s="63"/>
      <c r="R15" s="421">
        <f t="shared" si="0"/>
        <v>242.5</v>
      </c>
      <c r="S15" s="63"/>
      <c r="T15" s="67">
        <v>0.15900527505651846</v>
      </c>
      <c r="Y15" s="14">
        <f t="shared" si="1"/>
        <v>77.833333333333329</v>
      </c>
      <c r="Z15">
        <v>20.5</v>
      </c>
      <c r="AA15">
        <v>4</v>
      </c>
    </row>
    <row r="16" spans="1:27">
      <c r="A16" s="137" t="s">
        <v>314</v>
      </c>
      <c r="B16" s="80">
        <v>121</v>
      </c>
      <c r="C16" s="80">
        <v>64</v>
      </c>
      <c r="D16" s="29">
        <v>185</v>
      </c>
      <c r="E16" s="80">
        <v>64</v>
      </c>
      <c r="F16" s="80">
        <v>6</v>
      </c>
      <c r="G16" s="80">
        <v>12</v>
      </c>
      <c r="H16" s="80">
        <v>2</v>
      </c>
      <c r="I16" s="80">
        <v>12</v>
      </c>
      <c r="J16" s="80">
        <v>65</v>
      </c>
      <c r="K16" s="29">
        <v>225</v>
      </c>
      <c r="L16" s="29">
        <v>179.99999999999997</v>
      </c>
      <c r="M16" s="80">
        <v>225</v>
      </c>
      <c r="N16" s="80">
        <v>621</v>
      </c>
      <c r="O16" s="80">
        <v>264</v>
      </c>
      <c r="P16" s="28">
        <v>1110</v>
      </c>
      <c r="Q16" s="63"/>
      <c r="R16" s="418">
        <f t="shared" si="0"/>
        <v>1290</v>
      </c>
      <c r="S16" s="63"/>
      <c r="T16" s="90">
        <v>0.11010154997327631</v>
      </c>
      <c r="Y16" s="14">
        <f t="shared" si="1"/>
        <v>222.66666666666663</v>
      </c>
      <c r="Z16">
        <v>61.5</v>
      </c>
      <c r="AA16" s="53">
        <v>33</v>
      </c>
    </row>
    <row r="17" spans="1:27">
      <c r="A17" s="409" t="s">
        <v>162</v>
      </c>
      <c r="B17" s="16">
        <v>13</v>
      </c>
      <c r="C17" s="16">
        <v>6</v>
      </c>
      <c r="D17" s="236">
        <v>19</v>
      </c>
      <c r="E17" s="16">
        <v>12</v>
      </c>
      <c r="F17" s="16"/>
      <c r="G17" s="16">
        <v>1</v>
      </c>
      <c r="H17" s="16"/>
      <c r="I17" s="16">
        <v>4</v>
      </c>
      <c r="J17" s="16"/>
      <c r="K17" s="236">
        <v>23</v>
      </c>
      <c r="L17" s="236">
        <v>18.5</v>
      </c>
      <c r="M17" s="16">
        <v>26</v>
      </c>
      <c r="N17" s="16">
        <v>72</v>
      </c>
      <c r="O17" s="16">
        <v>38</v>
      </c>
      <c r="P17" s="236">
        <v>136</v>
      </c>
      <c r="Q17" s="63"/>
      <c r="R17" s="420">
        <f t="shared" si="0"/>
        <v>154.5</v>
      </c>
      <c r="S17" s="63"/>
      <c r="T17" s="65">
        <v>9.634551495016612E-2</v>
      </c>
      <c r="Y17" s="14">
        <f t="shared" si="1"/>
        <v>22.5</v>
      </c>
      <c r="Z17">
        <v>11</v>
      </c>
    </row>
    <row r="18" spans="1:27">
      <c r="A18" s="410" t="s">
        <v>161</v>
      </c>
      <c r="B18" s="19">
        <v>85</v>
      </c>
      <c r="C18" s="19">
        <v>74</v>
      </c>
      <c r="D18" s="237">
        <v>159</v>
      </c>
      <c r="E18" s="19">
        <v>54</v>
      </c>
      <c r="F18" s="19">
        <v>8</v>
      </c>
      <c r="G18" s="19">
        <v>15</v>
      </c>
      <c r="H18" s="19">
        <v>2</v>
      </c>
      <c r="I18" s="19">
        <v>19</v>
      </c>
      <c r="J18" s="19">
        <v>33</v>
      </c>
      <c r="K18" s="237">
        <v>205</v>
      </c>
      <c r="L18" s="237">
        <v>171.875</v>
      </c>
      <c r="M18" s="19">
        <v>191</v>
      </c>
      <c r="N18" s="19">
        <v>507</v>
      </c>
      <c r="O18" s="19">
        <v>301</v>
      </c>
      <c r="P18" s="237">
        <v>999</v>
      </c>
      <c r="Q18" s="63"/>
      <c r="R18" s="417">
        <f t="shared" si="0"/>
        <v>1170.875</v>
      </c>
      <c r="S18" s="63"/>
      <c r="T18" s="66">
        <v>0.1092618048073708</v>
      </c>
      <c r="Y18" s="14">
        <f t="shared" si="1"/>
        <v>221.20833333333331</v>
      </c>
      <c r="Z18">
        <v>54</v>
      </c>
      <c r="AA18">
        <v>16.5</v>
      </c>
    </row>
    <row r="19" spans="1:27">
      <c r="A19" s="411" t="s">
        <v>163</v>
      </c>
      <c r="B19" s="22">
        <v>8</v>
      </c>
      <c r="C19" s="22"/>
      <c r="D19" s="266">
        <v>8</v>
      </c>
      <c r="E19" s="22">
        <v>4</v>
      </c>
      <c r="F19" s="22"/>
      <c r="G19" s="22"/>
      <c r="H19" s="22"/>
      <c r="I19" s="22"/>
      <c r="J19" s="22"/>
      <c r="K19" s="266">
        <v>4</v>
      </c>
      <c r="L19" s="266">
        <v>2.5</v>
      </c>
      <c r="M19" s="22">
        <v>21</v>
      </c>
      <c r="N19" s="22">
        <v>27</v>
      </c>
      <c r="O19" s="22">
        <v>12</v>
      </c>
      <c r="P19" s="266">
        <v>60</v>
      </c>
      <c r="Q19" s="63"/>
      <c r="R19" s="421">
        <f t="shared" si="0"/>
        <v>62.5</v>
      </c>
      <c r="S19" s="63"/>
      <c r="T19" s="67">
        <v>0.04</v>
      </c>
      <c r="Y19" s="14">
        <f t="shared" si="1"/>
        <v>2.5</v>
      </c>
      <c r="Z19">
        <v>2.5</v>
      </c>
    </row>
    <row r="20" spans="1:27">
      <c r="A20" s="137" t="s">
        <v>288</v>
      </c>
      <c r="B20" s="80">
        <v>106</v>
      </c>
      <c r="C20" s="80">
        <v>80</v>
      </c>
      <c r="D20" s="29">
        <v>186</v>
      </c>
      <c r="E20" s="80">
        <v>70</v>
      </c>
      <c r="F20" s="80">
        <v>8</v>
      </c>
      <c r="G20" s="80">
        <v>16</v>
      </c>
      <c r="H20" s="80">
        <v>2</v>
      </c>
      <c r="I20" s="80">
        <v>23</v>
      </c>
      <c r="J20" s="80">
        <v>33</v>
      </c>
      <c r="K20" s="29">
        <v>232</v>
      </c>
      <c r="L20" s="29">
        <v>192.875</v>
      </c>
      <c r="M20" s="80">
        <v>238</v>
      </c>
      <c r="N20" s="80">
        <v>606</v>
      </c>
      <c r="O20" s="80">
        <v>351</v>
      </c>
      <c r="P20" s="28">
        <v>1195</v>
      </c>
      <c r="Q20" s="63"/>
      <c r="R20" s="418">
        <f t="shared" si="0"/>
        <v>1387.875</v>
      </c>
      <c r="S20" s="63"/>
      <c r="T20" s="90">
        <v>0.10456149114864655</v>
      </c>
      <c r="Y20" s="14">
        <f t="shared" si="1"/>
        <v>246.20833333333331</v>
      </c>
      <c r="Z20">
        <v>67.5</v>
      </c>
      <c r="AA20" s="53">
        <v>16.5</v>
      </c>
    </row>
    <row r="21" spans="1:27">
      <c r="A21" s="409" t="s">
        <v>164</v>
      </c>
      <c r="B21" s="16">
        <v>203</v>
      </c>
      <c r="C21" s="16">
        <v>220</v>
      </c>
      <c r="D21" s="236">
        <v>423</v>
      </c>
      <c r="E21" s="16">
        <v>121</v>
      </c>
      <c r="F21" s="16">
        <v>5</v>
      </c>
      <c r="G21" s="16">
        <v>12</v>
      </c>
      <c r="H21" s="16"/>
      <c r="I21" s="16">
        <v>47</v>
      </c>
      <c r="J21" s="16">
        <v>58</v>
      </c>
      <c r="K21" s="236">
        <v>463</v>
      </c>
      <c r="L21" s="236">
        <v>359.375</v>
      </c>
      <c r="M21" s="16">
        <v>410</v>
      </c>
      <c r="N21" s="16">
        <v>868</v>
      </c>
      <c r="O21" s="16">
        <v>318</v>
      </c>
      <c r="P21" s="236">
        <v>1596</v>
      </c>
      <c r="Q21" s="63"/>
      <c r="R21" s="420">
        <f t="shared" si="0"/>
        <v>1955.375</v>
      </c>
      <c r="S21" s="63"/>
      <c r="T21" s="65">
        <v>0.11760234052846183</v>
      </c>
      <c r="Y21" s="14">
        <f t="shared" si="1"/>
        <v>506.04166666666663</v>
      </c>
      <c r="Z21">
        <v>85.5</v>
      </c>
      <c r="AA21">
        <v>31</v>
      </c>
    </row>
    <row r="22" spans="1:27">
      <c r="A22" s="410" t="s">
        <v>165</v>
      </c>
      <c r="B22" s="19">
        <v>10</v>
      </c>
      <c r="C22" s="19">
        <v>39</v>
      </c>
      <c r="D22" s="237">
        <v>49</v>
      </c>
      <c r="E22" s="19">
        <v>23</v>
      </c>
      <c r="F22" s="19">
        <v>1</v>
      </c>
      <c r="G22" s="19">
        <v>26</v>
      </c>
      <c r="H22" s="19"/>
      <c r="I22" s="19">
        <v>11</v>
      </c>
      <c r="J22" s="19">
        <v>41</v>
      </c>
      <c r="K22" s="237">
        <v>141</v>
      </c>
      <c r="L22" s="237">
        <v>105.375</v>
      </c>
      <c r="M22" s="19">
        <v>127</v>
      </c>
      <c r="N22" s="19">
        <v>284</v>
      </c>
      <c r="O22" s="19">
        <v>64</v>
      </c>
      <c r="P22" s="237">
        <v>475</v>
      </c>
      <c r="Q22" s="63"/>
      <c r="R22" s="417">
        <f t="shared" si="0"/>
        <v>580.375</v>
      </c>
      <c r="S22" s="63"/>
      <c r="T22" s="66">
        <v>0.14317925591882752</v>
      </c>
      <c r="Y22" s="14">
        <f t="shared" si="1"/>
        <v>131.375</v>
      </c>
      <c r="Z22">
        <v>17</v>
      </c>
      <c r="AA22">
        <v>21</v>
      </c>
    </row>
    <row r="23" spans="1:27">
      <c r="A23" s="410" t="s">
        <v>166</v>
      </c>
      <c r="B23" s="19">
        <v>4</v>
      </c>
      <c r="C23" s="19">
        <v>2</v>
      </c>
      <c r="D23" s="237">
        <v>6</v>
      </c>
      <c r="E23" s="19">
        <v>8</v>
      </c>
      <c r="F23" s="19">
        <v>3</v>
      </c>
      <c r="G23" s="19">
        <v>1</v>
      </c>
      <c r="H23" s="19"/>
      <c r="I23" s="19">
        <v>12</v>
      </c>
      <c r="J23" s="19">
        <v>5</v>
      </c>
      <c r="K23" s="237">
        <v>31</v>
      </c>
      <c r="L23" s="237">
        <v>15.000000000000002</v>
      </c>
      <c r="M23" s="19">
        <v>16</v>
      </c>
      <c r="N23" s="19">
        <v>12</v>
      </c>
      <c r="O23" s="19">
        <v>13</v>
      </c>
      <c r="P23" s="237">
        <v>41</v>
      </c>
      <c r="Q23" s="63"/>
      <c r="R23" s="417">
        <f t="shared" si="0"/>
        <v>56</v>
      </c>
      <c r="S23" s="63"/>
      <c r="T23" s="66">
        <v>0.25</v>
      </c>
      <c r="Y23" s="14">
        <f t="shared" si="1"/>
        <v>16.333333333333336</v>
      </c>
      <c r="Z23">
        <v>5</v>
      </c>
      <c r="AA23">
        <v>2.5</v>
      </c>
    </row>
    <row r="24" spans="1:27">
      <c r="A24" s="410" t="s">
        <v>167</v>
      </c>
      <c r="B24" s="19">
        <v>2</v>
      </c>
      <c r="C24" s="19">
        <v>4</v>
      </c>
      <c r="D24" s="237">
        <v>6</v>
      </c>
      <c r="E24" s="19">
        <v>16</v>
      </c>
      <c r="F24" s="19"/>
      <c r="G24" s="19"/>
      <c r="H24" s="19"/>
      <c r="I24" s="19">
        <v>5</v>
      </c>
      <c r="J24" s="19">
        <v>12</v>
      </c>
      <c r="K24" s="237">
        <v>37</v>
      </c>
      <c r="L24" s="237">
        <v>24.625000000000004</v>
      </c>
      <c r="M24" s="19">
        <v>69</v>
      </c>
      <c r="N24" s="19">
        <v>108</v>
      </c>
      <c r="O24" s="19">
        <v>18</v>
      </c>
      <c r="P24" s="237">
        <v>195</v>
      </c>
      <c r="Q24" s="63"/>
      <c r="R24" s="417">
        <f t="shared" si="0"/>
        <v>219.625</v>
      </c>
      <c r="S24" s="63"/>
      <c r="T24" s="66">
        <v>0.10120990973689264</v>
      </c>
      <c r="Y24" s="14">
        <f t="shared" si="1"/>
        <v>27.291666666666671</v>
      </c>
      <c r="Z24">
        <v>13.5</v>
      </c>
      <c r="AA24">
        <v>6.5</v>
      </c>
    </row>
    <row r="25" spans="1:27">
      <c r="A25" s="411" t="s">
        <v>168</v>
      </c>
      <c r="B25" s="22">
        <v>47</v>
      </c>
      <c r="C25" s="22">
        <v>58</v>
      </c>
      <c r="D25" s="266">
        <v>105</v>
      </c>
      <c r="E25" s="22">
        <v>39</v>
      </c>
      <c r="F25" s="22">
        <v>8</v>
      </c>
      <c r="G25" s="22">
        <v>10</v>
      </c>
      <c r="H25" s="22">
        <v>1</v>
      </c>
      <c r="I25" s="22">
        <v>16</v>
      </c>
      <c r="J25" s="22">
        <v>19</v>
      </c>
      <c r="K25" s="266">
        <v>151</v>
      </c>
      <c r="L25" s="266">
        <v>120</v>
      </c>
      <c r="M25" s="22">
        <v>140</v>
      </c>
      <c r="N25" s="22">
        <v>321</v>
      </c>
      <c r="O25" s="22">
        <v>128</v>
      </c>
      <c r="P25" s="266">
        <v>589</v>
      </c>
      <c r="Q25" s="63"/>
      <c r="R25" s="421">
        <f t="shared" si="0"/>
        <v>709</v>
      </c>
      <c r="S25" s="63"/>
      <c r="T25" s="67">
        <v>0.12133267031327696</v>
      </c>
      <c r="Y25" s="14">
        <f t="shared" si="1"/>
        <v>158.66666666666666</v>
      </c>
      <c r="Z25">
        <v>31.5</v>
      </c>
      <c r="AA25">
        <v>9.5</v>
      </c>
    </row>
    <row r="26" spans="1:27">
      <c r="A26" s="137" t="s">
        <v>289</v>
      </c>
      <c r="B26" s="80">
        <v>266</v>
      </c>
      <c r="C26" s="80">
        <v>323</v>
      </c>
      <c r="D26" s="29">
        <v>589</v>
      </c>
      <c r="E26" s="80">
        <v>207</v>
      </c>
      <c r="F26" s="80">
        <v>17</v>
      </c>
      <c r="G26" s="80">
        <v>49</v>
      </c>
      <c r="H26" s="80">
        <v>1</v>
      </c>
      <c r="I26" s="80">
        <v>91</v>
      </c>
      <c r="J26" s="80">
        <v>135</v>
      </c>
      <c r="K26" s="29">
        <v>823</v>
      </c>
      <c r="L26" s="29">
        <v>624.375</v>
      </c>
      <c r="M26" s="80">
        <v>762</v>
      </c>
      <c r="N26" s="80">
        <v>1593</v>
      </c>
      <c r="O26" s="80">
        <v>541</v>
      </c>
      <c r="P26" s="28">
        <v>2896</v>
      </c>
      <c r="Q26" s="63"/>
      <c r="R26" s="418">
        <f t="shared" si="0"/>
        <v>3520.375</v>
      </c>
      <c r="S26" s="63"/>
      <c r="T26" s="90">
        <v>0.12376293793572951</v>
      </c>
      <c r="V26" s="413"/>
      <c r="Y26" s="14">
        <f t="shared" si="1"/>
        <v>839.70833333333326</v>
      </c>
      <c r="Z26">
        <v>152.5</v>
      </c>
      <c r="AA26" s="53">
        <v>70.5</v>
      </c>
    </row>
    <row r="27" spans="1:27">
      <c r="A27" s="409" t="s">
        <v>169</v>
      </c>
      <c r="B27" s="16">
        <v>105</v>
      </c>
      <c r="C27" s="16">
        <v>70</v>
      </c>
      <c r="D27" s="236">
        <v>175</v>
      </c>
      <c r="E27" s="16">
        <v>33</v>
      </c>
      <c r="F27" s="16">
        <v>9</v>
      </c>
      <c r="G27" s="16">
        <v>14</v>
      </c>
      <c r="H27" s="16">
        <v>4</v>
      </c>
      <c r="I27" s="16">
        <v>35</v>
      </c>
      <c r="J27" s="16">
        <v>52</v>
      </c>
      <c r="K27" s="236">
        <v>217</v>
      </c>
      <c r="L27" s="236">
        <v>150.875</v>
      </c>
      <c r="M27" s="16">
        <v>232</v>
      </c>
      <c r="N27" s="16">
        <v>609</v>
      </c>
      <c r="O27" s="16">
        <v>244</v>
      </c>
      <c r="P27" s="236">
        <v>1085</v>
      </c>
      <c r="Q27" s="63"/>
      <c r="R27" s="420">
        <f t="shared" si="0"/>
        <v>1235.875</v>
      </c>
      <c r="S27" s="63"/>
      <c r="T27" s="65">
        <v>8.7628324165235971E-2</v>
      </c>
      <c r="Y27" s="14">
        <f t="shared" si="1"/>
        <v>197.54166666666666</v>
      </c>
      <c r="Z27">
        <v>23.5</v>
      </c>
      <c r="AA27">
        <v>26</v>
      </c>
    </row>
    <row r="28" spans="1:27">
      <c r="A28" s="411" t="s">
        <v>740</v>
      </c>
      <c r="B28" s="22">
        <v>7</v>
      </c>
      <c r="C28" s="22">
        <v>3</v>
      </c>
      <c r="D28" s="266">
        <v>10</v>
      </c>
      <c r="E28" s="22">
        <v>5</v>
      </c>
      <c r="F28" s="22"/>
      <c r="G28" s="22"/>
      <c r="H28" s="22"/>
      <c r="I28" s="22"/>
      <c r="J28" s="22">
        <v>2</v>
      </c>
      <c r="K28" s="266">
        <v>10</v>
      </c>
      <c r="L28" s="266">
        <v>9</v>
      </c>
      <c r="M28" s="22">
        <v>21</v>
      </c>
      <c r="N28" s="22">
        <v>30</v>
      </c>
      <c r="O28" s="22">
        <v>8</v>
      </c>
      <c r="P28" s="266">
        <v>59</v>
      </c>
      <c r="Q28" s="63"/>
      <c r="R28" s="421">
        <f t="shared" si="0"/>
        <v>68</v>
      </c>
      <c r="S28" s="63"/>
      <c r="T28" s="67">
        <v>0.10606060606060606</v>
      </c>
      <c r="Y28" s="14">
        <f t="shared" si="1"/>
        <v>11</v>
      </c>
      <c r="Z28">
        <v>5</v>
      </c>
      <c r="AA28">
        <v>1</v>
      </c>
    </row>
    <row r="29" spans="1:27">
      <c r="A29" s="137" t="s">
        <v>290</v>
      </c>
      <c r="B29" s="80">
        <v>112</v>
      </c>
      <c r="C29" s="80">
        <v>73</v>
      </c>
      <c r="D29" s="29">
        <v>185</v>
      </c>
      <c r="E29" s="80">
        <v>38</v>
      </c>
      <c r="F29" s="80">
        <v>9</v>
      </c>
      <c r="G29" s="80">
        <v>14</v>
      </c>
      <c r="H29" s="80">
        <v>4</v>
      </c>
      <c r="I29" s="80">
        <v>35</v>
      </c>
      <c r="J29" s="80">
        <v>54</v>
      </c>
      <c r="K29" s="29">
        <v>227</v>
      </c>
      <c r="L29" s="29">
        <v>159.875</v>
      </c>
      <c r="M29" s="80">
        <v>253</v>
      </c>
      <c r="N29" s="80">
        <v>639</v>
      </c>
      <c r="O29" s="80">
        <v>252</v>
      </c>
      <c r="P29" s="28">
        <v>1144</v>
      </c>
      <c r="Q29" s="63"/>
      <c r="R29" s="418">
        <f t="shared" si="0"/>
        <v>1303.875</v>
      </c>
      <c r="S29" s="63"/>
      <c r="T29" s="90">
        <v>8.8597510373443988E-2</v>
      </c>
      <c r="Y29" s="14">
        <f t="shared" si="1"/>
        <v>208.54166666666666</v>
      </c>
      <c r="Z29">
        <v>28.5</v>
      </c>
      <c r="AA29" s="53">
        <v>27</v>
      </c>
    </row>
    <row r="30" spans="1:27">
      <c r="A30" s="409" t="s">
        <v>171</v>
      </c>
      <c r="B30" s="16">
        <v>15</v>
      </c>
      <c r="C30" s="16">
        <v>26</v>
      </c>
      <c r="D30" s="236">
        <v>41</v>
      </c>
      <c r="E30" s="16">
        <v>43</v>
      </c>
      <c r="F30" s="16"/>
      <c r="G30" s="16">
        <v>3</v>
      </c>
      <c r="H30" s="16"/>
      <c r="I30" s="16">
        <v>29</v>
      </c>
      <c r="J30" s="16">
        <v>28</v>
      </c>
      <c r="K30" s="236">
        <v>129</v>
      </c>
      <c r="L30" s="236">
        <v>90.124999999999986</v>
      </c>
      <c r="M30" s="16">
        <v>70</v>
      </c>
      <c r="N30" s="16">
        <v>223</v>
      </c>
      <c r="O30" s="16">
        <v>83</v>
      </c>
      <c r="P30" s="236">
        <v>376</v>
      </c>
      <c r="Q30" s="63"/>
      <c r="R30" s="420">
        <f t="shared" si="0"/>
        <v>466.125</v>
      </c>
      <c r="S30" s="63"/>
      <c r="T30" s="65">
        <v>0.16219478228576734</v>
      </c>
      <c r="Y30" s="14">
        <f t="shared" si="1"/>
        <v>107.45833333333331</v>
      </c>
      <c r="Z30">
        <v>43</v>
      </c>
      <c r="AA30">
        <v>14.5</v>
      </c>
    </row>
    <row r="31" spans="1:27" ht="15.6">
      <c r="A31" s="410" t="s">
        <v>936</v>
      </c>
      <c r="B31" s="19">
        <v>101</v>
      </c>
      <c r="C31" s="19">
        <v>100</v>
      </c>
      <c r="D31" s="237">
        <v>201</v>
      </c>
      <c r="E31" s="19">
        <v>55</v>
      </c>
      <c r="F31" s="19">
        <v>21</v>
      </c>
      <c r="G31" s="19">
        <v>16</v>
      </c>
      <c r="H31" s="19">
        <v>3</v>
      </c>
      <c r="I31" s="19">
        <v>41</v>
      </c>
      <c r="J31" s="19">
        <v>4</v>
      </c>
      <c r="K31" s="237">
        <v>240</v>
      </c>
      <c r="L31" s="237">
        <v>196.125</v>
      </c>
      <c r="M31" s="19">
        <v>202</v>
      </c>
      <c r="N31" s="19">
        <v>484</v>
      </c>
      <c r="O31" s="19">
        <v>174</v>
      </c>
      <c r="P31" s="237">
        <v>860</v>
      </c>
      <c r="Q31" s="63"/>
      <c r="R31" s="417">
        <f t="shared" si="0"/>
        <v>1056.125</v>
      </c>
      <c r="S31" s="63"/>
      <c r="T31" s="66">
        <v>0.13083757948372426</v>
      </c>
      <c r="Y31" s="14">
        <f t="shared" si="1"/>
        <v>262.79166666666663</v>
      </c>
      <c r="Z31">
        <v>49</v>
      </c>
      <c r="AA31">
        <v>2</v>
      </c>
    </row>
    <row r="32" spans="1:27">
      <c r="A32" s="410" t="s">
        <v>173</v>
      </c>
      <c r="B32" s="19">
        <v>3</v>
      </c>
      <c r="C32" s="19">
        <v>2</v>
      </c>
      <c r="D32" s="237">
        <v>5</v>
      </c>
      <c r="E32" s="19">
        <v>3</v>
      </c>
      <c r="F32" s="19"/>
      <c r="G32" s="19"/>
      <c r="H32" s="19"/>
      <c r="I32" s="19"/>
      <c r="J32" s="19"/>
      <c r="K32" s="237">
        <v>5</v>
      </c>
      <c r="L32" s="237">
        <v>5</v>
      </c>
      <c r="M32" s="19">
        <v>10</v>
      </c>
      <c r="N32" s="19">
        <v>16</v>
      </c>
      <c r="O32" s="19">
        <v>3</v>
      </c>
      <c r="P32" s="237">
        <v>29</v>
      </c>
      <c r="Q32" s="63"/>
      <c r="R32" s="417">
        <f t="shared" si="0"/>
        <v>34</v>
      </c>
      <c r="S32" s="63"/>
      <c r="T32" s="66">
        <v>0.11224489795918367</v>
      </c>
      <c r="Y32" s="14">
        <f t="shared" si="1"/>
        <v>6.333333333333333</v>
      </c>
      <c r="Z32">
        <v>3</v>
      </c>
    </row>
    <row r="33" spans="1:27">
      <c r="A33" s="411" t="s">
        <v>174</v>
      </c>
      <c r="B33" s="22"/>
      <c r="C33" s="22"/>
      <c r="D33" s="266"/>
      <c r="E33" s="22">
        <v>2</v>
      </c>
      <c r="F33" s="22"/>
      <c r="G33" s="22">
        <v>1</v>
      </c>
      <c r="H33" s="22">
        <v>1</v>
      </c>
      <c r="I33" s="22"/>
      <c r="J33" s="22">
        <v>1</v>
      </c>
      <c r="K33" s="266">
        <v>5</v>
      </c>
      <c r="L33" s="266">
        <v>4.5</v>
      </c>
      <c r="M33" s="22">
        <v>10</v>
      </c>
      <c r="N33" s="22">
        <v>20</v>
      </c>
      <c r="O33" s="22">
        <v>14</v>
      </c>
      <c r="P33" s="266">
        <v>44</v>
      </c>
      <c r="Q33" s="63"/>
      <c r="R33" s="421">
        <f t="shared" si="0"/>
        <v>48.5</v>
      </c>
      <c r="S33" s="63"/>
      <c r="T33" s="67">
        <v>9.2783505154639179E-2</v>
      </c>
      <c r="Y33" s="14">
        <f t="shared" si="1"/>
        <v>4.5</v>
      </c>
      <c r="Z33">
        <v>2</v>
      </c>
      <c r="AA33">
        <v>0.5</v>
      </c>
    </row>
    <row r="34" spans="1:27">
      <c r="A34" s="137" t="s">
        <v>291</v>
      </c>
      <c r="B34" s="80">
        <v>119</v>
      </c>
      <c r="C34" s="80">
        <v>128</v>
      </c>
      <c r="D34" s="29">
        <v>247</v>
      </c>
      <c r="E34" s="80">
        <v>103</v>
      </c>
      <c r="F34" s="80">
        <v>21</v>
      </c>
      <c r="G34" s="80">
        <v>20</v>
      </c>
      <c r="H34" s="80">
        <v>4</v>
      </c>
      <c r="I34" s="80">
        <v>70</v>
      </c>
      <c r="J34" s="80">
        <v>33</v>
      </c>
      <c r="K34" s="29">
        <v>379</v>
      </c>
      <c r="L34" s="29">
        <v>295.75</v>
      </c>
      <c r="M34" s="80">
        <v>292</v>
      </c>
      <c r="N34" s="80">
        <v>743</v>
      </c>
      <c r="O34" s="80">
        <v>274</v>
      </c>
      <c r="P34" s="28">
        <v>1309</v>
      </c>
      <c r="Q34" s="63"/>
      <c r="R34" s="418">
        <f t="shared" si="0"/>
        <v>1604.75</v>
      </c>
      <c r="S34" s="63"/>
      <c r="T34" s="90">
        <v>0.13848516426260077</v>
      </c>
      <c r="Y34" s="14">
        <f t="shared" si="1"/>
        <v>381.08333333333331</v>
      </c>
      <c r="Z34">
        <v>97</v>
      </c>
      <c r="AA34" s="53">
        <v>17</v>
      </c>
    </row>
    <row r="35" spans="1:27">
      <c r="A35" s="412" t="s">
        <v>175</v>
      </c>
      <c r="B35" s="25">
        <v>9</v>
      </c>
      <c r="C35" s="25">
        <v>20</v>
      </c>
      <c r="D35" s="320">
        <v>29</v>
      </c>
      <c r="E35" s="25">
        <v>19</v>
      </c>
      <c r="F35" s="25">
        <v>3</v>
      </c>
      <c r="G35" s="25">
        <v>4</v>
      </c>
      <c r="H35" s="25"/>
      <c r="I35" s="25">
        <v>11</v>
      </c>
      <c r="J35" s="25">
        <v>29</v>
      </c>
      <c r="K35" s="320">
        <v>86</v>
      </c>
      <c r="L35" s="320">
        <v>59.875</v>
      </c>
      <c r="M35" s="25">
        <v>46</v>
      </c>
      <c r="N35" s="25">
        <v>123</v>
      </c>
      <c r="O35" s="25">
        <v>76</v>
      </c>
      <c r="P35" s="320">
        <v>245</v>
      </c>
      <c r="Q35" s="63"/>
      <c r="R35" s="422">
        <f t="shared" si="0"/>
        <v>304.875</v>
      </c>
      <c r="S35" s="63"/>
      <c r="T35" s="263">
        <v>0.15963984564813491</v>
      </c>
      <c r="Y35" s="14">
        <f t="shared" si="1"/>
        <v>73.208333333333329</v>
      </c>
      <c r="Z35">
        <v>17</v>
      </c>
      <c r="AA35">
        <v>14.5</v>
      </c>
    </row>
    <row r="36" spans="1:27">
      <c r="A36" s="137" t="s">
        <v>292</v>
      </c>
      <c r="B36" s="80">
        <v>9</v>
      </c>
      <c r="C36" s="80">
        <v>20</v>
      </c>
      <c r="D36" s="29">
        <v>29</v>
      </c>
      <c r="E36" s="80">
        <v>19</v>
      </c>
      <c r="F36" s="80">
        <v>3</v>
      </c>
      <c r="G36" s="80">
        <v>4</v>
      </c>
      <c r="H36" s="80"/>
      <c r="I36" s="80">
        <v>11</v>
      </c>
      <c r="J36" s="80">
        <v>29</v>
      </c>
      <c r="K36" s="29">
        <v>86</v>
      </c>
      <c r="L36" s="29">
        <v>59.875</v>
      </c>
      <c r="M36" s="80">
        <v>46</v>
      </c>
      <c r="N36" s="80">
        <v>123</v>
      </c>
      <c r="O36" s="80">
        <v>76</v>
      </c>
      <c r="P36" s="28">
        <v>245</v>
      </c>
      <c r="Q36" s="63"/>
      <c r="R36" s="418">
        <f t="shared" si="0"/>
        <v>304.875</v>
      </c>
      <c r="S36" s="63"/>
      <c r="T36" s="90">
        <v>0.15963984564813491</v>
      </c>
      <c r="Y36" s="14">
        <f t="shared" si="1"/>
        <v>73.208333333333329</v>
      </c>
      <c r="Z36">
        <v>17</v>
      </c>
      <c r="AA36" s="53">
        <v>14.5</v>
      </c>
    </row>
    <row r="37" spans="1:27">
      <c r="A37" s="409" t="s">
        <v>176</v>
      </c>
      <c r="B37" s="16">
        <v>23</v>
      </c>
      <c r="C37" s="16">
        <v>51</v>
      </c>
      <c r="D37" s="236">
        <v>74</v>
      </c>
      <c r="E37" s="16">
        <v>6</v>
      </c>
      <c r="F37" s="16">
        <v>1</v>
      </c>
      <c r="G37" s="16">
        <v>1</v>
      </c>
      <c r="H37" s="16"/>
      <c r="I37" s="16">
        <v>21</v>
      </c>
      <c r="J37" s="16">
        <v>3</v>
      </c>
      <c r="K37" s="236">
        <v>83</v>
      </c>
      <c r="L37" s="236">
        <v>63.125</v>
      </c>
      <c r="M37" s="16">
        <v>56</v>
      </c>
      <c r="N37" s="16">
        <v>67</v>
      </c>
      <c r="O37" s="16">
        <v>49</v>
      </c>
      <c r="P37" s="236">
        <v>172</v>
      </c>
      <c r="Q37" s="63"/>
      <c r="R37" s="420">
        <f t="shared" si="0"/>
        <v>235.125</v>
      </c>
      <c r="S37" s="63"/>
      <c r="T37" s="65">
        <v>0.14481044126786824</v>
      </c>
      <c r="Y37" s="14">
        <f t="shared" si="1"/>
        <v>97.125</v>
      </c>
      <c r="Z37">
        <v>6</v>
      </c>
      <c r="AA37">
        <v>1.5</v>
      </c>
    </row>
    <row r="38" spans="1:27">
      <c r="A38" s="410" t="s">
        <v>177</v>
      </c>
      <c r="B38" s="19">
        <v>68</v>
      </c>
      <c r="C38" s="19">
        <v>50</v>
      </c>
      <c r="D38" s="237">
        <v>118</v>
      </c>
      <c r="E38" s="19">
        <v>41</v>
      </c>
      <c r="F38" s="19">
        <v>3</v>
      </c>
      <c r="G38" s="19">
        <v>4</v>
      </c>
      <c r="H38" s="19">
        <v>1</v>
      </c>
      <c r="I38" s="19">
        <v>24</v>
      </c>
      <c r="J38" s="19">
        <v>73</v>
      </c>
      <c r="K38" s="237">
        <v>196</v>
      </c>
      <c r="L38" s="237">
        <v>132</v>
      </c>
      <c r="M38" s="19">
        <v>94</v>
      </c>
      <c r="N38" s="19">
        <v>220</v>
      </c>
      <c r="O38" s="19">
        <v>102</v>
      </c>
      <c r="P38" s="237">
        <v>416</v>
      </c>
      <c r="Q38" s="63"/>
      <c r="R38" s="417">
        <f t="shared" si="0"/>
        <v>548</v>
      </c>
      <c r="S38" s="63"/>
      <c r="T38" s="66">
        <v>0.19170984455958551</v>
      </c>
      <c r="Y38" s="14">
        <f t="shared" si="1"/>
        <v>165.33333333333331</v>
      </c>
      <c r="Z38">
        <v>34.5</v>
      </c>
      <c r="AA38">
        <v>36.5</v>
      </c>
    </row>
    <row r="39" spans="1:27">
      <c r="A39" s="410" t="s">
        <v>741</v>
      </c>
      <c r="B39" s="19"/>
      <c r="C39" s="19"/>
      <c r="D39" s="237"/>
      <c r="E39" s="19"/>
      <c r="F39" s="19"/>
      <c r="G39" s="19"/>
      <c r="H39" s="19"/>
      <c r="I39" s="19"/>
      <c r="J39" s="19">
        <v>2</v>
      </c>
      <c r="K39" s="237">
        <v>2</v>
      </c>
      <c r="L39" s="237">
        <v>1</v>
      </c>
      <c r="M39" s="19">
        <v>3</v>
      </c>
      <c r="N39" s="19">
        <v>4</v>
      </c>
      <c r="O39" s="19">
        <v>2</v>
      </c>
      <c r="P39" s="237">
        <v>9</v>
      </c>
      <c r="Q39" s="63"/>
      <c r="R39" s="417">
        <f t="shared" si="0"/>
        <v>10</v>
      </c>
      <c r="S39" s="63"/>
      <c r="T39" s="66">
        <v>0.1</v>
      </c>
      <c r="Y39" s="14">
        <f t="shared" si="1"/>
        <v>1</v>
      </c>
      <c r="AA39">
        <v>1</v>
      </c>
    </row>
    <row r="40" spans="1:27">
      <c r="A40" s="410" t="s">
        <v>178</v>
      </c>
      <c r="B40" s="19"/>
      <c r="C40" s="19">
        <v>69</v>
      </c>
      <c r="D40" s="237">
        <v>69</v>
      </c>
      <c r="E40" s="19">
        <v>138</v>
      </c>
      <c r="F40" s="19">
        <v>17</v>
      </c>
      <c r="G40" s="19">
        <v>7</v>
      </c>
      <c r="H40" s="19">
        <v>3</v>
      </c>
      <c r="I40" s="19">
        <v>67</v>
      </c>
      <c r="J40" s="19">
        <v>48</v>
      </c>
      <c r="K40" s="237">
        <v>349</v>
      </c>
      <c r="L40" s="237">
        <v>218.875</v>
      </c>
      <c r="M40" s="19">
        <v>190</v>
      </c>
      <c r="N40" s="19">
        <v>477</v>
      </c>
      <c r="O40" s="19">
        <v>349</v>
      </c>
      <c r="P40" s="237">
        <v>1016</v>
      </c>
      <c r="Q40" s="63"/>
      <c r="R40" s="417">
        <f t="shared" si="0"/>
        <v>1234.875</v>
      </c>
      <c r="S40" s="63"/>
      <c r="T40" s="66">
        <v>0.14541057722636946</v>
      </c>
      <c r="Y40" s="14">
        <f t="shared" si="1"/>
        <v>264.875</v>
      </c>
      <c r="Z40">
        <v>90</v>
      </c>
      <c r="AA40">
        <v>24.5</v>
      </c>
    </row>
    <row r="41" spans="1:27">
      <c r="A41" s="410" t="s">
        <v>179</v>
      </c>
      <c r="B41" s="19">
        <v>24</v>
      </c>
      <c r="C41" s="19">
        <v>37</v>
      </c>
      <c r="D41" s="237">
        <v>61</v>
      </c>
      <c r="E41" s="19">
        <v>37</v>
      </c>
      <c r="F41" s="19">
        <v>5</v>
      </c>
      <c r="G41" s="19">
        <v>8</v>
      </c>
      <c r="H41" s="19">
        <v>1</v>
      </c>
      <c r="I41" s="19">
        <v>89</v>
      </c>
      <c r="J41" s="19">
        <v>75</v>
      </c>
      <c r="K41" s="237">
        <v>252</v>
      </c>
      <c r="L41" s="237">
        <v>138.125</v>
      </c>
      <c r="M41" s="19">
        <v>175</v>
      </c>
      <c r="N41" s="19">
        <v>485</v>
      </c>
      <c r="O41" s="19">
        <v>187</v>
      </c>
      <c r="P41" s="237">
        <v>847</v>
      </c>
      <c r="Q41" s="63"/>
      <c r="R41" s="417">
        <f t="shared" si="0"/>
        <v>985.125</v>
      </c>
      <c r="S41" s="63"/>
      <c r="T41" s="66">
        <v>0.11812936532037656</v>
      </c>
      <c r="Y41" s="14">
        <f t="shared" si="1"/>
        <v>162.79166666666666</v>
      </c>
      <c r="Z41">
        <v>36.5</v>
      </c>
      <c r="AA41">
        <v>39.5</v>
      </c>
    </row>
    <row r="42" spans="1:27">
      <c r="A42" s="410" t="s">
        <v>180</v>
      </c>
      <c r="B42" s="19">
        <v>20</v>
      </c>
      <c r="C42" s="19">
        <v>61</v>
      </c>
      <c r="D42" s="237">
        <v>81</v>
      </c>
      <c r="E42" s="19">
        <v>83</v>
      </c>
      <c r="F42" s="19">
        <v>17</v>
      </c>
      <c r="G42" s="19">
        <v>9</v>
      </c>
      <c r="H42" s="19">
        <v>7</v>
      </c>
      <c r="I42" s="19">
        <v>23</v>
      </c>
      <c r="J42" s="19">
        <v>55</v>
      </c>
      <c r="K42" s="237">
        <v>255</v>
      </c>
      <c r="L42" s="237">
        <v>207.87499999999997</v>
      </c>
      <c r="M42" s="19">
        <v>210</v>
      </c>
      <c r="N42" s="19">
        <v>434</v>
      </c>
      <c r="O42" s="19">
        <v>76</v>
      </c>
      <c r="P42" s="237">
        <v>720</v>
      </c>
      <c r="Q42" s="63"/>
      <c r="R42" s="417">
        <f t="shared" si="0"/>
        <v>927.875</v>
      </c>
      <c r="S42" s="63"/>
      <c r="T42" s="66">
        <v>0.18846569295073498</v>
      </c>
      <c r="Y42" s="14">
        <f t="shared" si="1"/>
        <v>248.54166666666663</v>
      </c>
      <c r="Z42">
        <v>79.5</v>
      </c>
      <c r="AA42">
        <v>31.5</v>
      </c>
    </row>
    <row r="43" spans="1:27">
      <c r="A43" s="411" t="s">
        <v>181</v>
      </c>
      <c r="B43" s="22">
        <v>3</v>
      </c>
      <c r="C43" s="22">
        <v>1</v>
      </c>
      <c r="D43" s="266">
        <v>4</v>
      </c>
      <c r="E43" s="22">
        <v>4</v>
      </c>
      <c r="F43" s="22">
        <v>2</v>
      </c>
      <c r="G43" s="22"/>
      <c r="H43" s="22"/>
      <c r="I43" s="22"/>
      <c r="J43" s="22">
        <v>1</v>
      </c>
      <c r="K43" s="266">
        <v>8</v>
      </c>
      <c r="L43" s="266">
        <v>5.0000000000000009</v>
      </c>
      <c r="M43" s="22">
        <v>10</v>
      </c>
      <c r="N43" s="22">
        <v>26</v>
      </c>
      <c r="O43" s="22">
        <v>13</v>
      </c>
      <c r="P43" s="266">
        <v>49</v>
      </c>
      <c r="Q43" s="63"/>
      <c r="R43" s="421">
        <f t="shared" si="0"/>
        <v>54</v>
      </c>
      <c r="S43" s="63"/>
      <c r="T43" s="67">
        <v>8.1250000000000003E-2</v>
      </c>
      <c r="Y43" s="14">
        <f t="shared" si="1"/>
        <v>5.6666666666666679</v>
      </c>
      <c r="Z43">
        <v>2</v>
      </c>
    </row>
    <row r="44" spans="1:27">
      <c r="A44" s="137" t="s">
        <v>293</v>
      </c>
      <c r="B44" s="80">
        <v>138</v>
      </c>
      <c r="C44" s="80">
        <v>269</v>
      </c>
      <c r="D44" s="29">
        <v>407</v>
      </c>
      <c r="E44" s="80">
        <v>309</v>
      </c>
      <c r="F44" s="80">
        <v>45</v>
      </c>
      <c r="G44" s="80">
        <v>29</v>
      </c>
      <c r="H44" s="80">
        <v>12</v>
      </c>
      <c r="I44" s="80">
        <v>224</v>
      </c>
      <c r="J44" s="80">
        <v>257</v>
      </c>
      <c r="K44" s="29">
        <v>1145</v>
      </c>
      <c r="L44" s="29">
        <v>766</v>
      </c>
      <c r="M44" s="80">
        <v>738</v>
      </c>
      <c r="N44" s="80">
        <v>1713</v>
      </c>
      <c r="O44" s="80">
        <v>778</v>
      </c>
      <c r="P44" s="28">
        <v>3229</v>
      </c>
      <c r="Q44" s="63"/>
      <c r="R44" s="418">
        <f t="shared" si="0"/>
        <v>3995</v>
      </c>
      <c r="S44" s="63"/>
      <c r="T44" s="90">
        <v>0.15375207477941819</v>
      </c>
      <c r="Y44" s="14">
        <f t="shared" si="1"/>
        <v>945.33333333333326</v>
      </c>
      <c r="Z44">
        <v>248.5</v>
      </c>
      <c r="AA44" s="53">
        <v>134.5</v>
      </c>
    </row>
    <row r="45" spans="1:27">
      <c r="A45" s="409" t="s">
        <v>182</v>
      </c>
      <c r="B45" s="16">
        <v>40</v>
      </c>
      <c r="C45" s="16">
        <v>80</v>
      </c>
      <c r="D45" s="236">
        <v>120</v>
      </c>
      <c r="E45" s="16">
        <v>72</v>
      </c>
      <c r="F45" s="16">
        <v>13</v>
      </c>
      <c r="G45" s="16">
        <v>21</v>
      </c>
      <c r="H45" s="16"/>
      <c r="I45" s="16">
        <v>19</v>
      </c>
      <c r="J45" s="16">
        <v>17</v>
      </c>
      <c r="K45" s="236">
        <v>222</v>
      </c>
      <c r="L45" s="236">
        <v>197.375</v>
      </c>
      <c r="M45" s="16">
        <v>263</v>
      </c>
      <c r="N45" s="16">
        <v>567</v>
      </c>
      <c r="O45" s="16">
        <v>274</v>
      </c>
      <c r="P45" s="236">
        <v>1104</v>
      </c>
      <c r="Q45" s="63"/>
      <c r="R45" s="420">
        <f t="shared" si="0"/>
        <v>1301.375</v>
      </c>
      <c r="S45" s="63"/>
      <c r="T45" s="65">
        <v>0.11541414883317198</v>
      </c>
      <c r="Y45" s="14">
        <f t="shared" si="1"/>
        <v>250.70833333333331</v>
      </c>
      <c r="Z45">
        <v>72</v>
      </c>
      <c r="AA45">
        <v>9</v>
      </c>
    </row>
    <row r="46" spans="1:27">
      <c r="A46" s="411" t="s">
        <v>183</v>
      </c>
      <c r="B46" s="22">
        <v>6</v>
      </c>
      <c r="C46" s="22">
        <v>1</v>
      </c>
      <c r="D46" s="266">
        <v>7</v>
      </c>
      <c r="E46" s="22">
        <v>1</v>
      </c>
      <c r="F46" s="22"/>
      <c r="G46" s="22"/>
      <c r="H46" s="22"/>
      <c r="I46" s="22"/>
      <c r="J46" s="22"/>
      <c r="K46" s="266">
        <v>2</v>
      </c>
      <c r="L46" s="266">
        <v>2</v>
      </c>
      <c r="M46" s="22">
        <v>11</v>
      </c>
      <c r="N46" s="22">
        <v>14</v>
      </c>
      <c r="O46" s="22">
        <v>1</v>
      </c>
      <c r="P46" s="266">
        <v>26</v>
      </c>
      <c r="Q46" s="63"/>
      <c r="R46" s="421">
        <f t="shared" si="0"/>
        <v>28</v>
      </c>
      <c r="S46" s="63"/>
      <c r="T46" s="67">
        <v>4.878048780487805E-2</v>
      </c>
      <c r="Y46" s="14">
        <f t="shared" si="1"/>
        <v>2.6666666666666665</v>
      </c>
      <c r="Z46">
        <v>1</v>
      </c>
    </row>
    <row r="47" spans="1:27">
      <c r="A47" s="137" t="s">
        <v>294</v>
      </c>
      <c r="B47" s="80">
        <v>46</v>
      </c>
      <c r="C47" s="80">
        <v>81</v>
      </c>
      <c r="D47" s="29">
        <v>127</v>
      </c>
      <c r="E47" s="80">
        <v>73</v>
      </c>
      <c r="F47" s="80">
        <v>13</v>
      </c>
      <c r="G47" s="80">
        <v>21</v>
      </c>
      <c r="H47" s="80"/>
      <c r="I47" s="80">
        <v>19</v>
      </c>
      <c r="J47" s="80">
        <v>17</v>
      </c>
      <c r="K47" s="29">
        <v>224</v>
      </c>
      <c r="L47" s="29">
        <v>199.375</v>
      </c>
      <c r="M47" s="80">
        <v>274</v>
      </c>
      <c r="N47" s="80">
        <v>581</v>
      </c>
      <c r="O47" s="80">
        <v>275</v>
      </c>
      <c r="P47" s="28">
        <v>1130</v>
      </c>
      <c r="Q47" s="63"/>
      <c r="R47" s="418">
        <f t="shared" si="0"/>
        <v>1329.375</v>
      </c>
      <c r="S47" s="63"/>
      <c r="T47" s="90">
        <v>0.11398608252474762</v>
      </c>
      <c r="Y47" s="14">
        <f t="shared" si="1"/>
        <v>253.375</v>
      </c>
      <c r="Z47">
        <v>73</v>
      </c>
      <c r="AA47" s="53">
        <v>9</v>
      </c>
    </row>
    <row r="48" spans="1:27">
      <c r="A48" s="409" t="s">
        <v>184</v>
      </c>
      <c r="B48" s="16">
        <v>45</v>
      </c>
      <c r="C48" s="16">
        <v>47</v>
      </c>
      <c r="D48" s="236">
        <v>92</v>
      </c>
      <c r="E48" s="16">
        <v>30</v>
      </c>
      <c r="F48" s="16"/>
      <c r="G48" s="16">
        <v>5</v>
      </c>
      <c r="H48" s="16"/>
      <c r="I48" s="16"/>
      <c r="J48" s="16">
        <v>20</v>
      </c>
      <c r="K48" s="236">
        <v>102</v>
      </c>
      <c r="L48" s="236">
        <v>92</v>
      </c>
      <c r="M48" s="16">
        <v>116</v>
      </c>
      <c r="N48" s="16">
        <v>275</v>
      </c>
      <c r="O48" s="16">
        <v>143</v>
      </c>
      <c r="P48" s="236">
        <v>534</v>
      </c>
      <c r="Q48" s="63"/>
      <c r="R48" s="420">
        <f t="shared" si="0"/>
        <v>626</v>
      </c>
      <c r="S48" s="63"/>
      <c r="T48" s="65">
        <v>0.10201793721973094</v>
      </c>
      <c r="Y48" s="14">
        <f t="shared" si="1"/>
        <v>123.33333333333333</v>
      </c>
      <c r="Z48">
        <v>30</v>
      </c>
      <c r="AA48">
        <v>10</v>
      </c>
    </row>
    <row r="49" spans="1:27">
      <c r="A49" s="410" t="s">
        <v>185</v>
      </c>
      <c r="B49" s="19">
        <v>369</v>
      </c>
      <c r="C49" s="19">
        <v>172</v>
      </c>
      <c r="D49" s="237">
        <v>541</v>
      </c>
      <c r="E49" s="19">
        <v>29</v>
      </c>
      <c r="F49" s="19">
        <v>7</v>
      </c>
      <c r="G49" s="19">
        <v>1</v>
      </c>
      <c r="H49" s="19"/>
      <c r="I49" s="19">
        <v>4</v>
      </c>
      <c r="J49" s="19">
        <v>31</v>
      </c>
      <c r="K49" s="237">
        <v>244</v>
      </c>
      <c r="L49" s="237">
        <v>217</v>
      </c>
      <c r="M49" s="19">
        <v>293</v>
      </c>
      <c r="N49" s="19">
        <v>576</v>
      </c>
      <c r="O49" s="19">
        <v>251</v>
      </c>
      <c r="P49" s="237">
        <v>1120</v>
      </c>
      <c r="Q49" s="63"/>
      <c r="R49" s="417">
        <f t="shared" si="0"/>
        <v>1337</v>
      </c>
      <c r="S49" s="63"/>
      <c r="T49" s="66">
        <v>8.3719661848922836E-2</v>
      </c>
      <c r="Y49" s="14">
        <f t="shared" si="1"/>
        <v>331.66666666666663</v>
      </c>
      <c r="Z49">
        <v>21</v>
      </c>
      <c r="AA49">
        <v>15.5</v>
      </c>
    </row>
    <row r="50" spans="1:27">
      <c r="A50" s="410" t="s">
        <v>186</v>
      </c>
      <c r="B50" s="19">
        <v>40</v>
      </c>
      <c r="C50" s="19">
        <v>52</v>
      </c>
      <c r="D50" s="237">
        <v>92</v>
      </c>
      <c r="E50" s="19">
        <v>54</v>
      </c>
      <c r="F50" s="19">
        <v>21</v>
      </c>
      <c r="G50" s="19">
        <v>1</v>
      </c>
      <c r="H50" s="19"/>
      <c r="I50" s="19">
        <v>40</v>
      </c>
      <c r="J50" s="19">
        <v>36</v>
      </c>
      <c r="K50" s="237">
        <v>204</v>
      </c>
      <c r="L50" s="237">
        <v>148.5</v>
      </c>
      <c r="M50" s="19">
        <v>112</v>
      </c>
      <c r="N50" s="19">
        <v>326</v>
      </c>
      <c r="O50" s="19">
        <v>121</v>
      </c>
      <c r="P50" s="237">
        <v>559</v>
      </c>
      <c r="Q50" s="63"/>
      <c r="R50" s="417">
        <f t="shared" si="0"/>
        <v>707.5</v>
      </c>
      <c r="S50" s="63"/>
      <c r="T50" s="66">
        <v>0.16918503839484764</v>
      </c>
      <c r="Y50" s="14">
        <f t="shared" si="1"/>
        <v>183.16666666666666</v>
      </c>
      <c r="Z50">
        <v>51.5</v>
      </c>
      <c r="AA50">
        <v>18</v>
      </c>
    </row>
    <row r="51" spans="1:27">
      <c r="A51" s="410" t="s">
        <v>187</v>
      </c>
      <c r="B51" s="19">
        <v>15</v>
      </c>
      <c r="C51" s="19">
        <v>20</v>
      </c>
      <c r="D51" s="237">
        <v>35</v>
      </c>
      <c r="E51" s="19">
        <v>29</v>
      </c>
      <c r="F51" s="19">
        <v>4</v>
      </c>
      <c r="G51" s="19">
        <v>20</v>
      </c>
      <c r="H51" s="19">
        <v>2</v>
      </c>
      <c r="I51" s="19">
        <v>1</v>
      </c>
      <c r="J51" s="19">
        <v>8</v>
      </c>
      <c r="K51" s="237">
        <v>84</v>
      </c>
      <c r="L51" s="237">
        <v>79.124999999999986</v>
      </c>
      <c r="M51" s="19">
        <v>60</v>
      </c>
      <c r="N51" s="19">
        <v>157</v>
      </c>
      <c r="O51" s="19">
        <v>55</v>
      </c>
      <c r="P51" s="237">
        <v>272</v>
      </c>
      <c r="Q51" s="63"/>
      <c r="R51" s="417">
        <f t="shared" si="0"/>
        <v>351.125</v>
      </c>
      <c r="S51" s="63"/>
      <c r="T51" s="66">
        <v>0.19476995189342544</v>
      </c>
      <c r="Y51" s="14">
        <f t="shared" si="1"/>
        <v>92.458333333333314</v>
      </c>
      <c r="Z51">
        <v>27.5</v>
      </c>
      <c r="AA51">
        <v>5.5</v>
      </c>
    </row>
    <row r="52" spans="1:27">
      <c r="A52" s="410" t="s">
        <v>188</v>
      </c>
      <c r="B52" s="19">
        <v>8</v>
      </c>
      <c r="C52" s="19">
        <v>3</v>
      </c>
      <c r="D52" s="237">
        <v>11</v>
      </c>
      <c r="E52" s="19">
        <v>6</v>
      </c>
      <c r="F52" s="19"/>
      <c r="G52" s="19"/>
      <c r="H52" s="19">
        <v>1</v>
      </c>
      <c r="I52" s="19">
        <v>11</v>
      </c>
      <c r="J52" s="19">
        <v>4</v>
      </c>
      <c r="K52" s="237">
        <v>25</v>
      </c>
      <c r="L52" s="237">
        <v>10.375</v>
      </c>
      <c r="M52" s="19">
        <v>16</v>
      </c>
      <c r="N52" s="19">
        <v>28</v>
      </c>
      <c r="O52" s="19">
        <v>9</v>
      </c>
      <c r="P52" s="237">
        <v>53</v>
      </c>
      <c r="Q52" s="63"/>
      <c r="R52" s="417">
        <f t="shared" si="0"/>
        <v>63.375</v>
      </c>
      <c r="S52" s="63"/>
      <c r="T52" s="66">
        <v>0.13645621181262729</v>
      </c>
      <c r="Y52" s="14">
        <f t="shared" si="1"/>
        <v>12.375</v>
      </c>
      <c r="Z52">
        <v>3</v>
      </c>
      <c r="AA52">
        <v>2</v>
      </c>
    </row>
    <row r="53" spans="1:27">
      <c r="A53" s="411" t="s">
        <v>189</v>
      </c>
      <c r="B53" s="22">
        <v>92</v>
      </c>
      <c r="C53" s="22">
        <v>70</v>
      </c>
      <c r="D53" s="266">
        <v>162</v>
      </c>
      <c r="E53" s="22">
        <v>27</v>
      </c>
      <c r="F53" s="22">
        <v>3</v>
      </c>
      <c r="G53" s="22"/>
      <c r="H53" s="22"/>
      <c r="I53" s="22">
        <v>7</v>
      </c>
      <c r="J53" s="22">
        <v>12</v>
      </c>
      <c r="K53" s="266">
        <v>119</v>
      </c>
      <c r="L53" s="266">
        <v>106.875</v>
      </c>
      <c r="M53" s="22">
        <v>141</v>
      </c>
      <c r="N53" s="22">
        <v>181</v>
      </c>
      <c r="O53" s="22">
        <v>62</v>
      </c>
      <c r="P53" s="266">
        <v>384</v>
      </c>
      <c r="Q53" s="63"/>
      <c r="R53" s="421">
        <f t="shared" si="0"/>
        <v>490.875</v>
      </c>
      <c r="S53" s="63"/>
      <c r="T53" s="67">
        <v>0.13554075602663915</v>
      </c>
      <c r="Y53" s="14">
        <f t="shared" si="1"/>
        <v>153.54166666666666</v>
      </c>
      <c r="Z53">
        <v>27</v>
      </c>
      <c r="AA53">
        <v>6</v>
      </c>
    </row>
    <row r="54" spans="1:27">
      <c r="A54" s="137" t="s">
        <v>295</v>
      </c>
      <c r="B54" s="80">
        <v>569</v>
      </c>
      <c r="C54" s="80">
        <v>364</v>
      </c>
      <c r="D54" s="29">
        <v>933</v>
      </c>
      <c r="E54" s="80">
        <v>175</v>
      </c>
      <c r="F54" s="80">
        <v>35</v>
      </c>
      <c r="G54" s="80">
        <v>27</v>
      </c>
      <c r="H54" s="80">
        <v>3</v>
      </c>
      <c r="I54" s="80">
        <v>63</v>
      </c>
      <c r="J54" s="80">
        <v>111</v>
      </c>
      <c r="K54" s="29">
        <v>778</v>
      </c>
      <c r="L54" s="29">
        <v>653.875</v>
      </c>
      <c r="M54" s="80">
        <v>738</v>
      </c>
      <c r="N54" s="80">
        <v>1543</v>
      </c>
      <c r="O54" s="80">
        <v>641</v>
      </c>
      <c r="P54" s="28">
        <v>2922</v>
      </c>
      <c r="Q54" s="63"/>
      <c r="R54" s="418">
        <f t="shared" si="0"/>
        <v>3575.875</v>
      </c>
      <c r="S54" s="63"/>
      <c r="T54" s="90">
        <v>0.12336712626723501</v>
      </c>
      <c r="Y54" s="14">
        <f t="shared" si="1"/>
        <v>896.54166666666663</v>
      </c>
      <c r="Z54">
        <v>160</v>
      </c>
      <c r="AA54" s="53">
        <v>57</v>
      </c>
    </row>
    <row r="55" spans="1:27">
      <c r="A55" s="412" t="s">
        <v>190</v>
      </c>
      <c r="B55" s="25">
        <v>29</v>
      </c>
      <c r="C55" s="25">
        <v>12</v>
      </c>
      <c r="D55" s="320">
        <v>41</v>
      </c>
      <c r="E55" s="25">
        <v>44</v>
      </c>
      <c r="F55" s="25">
        <v>19</v>
      </c>
      <c r="G55" s="25">
        <v>4</v>
      </c>
      <c r="H55" s="25"/>
      <c r="I55" s="25">
        <v>8</v>
      </c>
      <c r="J55" s="25">
        <v>27</v>
      </c>
      <c r="K55" s="320">
        <v>114</v>
      </c>
      <c r="L55" s="320">
        <v>97</v>
      </c>
      <c r="M55" s="25">
        <v>68</v>
      </c>
      <c r="N55" s="25">
        <v>257</v>
      </c>
      <c r="O55" s="25">
        <v>110</v>
      </c>
      <c r="P55" s="320">
        <v>435</v>
      </c>
      <c r="Q55" s="63"/>
      <c r="R55" s="422">
        <f t="shared" si="0"/>
        <v>532</v>
      </c>
      <c r="S55" s="63"/>
      <c r="T55" s="263">
        <v>0.16984732824427481</v>
      </c>
      <c r="Y55" s="14">
        <f t="shared" si="1"/>
        <v>105</v>
      </c>
      <c r="Z55">
        <v>42</v>
      </c>
      <c r="AA55">
        <v>19</v>
      </c>
    </row>
    <row r="56" spans="1:27">
      <c r="A56" s="137" t="s">
        <v>296</v>
      </c>
      <c r="B56" s="80">
        <v>29</v>
      </c>
      <c r="C56" s="80">
        <v>12</v>
      </c>
      <c r="D56" s="29">
        <v>41</v>
      </c>
      <c r="E56" s="80">
        <v>44</v>
      </c>
      <c r="F56" s="80">
        <v>19</v>
      </c>
      <c r="G56" s="80">
        <v>4</v>
      </c>
      <c r="H56" s="80"/>
      <c r="I56" s="80">
        <v>8</v>
      </c>
      <c r="J56" s="80">
        <v>27</v>
      </c>
      <c r="K56" s="29">
        <v>114</v>
      </c>
      <c r="L56" s="29">
        <v>97</v>
      </c>
      <c r="M56" s="80">
        <v>68</v>
      </c>
      <c r="N56" s="80">
        <v>257</v>
      </c>
      <c r="O56" s="80">
        <v>110</v>
      </c>
      <c r="P56" s="28">
        <v>435</v>
      </c>
      <c r="Q56" s="63"/>
      <c r="R56" s="418">
        <f t="shared" si="0"/>
        <v>532</v>
      </c>
      <c r="S56" s="63"/>
      <c r="T56" s="90">
        <v>0.16984732824427481</v>
      </c>
      <c r="Y56" s="14">
        <f t="shared" si="1"/>
        <v>105</v>
      </c>
      <c r="Z56">
        <v>42</v>
      </c>
      <c r="AA56" s="53">
        <v>19</v>
      </c>
    </row>
    <row r="57" spans="1:27">
      <c r="A57" s="409" t="s">
        <v>742</v>
      </c>
      <c r="B57" s="16"/>
      <c r="C57" s="16"/>
      <c r="D57" s="236"/>
      <c r="E57" s="16"/>
      <c r="F57" s="16"/>
      <c r="G57" s="16"/>
      <c r="H57" s="16"/>
      <c r="I57" s="16"/>
      <c r="J57" s="16"/>
      <c r="K57" s="236"/>
      <c r="L57" s="236">
        <v>0</v>
      </c>
      <c r="M57" s="16"/>
      <c r="N57" s="16">
        <v>6</v>
      </c>
      <c r="O57" s="16">
        <v>9</v>
      </c>
      <c r="P57" s="236">
        <v>15</v>
      </c>
      <c r="Q57" s="63"/>
      <c r="R57" s="420">
        <f t="shared" si="0"/>
        <v>15</v>
      </c>
      <c r="S57" s="63"/>
      <c r="T57" s="65">
        <v>0</v>
      </c>
      <c r="Y57" s="14">
        <f t="shared" si="1"/>
        <v>0</v>
      </c>
    </row>
    <row r="58" spans="1:27">
      <c r="A58" s="410" t="s">
        <v>192</v>
      </c>
      <c r="B58" s="19">
        <v>6</v>
      </c>
      <c r="C58" s="19">
        <v>1</v>
      </c>
      <c r="D58" s="237">
        <v>7</v>
      </c>
      <c r="E58" s="19">
        <v>1</v>
      </c>
      <c r="F58" s="19">
        <v>7</v>
      </c>
      <c r="G58" s="19"/>
      <c r="H58" s="19">
        <v>1</v>
      </c>
      <c r="I58" s="19"/>
      <c r="J58" s="19"/>
      <c r="K58" s="237">
        <v>10</v>
      </c>
      <c r="L58" s="237">
        <v>10</v>
      </c>
      <c r="M58" s="19">
        <v>14</v>
      </c>
      <c r="N58" s="19">
        <v>41</v>
      </c>
      <c r="O58" s="19">
        <v>17</v>
      </c>
      <c r="P58" s="237">
        <v>72</v>
      </c>
      <c r="Q58" s="63"/>
      <c r="R58" s="417">
        <f t="shared" si="0"/>
        <v>82</v>
      </c>
      <c r="S58" s="63"/>
      <c r="T58" s="66">
        <v>0.11475409836065575</v>
      </c>
      <c r="Y58" s="14">
        <f t="shared" si="1"/>
        <v>10.666666666666666</v>
      </c>
      <c r="Z58">
        <v>1</v>
      </c>
    </row>
    <row r="59" spans="1:27">
      <c r="A59" s="411" t="s">
        <v>193</v>
      </c>
      <c r="B59" s="22">
        <v>9</v>
      </c>
      <c r="C59" s="22">
        <v>3</v>
      </c>
      <c r="D59" s="266">
        <v>12</v>
      </c>
      <c r="E59" s="22">
        <v>2</v>
      </c>
      <c r="F59" s="22">
        <v>3</v>
      </c>
      <c r="G59" s="22"/>
      <c r="H59" s="22"/>
      <c r="I59" s="22"/>
      <c r="J59" s="22"/>
      <c r="K59" s="266">
        <v>8</v>
      </c>
      <c r="L59" s="266">
        <v>7.5</v>
      </c>
      <c r="M59" s="22">
        <v>16</v>
      </c>
      <c r="N59" s="22">
        <v>45</v>
      </c>
      <c r="O59" s="22">
        <v>27</v>
      </c>
      <c r="P59" s="266">
        <v>88</v>
      </c>
      <c r="Q59" s="63"/>
      <c r="R59" s="421">
        <f t="shared" si="0"/>
        <v>95.5</v>
      </c>
      <c r="S59" s="63"/>
      <c r="T59" s="67">
        <v>5.8823529411764705E-2</v>
      </c>
      <c r="Y59" s="14">
        <f t="shared" si="1"/>
        <v>9.5</v>
      </c>
      <c r="Z59">
        <v>1.5</v>
      </c>
    </row>
    <row r="60" spans="1:27">
      <c r="A60" s="137" t="s">
        <v>191</v>
      </c>
      <c r="B60" s="80">
        <v>15</v>
      </c>
      <c r="C60" s="80">
        <v>4</v>
      </c>
      <c r="D60" s="29">
        <v>19</v>
      </c>
      <c r="E60" s="80">
        <v>3</v>
      </c>
      <c r="F60" s="80">
        <v>10</v>
      </c>
      <c r="G60" s="80"/>
      <c r="H60" s="80">
        <v>1</v>
      </c>
      <c r="I60" s="80"/>
      <c r="J60" s="80"/>
      <c r="K60" s="29">
        <v>18</v>
      </c>
      <c r="L60" s="29">
        <v>17.5</v>
      </c>
      <c r="M60" s="80">
        <v>30</v>
      </c>
      <c r="N60" s="80">
        <v>92</v>
      </c>
      <c r="O60" s="80">
        <v>53</v>
      </c>
      <c r="P60" s="28">
        <v>175</v>
      </c>
      <c r="Q60" s="63"/>
      <c r="R60" s="418">
        <f t="shared" si="0"/>
        <v>192.5</v>
      </c>
      <c r="S60" s="63"/>
      <c r="T60" s="90">
        <v>7.8138718173836691E-2</v>
      </c>
      <c r="Y60" s="14">
        <f t="shared" si="1"/>
        <v>20.166666666666668</v>
      </c>
      <c r="Z60">
        <v>2.5</v>
      </c>
      <c r="AA60" s="53">
        <v>0</v>
      </c>
    </row>
    <row r="61" spans="1:27">
      <c r="A61" s="412" t="s">
        <v>194</v>
      </c>
      <c r="B61" s="25">
        <v>19</v>
      </c>
      <c r="C61" s="25">
        <v>3</v>
      </c>
      <c r="D61" s="320">
        <v>22</v>
      </c>
      <c r="E61" s="25">
        <v>25</v>
      </c>
      <c r="F61" s="25">
        <v>6</v>
      </c>
      <c r="G61" s="25">
        <v>1</v>
      </c>
      <c r="H61" s="25"/>
      <c r="I61" s="25">
        <v>4</v>
      </c>
      <c r="J61" s="25">
        <v>10</v>
      </c>
      <c r="K61" s="320">
        <v>49</v>
      </c>
      <c r="L61" s="320">
        <v>34.5</v>
      </c>
      <c r="M61" s="25">
        <v>89</v>
      </c>
      <c r="N61" s="25">
        <v>226</v>
      </c>
      <c r="O61" s="25">
        <v>110</v>
      </c>
      <c r="P61" s="320">
        <v>425</v>
      </c>
      <c r="Q61" s="63"/>
      <c r="R61" s="422">
        <f t="shared" si="0"/>
        <v>459.5</v>
      </c>
      <c r="S61" s="63"/>
      <c r="T61" s="263">
        <v>7.1038251366120214E-2</v>
      </c>
      <c r="Y61" s="14">
        <f t="shared" si="1"/>
        <v>36.5</v>
      </c>
      <c r="Z61">
        <v>19</v>
      </c>
      <c r="AA61">
        <v>5</v>
      </c>
    </row>
    <row r="62" spans="1:27">
      <c r="A62" s="137" t="s">
        <v>297</v>
      </c>
      <c r="B62" s="80">
        <v>19</v>
      </c>
      <c r="C62" s="80">
        <v>3</v>
      </c>
      <c r="D62" s="29">
        <v>22</v>
      </c>
      <c r="E62" s="80">
        <v>25</v>
      </c>
      <c r="F62" s="80">
        <v>6</v>
      </c>
      <c r="G62" s="80">
        <v>1</v>
      </c>
      <c r="H62" s="80"/>
      <c r="I62" s="80">
        <v>4</v>
      </c>
      <c r="J62" s="80">
        <v>10</v>
      </c>
      <c r="K62" s="29">
        <v>49</v>
      </c>
      <c r="L62" s="29">
        <v>34.5</v>
      </c>
      <c r="M62" s="80">
        <v>89</v>
      </c>
      <c r="N62" s="80">
        <v>226</v>
      </c>
      <c r="O62" s="80">
        <v>110</v>
      </c>
      <c r="P62" s="28">
        <v>425</v>
      </c>
      <c r="Q62" s="63"/>
      <c r="R62" s="418">
        <f t="shared" si="0"/>
        <v>459.5</v>
      </c>
      <c r="S62" s="63"/>
      <c r="T62" s="90">
        <v>7.1038251366120214E-2</v>
      </c>
      <c r="Y62" s="14">
        <f t="shared" si="1"/>
        <v>36.5</v>
      </c>
      <c r="Z62">
        <v>19</v>
      </c>
      <c r="AA62" s="53">
        <v>5</v>
      </c>
    </row>
    <row r="63" spans="1:27">
      <c r="A63" s="409" t="s">
        <v>195</v>
      </c>
      <c r="B63" s="16">
        <v>19</v>
      </c>
      <c r="C63" s="16">
        <v>15</v>
      </c>
      <c r="D63" s="236">
        <v>34</v>
      </c>
      <c r="E63" s="16">
        <v>40</v>
      </c>
      <c r="F63" s="16">
        <v>20</v>
      </c>
      <c r="G63" s="16">
        <v>3</v>
      </c>
      <c r="H63" s="16"/>
      <c r="I63" s="16">
        <v>11</v>
      </c>
      <c r="J63" s="16">
        <v>16</v>
      </c>
      <c r="K63" s="236">
        <v>105</v>
      </c>
      <c r="L63" s="236">
        <v>83.875</v>
      </c>
      <c r="M63" s="16">
        <v>102</v>
      </c>
      <c r="N63" s="16">
        <v>298</v>
      </c>
      <c r="O63" s="16">
        <v>214</v>
      </c>
      <c r="P63" s="236">
        <v>614</v>
      </c>
      <c r="Q63" s="63"/>
      <c r="R63" s="420">
        <f t="shared" si="0"/>
        <v>697.875</v>
      </c>
      <c r="S63" s="63"/>
      <c r="T63" s="65">
        <v>0.10739596583681628</v>
      </c>
      <c r="Y63" s="14">
        <f t="shared" si="1"/>
        <v>93.875</v>
      </c>
      <c r="Z63">
        <v>36.5</v>
      </c>
      <c r="AA63">
        <v>8</v>
      </c>
    </row>
    <row r="64" spans="1:27">
      <c r="A64" s="410" t="s">
        <v>196</v>
      </c>
      <c r="B64" s="19">
        <v>142</v>
      </c>
      <c r="C64" s="19">
        <v>128</v>
      </c>
      <c r="D64" s="237">
        <v>270</v>
      </c>
      <c r="E64" s="19">
        <v>72</v>
      </c>
      <c r="F64" s="19">
        <v>5</v>
      </c>
      <c r="G64" s="19">
        <v>3</v>
      </c>
      <c r="H64" s="19"/>
      <c r="I64" s="19">
        <v>50</v>
      </c>
      <c r="J64" s="19">
        <v>62</v>
      </c>
      <c r="K64" s="237">
        <v>320</v>
      </c>
      <c r="L64" s="237">
        <v>231.25</v>
      </c>
      <c r="M64" s="19">
        <v>338</v>
      </c>
      <c r="N64" s="19">
        <v>680</v>
      </c>
      <c r="O64" s="19">
        <v>184</v>
      </c>
      <c r="P64" s="237">
        <v>1202</v>
      </c>
      <c r="Q64" s="63"/>
      <c r="R64" s="417">
        <f t="shared" si="0"/>
        <v>1433.25</v>
      </c>
      <c r="S64" s="63"/>
      <c r="T64" s="66">
        <v>0.1082534775888717</v>
      </c>
      <c r="Y64" s="14">
        <f t="shared" si="1"/>
        <v>316.58333333333331</v>
      </c>
      <c r="Z64">
        <v>55.5</v>
      </c>
      <c r="AA64">
        <v>33.5</v>
      </c>
    </row>
    <row r="65" spans="1:27">
      <c r="A65" s="410" t="s">
        <v>197</v>
      </c>
      <c r="B65" s="19">
        <v>47</v>
      </c>
      <c r="C65" s="19">
        <v>37</v>
      </c>
      <c r="D65" s="237">
        <v>84</v>
      </c>
      <c r="E65" s="19">
        <v>51</v>
      </c>
      <c r="F65" s="19">
        <v>13</v>
      </c>
      <c r="G65" s="19"/>
      <c r="H65" s="19"/>
      <c r="I65" s="19">
        <v>10</v>
      </c>
      <c r="J65" s="19">
        <v>36</v>
      </c>
      <c r="K65" s="237">
        <v>147</v>
      </c>
      <c r="L65" s="237">
        <v>105.25</v>
      </c>
      <c r="M65" s="19">
        <v>105</v>
      </c>
      <c r="N65" s="19">
        <v>251</v>
      </c>
      <c r="O65" s="19">
        <v>90</v>
      </c>
      <c r="P65" s="237">
        <v>446</v>
      </c>
      <c r="Q65" s="63"/>
      <c r="R65" s="417">
        <f t="shared" si="0"/>
        <v>551.25</v>
      </c>
      <c r="S65" s="63"/>
      <c r="T65" s="66">
        <v>0.15303054280740624</v>
      </c>
      <c r="Y65" s="14">
        <f t="shared" si="1"/>
        <v>129.91666666666666</v>
      </c>
      <c r="Z65">
        <v>35.5</v>
      </c>
      <c r="AA65">
        <v>18.5</v>
      </c>
    </row>
    <row r="66" spans="1:27">
      <c r="A66" s="410" t="s">
        <v>198</v>
      </c>
      <c r="B66" s="19">
        <v>21</v>
      </c>
      <c r="C66" s="19">
        <v>35</v>
      </c>
      <c r="D66" s="237">
        <v>56</v>
      </c>
      <c r="E66" s="19">
        <v>79</v>
      </c>
      <c r="F66" s="19">
        <v>43</v>
      </c>
      <c r="G66" s="19">
        <v>26</v>
      </c>
      <c r="H66" s="19">
        <v>7</v>
      </c>
      <c r="I66" s="19">
        <v>7</v>
      </c>
      <c r="J66" s="19">
        <v>37</v>
      </c>
      <c r="K66" s="237">
        <v>234</v>
      </c>
      <c r="L66" s="237">
        <v>193.37500000000003</v>
      </c>
      <c r="M66" s="19">
        <v>138</v>
      </c>
      <c r="N66" s="19">
        <v>394</v>
      </c>
      <c r="O66" s="19">
        <v>85</v>
      </c>
      <c r="P66" s="237">
        <v>617</v>
      </c>
      <c r="Q66" s="63"/>
      <c r="R66" s="417">
        <f t="shared" si="0"/>
        <v>810.375</v>
      </c>
      <c r="S66" s="63"/>
      <c r="T66" s="66">
        <v>0.21605167028429245</v>
      </c>
      <c r="Y66" s="14">
        <f t="shared" si="1"/>
        <v>216.70833333333337</v>
      </c>
      <c r="Z66">
        <v>62.5</v>
      </c>
      <c r="AA66">
        <v>19</v>
      </c>
    </row>
    <row r="67" spans="1:27">
      <c r="A67" s="410" t="s">
        <v>199</v>
      </c>
      <c r="B67" s="19">
        <v>13</v>
      </c>
      <c r="C67" s="19">
        <v>6</v>
      </c>
      <c r="D67" s="237">
        <v>19</v>
      </c>
      <c r="E67" s="19">
        <v>8</v>
      </c>
      <c r="F67" s="19"/>
      <c r="G67" s="19"/>
      <c r="H67" s="19"/>
      <c r="I67" s="19">
        <v>18</v>
      </c>
      <c r="J67" s="19">
        <v>2</v>
      </c>
      <c r="K67" s="237">
        <v>34</v>
      </c>
      <c r="L67" s="237">
        <v>16.75</v>
      </c>
      <c r="M67" s="19">
        <v>30</v>
      </c>
      <c r="N67" s="19">
        <v>46</v>
      </c>
      <c r="O67" s="19">
        <v>16</v>
      </c>
      <c r="P67" s="237">
        <v>92</v>
      </c>
      <c r="Q67" s="63"/>
      <c r="R67" s="417">
        <f t="shared" si="0"/>
        <v>108.75</v>
      </c>
      <c r="S67" s="63"/>
      <c r="T67" s="66">
        <v>0.12171837708830549</v>
      </c>
      <c r="Y67" s="14">
        <f t="shared" si="1"/>
        <v>20.75</v>
      </c>
      <c r="Z67">
        <v>7.5</v>
      </c>
      <c r="AA67">
        <v>1</v>
      </c>
    </row>
    <row r="68" spans="1:27">
      <c r="A68" s="410" t="s">
        <v>743</v>
      </c>
      <c r="B68" s="19">
        <v>3</v>
      </c>
      <c r="C68" s="19">
        <v>12</v>
      </c>
      <c r="D68" s="237">
        <v>15</v>
      </c>
      <c r="E68" s="19"/>
      <c r="F68" s="19"/>
      <c r="G68" s="19"/>
      <c r="H68" s="19"/>
      <c r="I68" s="19"/>
      <c r="J68" s="19">
        <v>5</v>
      </c>
      <c r="K68" s="237">
        <v>17</v>
      </c>
      <c r="L68" s="237">
        <v>14.5</v>
      </c>
      <c r="M68" s="19">
        <v>12</v>
      </c>
      <c r="N68" s="19">
        <v>23</v>
      </c>
      <c r="O68" s="19">
        <v>9</v>
      </c>
      <c r="P68" s="237">
        <v>44</v>
      </c>
      <c r="Q68" s="63"/>
      <c r="R68" s="417">
        <f t="shared" si="0"/>
        <v>58.5</v>
      </c>
      <c r="S68" s="63"/>
      <c r="T68" s="66">
        <v>0.12871287128712872</v>
      </c>
      <c r="Y68" s="14">
        <f t="shared" si="1"/>
        <v>22.5</v>
      </c>
      <c r="AA68">
        <v>2.5</v>
      </c>
    </row>
    <row r="69" spans="1:27">
      <c r="A69" s="410" t="s">
        <v>200</v>
      </c>
      <c r="B69" s="19"/>
      <c r="C69" s="19"/>
      <c r="D69" s="237"/>
      <c r="E69" s="19">
        <v>7</v>
      </c>
      <c r="F69" s="19"/>
      <c r="G69" s="19"/>
      <c r="H69" s="19">
        <v>1</v>
      </c>
      <c r="I69" s="19">
        <v>18</v>
      </c>
      <c r="J69" s="19">
        <v>4</v>
      </c>
      <c r="K69" s="237">
        <v>30</v>
      </c>
      <c r="L69" s="237">
        <v>9.75</v>
      </c>
      <c r="M69" s="19">
        <v>5</v>
      </c>
      <c r="N69" s="19">
        <v>14</v>
      </c>
      <c r="O69" s="19">
        <v>6</v>
      </c>
      <c r="P69" s="237">
        <v>25</v>
      </c>
      <c r="Q69" s="63"/>
      <c r="R69" s="417">
        <f t="shared" si="0"/>
        <v>34.75</v>
      </c>
      <c r="S69" s="63"/>
      <c r="T69" s="66">
        <v>0.2805755395683453</v>
      </c>
      <c r="Y69" s="14">
        <f t="shared" si="1"/>
        <v>9.75</v>
      </c>
      <c r="Z69">
        <v>4.5</v>
      </c>
      <c r="AA69">
        <v>2</v>
      </c>
    </row>
    <row r="70" spans="1:27">
      <c r="A70" s="410" t="s">
        <v>201</v>
      </c>
      <c r="B70" s="19">
        <v>24</v>
      </c>
      <c r="C70" s="19">
        <v>12</v>
      </c>
      <c r="D70" s="237">
        <v>36</v>
      </c>
      <c r="E70" s="19">
        <v>24</v>
      </c>
      <c r="F70" s="19"/>
      <c r="G70" s="19">
        <v>4</v>
      </c>
      <c r="H70" s="19"/>
      <c r="I70" s="19">
        <v>21</v>
      </c>
      <c r="J70" s="19">
        <v>31</v>
      </c>
      <c r="K70" s="237">
        <v>92</v>
      </c>
      <c r="L70" s="237">
        <v>59.125</v>
      </c>
      <c r="M70" s="19">
        <v>70</v>
      </c>
      <c r="N70" s="19">
        <v>239</v>
      </c>
      <c r="O70" s="19">
        <v>129</v>
      </c>
      <c r="P70" s="237">
        <v>438</v>
      </c>
      <c r="Q70" s="63"/>
      <c r="R70" s="417">
        <f t="shared" si="0"/>
        <v>497.125</v>
      </c>
      <c r="S70" s="63"/>
      <c r="T70" s="66">
        <v>0.10452338359315104</v>
      </c>
      <c r="Y70" s="14">
        <f t="shared" si="1"/>
        <v>67.125</v>
      </c>
      <c r="Z70">
        <v>24</v>
      </c>
      <c r="AA70">
        <v>16.5</v>
      </c>
    </row>
    <row r="71" spans="1:27">
      <c r="A71" s="410" t="s">
        <v>202</v>
      </c>
      <c r="B71" s="19">
        <v>9</v>
      </c>
      <c r="C71" s="19">
        <v>2</v>
      </c>
      <c r="D71" s="237">
        <v>11</v>
      </c>
      <c r="E71" s="19">
        <v>2</v>
      </c>
      <c r="F71" s="19">
        <v>2</v>
      </c>
      <c r="G71" s="19"/>
      <c r="H71" s="19"/>
      <c r="I71" s="19"/>
      <c r="J71" s="19">
        <v>2</v>
      </c>
      <c r="K71" s="237">
        <v>8</v>
      </c>
      <c r="L71" s="237">
        <v>6.4999999999999991</v>
      </c>
      <c r="M71" s="19">
        <v>9</v>
      </c>
      <c r="N71" s="19">
        <v>19</v>
      </c>
      <c r="O71" s="19">
        <v>3</v>
      </c>
      <c r="P71" s="237">
        <v>31</v>
      </c>
      <c r="Q71" s="63"/>
      <c r="R71" s="417">
        <f t="shared" si="0"/>
        <v>37.5</v>
      </c>
      <c r="S71" s="63"/>
      <c r="T71" s="66">
        <v>0.14285714285714285</v>
      </c>
      <c r="Y71" s="14">
        <f t="shared" si="1"/>
        <v>7.8333333333333321</v>
      </c>
      <c r="Z71">
        <v>1.5</v>
      </c>
      <c r="AA71">
        <v>1</v>
      </c>
    </row>
    <row r="72" spans="1:27">
      <c r="A72" s="411" t="s">
        <v>203</v>
      </c>
      <c r="B72" s="22">
        <v>17</v>
      </c>
      <c r="C72" s="22">
        <v>7</v>
      </c>
      <c r="D72" s="266">
        <v>24</v>
      </c>
      <c r="E72" s="22">
        <v>27</v>
      </c>
      <c r="F72" s="22">
        <v>5</v>
      </c>
      <c r="G72" s="22">
        <v>13</v>
      </c>
      <c r="H72" s="22"/>
      <c r="I72" s="22">
        <v>13</v>
      </c>
      <c r="J72" s="22">
        <v>41</v>
      </c>
      <c r="K72" s="266">
        <v>106</v>
      </c>
      <c r="L72" s="266">
        <v>69.625</v>
      </c>
      <c r="M72" s="22">
        <v>103</v>
      </c>
      <c r="N72" s="22">
        <v>282</v>
      </c>
      <c r="O72" s="22">
        <v>155</v>
      </c>
      <c r="P72" s="266">
        <v>540</v>
      </c>
      <c r="Q72" s="63"/>
      <c r="R72" s="421">
        <f t="shared" si="0"/>
        <v>609.625</v>
      </c>
      <c r="S72" s="63"/>
      <c r="T72" s="67">
        <v>0.10737654108409668</v>
      </c>
      <c r="Y72" s="14">
        <f t="shared" si="1"/>
        <v>74.291666666666671</v>
      </c>
      <c r="Z72">
        <v>21</v>
      </c>
      <c r="AA72">
        <v>22</v>
      </c>
    </row>
    <row r="73" spans="1:27">
      <c r="A73" s="137" t="s">
        <v>298</v>
      </c>
      <c r="B73" s="80">
        <v>295</v>
      </c>
      <c r="C73" s="80">
        <v>254</v>
      </c>
      <c r="D73" s="29">
        <v>549</v>
      </c>
      <c r="E73" s="80">
        <v>310</v>
      </c>
      <c r="F73" s="80">
        <v>88</v>
      </c>
      <c r="G73" s="80">
        <v>49</v>
      </c>
      <c r="H73" s="80">
        <v>8</v>
      </c>
      <c r="I73" s="80">
        <v>148</v>
      </c>
      <c r="J73" s="80">
        <v>236</v>
      </c>
      <c r="K73" s="29">
        <v>1093</v>
      </c>
      <c r="L73" s="29">
        <v>790</v>
      </c>
      <c r="M73" s="80">
        <v>912</v>
      </c>
      <c r="N73" s="80">
        <v>2246</v>
      </c>
      <c r="O73" s="80">
        <v>891</v>
      </c>
      <c r="P73" s="28">
        <v>4049</v>
      </c>
      <c r="Q73" s="63"/>
      <c r="R73" s="418">
        <f t="shared" si="0"/>
        <v>4839</v>
      </c>
      <c r="S73" s="63"/>
      <c r="T73" s="90">
        <v>0.13291455492897425</v>
      </c>
      <c r="Y73" s="14">
        <f t="shared" si="1"/>
        <v>959.33333333333326</v>
      </c>
      <c r="Z73">
        <v>248.5</v>
      </c>
      <c r="AA73" s="53">
        <v>124</v>
      </c>
    </row>
    <row r="74" spans="1:27">
      <c r="A74" s="409" t="s">
        <v>204</v>
      </c>
      <c r="B74" s="16">
        <v>18</v>
      </c>
      <c r="C74" s="16">
        <v>43</v>
      </c>
      <c r="D74" s="236">
        <v>61</v>
      </c>
      <c r="E74" s="16">
        <v>55</v>
      </c>
      <c r="F74" s="16">
        <v>1</v>
      </c>
      <c r="G74" s="16">
        <v>5</v>
      </c>
      <c r="H74" s="16"/>
      <c r="I74" s="16">
        <v>23</v>
      </c>
      <c r="J74" s="16">
        <v>11</v>
      </c>
      <c r="K74" s="236">
        <v>138</v>
      </c>
      <c r="L74" s="236">
        <v>103.375</v>
      </c>
      <c r="M74" s="16">
        <v>148</v>
      </c>
      <c r="N74" s="16">
        <v>342</v>
      </c>
      <c r="O74" s="16">
        <v>168</v>
      </c>
      <c r="P74" s="236">
        <v>658</v>
      </c>
      <c r="Q74" s="63"/>
      <c r="R74" s="420">
        <f t="shared" ref="R74:R137" si="2">P74+L74</f>
        <v>761.375</v>
      </c>
      <c r="S74" s="63"/>
      <c r="T74" s="65">
        <v>0.10196189934603356</v>
      </c>
      <c r="Y74" s="14">
        <f t="shared" si="1"/>
        <v>132.04166666666666</v>
      </c>
      <c r="Z74">
        <v>46</v>
      </c>
      <c r="AA74">
        <v>5.5</v>
      </c>
    </row>
    <row r="75" spans="1:27">
      <c r="A75" s="411" t="s">
        <v>205</v>
      </c>
      <c r="B75" s="22">
        <v>2</v>
      </c>
      <c r="C75" s="22"/>
      <c r="D75" s="266">
        <v>2</v>
      </c>
      <c r="E75" s="22">
        <v>1</v>
      </c>
      <c r="F75" s="22"/>
      <c r="G75" s="22"/>
      <c r="H75" s="22"/>
      <c r="I75" s="22"/>
      <c r="J75" s="22">
        <v>2</v>
      </c>
      <c r="K75" s="266">
        <v>3</v>
      </c>
      <c r="L75" s="266">
        <v>2</v>
      </c>
      <c r="M75" s="22">
        <v>8</v>
      </c>
      <c r="N75" s="22">
        <v>10</v>
      </c>
      <c r="O75" s="22">
        <v>6</v>
      </c>
      <c r="P75" s="266">
        <v>24</v>
      </c>
      <c r="Q75" s="63"/>
      <c r="R75" s="421">
        <f t="shared" si="2"/>
        <v>26</v>
      </c>
      <c r="S75" s="63"/>
      <c r="T75" s="67">
        <v>7.6923076923076927E-2</v>
      </c>
      <c r="Y75" s="14">
        <f t="shared" ref="Y75:Y138" si="3">(C75*(2/3))+L75</f>
        <v>2</v>
      </c>
      <c r="Z75">
        <v>1</v>
      </c>
      <c r="AA75">
        <v>1</v>
      </c>
    </row>
    <row r="76" spans="1:27">
      <c r="A76" s="137" t="s">
        <v>299</v>
      </c>
      <c r="B76" s="80">
        <v>20</v>
      </c>
      <c r="C76" s="80">
        <v>43</v>
      </c>
      <c r="D76" s="29">
        <v>63</v>
      </c>
      <c r="E76" s="80">
        <v>56</v>
      </c>
      <c r="F76" s="80">
        <v>1</v>
      </c>
      <c r="G76" s="80">
        <v>5</v>
      </c>
      <c r="H76" s="80"/>
      <c r="I76" s="80">
        <v>23</v>
      </c>
      <c r="J76" s="80">
        <v>13</v>
      </c>
      <c r="K76" s="29">
        <v>141</v>
      </c>
      <c r="L76" s="29">
        <v>105.375</v>
      </c>
      <c r="M76" s="80">
        <v>156</v>
      </c>
      <c r="N76" s="80">
        <v>352</v>
      </c>
      <c r="O76" s="80">
        <v>174</v>
      </c>
      <c r="P76" s="28">
        <v>682</v>
      </c>
      <c r="Q76" s="63"/>
      <c r="R76" s="418">
        <f t="shared" si="2"/>
        <v>787.375</v>
      </c>
      <c r="S76" s="63"/>
      <c r="T76" s="90">
        <v>0.10110384974463178</v>
      </c>
      <c r="Y76" s="14">
        <f t="shared" si="3"/>
        <v>134.04166666666666</v>
      </c>
      <c r="Z76">
        <v>47</v>
      </c>
      <c r="AA76" s="53">
        <v>6.5</v>
      </c>
    </row>
    <row r="77" spans="1:27">
      <c r="A77" s="409" t="s">
        <v>206</v>
      </c>
      <c r="B77" s="16">
        <v>99</v>
      </c>
      <c r="C77" s="16">
        <v>228</v>
      </c>
      <c r="D77" s="236">
        <v>327</v>
      </c>
      <c r="E77" s="16">
        <v>60</v>
      </c>
      <c r="F77" s="16">
        <v>6</v>
      </c>
      <c r="G77" s="16">
        <v>1</v>
      </c>
      <c r="H77" s="16"/>
      <c r="I77" s="16">
        <v>28</v>
      </c>
      <c r="J77" s="16"/>
      <c r="K77" s="236">
        <v>323</v>
      </c>
      <c r="L77" s="236">
        <v>279</v>
      </c>
      <c r="M77" s="16">
        <v>301</v>
      </c>
      <c r="N77" s="16">
        <v>749</v>
      </c>
      <c r="O77" s="16">
        <v>326</v>
      </c>
      <c r="P77" s="236">
        <v>1376</v>
      </c>
      <c r="Q77" s="63"/>
      <c r="R77" s="420">
        <f t="shared" si="2"/>
        <v>1655</v>
      </c>
      <c r="S77" s="63"/>
      <c r="T77" s="65">
        <v>8.4497671324018628E-2</v>
      </c>
      <c r="Y77" s="14">
        <f t="shared" si="3"/>
        <v>431</v>
      </c>
      <c r="Z77">
        <v>40.5</v>
      </c>
    </row>
    <row r="78" spans="1:27">
      <c r="A78" s="410" t="s">
        <v>207</v>
      </c>
      <c r="B78" s="19">
        <v>34</v>
      </c>
      <c r="C78" s="19">
        <v>85</v>
      </c>
      <c r="D78" s="237">
        <v>119</v>
      </c>
      <c r="E78" s="19">
        <v>63</v>
      </c>
      <c r="F78" s="19">
        <v>9</v>
      </c>
      <c r="G78" s="19">
        <v>16</v>
      </c>
      <c r="H78" s="19">
        <v>6</v>
      </c>
      <c r="I78" s="19">
        <v>41</v>
      </c>
      <c r="J78" s="19">
        <v>40</v>
      </c>
      <c r="K78" s="237">
        <v>260</v>
      </c>
      <c r="L78" s="237">
        <v>196.62499999999997</v>
      </c>
      <c r="M78" s="19">
        <v>198</v>
      </c>
      <c r="N78" s="19">
        <v>366</v>
      </c>
      <c r="O78" s="19">
        <v>101</v>
      </c>
      <c r="P78" s="237">
        <v>665</v>
      </c>
      <c r="Q78" s="63"/>
      <c r="R78" s="417">
        <f t="shared" si="2"/>
        <v>861.625</v>
      </c>
      <c r="S78" s="63"/>
      <c r="T78" s="66">
        <v>0.17387028314094932</v>
      </c>
      <c r="Y78" s="14">
        <f t="shared" si="3"/>
        <v>253.29166666666663</v>
      </c>
      <c r="Z78">
        <v>55.5</v>
      </c>
      <c r="AA78">
        <v>20</v>
      </c>
    </row>
    <row r="79" spans="1:27">
      <c r="A79" s="410" t="s">
        <v>208</v>
      </c>
      <c r="B79" s="19">
        <v>27</v>
      </c>
      <c r="C79" s="19">
        <v>34</v>
      </c>
      <c r="D79" s="237">
        <v>61</v>
      </c>
      <c r="E79" s="19">
        <v>59</v>
      </c>
      <c r="F79" s="19">
        <v>6</v>
      </c>
      <c r="G79" s="19">
        <v>18</v>
      </c>
      <c r="H79" s="19"/>
      <c r="I79" s="19">
        <v>57</v>
      </c>
      <c r="J79" s="19">
        <v>46</v>
      </c>
      <c r="K79" s="237">
        <v>220</v>
      </c>
      <c r="L79" s="237">
        <v>146.625</v>
      </c>
      <c r="M79" s="19">
        <v>131</v>
      </c>
      <c r="N79" s="19">
        <v>251</v>
      </c>
      <c r="O79" s="19">
        <v>85</v>
      </c>
      <c r="P79" s="237">
        <v>467</v>
      </c>
      <c r="Q79" s="63"/>
      <c r="R79" s="417">
        <f t="shared" si="2"/>
        <v>613.625</v>
      </c>
      <c r="S79" s="63"/>
      <c r="T79" s="66">
        <v>0.20975816117887611</v>
      </c>
      <c r="Y79" s="14">
        <f t="shared" si="3"/>
        <v>169.29166666666666</v>
      </c>
      <c r="Z79">
        <v>58</v>
      </c>
      <c r="AA79">
        <v>23.5</v>
      </c>
    </row>
    <row r="80" spans="1:27">
      <c r="A80" s="410" t="s">
        <v>209</v>
      </c>
      <c r="B80" s="19">
        <v>11</v>
      </c>
      <c r="C80" s="19">
        <v>32</v>
      </c>
      <c r="D80" s="237">
        <v>43</v>
      </c>
      <c r="E80" s="19">
        <v>13</v>
      </c>
      <c r="F80" s="19"/>
      <c r="G80" s="19"/>
      <c r="H80" s="19"/>
      <c r="I80" s="19">
        <v>16</v>
      </c>
      <c r="J80" s="19">
        <v>6</v>
      </c>
      <c r="K80" s="237">
        <v>67</v>
      </c>
      <c r="L80" s="237">
        <v>45.5</v>
      </c>
      <c r="M80" s="19">
        <v>30</v>
      </c>
      <c r="N80" s="19">
        <v>72</v>
      </c>
      <c r="O80" s="19">
        <v>22</v>
      </c>
      <c r="P80" s="237">
        <v>124</v>
      </c>
      <c r="Q80" s="63"/>
      <c r="R80" s="417">
        <f t="shared" si="2"/>
        <v>169.5</v>
      </c>
      <c r="S80" s="63"/>
      <c r="T80" s="66">
        <v>0.16310461192350956</v>
      </c>
      <c r="Y80" s="14">
        <f t="shared" si="3"/>
        <v>66.833333333333329</v>
      </c>
      <c r="Z80">
        <v>8.5</v>
      </c>
      <c r="AA80">
        <v>3</v>
      </c>
    </row>
    <row r="81" spans="1:27">
      <c r="A81" s="410" t="s">
        <v>210</v>
      </c>
      <c r="B81" s="19">
        <v>29</v>
      </c>
      <c r="C81" s="19">
        <v>137</v>
      </c>
      <c r="D81" s="237">
        <v>166</v>
      </c>
      <c r="E81" s="19">
        <v>23</v>
      </c>
      <c r="F81" s="19"/>
      <c r="G81" s="19">
        <v>15</v>
      </c>
      <c r="H81" s="19">
        <v>1</v>
      </c>
      <c r="I81" s="19">
        <v>25</v>
      </c>
      <c r="J81" s="19"/>
      <c r="K81" s="237">
        <v>201</v>
      </c>
      <c r="L81" s="237">
        <v>177.125</v>
      </c>
      <c r="M81" s="19">
        <v>68</v>
      </c>
      <c r="N81" s="19">
        <v>117</v>
      </c>
      <c r="O81" s="19">
        <v>45</v>
      </c>
      <c r="P81" s="237">
        <v>230</v>
      </c>
      <c r="Q81" s="63"/>
      <c r="R81" s="417">
        <f t="shared" si="2"/>
        <v>407.125</v>
      </c>
      <c r="S81" s="63"/>
      <c r="T81" s="66">
        <v>0.27167172450191318</v>
      </c>
      <c r="Y81" s="14">
        <f t="shared" si="3"/>
        <v>268.45833333333331</v>
      </c>
      <c r="Z81">
        <v>21</v>
      </c>
    </row>
    <row r="82" spans="1:27">
      <c r="A82" s="410" t="s">
        <v>562</v>
      </c>
      <c r="B82" s="19"/>
      <c r="C82" s="19"/>
      <c r="D82" s="237"/>
      <c r="E82" s="19"/>
      <c r="F82" s="19">
        <v>28</v>
      </c>
      <c r="G82" s="19"/>
      <c r="H82" s="19"/>
      <c r="I82" s="19"/>
      <c r="J82" s="19">
        <v>4</v>
      </c>
      <c r="K82" s="237">
        <v>32</v>
      </c>
      <c r="L82" s="237">
        <v>30</v>
      </c>
      <c r="M82" s="19">
        <v>1</v>
      </c>
      <c r="N82" s="19">
        <v>1</v>
      </c>
      <c r="O82" s="19">
        <v>5</v>
      </c>
      <c r="P82" s="237">
        <v>7</v>
      </c>
      <c r="Q82" s="63"/>
      <c r="R82" s="417">
        <f t="shared" si="2"/>
        <v>37</v>
      </c>
      <c r="S82" s="63"/>
      <c r="T82" s="66">
        <v>0.81081081081081086</v>
      </c>
      <c r="Y82" s="14">
        <f t="shared" si="3"/>
        <v>30</v>
      </c>
      <c r="AA82">
        <v>2</v>
      </c>
    </row>
    <row r="83" spans="1:27">
      <c r="A83" s="410" t="s">
        <v>211</v>
      </c>
      <c r="B83" s="19"/>
      <c r="C83" s="19"/>
      <c r="D83" s="237"/>
      <c r="E83" s="19">
        <v>1</v>
      </c>
      <c r="F83" s="19"/>
      <c r="G83" s="19"/>
      <c r="H83" s="19"/>
      <c r="I83" s="19"/>
      <c r="J83" s="19">
        <v>3</v>
      </c>
      <c r="K83" s="237">
        <v>4</v>
      </c>
      <c r="L83" s="237">
        <v>2.5</v>
      </c>
      <c r="M83" s="19">
        <v>5</v>
      </c>
      <c r="N83" s="19">
        <v>5</v>
      </c>
      <c r="O83" s="19"/>
      <c r="P83" s="237">
        <v>10</v>
      </c>
      <c r="Q83" s="63"/>
      <c r="R83" s="417">
        <f t="shared" si="2"/>
        <v>12.5</v>
      </c>
      <c r="S83" s="63"/>
      <c r="T83" s="66">
        <v>0.2</v>
      </c>
      <c r="Y83" s="14">
        <f t="shared" si="3"/>
        <v>2.5</v>
      </c>
      <c r="Z83">
        <v>1</v>
      </c>
      <c r="AA83">
        <v>1.5</v>
      </c>
    </row>
    <row r="84" spans="1:27">
      <c r="A84" s="410" t="s">
        <v>212</v>
      </c>
      <c r="B84" s="19"/>
      <c r="C84" s="19">
        <v>3</v>
      </c>
      <c r="D84" s="237">
        <v>3</v>
      </c>
      <c r="E84" s="19">
        <v>12</v>
      </c>
      <c r="F84" s="19"/>
      <c r="G84" s="19"/>
      <c r="H84" s="19"/>
      <c r="I84" s="19">
        <v>15</v>
      </c>
      <c r="J84" s="19">
        <v>8</v>
      </c>
      <c r="K84" s="237">
        <v>38</v>
      </c>
      <c r="L84" s="237">
        <v>18.375</v>
      </c>
      <c r="M84" s="19">
        <v>17</v>
      </c>
      <c r="N84" s="19">
        <v>26</v>
      </c>
      <c r="O84" s="19">
        <v>4</v>
      </c>
      <c r="P84" s="237">
        <v>47</v>
      </c>
      <c r="Q84" s="63"/>
      <c r="R84" s="417">
        <f t="shared" si="2"/>
        <v>65.375</v>
      </c>
      <c r="S84" s="63"/>
      <c r="T84" s="66">
        <v>0.2583826429980276</v>
      </c>
      <c r="Y84" s="14">
        <f t="shared" si="3"/>
        <v>20.375</v>
      </c>
      <c r="Z84">
        <v>9</v>
      </c>
      <c r="AA84">
        <v>4.5</v>
      </c>
    </row>
    <row r="85" spans="1:27">
      <c r="A85" s="410" t="s">
        <v>213</v>
      </c>
      <c r="B85" s="19">
        <v>40</v>
      </c>
      <c r="C85" s="19">
        <v>69</v>
      </c>
      <c r="D85" s="237">
        <v>109</v>
      </c>
      <c r="E85" s="19">
        <v>39</v>
      </c>
      <c r="F85" s="19">
        <v>5</v>
      </c>
      <c r="G85" s="19">
        <v>5</v>
      </c>
      <c r="H85" s="19"/>
      <c r="I85" s="19">
        <v>16</v>
      </c>
      <c r="J85" s="19">
        <v>15</v>
      </c>
      <c r="K85" s="237">
        <v>149</v>
      </c>
      <c r="L85" s="237">
        <v>116.5</v>
      </c>
      <c r="M85" s="19">
        <v>125</v>
      </c>
      <c r="N85" s="19">
        <v>270</v>
      </c>
      <c r="O85" s="19">
        <v>94</v>
      </c>
      <c r="P85" s="237">
        <v>489</v>
      </c>
      <c r="Q85" s="63"/>
      <c r="R85" s="417">
        <f t="shared" si="2"/>
        <v>605.5</v>
      </c>
      <c r="S85" s="63"/>
      <c r="T85" s="66">
        <v>0.12600536193029491</v>
      </c>
      <c r="Y85" s="14">
        <f t="shared" si="3"/>
        <v>162.5</v>
      </c>
      <c r="Z85">
        <v>27</v>
      </c>
      <c r="AA85">
        <v>8.5</v>
      </c>
    </row>
    <row r="86" spans="1:27">
      <c r="A86" s="410" t="s">
        <v>214</v>
      </c>
      <c r="B86" s="19">
        <v>30</v>
      </c>
      <c r="C86" s="19">
        <v>48</v>
      </c>
      <c r="D86" s="237">
        <v>78</v>
      </c>
      <c r="E86" s="19">
        <v>45</v>
      </c>
      <c r="F86" s="19"/>
      <c r="G86" s="19">
        <v>9</v>
      </c>
      <c r="H86" s="19"/>
      <c r="I86" s="19">
        <v>19</v>
      </c>
      <c r="J86" s="19">
        <v>24</v>
      </c>
      <c r="K86" s="237">
        <v>145</v>
      </c>
      <c r="L86" s="237">
        <v>105.375</v>
      </c>
      <c r="M86" s="19">
        <v>106</v>
      </c>
      <c r="N86" s="19">
        <v>283</v>
      </c>
      <c r="O86" s="19">
        <v>158</v>
      </c>
      <c r="P86" s="237">
        <v>547</v>
      </c>
      <c r="Q86" s="63"/>
      <c r="R86" s="417">
        <f t="shared" si="2"/>
        <v>652.375</v>
      </c>
      <c r="S86" s="63"/>
      <c r="T86" s="66">
        <v>0.11827523675196454</v>
      </c>
      <c r="Y86" s="14">
        <f t="shared" si="3"/>
        <v>137.375</v>
      </c>
      <c r="Z86">
        <v>33</v>
      </c>
      <c r="AA86">
        <v>13</v>
      </c>
    </row>
    <row r="87" spans="1:27">
      <c r="A87" s="411" t="s">
        <v>215</v>
      </c>
      <c r="B87" s="22">
        <v>3</v>
      </c>
      <c r="C87" s="22">
        <v>1</v>
      </c>
      <c r="D87" s="266">
        <v>4</v>
      </c>
      <c r="E87" s="22">
        <v>5</v>
      </c>
      <c r="F87" s="22">
        <v>4</v>
      </c>
      <c r="G87" s="22">
        <v>1</v>
      </c>
      <c r="H87" s="22"/>
      <c r="I87" s="22"/>
      <c r="J87" s="22"/>
      <c r="K87" s="266">
        <v>11</v>
      </c>
      <c r="L87" s="266">
        <v>10.999999999999998</v>
      </c>
      <c r="M87" s="22">
        <v>7</v>
      </c>
      <c r="N87" s="22">
        <v>16</v>
      </c>
      <c r="O87" s="22">
        <v>30</v>
      </c>
      <c r="P87" s="266">
        <v>53</v>
      </c>
      <c r="Q87" s="63"/>
      <c r="R87" s="421">
        <f t="shared" si="2"/>
        <v>64</v>
      </c>
      <c r="S87" s="63"/>
      <c r="T87" s="67">
        <v>0.16315789473684209</v>
      </c>
      <c r="Y87" s="14">
        <f t="shared" si="3"/>
        <v>11.666666666666664</v>
      </c>
      <c r="Z87">
        <v>5</v>
      </c>
    </row>
    <row r="88" spans="1:27">
      <c r="A88" s="137" t="s">
        <v>300</v>
      </c>
      <c r="B88" s="80">
        <v>273</v>
      </c>
      <c r="C88" s="80">
        <v>637</v>
      </c>
      <c r="D88" s="29">
        <v>910</v>
      </c>
      <c r="E88" s="80">
        <v>320</v>
      </c>
      <c r="F88" s="80">
        <v>58</v>
      </c>
      <c r="G88" s="80">
        <v>65</v>
      </c>
      <c r="H88" s="80">
        <v>7</v>
      </c>
      <c r="I88" s="80">
        <v>217</v>
      </c>
      <c r="J88" s="80">
        <v>146</v>
      </c>
      <c r="K88" s="29">
        <v>1450</v>
      </c>
      <c r="L88" s="29">
        <v>1128.625</v>
      </c>
      <c r="M88" s="80">
        <v>989</v>
      </c>
      <c r="N88" s="80">
        <v>2156</v>
      </c>
      <c r="O88" s="80">
        <v>870</v>
      </c>
      <c r="P88" s="28">
        <v>4015</v>
      </c>
      <c r="Q88" s="63"/>
      <c r="R88" s="418">
        <f t="shared" si="2"/>
        <v>5143.625</v>
      </c>
      <c r="S88" s="63"/>
      <c r="T88" s="90">
        <v>0.14917663679307758</v>
      </c>
      <c r="Y88" s="14">
        <f t="shared" si="3"/>
        <v>1553.2916666666665</v>
      </c>
      <c r="Z88">
        <v>258.5</v>
      </c>
      <c r="AA88" s="53">
        <v>76</v>
      </c>
    </row>
    <row r="89" spans="1:27">
      <c r="A89" s="409" t="s">
        <v>216</v>
      </c>
      <c r="B89" s="16">
        <v>64</v>
      </c>
      <c r="C89" s="16">
        <v>61</v>
      </c>
      <c r="D89" s="236">
        <v>125</v>
      </c>
      <c r="E89" s="16">
        <v>53</v>
      </c>
      <c r="F89" s="16"/>
      <c r="G89" s="16"/>
      <c r="H89" s="16"/>
      <c r="I89" s="16">
        <v>12</v>
      </c>
      <c r="J89" s="16">
        <v>29</v>
      </c>
      <c r="K89" s="236">
        <v>155</v>
      </c>
      <c r="L89" s="236">
        <v>124</v>
      </c>
      <c r="M89" s="16">
        <v>134</v>
      </c>
      <c r="N89" s="16">
        <v>232</v>
      </c>
      <c r="O89" s="16">
        <v>77</v>
      </c>
      <c r="P89" s="236">
        <v>443</v>
      </c>
      <c r="Q89" s="63"/>
      <c r="R89" s="420">
        <f t="shared" si="2"/>
        <v>567</v>
      </c>
      <c r="S89" s="63"/>
      <c r="T89" s="65">
        <v>0.1583280557314756</v>
      </c>
      <c r="Y89" s="14">
        <f t="shared" si="3"/>
        <v>164.66666666666666</v>
      </c>
      <c r="Z89">
        <v>46.5</v>
      </c>
      <c r="AA89">
        <v>15</v>
      </c>
    </row>
    <row r="90" spans="1:27">
      <c r="A90" s="410" t="s">
        <v>217</v>
      </c>
      <c r="B90" s="19">
        <v>143</v>
      </c>
      <c r="C90" s="19">
        <v>150</v>
      </c>
      <c r="D90" s="237">
        <v>293</v>
      </c>
      <c r="E90" s="19">
        <v>37</v>
      </c>
      <c r="F90" s="19"/>
      <c r="G90" s="19">
        <v>1</v>
      </c>
      <c r="H90" s="19"/>
      <c r="I90" s="19"/>
      <c r="J90" s="19">
        <v>6</v>
      </c>
      <c r="K90" s="237">
        <v>194</v>
      </c>
      <c r="L90" s="237">
        <v>182.5</v>
      </c>
      <c r="M90" s="19">
        <v>240</v>
      </c>
      <c r="N90" s="19">
        <v>518</v>
      </c>
      <c r="O90" s="19">
        <v>233</v>
      </c>
      <c r="P90" s="237">
        <v>991</v>
      </c>
      <c r="Q90" s="63"/>
      <c r="R90" s="417">
        <f t="shared" si="2"/>
        <v>1173.5</v>
      </c>
      <c r="S90" s="63"/>
      <c r="T90" s="66">
        <v>7.6851420586865393E-2</v>
      </c>
      <c r="Y90" s="14">
        <f t="shared" si="3"/>
        <v>282.5</v>
      </c>
      <c r="Z90">
        <v>28.5</v>
      </c>
      <c r="AA90">
        <v>3</v>
      </c>
    </row>
    <row r="91" spans="1:27">
      <c r="A91" s="410" t="s">
        <v>218</v>
      </c>
      <c r="B91" s="19">
        <v>20</v>
      </c>
      <c r="C91" s="19">
        <v>41</v>
      </c>
      <c r="D91" s="237">
        <v>61</v>
      </c>
      <c r="E91" s="19">
        <v>26</v>
      </c>
      <c r="F91" s="19">
        <v>2</v>
      </c>
      <c r="G91" s="19">
        <v>20</v>
      </c>
      <c r="H91" s="19"/>
      <c r="I91" s="19">
        <v>1</v>
      </c>
      <c r="J91" s="19">
        <v>19</v>
      </c>
      <c r="K91" s="237">
        <v>109</v>
      </c>
      <c r="L91" s="237">
        <v>99.124999999999986</v>
      </c>
      <c r="M91" s="19">
        <v>147</v>
      </c>
      <c r="N91" s="19">
        <v>294</v>
      </c>
      <c r="O91" s="19">
        <v>70</v>
      </c>
      <c r="P91" s="237">
        <v>511</v>
      </c>
      <c r="Q91" s="63"/>
      <c r="R91" s="417">
        <f t="shared" si="2"/>
        <v>610.125</v>
      </c>
      <c r="S91" s="63"/>
      <c r="T91" s="66">
        <v>0.12318581540001429</v>
      </c>
      <c r="Y91" s="14">
        <f t="shared" si="3"/>
        <v>126.45833333333331</v>
      </c>
      <c r="Z91">
        <v>25</v>
      </c>
      <c r="AA91">
        <v>11</v>
      </c>
    </row>
    <row r="92" spans="1:27">
      <c r="A92" s="410" t="s">
        <v>219</v>
      </c>
      <c r="B92" s="19">
        <v>19</v>
      </c>
      <c r="C92" s="19">
        <v>11</v>
      </c>
      <c r="D92" s="237">
        <v>30</v>
      </c>
      <c r="E92" s="19">
        <v>6</v>
      </c>
      <c r="F92" s="19"/>
      <c r="G92" s="19"/>
      <c r="H92" s="19"/>
      <c r="I92" s="19">
        <v>4</v>
      </c>
      <c r="J92" s="19"/>
      <c r="K92" s="237">
        <v>21</v>
      </c>
      <c r="L92" s="237">
        <v>14.5</v>
      </c>
      <c r="M92" s="19">
        <v>13</v>
      </c>
      <c r="N92" s="19">
        <v>24</v>
      </c>
      <c r="O92" s="19">
        <v>4</v>
      </c>
      <c r="P92" s="237">
        <v>41</v>
      </c>
      <c r="Q92" s="63"/>
      <c r="R92" s="417">
        <f t="shared" si="2"/>
        <v>55.5</v>
      </c>
      <c r="S92" s="63"/>
      <c r="T92" s="66">
        <v>0.14878892733564014</v>
      </c>
      <c r="Y92" s="14">
        <f t="shared" si="3"/>
        <v>21.833333333333332</v>
      </c>
      <c r="Z92">
        <v>3</v>
      </c>
    </row>
    <row r="93" spans="1:27">
      <c r="A93" s="410" t="s">
        <v>220</v>
      </c>
      <c r="B93" s="19">
        <v>6</v>
      </c>
      <c r="C93" s="19">
        <v>15</v>
      </c>
      <c r="D93" s="237">
        <v>21</v>
      </c>
      <c r="E93" s="19">
        <v>6</v>
      </c>
      <c r="F93" s="19"/>
      <c r="G93" s="19">
        <v>1</v>
      </c>
      <c r="H93" s="19">
        <v>1</v>
      </c>
      <c r="I93" s="19"/>
      <c r="J93" s="19">
        <v>3</v>
      </c>
      <c r="K93" s="237">
        <v>26</v>
      </c>
      <c r="L93" s="237">
        <v>21.5</v>
      </c>
      <c r="M93" s="19">
        <v>13</v>
      </c>
      <c r="N93" s="19">
        <v>30</v>
      </c>
      <c r="O93" s="19">
        <v>14</v>
      </c>
      <c r="P93" s="237">
        <v>57</v>
      </c>
      <c r="Q93" s="63"/>
      <c r="R93" s="417">
        <f t="shared" si="2"/>
        <v>78.5</v>
      </c>
      <c r="S93" s="63"/>
      <c r="T93" s="66">
        <v>0.16788321167883211</v>
      </c>
      <c r="Y93" s="14">
        <f t="shared" si="3"/>
        <v>31.5</v>
      </c>
      <c r="Z93">
        <v>3</v>
      </c>
      <c r="AA93">
        <v>1.5</v>
      </c>
    </row>
    <row r="94" spans="1:27">
      <c r="A94" s="411" t="s">
        <v>221</v>
      </c>
      <c r="B94" s="22">
        <v>20</v>
      </c>
      <c r="C94" s="22">
        <v>9</v>
      </c>
      <c r="D94" s="266">
        <v>29</v>
      </c>
      <c r="E94" s="22">
        <v>42</v>
      </c>
      <c r="F94" s="22">
        <v>1</v>
      </c>
      <c r="G94" s="22">
        <v>5</v>
      </c>
      <c r="H94" s="22"/>
      <c r="I94" s="22"/>
      <c r="J94" s="22">
        <v>18</v>
      </c>
      <c r="K94" s="266">
        <v>75</v>
      </c>
      <c r="L94" s="266">
        <v>65</v>
      </c>
      <c r="M94" s="22">
        <v>79</v>
      </c>
      <c r="N94" s="22">
        <v>188</v>
      </c>
      <c r="O94" s="22">
        <v>69</v>
      </c>
      <c r="P94" s="266">
        <v>336</v>
      </c>
      <c r="Q94" s="63"/>
      <c r="R94" s="421">
        <f t="shared" si="2"/>
        <v>401</v>
      </c>
      <c r="S94" s="63"/>
      <c r="T94" s="67">
        <v>0.14936708860759493</v>
      </c>
      <c r="Y94" s="14">
        <f t="shared" si="3"/>
        <v>71</v>
      </c>
      <c r="Z94">
        <v>41</v>
      </c>
      <c r="AA94">
        <v>9</v>
      </c>
    </row>
    <row r="95" spans="1:27">
      <c r="A95" s="137" t="s">
        <v>301</v>
      </c>
      <c r="B95" s="80">
        <v>272</v>
      </c>
      <c r="C95" s="80">
        <v>287</v>
      </c>
      <c r="D95" s="29">
        <v>559</v>
      </c>
      <c r="E95" s="80">
        <v>170</v>
      </c>
      <c r="F95" s="80">
        <v>3</v>
      </c>
      <c r="G95" s="80">
        <v>27</v>
      </c>
      <c r="H95" s="80">
        <v>1</v>
      </c>
      <c r="I95" s="80">
        <v>17</v>
      </c>
      <c r="J95" s="80">
        <v>75</v>
      </c>
      <c r="K95" s="29">
        <v>580</v>
      </c>
      <c r="L95" s="29">
        <v>506.625</v>
      </c>
      <c r="M95" s="80">
        <v>626</v>
      </c>
      <c r="N95" s="80">
        <v>1286</v>
      </c>
      <c r="O95" s="80">
        <v>467</v>
      </c>
      <c r="P95" s="28">
        <v>2379</v>
      </c>
      <c r="Q95" s="63"/>
      <c r="R95" s="418">
        <f t="shared" si="2"/>
        <v>2885.625</v>
      </c>
      <c r="S95" s="63"/>
      <c r="T95" s="90">
        <v>0.11702209919119126</v>
      </c>
      <c r="Y95" s="14">
        <f t="shared" si="3"/>
        <v>697.95833333333326</v>
      </c>
      <c r="Z95">
        <v>147</v>
      </c>
      <c r="AA95" s="53">
        <v>39.5</v>
      </c>
    </row>
    <row r="96" spans="1:27">
      <c r="A96" s="409" t="s">
        <v>222</v>
      </c>
      <c r="B96" s="16">
        <v>184</v>
      </c>
      <c r="C96" s="16">
        <v>129</v>
      </c>
      <c r="D96" s="236">
        <v>313</v>
      </c>
      <c r="E96" s="16">
        <v>164</v>
      </c>
      <c r="F96" s="16">
        <v>10</v>
      </c>
      <c r="G96" s="16">
        <v>29</v>
      </c>
      <c r="H96" s="16">
        <v>6</v>
      </c>
      <c r="I96" s="16">
        <v>46</v>
      </c>
      <c r="J96" s="16">
        <v>76</v>
      </c>
      <c r="K96" s="236">
        <v>460</v>
      </c>
      <c r="L96" s="236">
        <v>369.75</v>
      </c>
      <c r="M96" s="16">
        <v>643</v>
      </c>
      <c r="N96" s="16">
        <v>1375</v>
      </c>
      <c r="O96" s="16">
        <v>540</v>
      </c>
      <c r="P96" s="236">
        <v>2558</v>
      </c>
      <c r="Q96" s="63"/>
      <c r="R96" s="420">
        <f t="shared" si="2"/>
        <v>2927.75</v>
      </c>
      <c r="S96" s="63"/>
      <c r="T96" s="65">
        <v>9.9850444268496527E-2</v>
      </c>
      <c r="Y96" s="14">
        <f t="shared" si="3"/>
        <v>455.75</v>
      </c>
      <c r="Z96">
        <v>150</v>
      </c>
      <c r="AA96">
        <v>40</v>
      </c>
    </row>
    <row r="97" spans="1:27">
      <c r="A97" s="411" t="s">
        <v>565</v>
      </c>
      <c r="B97" s="22">
        <v>1</v>
      </c>
      <c r="C97" s="22"/>
      <c r="D97" s="266">
        <v>1</v>
      </c>
      <c r="E97" s="22"/>
      <c r="F97" s="22">
        <v>2</v>
      </c>
      <c r="G97" s="22"/>
      <c r="H97" s="22"/>
      <c r="I97" s="22">
        <v>10</v>
      </c>
      <c r="J97" s="22">
        <v>1</v>
      </c>
      <c r="K97" s="266">
        <v>13</v>
      </c>
      <c r="L97" s="266">
        <v>3.75</v>
      </c>
      <c r="M97" s="22">
        <v>8</v>
      </c>
      <c r="N97" s="22">
        <v>26</v>
      </c>
      <c r="O97" s="22">
        <v>35</v>
      </c>
      <c r="P97" s="266">
        <v>69</v>
      </c>
      <c r="Q97" s="63"/>
      <c r="R97" s="421">
        <f t="shared" si="2"/>
        <v>72.75</v>
      </c>
      <c r="S97" s="63"/>
      <c r="T97" s="67">
        <v>5.1546391752577317E-2</v>
      </c>
      <c r="Y97" s="14">
        <f t="shared" si="3"/>
        <v>3.75</v>
      </c>
      <c r="AA97">
        <v>0.5</v>
      </c>
    </row>
    <row r="98" spans="1:27">
      <c r="A98" s="137" t="s">
        <v>302</v>
      </c>
      <c r="B98" s="80">
        <v>185</v>
      </c>
      <c r="C98" s="80">
        <v>129</v>
      </c>
      <c r="D98" s="29">
        <v>314</v>
      </c>
      <c r="E98" s="80">
        <v>164</v>
      </c>
      <c r="F98" s="80">
        <v>12</v>
      </c>
      <c r="G98" s="80">
        <v>29</v>
      </c>
      <c r="H98" s="80">
        <v>6</v>
      </c>
      <c r="I98" s="80">
        <v>56</v>
      </c>
      <c r="J98" s="80">
        <v>77</v>
      </c>
      <c r="K98" s="29">
        <v>473</v>
      </c>
      <c r="L98" s="29">
        <v>373.5</v>
      </c>
      <c r="M98" s="80">
        <v>651</v>
      </c>
      <c r="N98" s="80">
        <v>1401</v>
      </c>
      <c r="O98" s="80">
        <v>575</v>
      </c>
      <c r="P98" s="28">
        <v>2627</v>
      </c>
      <c r="Q98" s="63"/>
      <c r="R98" s="418">
        <f t="shared" si="2"/>
        <v>3000.5</v>
      </c>
      <c r="S98" s="63"/>
      <c r="T98" s="90">
        <v>9.8644707496997774E-2</v>
      </c>
      <c r="Y98" s="14">
        <f t="shared" si="3"/>
        <v>459.5</v>
      </c>
      <c r="Z98">
        <v>150</v>
      </c>
      <c r="AA98" s="53">
        <v>40.5</v>
      </c>
    </row>
    <row r="99" spans="1:27">
      <c r="A99" s="409" t="s">
        <v>224</v>
      </c>
      <c r="B99" s="16">
        <v>48</v>
      </c>
      <c r="C99" s="16">
        <v>49</v>
      </c>
      <c r="D99" s="236">
        <v>97</v>
      </c>
      <c r="E99" s="16">
        <v>37</v>
      </c>
      <c r="F99" s="16">
        <v>6</v>
      </c>
      <c r="G99" s="16">
        <v>10</v>
      </c>
      <c r="H99" s="16">
        <v>1</v>
      </c>
      <c r="I99" s="16">
        <v>50</v>
      </c>
      <c r="J99" s="16">
        <v>36</v>
      </c>
      <c r="K99" s="236">
        <v>189</v>
      </c>
      <c r="L99" s="236">
        <v>126.25</v>
      </c>
      <c r="M99" s="16">
        <v>134</v>
      </c>
      <c r="N99" s="16">
        <v>336</v>
      </c>
      <c r="O99" s="16">
        <v>125</v>
      </c>
      <c r="P99" s="236">
        <v>595</v>
      </c>
      <c r="Q99" s="63"/>
      <c r="R99" s="420">
        <f t="shared" si="2"/>
        <v>721.25</v>
      </c>
      <c r="S99" s="63"/>
      <c r="T99" s="65">
        <v>0.13590705554883212</v>
      </c>
      <c r="Y99" s="14">
        <f t="shared" si="3"/>
        <v>158.91666666666666</v>
      </c>
      <c r="Z99">
        <v>36</v>
      </c>
      <c r="AA99">
        <v>18</v>
      </c>
    </row>
    <row r="100" spans="1:27">
      <c r="A100" s="410" t="s">
        <v>225</v>
      </c>
      <c r="B100" s="19">
        <v>23</v>
      </c>
      <c r="C100" s="19">
        <v>40</v>
      </c>
      <c r="D100" s="237">
        <v>63</v>
      </c>
      <c r="E100" s="19">
        <v>41</v>
      </c>
      <c r="F100" s="19">
        <v>7</v>
      </c>
      <c r="G100" s="19">
        <v>5</v>
      </c>
      <c r="H100" s="19"/>
      <c r="I100" s="19">
        <v>14</v>
      </c>
      <c r="J100" s="19">
        <v>18</v>
      </c>
      <c r="K100" s="237">
        <v>125</v>
      </c>
      <c r="L100" s="237">
        <v>102.75</v>
      </c>
      <c r="M100" s="19">
        <v>104</v>
      </c>
      <c r="N100" s="19">
        <v>248</v>
      </c>
      <c r="O100" s="19">
        <v>107</v>
      </c>
      <c r="P100" s="237">
        <v>459</v>
      </c>
      <c r="Q100" s="63"/>
      <c r="R100" s="417">
        <f t="shared" si="2"/>
        <v>561.75</v>
      </c>
      <c r="S100" s="63"/>
      <c r="T100" s="66">
        <v>0.14218969007942689</v>
      </c>
      <c r="Y100" s="14">
        <f t="shared" si="3"/>
        <v>129.41666666666666</v>
      </c>
      <c r="Z100">
        <v>40</v>
      </c>
      <c r="AA100">
        <v>9</v>
      </c>
    </row>
    <row r="101" spans="1:27">
      <c r="A101" s="410" t="s">
        <v>223</v>
      </c>
      <c r="B101" s="19">
        <v>139</v>
      </c>
      <c r="C101" s="19">
        <v>102</v>
      </c>
      <c r="D101" s="237">
        <v>241</v>
      </c>
      <c r="E101" s="19">
        <v>54</v>
      </c>
      <c r="F101" s="19">
        <v>7</v>
      </c>
      <c r="G101" s="19">
        <v>24</v>
      </c>
      <c r="H101" s="19"/>
      <c r="I101" s="19">
        <v>22</v>
      </c>
      <c r="J101" s="19">
        <v>49</v>
      </c>
      <c r="K101" s="237">
        <v>258</v>
      </c>
      <c r="L101" s="237">
        <v>214.75</v>
      </c>
      <c r="M101" s="19">
        <v>321</v>
      </c>
      <c r="N101" s="19">
        <v>737</v>
      </c>
      <c r="O101" s="19">
        <v>305</v>
      </c>
      <c r="P101" s="237">
        <v>1363</v>
      </c>
      <c r="Q101" s="63"/>
      <c r="R101" s="417">
        <f t="shared" si="2"/>
        <v>1577.75</v>
      </c>
      <c r="S101" s="63"/>
      <c r="T101" s="66">
        <v>9.7201523431031625E-2</v>
      </c>
      <c r="Y101" s="14">
        <f t="shared" si="3"/>
        <v>282.75</v>
      </c>
      <c r="Z101">
        <v>54</v>
      </c>
      <c r="AA101">
        <v>25</v>
      </c>
    </row>
    <row r="102" spans="1:27">
      <c r="A102" s="411" t="s">
        <v>676</v>
      </c>
      <c r="B102" s="22">
        <v>28</v>
      </c>
      <c r="C102" s="22">
        <v>23</v>
      </c>
      <c r="D102" s="266">
        <v>51</v>
      </c>
      <c r="E102" s="22"/>
      <c r="F102" s="22">
        <v>2</v>
      </c>
      <c r="G102" s="22">
        <v>1</v>
      </c>
      <c r="H102" s="22"/>
      <c r="I102" s="22">
        <v>8</v>
      </c>
      <c r="J102" s="22">
        <v>1</v>
      </c>
      <c r="K102" s="266">
        <v>35</v>
      </c>
      <c r="L102" s="266">
        <v>27.5</v>
      </c>
      <c r="M102" s="22">
        <v>34</v>
      </c>
      <c r="N102" s="22">
        <v>59</v>
      </c>
      <c r="O102" s="22">
        <v>9</v>
      </c>
      <c r="P102" s="266">
        <v>102</v>
      </c>
      <c r="Q102" s="63"/>
      <c r="R102" s="421">
        <f t="shared" si="2"/>
        <v>129.5</v>
      </c>
      <c r="S102" s="63"/>
      <c r="T102" s="67">
        <v>0.10656934306569343</v>
      </c>
      <c r="Y102" s="14">
        <f t="shared" si="3"/>
        <v>42.833333333333329</v>
      </c>
      <c r="AA102">
        <v>0.5</v>
      </c>
    </row>
    <row r="103" spans="1:27">
      <c r="A103" s="137" t="s">
        <v>303</v>
      </c>
      <c r="B103" s="80">
        <v>238</v>
      </c>
      <c r="C103" s="80">
        <v>214</v>
      </c>
      <c r="D103" s="29">
        <v>452</v>
      </c>
      <c r="E103" s="80">
        <v>132</v>
      </c>
      <c r="F103" s="80">
        <v>22</v>
      </c>
      <c r="G103" s="80">
        <v>40</v>
      </c>
      <c r="H103" s="80">
        <v>1</v>
      </c>
      <c r="I103" s="80">
        <v>94</v>
      </c>
      <c r="J103" s="80">
        <v>104</v>
      </c>
      <c r="K103" s="29">
        <v>607</v>
      </c>
      <c r="L103" s="29">
        <v>471.25</v>
      </c>
      <c r="M103" s="80">
        <v>593</v>
      </c>
      <c r="N103" s="80">
        <v>1380</v>
      </c>
      <c r="O103" s="80">
        <v>546</v>
      </c>
      <c r="P103" s="28">
        <v>2519</v>
      </c>
      <c r="Q103" s="63"/>
      <c r="R103" s="418">
        <f t="shared" si="2"/>
        <v>2990.25</v>
      </c>
      <c r="S103" s="63"/>
      <c r="T103" s="90">
        <v>0.11539024318866874</v>
      </c>
      <c r="Y103" s="14">
        <f t="shared" si="3"/>
        <v>613.91666666666663</v>
      </c>
      <c r="Z103">
        <v>130</v>
      </c>
      <c r="AA103" s="53">
        <v>52.5</v>
      </c>
    </row>
    <row r="104" spans="1:27">
      <c r="A104" s="409" t="s">
        <v>226</v>
      </c>
      <c r="B104" s="16">
        <v>118</v>
      </c>
      <c r="C104" s="16">
        <v>59</v>
      </c>
      <c r="D104" s="236">
        <v>177</v>
      </c>
      <c r="E104" s="16">
        <v>74</v>
      </c>
      <c r="F104" s="16">
        <v>13</v>
      </c>
      <c r="G104" s="16">
        <v>20</v>
      </c>
      <c r="H104" s="16">
        <v>2</v>
      </c>
      <c r="I104" s="16">
        <v>3</v>
      </c>
      <c r="J104" s="16">
        <v>35</v>
      </c>
      <c r="K104" s="236">
        <v>206</v>
      </c>
      <c r="L104" s="236">
        <v>166.375</v>
      </c>
      <c r="M104" s="16">
        <v>289</v>
      </c>
      <c r="N104" s="16">
        <v>545</v>
      </c>
      <c r="O104" s="16">
        <v>202</v>
      </c>
      <c r="P104" s="236">
        <v>1036</v>
      </c>
      <c r="Q104" s="63"/>
      <c r="R104" s="420">
        <f t="shared" si="2"/>
        <v>1202.375</v>
      </c>
      <c r="S104" s="63"/>
      <c r="T104" s="65">
        <v>0.1092322573711174</v>
      </c>
      <c r="Y104" s="14">
        <f t="shared" si="3"/>
        <v>205.70833333333331</v>
      </c>
      <c r="Z104">
        <v>54</v>
      </c>
      <c r="AA104">
        <v>18</v>
      </c>
    </row>
    <row r="105" spans="1:27">
      <c r="A105" s="410" t="s">
        <v>744</v>
      </c>
      <c r="B105" s="19"/>
      <c r="C105" s="19"/>
      <c r="D105" s="237"/>
      <c r="E105" s="19"/>
      <c r="F105" s="19"/>
      <c r="G105" s="19"/>
      <c r="H105" s="19"/>
      <c r="I105" s="19"/>
      <c r="J105" s="19">
        <v>1</v>
      </c>
      <c r="K105" s="237">
        <v>1</v>
      </c>
      <c r="L105" s="237">
        <v>0.5</v>
      </c>
      <c r="M105" s="19">
        <v>10</v>
      </c>
      <c r="N105" s="19">
        <v>19</v>
      </c>
      <c r="O105" s="19"/>
      <c r="P105" s="237">
        <v>29</v>
      </c>
      <c r="Q105" s="63"/>
      <c r="R105" s="417">
        <f t="shared" si="2"/>
        <v>29.5</v>
      </c>
      <c r="S105" s="63"/>
      <c r="T105" s="66">
        <v>1.6949152542372881E-2</v>
      </c>
      <c r="Y105" s="14">
        <f t="shared" si="3"/>
        <v>0.5</v>
      </c>
      <c r="AA105">
        <v>0.5</v>
      </c>
    </row>
    <row r="106" spans="1:27">
      <c r="A106" s="411" t="s">
        <v>227</v>
      </c>
      <c r="B106" s="22">
        <v>29</v>
      </c>
      <c r="C106" s="22">
        <v>21</v>
      </c>
      <c r="D106" s="266">
        <v>50</v>
      </c>
      <c r="E106" s="22">
        <v>39</v>
      </c>
      <c r="F106" s="22">
        <v>10</v>
      </c>
      <c r="G106" s="22">
        <v>1</v>
      </c>
      <c r="H106" s="22">
        <v>1</v>
      </c>
      <c r="I106" s="22"/>
      <c r="J106" s="22">
        <v>8</v>
      </c>
      <c r="K106" s="266">
        <v>80</v>
      </c>
      <c r="L106" s="266">
        <v>69</v>
      </c>
      <c r="M106" s="22">
        <v>77</v>
      </c>
      <c r="N106" s="22">
        <v>219</v>
      </c>
      <c r="O106" s="22">
        <v>95</v>
      </c>
      <c r="P106" s="266">
        <v>391</v>
      </c>
      <c r="Q106" s="63"/>
      <c r="R106" s="421">
        <f t="shared" si="2"/>
        <v>460</v>
      </c>
      <c r="S106" s="63"/>
      <c r="T106" s="67">
        <v>0.12331838565022421</v>
      </c>
      <c r="Y106" s="14">
        <f t="shared" si="3"/>
        <v>83</v>
      </c>
      <c r="Z106">
        <v>32</v>
      </c>
      <c r="AA106">
        <v>4</v>
      </c>
    </row>
    <row r="107" spans="1:27">
      <c r="A107" s="137" t="s">
        <v>304</v>
      </c>
      <c r="B107" s="80">
        <v>147</v>
      </c>
      <c r="C107" s="80">
        <v>80</v>
      </c>
      <c r="D107" s="29">
        <v>227</v>
      </c>
      <c r="E107" s="80">
        <v>113</v>
      </c>
      <c r="F107" s="80">
        <v>23</v>
      </c>
      <c r="G107" s="80">
        <v>21</v>
      </c>
      <c r="H107" s="80">
        <v>3</v>
      </c>
      <c r="I107" s="80">
        <v>3</v>
      </c>
      <c r="J107" s="80">
        <v>44</v>
      </c>
      <c r="K107" s="29">
        <v>287</v>
      </c>
      <c r="L107" s="29">
        <v>235.875</v>
      </c>
      <c r="M107" s="80">
        <v>376</v>
      </c>
      <c r="N107" s="80">
        <v>783</v>
      </c>
      <c r="O107" s="80">
        <v>297</v>
      </c>
      <c r="P107" s="28">
        <v>1456</v>
      </c>
      <c r="Q107" s="63"/>
      <c r="R107" s="418">
        <f t="shared" si="2"/>
        <v>1691.875</v>
      </c>
      <c r="S107" s="63"/>
      <c r="T107" s="90">
        <v>0.11140495867768596</v>
      </c>
      <c r="Y107" s="14">
        <f t="shared" si="3"/>
        <v>289.20833333333331</v>
      </c>
      <c r="Z107">
        <v>86</v>
      </c>
      <c r="AA107" s="53">
        <v>22.5</v>
      </c>
    </row>
    <row r="108" spans="1:27">
      <c r="A108" s="409" t="s">
        <v>228</v>
      </c>
      <c r="B108" s="16"/>
      <c r="C108" s="16"/>
      <c r="D108" s="236"/>
      <c r="E108" s="16">
        <v>1</v>
      </c>
      <c r="F108" s="16"/>
      <c r="G108" s="16"/>
      <c r="H108" s="16"/>
      <c r="I108" s="16"/>
      <c r="J108" s="16">
        <v>22</v>
      </c>
      <c r="K108" s="236">
        <v>23</v>
      </c>
      <c r="L108" s="236">
        <v>12</v>
      </c>
      <c r="M108" s="16"/>
      <c r="N108" s="16">
        <v>5</v>
      </c>
      <c r="O108" s="16">
        <v>2</v>
      </c>
      <c r="P108" s="236">
        <v>7</v>
      </c>
      <c r="Q108" s="63"/>
      <c r="R108" s="420">
        <f t="shared" si="2"/>
        <v>19</v>
      </c>
      <c r="S108" s="63"/>
      <c r="T108" s="65">
        <v>0.63157894736842102</v>
      </c>
      <c r="Y108" s="14">
        <f t="shared" si="3"/>
        <v>12</v>
      </c>
      <c r="Z108">
        <v>1</v>
      </c>
      <c r="AA108">
        <v>11</v>
      </c>
    </row>
    <row r="109" spans="1:27">
      <c r="A109" s="410" t="s">
        <v>229</v>
      </c>
      <c r="B109" s="19">
        <v>1</v>
      </c>
      <c r="C109" s="19">
        <v>7</v>
      </c>
      <c r="D109" s="237">
        <v>8</v>
      </c>
      <c r="E109" s="19">
        <v>5</v>
      </c>
      <c r="F109" s="19"/>
      <c r="G109" s="19"/>
      <c r="H109" s="19"/>
      <c r="I109" s="19"/>
      <c r="J109" s="19">
        <v>1</v>
      </c>
      <c r="K109" s="237">
        <v>13</v>
      </c>
      <c r="L109" s="237">
        <v>12.5</v>
      </c>
      <c r="M109" s="19">
        <v>15</v>
      </c>
      <c r="N109" s="19">
        <v>27</v>
      </c>
      <c r="O109" s="19">
        <v>20</v>
      </c>
      <c r="P109" s="237">
        <v>62</v>
      </c>
      <c r="Q109" s="63"/>
      <c r="R109" s="417">
        <f t="shared" si="2"/>
        <v>74.5</v>
      </c>
      <c r="S109" s="63"/>
      <c r="T109" s="66">
        <v>0.11217183770883056</v>
      </c>
      <c r="Y109" s="14">
        <f t="shared" si="3"/>
        <v>17.166666666666664</v>
      </c>
      <c r="Z109">
        <v>5</v>
      </c>
      <c r="AA109">
        <v>0.5</v>
      </c>
    </row>
    <row r="110" spans="1:27">
      <c r="A110" s="410" t="s">
        <v>230</v>
      </c>
      <c r="B110" s="19">
        <v>48</v>
      </c>
      <c r="C110" s="19">
        <v>65</v>
      </c>
      <c r="D110" s="237">
        <v>113</v>
      </c>
      <c r="E110" s="19">
        <v>65</v>
      </c>
      <c r="F110" s="19">
        <v>9</v>
      </c>
      <c r="G110" s="19">
        <v>4</v>
      </c>
      <c r="H110" s="19">
        <v>1</v>
      </c>
      <c r="I110" s="19">
        <v>45</v>
      </c>
      <c r="J110" s="19">
        <v>23</v>
      </c>
      <c r="K110" s="237">
        <v>212</v>
      </c>
      <c r="L110" s="237">
        <v>151.125</v>
      </c>
      <c r="M110" s="19">
        <v>180</v>
      </c>
      <c r="N110" s="19">
        <v>442</v>
      </c>
      <c r="O110" s="19">
        <v>264</v>
      </c>
      <c r="P110" s="237">
        <v>886</v>
      </c>
      <c r="Q110" s="63"/>
      <c r="R110" s="417">
        <f t="shared" si="2"/>
        <v>1037.125</v>
      </c>
      <c r="S110" s="63"/>
      <c r="T110" s="66">
        <v>0.10846505387614776</v>
      </c>
      <c r="Y110" s="14">
        <f t="shared" si="3"/>
        <v>194.45833333333331</v>
      </c>
      <c r="Z110">
        <v>55</v>
      </c>
      <c r="AA110">
        <v>11.5</v>
      </c>
    </row>
    <row r="111" spans="1:27">
      <c r="A111" s="411" t="s">
        <v>231</v>
      </c>
      <c r="B111" s="22">
        <v>58</v>
      </c>
      <c r="C111" s="22">
        <v>65</v>
      </c>
      <c r="D111" s="266">
        <v>123</v>
      </c>
      <c r="E111" s="22">
        <v>72</v>
      </c>
      <c r="F111" s="22">
        <v>2</v>
      </c>
      <c r="G111" s="22">
        <v>17</v>
      </c>
      <c r="H111" s="22"/>
      <c r="I111" s="22">
        <v>20</v>
      </c>
      <c r="J111" s="22">
        <v>42</v>
      </c>
      <c r="K111" s="266">
        <v>218</v>
      </c>
      <c r="L111" s="266">
        <v>181.5</v>
      </c>
      <c r="M111" s="22">
        <v>203</v>
      </c>
      <c r="N111" s="22">
        <v>516</v>
      </c>
      <c r="O111" s="22">
        <v>152</v>
      </c>
      <c r="P111" s="266">
        <v>871</v>
      </c>
      <c r="Q111" s="63"/>
      <c r="R111" s="421">
        <f t="shared" si="2"/>
        <v>1052.5</v>
      </c>
      <c r="S111" s="63"/>
      <c r="T111" s="67">
        <v>0.13691164327002478</v>
      </c>
      <c r="Y111" s="14">
        <f t="shared" si="3"/>
        <v>224.83333333333331</v>
      </c>
      <c r="Z111">
        <v>71.5</v>
      </c>
      <c r="AA111">
        <v>23.5</v>
      </c>
    </row>
    <row r="112" spans="1:27">
      <c r="A112" s="137" t="s">
        <v>315</v>
      </c>
      <c r="B112" s="80">
        <v>107</v>
      </c>
      <c r="C112" s="80">
        <v>137</v>
      </c>
      <c r="D112" s="29">
        <v>244</v>
      </c>
      <c r="E112" s="80">
        <v>143</v>
      </c>
      <c r="F112" s="80">
        <v>11</v>
      </c>
      <c r="G112" s="80">
        <v>21</v>
      </c>
      <c r="H112" s="80">
        <v>1</v>
      </c>
      <c r="I112" s="80">
        <v>65</v>
      </c>
      <c r="J112" s="80">
        <v>88</v>
      </c>
      <c r="K112" s="29">
        <v>466</v>
      </c>
      <c r="L112" s="29">
        <v>357.12499999999994</v>
      </c>
      <c r="M112" s="80">
        <v>398</v>
      </c>
      <c r="N112" s="80">
        <v>990</v>
      </c>
      <c r="O112" s="80">
        <v>438</v>
      </c>
      <c r="P112" s="28">
        <v>1826</v>
      </c>
      <c r="Q112" s="63"/>
      <c r="R112" s="418">
        <f t="shared" si="2"/>
        <v>2183.125</v>
      </c>
      <c r="S112" s="63"/>
      <c r="T112" s="90">
        <v>0.12706411967412304</v>
      </c>
      <c r="Y112" s="14">
        <f t="shared" si="3"/>
        <v>448.45833333333326</v>
      </c>
      <c r="Z112">
        <v>132.5</v>
      </c>
      <c r="AA112" s="53">
        <v>46.5</v>
      </c>
    </row>
    <row r="113" spans="1:27">
      <c r="A113" s="409" t="s">
        <v>232</v>
      </c>
      <c r="B113" s="16"/>
      <c r="C113" s="16">
        <v>311</v>
      </c>
      <c r="D113" s="236">
        <v>311</v>
      </c>
      <c r="E113" s="16">
        <v>148</v>
      </c>
      <c r="F113" s="16"/>
      <c r="G113" s="16">
        <v>4</v>
      </c>
      <c r="H113" s="16">
        <v>1</v>
      </c>
      <c r="I113" s="16">
        <v>71</v>
      </c>
      <c r="J113" s="16">
        <v>64</v>
      </c>
      <c r="K113" s="236">
        <v>599</v>
      </c>
      <c r="L113" s="236">
        <v>441.875</v>
      </c>
      <c r="M113" s="16">
        <v>296</v>
      </c>
      <c r="N113" s="16">
        <v>442</v>
      </c>
      <c r="O113" s="16">
        <v>98</v>
      </c>
      <c r="P113" s="236">
        <v>836</v>
      </c>
      <c r="Q113" s="63"/>
      <c r="R113" s="420">
        <f t="shared" si="2"/>
        <v>1277.875</v>
      </c>
      <c r="S113" s="63"/>
      <c r="T113" s="65">
        <v>0.21908691083174406</v>
      </c>
      <c r="Y113" s="14">
        <f t="shared" si="3"/>
        <v>649.20833333333326</v>
      </c>
      <c r="Z113">
        <v>84</v>
      </c>
      <c r="AA113">
        <v>33</v>
      </c>
    </row>
    <row r="114" spans="1:27">
      <c r="A114" s="410" t="s">
        <v>233</v>
      </c>
      <c r="B114" s="19">
        <v>56</v>
      </c>
      <c r="C114" s="19">
        <v>53</v>
      </c>
      <c r="D114" s="237">
        <v>109</v>
      </c>
      <c r="E114" s="19">
        <v>80</v>
      </c>
      <c r="F114" s="19">
        <v>9</v>
      </c>
      <c r="G114" s="19">
        <v>5</v>
      </c>
      <c r="H114" s="19">
        <v>5</v>
      </c>
      <c r="I114" s="19">
        <v>114</v>
      </c>
      <c r="J114" s="19">
        <v>32</v>
      </c>
      <c r="K114" s="237">
        <v>298</v>
      </c>
      <c r="L114" s="237">
        <v>177.25</v>
      </c>
      <c r="M114" s="19">
        <v>138</v>
      </c>
      <c r="N114" s="19">
        <v>117</v>
      </c>
      <c r="O114" s="19">
        <v>45</v>
      </c>
      <c r="P114" s="237">
        <v>300</v>
      </c>
      <c r="Q114" s="63"/>
      <c r="R114" s="417">
        <f t="shared" si="2"/>
        <v>477.25</v>
      </c>
      <c r="S114" s="63"/>
      <c r="T114" s="66">
        <v>0.32113897793701679</v>
      </c>
      <c r="Y114" s="14">
        <f t="shared" si="3"/>
        <v>212.58333333333331</v>
      </c>
      <c r="Z114">
        <v>75</v>
      </c>
      <c r="AA114">
        <v>16</v>
      </c>
    </row>
    <row r="115" spans="1:27">
      <c r="A115" s="410" t="s">
        <v>234</v>
      </c>
      <c r="B115" s="19">
        <v>26</v>
      </c>
      <c r="C115" s="19">
        <v>94</v>
      </c>
      <c r="D115" s="237">
        <v>120</v>
      </c>
      <c r="E115" s="19">
        <v>59</v>
      </c>
      <c r="F115" s="19">
        <v>1</v>
      </c>
      <c r="G115" s="19">
        <v>29</v>
      </c>
      <c r="H115" s="19">
        <v>3</v>
      </c>
      <c r="I115" s="19">
        <v>25</v>
      </c>
      <c r="J115" s="19">
        <v>25</v>
      </c>
      <c r="K115" s="237">
        <v>236</v>
      </c>
      <c r="L115" s="237">
        <v>200.12499999999997</v>
      </c>
      <c r="M115" s="19">
        <v>139</v>
      </c>
      <c r="N115" s="19">
        <v>268</v>
      </c>
      <c r="O115" s="19">
        <v>49</v>
      </c>
      <c r="P115" s="237">
        <v>456</v>
      </c>
      <c r="Q115" s="63"/>
      <c r="R115" s="417">
        <f t="shared" si="2"/>
        <v>656.125</v>
      </c>
      <c r="S115" s="63"/>
      <c r="T115" s="66">
        <v>0.23162255142877203</v>
      </c>
      <c r="Y115" s="14">
        <f t="shared" si="3"/>
        <v>262.79166666666663</v>
      </c>
      <c r="Z115">
        <v>56.5</v>
      </c>
      <c r="AA115">
        <v>13.5</v>
      </c>
    </row>
    <row r="116" spans="1:27">
      <c r="A116" s="410" t="s">
        <v>235</v>
      </c>
      <c r="B116" s="19">
        <v>29</v>
      </c>
      <c r="C116" s="19">
        <v>160</v>
      </c>
      <c r="D116" s="237">
        <v>189</v>
      </c>
      <c r="E116" s="19">
        <v>83</v>
      </c>
      <c r="F116" s="19">
        <v>1</v>
      </c>
      <c r="G116" s="19">
        <v>40</v>
      </c>
      <c r="H116" s="19">
        <v>15</v>
      </c>
      <c r="I116" s="19">
        <v>11</v>
      </c>
      <c r="J116" s="19">
        <v>38</v>
      </c>
      <c r="K116" s="237">
        <v>348</v>
      </c>
      <c r="L116" s="237">
        <v>316.375</v>
      </c>
      <c r="M116" s="19">
        <v>231</v>
      </c>
      <c r="N116" s="19">
        <v>406</v>
      </c>
      <c r="O116" s="19">
        <v>132</v>
      </c>
      <c r="P116" s="237">
        <v>769</v>
      </c>
      <c r="Q116" s="63"/>
      <c r="R116" s="417">
        <f t="shared" si="2"/>
        <v>1085.375</v>
      </c>
      <c r="S116" s="63"/>
      <c r="T116" s="66">
        <v>0.21427050960023841</v>
      </c>
      <c r="Y116" s="14">
        <f t="shared" si="3"/>
        <v>423.04166666666663</v>
      </c>
      <c r="Z116">
        <v>79.5</v>
      </c>
      <c r="AA116">
        <v>19.5</v>
      </c>
    </row>
    <row r="117" spans="1:27">
      <c r="A117" s="410" t="s">
        <v>236</v>
      </c>
      <c r="B117" s="19">
        <v>28</v>
      </c>
      <c r="C117" s="19">
        <v>28</v>
      </c>
      <c r="D117" s="237">
        <v>56</v>
      </c>
      <c r="E117" s="19">
        <v>65</v>
      </c>
      <c r="F117" s="19"/>
      <c r="G117" s="19">
        <v>1</v>
      </c>
      <c r="H117" s="19"/>
      <c r="I117" s="19">
        <v>18</v>
      </c>
      <c r="J117" s="19">
        <v>19</v>
      </c>
      <c r="K117" s="237">
        <v>131</v>
      </c>
      <c r="L117" s="237">
        <v>89.25</v>
      </c>
      <c r="M117" s="19">
        <v>210</v>
      </c>
      <c r="N117" s="19">
        <v>462</v>
      </c>
      <c r="O117" s="19">
        <v>108</v>
      </c>
      <c r="P117" s="237">
        <v>780</v>
      </c>
      <c r="Q117" s="63"/>
      <c r="R117" s="417">
        <f t="shared" si="2"/>
        <v>869.25</v>
      </c>
      <c r="S117" s="63"/>
      <c r="T117" s="66">
        <v>8.298226707161753E-2</v>
      </c>
      <c r="Y117" s="14">
        <f t="shared" si="3"/>
        <v>107.91666666666666</v>
      </c>
      <c r="Z117">
        <v>48.5</v>
      </c>
      <c r="AA117">
        <v>9.5</v>
      </c>
    </row>
    <row r="118" spans="1:27">
      <c r="A118" s="410" t="s">
        <v>237</v>
      </c>
      <c r="B118" s="19"/>
      <c r="C118" s="19">
        <v>1180</v>
      </c>
      <c r="D118" s="237">
        <v>1180</v>
      </c>
      <c r="E118" s="19">
        <v>75</v>
      </c>
      <c r="F118" s="19">
        <v>2</v>
      </c>
      <c r="G118" s="19"/>
      <c r="H118" s="19"/>
      <c r="I118" s="19">
        <v>65</v>
      </c>
      <c r="J118" s="19">
        <v>12</v>
      </c>
      <c r="K118" s="237">
        <v>1334</v>
      </c>
      <c r="L118" s="237">
        <v>1272.125</v>
      </c>
      <c r="M118" s="19">
        <v>413</v>
      </c>
      <c r="N118" s="19">
        <v>947</v>
      </c>
      <c r="O118" s="19">
        <v>75</v>
      </c>
      <c r="P118" s="237">
        <v>1435</v>
      </c>
      <c r="Q118" s="63"/>
      <c r="R118" s="417">
        <f t="shared" si="2"/>
        <v>2707.125</v>
      </c>
      <c r="S118" s="63"/>
      <c r="T118" s="66">
        <v>0.25278253889045582</v>
      </c>
      <c r="Y118" s="14">
        <f t="shared" si="3"/>
        <v>2058.7916666666665</v>
      </c>
      <c r="Z118">
        <v>75</v>
      </c>
      <c r="AA118">
        <v>7</v>
      </c>
    </row>
    <row r="119" spans="1:27">
      <c r="A119" s="410" t="s">
        <v>238</v>
      </c>
      <c r="B119" s="19">
        <v>80</v>
      </c>
      <c r="C119" s="19">
        <v>354</v>
      </c>
      <c r="D119" s="237">
        <v>434</v>
      </c>
      <c r="E119" s="19">
        <v>79</v>
      </c>
      <c r="F119" s="19">
        <v>3</v>
      </c>
      <c r="G119" s="19">
        <v>13</v>
      </c>
      <c r="H119" s="19">
        <v>18</v>
      </c>
      <c r="I119" s="19">
        <v>123</v>
      </c>
      <c r="J119" s="19">
        <v>18</v>
      </c>
      <c r="K119" s="237">
        <v>608</v>
      </c>
      <c r="L119" s="237">
        <v>474.375</v>
      </c>
      <c r="M119" s="19">
        <v>320</v>
      </c>
      <c r="N119" s="19">
        <v>614</v>
      </c>
      <c r="O119" s="19">
        <v>51</v>
      </c>
      <c r="P119" s="237">
        <v>985</v>
      </c>
      <c r="Q119" s="63"/>
      <c r="R119" s="417">
        <f t="shared" si="2"/>
        <v>1459.375</v>
      </c>
      <c r="S119" s="63"/>
      <c r="T119" s="66">
        <v>0.19485031163788699</v>
      </c>
      <c r="Y119" s="14">
        <f t="shared" si="3"/>
        <v>710.375</v>
      </c>
      <c r="Z119">
        <v>61.5</v>
      </c>
      <c r="AA119">
        <v>9.5</v>
      </c>
    </row>
    <row r="120" spans="1:27">
      <c r="A120" s="410" t="s">
        <v>239</v>
      </c>
      <c r="B120" s="19">
        <v>9</v>
      </c>
      <c r="C120" s="19">
        <v>18</v>
      </c>
      <c r="D120" s="237">
        <v>27</v>
      </c>
      <c r="E120" s="19">
        <v>37</v>
      </c>
      <c r="F120" s="19"/>
      <c r="G120" s="19"/>
      <c r="H120" s="19"/>
      <c r="I120" s="19">
        <v>11</v>
      </c>
      <c r="J120" s="19">
        <v>97</v>
      </c>
      <c r="K120" s="237">
        <v>163</v>
      </c>
      <c r="L120" s="237">
        <v>93.375</v>
      </c>
      <c r="M120" s="19">
        <v>118</v>
      </c>
      <c r="N120" s="19">
        <v>231</v>
      </c>
      <c r="O120" s="19">
        <v>43</v>
      </c>
      <c r="P120" s="237">
        <v>392</v>
      </c>
      <c r="Q120" s="63"/>
      <c r="R120" s="417">
        <f t="shared" si="2"/>
        <v>485.375</v>
      </c>
      <c r="S120" s="63"/>
      <c r="T120" s="66">
        <v>0.17190388170055454</v>
      </c>
      <c r="Y120" s="14">
        <f t="shared" si="3"/>
        <v>105.375</v>
      </c>
      <c r="Z120">
        <v>22.5</v>
      </c>
      <c r="AA120">
        <v>51.5</v>
      </c>
    </row>
    <row r="121" spans="1:27">
      <c r="A121" s="410" t="s">
        <v>745</v>
      </c>
      <c r="B121" s="19"/>
      <c r="C121" s="19"/>
      <c r="D121" s="237"/>
      <c r="E121" s="19">
        <v>26</v>
      </c>
      <c r="F121" s="19"/>
      <c r="G121" s="19"/>
      <c r="H121" s="19"/>
      <c r="I121" s="19">
        <v>6</v>
      </c>
      <c r="J121" s="19">
        <v>17</v>
      </c>
      <c r="K121" s="237">
        <v>49</v>
      </c>
      <c r="L121" s="237">
        <v>42.75</v>
      </c>
      <c r="M121" s="19">
        <v>46</v>
      </c>
      <c r="N121" s="19">
        <v>17</v>
      </c>
      <c r="O121" s="19"/>
      <c r="P121" s="237">
        <v>63</v>
      </c>
      <c r="Q121" s="63"/>
      <c r="R121" s="417">
        <f t="shared" si="2"/>
        <v>105.75</v>
      </c>
      <c r="S121" s="63"/>
      <c r="T121" s="66">
        <v>0.40425531914893614</v>
      </c>
      <c r="Y121" s="14">
        <f t="shared" si="3"/>
        <v>42.75</v>
      </c>
      <c r="Z121">
        <v>25</v>
      </c>
      <c r="AA121">
        <v>17</v>
      </c>
    </row>
    <row r="122" spans="1:27">
      <c r="A122" s="410" t="s">
        <v>241</v>
      </c>
      <c r="B122" s="19">
        <v>15</v>
      </c>
      <c r="C122" s="19">
        <v>84</v>
      </c>
      <c r="D122" s="237">
        <v>99</v>
      </c>
      <c r="E122" s="19">
        <v>67</v>
      </c>
      <c r="F122" s="19"/>
      <c r="G122" s="19">
        <v>2</v>
      </c>
      <c r="H122" s="19"/>
      <c r="I122" s="19">
        <v>70</v>
      </c>
      <c r="J122" s="19">
        <v>30</v>
      </c>
      <c r="K122" s="237">
        <v>253</v>
      </c>
      <c r="L122" s="237">
        <v>149.25</v>
      </c>
      <c r="M122" s="19">
        <v>104</v>
      </c>
      <c r="N122" s="19">
        <v>196</v>
      </c>
      <c r="O122" s="19">
        <v>22</v>
      </c>
      <c r="P122" s="237">
        <v>322</v>
      </c>
      <c r="Q122" s="63"/>
      <c r="R122" s="417">
        <f t="shared" si="2"/>
        <v>471.25</v>
      </c>
      <c r="S122" s="63"/>
      <c r="T122" s="66">
        <v>0.22456351595424442</v>
      </c>
      <c r="Y122" s="14">
        <f t="shared" si="3"/>
        <v>205.25</v>
      </c>
      <c r="Z122">
        <v>38.5</v>
      </c>
      <c r="AA122">
        <v>16</v>
      </c>
    </row>
    <row r="123" spans="1:27">
      <c r="A123" s="410" t="s">
        <v>746</v>
      </c>
      <c r="B123" s="19"/>
      <c r="C123" s="19"/>
      <c r="D123" s="237"/>
      <c r="E123" s="19"/>
      <c r="F123" s="19"/>
      <c r="G123" s="19"/>
      <c r="H123" s="19"/>
      <c r="I123" s="19"/>
      <c r="J123" s="19">
        <v>2</v>
      </c>
      <c r="K123" s="237">
        <v>2</v>
      </c>
      <c r="L123" s="237">
        <v>1</v>
      </c>
      <c r="M123" s="19">
        <v>9</v>
      </c>
      <c r="N123" s="19">
        <v>6</v>
      </c>
      <c r="O123" s="19"/>
      <c r="P123" s="237">
        <v>15</v>
      </c>
      <c r="Q123" s="63"/>
      <c r="R123" s="417">
        <f t="shared" si="2"/>
        <v>16</v>
      </c>
      <c r="S123" s="63"/>
      <c r="T123" s="66">
        <v>6.25E-2</v>
      </c>
      <c r="Y123" s="14">
        <f t="shared" si="3"/>
        <v>1</v>
      </c>
      <c r="AA123">
        <v>1</v>
      </c>
    </row>
    <row r="124" spans="1:27">
      <c r="A124" s="410" t="s">
        <v>747</v>
      </c>
      <c r="B124" s="19"/>
      <c r="C124" s="19"/>
      <c r="D124" s="237"/>
      <c r="E124" s="19"/>
      <c r="F124" s="19"/>
      <c r="G124" s="19"/>
      <c r="H124" s="19"/>
      <c r="I124" s="19"/>
      <c r="J124" s="19"/>
      <c r="K124" s="237"/>
      <c r="L124" s="237">
        <v>0</v>
      </c>
      <c r="M124" s="19">
        <v>13</v>
      </c>
      <c r="N124" s="19">
        <v>23</v>
      </c>
      <c r="O124" s="19"/>
      <c r="P124" s="237">
        <v>36</v>
      </c>
      <c r="Q124" s="63"/>
      <c r="R124" s="417">
        <f t="shared" si="2"/>
        <v>36</v>
      </c>
      <c r="S124" s="63"/>
      <c r="T124" s="66">
        <v>0</v>
      </c>
      <c r="Y124" s="14">
        <f t="shared" si="3"/>
        <v>0</v>
      </c>
    </row>
    <row r="125" spans="1:27">
      <c r="A125" s="410" t="s">
        <v>242</v>
      </c>
      <c r="B125" s="19">
        <v>138</v>
      </c>
      <c r="C125" s="19">
        <v>48</v>
      </c>
      <c r="D125" s="237">
        <v>186</v>
      </c>
      <c r="E125" s="19">
        <v>10</v>
      </c>
      <c r="F125" s="19"/>
      <c r="G125" s="19"/>
      <c r="H125" s="19">
        <v>3</v>
      </c>
      <c r="I125" s="19">
        <v>187</v>
      </c>
      <c r="J125" s="19">
        <v>1</v>
      </c>
      <c r="K125" s="237">
        <v>249</v>
      </c>
      <c r="L125" s="237">
        <v>79.875</v>
      </c>
      <c r="M125" s="19">
        <v>116</v>
      </c>
      <c r="N125" s="19">
        <v>73</v>
      </c>
      <c r="O125" s="19">
        <v>11</v>
      </c>
      <c r="P125" s="237">
        <v>200</v>
      </c>
      <c r="Q125" s="63"/>
      <c r="R125" s="417">
        <f t="shared" si="2"/>
        <v>279.875</v>
      </c>
      <c r="S125" s="63"/>
      <c r="T125" s="66">
        <v>0.19314170448814927</v>
      </c>
      <c r="Y125" s="14">
        <f t="shared" si="3"/>
        <v>111.875</v>
      </c>
      <c r="Z125">
        <v>5</v>
      </c>
      <c r="AA125">
        <v>0.5</v>
      </c>
    </row>
    <row r="126" spans="1:27">
      <c r="A126" s="410" t="s">
        <v>243</v>
      </c>
      <c r="B126" s="19">
        <v>33</v>
      </c>
      <c r="C126" s="19">
        <v>61</v>
      </c>
      <c r="D126" s="237">
        <v>94</v>
      </c>
      <c r="E126" s="19">
        <v>18</v>
      </c>
      <c r="F126" s="19"/>
      <c r="G126" s="19">
        <v>4</v>
      </c>
      <c r="H126" s="19">
        <v>2</v>
      </c>
      <c r="I126" s="19">
        <v>50</v>
      </c>
      <c r="J126" s="19">
        <v>7</v>
      </c>
      <c r="K126" s="237">
        <v>142</v>
      </c>
      <c r="L126" s="237">
        <v>91.75</v>
      </c>
      <c r="M126" s="19">
        <v>40</v>
      </c>
      <c r="N126" s="19">
        <v>64</v>
      </c>
      <c r="O126" s="19">
        <v>53</v>
      </c>
      <c r="P126" s="237">
        <v>157</v>
      </c>
      <c r="Q126" s="63"/>
      <c r="R126" s="417">
        <f t="shared" si="2"/>
        <v>248.75</v>
      </c>
      <c r="S126" s="63"/>
      <c r="T126" s="66">
        <v>0.24549459351221467</v>
      </c>
      <c r="Y126" s="14">
        <f t="shared" si="3"/>
        <v>132.41666666666666</v>
      </c>
      <c r="Z126">
        <v>14</v>
      </c>
      <c r="AA126">
        <v>4.5</v>
      </c>
    </row>
    <row r="127" spans="1:27">
      <c r="A127" s="410" t="s">
        <v>244</v>
      </c>
      <c r="B127" s="19">
        <v>27</v>
      </c>
      <c r="C127" s="19">
        <v>23</v>
      </c>
      <c r="D127" s="237">
        <v>50</v>
      </c>
      <c r="E127" s="19">
        <v>26</v>
      </c>
      <c r="F127" s="19">
        <v>20</v>
      </c>
      <c r="G127" s="19">
        <v>4</v>
      </c>
      <c r="H127" s="19"/>
      <c r="I127" s="19">
        <v>18</v>
      </c>
      <c r="J127" s="19">
        <v>8</v>
      </c>
      <c r="K127" s="237">
        <v>99</v>
      </c>
      <c r="L127" s="237">
        <v>74.25</v>
      </c>
      <c r="M127" s="19">
        <v>56</v>
      </c>
      <c r="N127" s="19">
        <v>157</v>
      </c>
      <c r="O127" s="19">
        <v>134</v>
      </c>
      <c r="P127" s="237">
        <v>347</v>
      </c>
      <c r="Q127" s="63"/>
      <c r="R127" s="417">
        <f t="shared" si="2"/>
        <v>421.25</v>
      </c>
      <c r="S127" s="63"/>
      <c r="T127" s="66">
        <v>0.14514473414083351</v>
      </c>
      <c r="Y127" s="14">
        <f t="shared" si="3"/>
        <v>89.583333333333329</v>
      </c>
      <c r="Z127">
        <v>21</v>
      </c>
      <c r="AA127">
        <v>4</v>
      </c>
    </row>
    <row r="128" spans="1:27">
      <c r="A128" s="410" t="s">
        <v>245</v>
      </c>
      <c r="B128" s="19">
        <v>3</v>
      </c>
      <c r="C128" s="19">
        <v>7</v>
      </c>
      <c r="D128" s="237">
        <v>10</v>
      </c>
      <c r="E128" s="19">
        <v>1</v>
      </c>
      <c r="F128" s="19"/>
      <c r="G128" s="19">
        <v>1</v>
      </c>
      <c r="H128" s="19"/>
      <c r="I128" s="19">
        <v>1</v>
      </c>
      <c r="J128" s="19">
        <v>3</v>
      </c>
      <c r="K128" s="237">
        <v>13</v>
      </c>
      <c r="L128" s="237">
        <v>10.625</v>
      </c>
      <c r="M128" s="19">
        <v>14</v>
      </c>
      <c r="N128" s="19">
        <v>31</v>
      </c>
      <c r="O128" s="19">
        <v>2</v>
      </c>
      <c r="P128" s="237">
        <v>47</v>
      </c>
      <c r="Q128" s="63"/>
      <c r="R128" s="417">
        <f t="shared" si="2"/>
        <v>57.625</v>
      </c>
      <c r="S128" s="63"/>
      <c r="T128" s="66">
        <v>0.11250983477576712</v>
      </c>
      <c r="Y128" s="14">
        <f t="shared" si="3"/>
        <v>15.291666666666666</v>
      </c>
      <c r="Z128">
        <v>1</v>
      </c>
      <c r="AA128">
        <v>1.5</v>
      </c>
    </row>
    <row r="129" spans="1:27">
      <c r="A129" s="410" t="s">
        <v>246</v>
      </c>
      <c r="B129" s="19">
        <v>36</v>
      </c>
      <c r="C129" s="19">
        <v>21</v>
      </c>
      <c r="D129" s="237">
        <v>57</v>
      </c>
      <c r="E129" s="19">
        <v>9</v>
      </c>
      <c r="F129" s="19"/>
      <c r="G129" s="19"/>
      <c r="H129" s="19"/>
      <c r="I129" s="19">
        <v>24</v>
      </c>
      <c r="J129" s="19"/>
      <c r="K129" s="237">
        <v>54</v>
      </c>
      <c r="L129" s="237">
        <v>33</v>
      </c>
      <c r="M129" s="19">
        <v>116</v>
      </c>
      <c r="N129" s="19">
        <v>67</v>
      </c>
      <c r="O129" s="19">
        <v>9</v>
      </c>
      <c r="P129" s="237">
        <v>192</v>
      </c>
      <c r="Q129" s="63"/>
      <c r="R129" s="417">
        <f t="shared" si="2"/>
        <v>225</v>
      </c>
      <c r="S129" s="63"/>
      <c r="T129" s="66">
        <v>9.004739336492891E-2</v>
      </c>
      <c r="Y129" s="14">
        <f t="shared" si="3"/>
        <v>47</v>
      </c>
      <c r="Z129">
        <v>9</v>
      </c>
    </row>
    <row r="130" spans="1:27">
      <c r="A130" s="410" t="s">
        <v>748</v>
      </c>
      <c r="B130" s="19"/>
      <c r="C130" s="19">
        <v>7</v>
      </c>
      <c r="D130" s="237">
        <v>7</v>
      </c>
      <c r="E130" s="19"/>
      <c r="F130" s="19"/>
      <c r="G130" s="19"/>
      <c r="H130" s="19"/>
      <c r="I130" s="19">
        <v>2</v>
      </c>
      <c r="J130" s="19">
        <v>12</v>
      </c>
      <c r="K130" s="237">
        <v>21</v>
      </c>
      <c r="L130" s="237">
        <v>13.25</v>
      </c>
      <c r="M130" s="19">
        <v>11</v>
      </c>
      <c r="N130" s="19">
        <v>14</v>
      </c>
      <c r="O130" s="19">
        <v>1</v>
      </c>
      <c r="P130" s="237">
        <v>26</v>
      </c>
      <c r="Q130" s="63"/>
      <c r="R130" s="417">
        <f t="shared" si="2"/>
        <v>39.25</v>
      </c>
      <c r="S130" s="63"/>
      <c r="T130" s="66">
        <v>0.24819277108433735</v>
      </c>
      <c r="Y130" s="14">
        <f t="shared" si="3"/>
        <v>17.916666666666664</v>
      </c>
      <c r="AA130">
        <v>6</v>
      </c>
    </row>
    <row r="131" spans="1:27">
      <c r="A131" s="410" t="s">
        <v>247</v>
      </c>
      <c r="B131" s="19">
        <v>23</v>
      </c>
      <c r="C131" s="19">
        <v>39</v>
      </c>
      <c r="D131" s="237">
        <v>62</v>
      </c>
      <c r="E131" s="19">
        <v>14</v>
      </c>
      <c r="F131" s="19">
        <v>3</v>
      </c>
      <c r="G131" s="19"/>
      <c r="H131" s="19"/>
      <c r="I131" s="19">
        <v>34</v>
      </c>
      <c r="J131" s="19">
        <v>16</v>
      </c>
      <c r="K131" s="237">
        <v>106</v>
      </c>
      <c r="L131" s="237">
        <v>62.75</v>
      </c>
      <c r="M131" s="19">
        <v>51</v>
      </c>
      <c r="N131" s="19">
        <v>3</v>
      </c>
      <c r="O131" s="19">
        <v>18</v>
      </c>
      <c r="P131" s="237">
        <v>72</v>
      </c>
      <c r="Q131" s="63"/>
      <c r="R131" s="417">
        <f t="shared" si="2"/>
        <v>134.75</v>
      </c>
      <c r="S131" s="63"/>
      <c r="T131" s="66">
        <v>0.33793103448275863</v>
      </c>
      <c r="Y131" s="14">
        <f t="shared" si="3"/>
        <v>88.75</v>
      </c>
      <c r="Z131">
        <v>7</v>
      </c>
      <c r="AA131">
        <v>9.5</v>
      </c>
    </row>
    <row r="132" spans="1:27">
      <c r="A132" s="410" t="s">
        <v>248</v>
      </c>
      <c r="B132" s="19">
        <v>20</v>
      </c>
      <c r="C132" s="19"/>
      <c r="D132" s="237">
        <v>20</v>
      </c>
      <c r="E132" s="19">
        <v>6</v>
      </c>
      <c r="F132" s="19"/>
      <c r="G132" s="19">
        <v>49</v>
      </c>
      <c r="H132" s="19">
        <v>12</v>
      </c>
      <c r="I132" s="19">
        <v>1</v>
      </c>
      <c r="J132" s="19">
        <v>1</v>
      </c>
      <c r="K132" s="237">
        <v>69</v>
      </c>
      <c r="L132" s="237">
        <v>67.125</v>
      </c>
      <c r="M132" s="19">
        <v>74</v>
      </c>
      <c r="N132" s="19">
        <v>144</v>
      </c>
      <c r="O132" s="19">
        <v>15</v>
      </c>
      <c r="P132" s="237">
        <v>233</v>
      </c>
      <c r="Q132" s="63"/>
      <c r="R132" s="417">
        <f t="shared" si="2"/>
        <v>300.125</v>
      </c>
      <c r="S132" s="63"/>
      <c r="T132" s="66">
        <v>0.22365680966264057</v>
      </c>
      <c r="Y132" s="14">
        <f t="shared" si="3"/>
        <v>67.125</v>
      </c>
      <c r="Z132">
        <v>5.5</v>
      </c>
      <c r="AA132">
        <v>0.5</v>
      </c>
    </row>
    <row r="133" spans="1:27">
      <c r="A133" s="410" t="s">
        <v>249</v>
      </c>
      <c r="B133" s="19">
        <v>18</v>
      </c>
      <c r="C133" s="19"/>
      <c r="D133" s="237">
        <v>18</v>
      </c>
      <c r="E133" s="19">
        <v>4</v>
      </c>
      <c r="F133" s="19"/>
      <c r="G133" s="19"/>
      <c r="H133" s="19"/>
      <c r="I133" s="19"/>
      <c r="J133" s="19"/>
      <c r="K133" s="237">
        <v>4</v>
      </c>
      <c r="L133" s="237">
        <v>4</v>
      </c>
      <c r="M133" s="19"/>
      <c r="N133" s="19"/>
      <c r="O133" s="19"/>
      <c r="P133" s="237"/>
      <c r="Q133" s="63"/>
      <c r="R133" s="417">
        <f t="shared" si="2"/>
        <v>4</v>
      </c>
      <c r="S133" s="63"/>
      <c r="T133" s="66">
        <v>1</v>
      </c>
      <c r="Y133" s="14">
        <f t="shared" si="3"/>
        <v>4</v>
      </c>
      <c r="Z133">
        <v>4</v>
      </c>
    </row>
    <row r="134" spans="1:27">
      <c r="A134" s="410" t="s">
        <v>749</v>
      </c>
      <c r="B134" s="19"/>
      <c r="C134" s="19"/>
      <c r="D134" s="237"/>
      <c r="E134" s="19"/>
      <c r="F134" s="19"/>
      <c r="G134" s="19"/>
      <c r="H134" s="19"/>
      <c r="I134" s="19"/>
      <c r="J134" s="19"/>
      <c r="K134" s="237"/>
      <c r="L134" s="237">
        <v>0</v>
      </c>
      <c r="M134" s="19"/>
      <c r="N134" s="19"/>
      <c r="O134" s="19">
        <v>13</v>
      </c>
      <c r="P134" s="237">
        <v>13</v>
      </c>
      <c r="Q134" s="63"/>
      <c r="R134" s="417">
        <f t="shared" si="2"/>
        <v>13</v>
      </c>
      <c r="S134" s="63"/>
      <c r="T134" s="66">
        <v>0</v>
      </c>
      <c r="Y134" s="14">
        <f t="shared" si="3"/>
        <v>0</v>
      </c>
    </row>
    <row r="135" spans="1:27">
      <c r="A135" s="410" t="s">
        <v>250</v>
      </c>
      <c r="B135" s="19">
        <v>35</v>
      </c>
      <c r="C135" s="19">
        <v>19</v>
      </c>
      <c r="D135" s="237">
        <v>54</v>
      </c>
      <c r="E135" s="19">
        <v>10</v>
      </c>
      <c r="F135" s="19"/>
      <c r="G135" s="19"/>
      <c r="H135" s="19"/>
      <c r="I135" s="19">
        <v>37</v>
      </c>
      <c r="J135" s="19">
        <v>1</v>
      </c>
      <c r="K135" s="237">
        <v>67</v>
      </c>
      <c r="L135" s="237">
        <v>29.125</v>
      </c>
      <c r="M135" s="19">
        <v>21</v>
      </c>
      <c r="N135" s="19">
        <v>18</v>
      </c>
      <c r="O135" s="19"/>
      <c r="P135" s="237">
        <v>39</v>
      </c>
      <c r="Q135" s="63"/>
      <c r="R135" s="417">
        <f t="shared" si="2"/>
        <v>68.125</v>
      </c>
      <c r="S135" s="63"/>
      <c r="T135" s="66">
        <v>0.29676934635612323</v>
      </c>
      <c r="Y135" s="14">
        <f t="shared" si="3"/>
        <v>41.791666666666664</v>
      </c>
      <c r="Z135">
        <v>5</v>
      </c>
      <c r="AA135">
        <v>0.5</v>
      </c>
    </row>
    <row r="136" spans="1:27">
      <c r="A136" s="410" t="s">
        <v>251</v>
      </c>
      <c r="B136" s="19">
        <v>26</v>
      </c>
      <c r="C136" s="19">
        <v>19</v>
      </c>
      <c r="D136" s="237">
        <v>45</v>
      </c>
      <c r="E136" s="19">
        <v>6</v>
      </c>
      <c r="F136" s="19"/>
      <c r="G136" s="19"/>
      <c r="H136" s="19"/>
      <c r="I136" s="19">
        <v>32</v>
      </c>
      <c r="J136" s="19"/>
      <c r="K136" s="237">
        <v>57</v>
      </c>
      <c r="L136" s="237">
        <v>26</v>
      </c>
      <c r="M136" s="19">
        <v>76</v>
      </c>
      <c r="N136" s="19">
        <v>151</v>
      </c>
      <c r="O136" s="19">
        <v>4</v>
      </c>
      <c r="P136" s="237">
        <v>231</v>
      </c>
      <c r="Q136" s="63"/>
      <c r="R136" s="417">
        <f t="shared" si="2"/>
        <v>257</v>
      </c>
      <c r="S136" s="63"/>
      <c r="T136" s="66">
        <v>5.4570259208731237E-2</v>
      </c>
      <c r="Y136" s="14">
        <f t="shared" si="3"/>
        <v>38.666666666666664</v>
      </c>
      <c r="Z136">
        <v>3</v>
      </c>
    </row>
    <row r="137" spans="1:27">
      <c r="A137" s="410" t="s">
        <v>252</v>
      </c>
      <c r="B137" s="19">
        <v>11</v>
      </c>
      <c r="C137" s="19">
        <v>18</v>
      </c>
      <c r="D137" s="237">
        <v>29</v>
      </c>
      <c r="E137" s="19">
        <v>4</v>
      </c>
      <c r="F137" s="19"/>
      <c r="G137" s="19"/>
      <c r="H137" s="19"/>
      <c r="I137" s="19">
        <v>21</v>
      </c>
      <c r="J137" s="19"/>
      <c r="K137" s="237">
        <v>43</v>
      </c>
      <c r="L137" s="237">
        <v>24.125</v>
      </c>
      <c r="M137" s="19">
        <v>44</v>
      </c>
      <c r="N137" s="19">
        <v>44</v>
      </c>
      <c r="O137" s="19">
        <v>5</v>
      </c>
      <c r="P137" s="237">
        <v>93</v>
      </c>
      <c r="Q137" s="63"/>
      <c r="R137" s="417">
        <f t="shared" si="2"/>
        <v>117.125</v>
      </c>
      <c r="S137" s="63"/>
      <c r="T137" s="66">
        <v>0.11533888228299644</v>
      </c>
      <c r="Y137" s="14">
        <f t="shared" si="3"/>
        <v>36.125</v>
      </c>
      <c r="Z137">
        <v>3.5</v>
      </c>
    </row>
    <row r="138" spans="1:27">
      <c r="A138" s="411" t="s">
        <v>750</v>
      </c>
      <c r="B138" s="22"/>
      <c r="C138" s="22"/>
      <c r="D138" s="266"/>
      <c r="E138" s="22"/>
      <c r="F138" s="22"/>
      <c r="G138" s="22"/>
      <c r="H138" s="22"/>
      <c r="I138" s="22"/>
      <c r="J138" s="22"/>
      <c r="K138" s="266"/>
      <c r="L138" s="266">
        <v>0</v>
      </c>
      <c r="M138" s="22"/>
      <c r="N138" s="22">
        <v>2</v>
      </c>
      <c r="O138" s="22">
        <v>1</v>
      </c>
      <c r="P138" s="266">
        <v>3</v>
      </c>
      <c r="Q138" s="63"/>
      <c r="R138" s="421">
        <f t="shared" ref="R138:R184" si="4">P138+L138</f>
        <v>3</v>
      </c>
      <c r="S138" s="63"/>
      <c r="T138" s="67">
        <v>0</v>
      </c>
      <c r="Y138" s="14">
        <f t="shared" si="3"/>
        <v>0</v>
      </c>
    </row>
    <row r="139" spans="1:27">
      <c r="A139" s="137" t="s">
        <v>305</v>
      </c>
      <c r="B139" s="80">
        <v>613</v>
      </c>
      <c r="C139" s="80">
        <v>2544</v>
      </c>
      <c r="D139" s="29">
        <v>3157</v>
      </c>
      <c r="E139" s="80">
        <v>827</v>
      </c>
      <c r="F139" s="80">
        <v>39</v>
      </c>
      <c r="G139" s="80">
        <v>152</v>
      </c>
      <c r="H139" s="80">
        <v>59</v>
      </c>
      <c r="I139" s="80">
        <v>921</v>
      </c>
      <c r="J139" s="80">
        <v>403</v>
      </c>
      <c r="K139" s="29">
        <v>4945</v>
      </c>
      <c r="L139" s="29">
        <v>3773.625</v>
      </c>
      <c r="M139" s="80">
        <v>2656</v>
      </c>
      <c r="N139" s="80">
        <v>4497</v>
      </c>
      <c r="O139" s="80">
        <v>889</v>
      </c>
      <c r="P139" s="28">
        <v>8042</v>
      </c>
      <c r="Q139" s="63"/>
      <c r="R139" s="418">
        <f t="shared" si="4"/>
        <v>11815.625</v>
      </c>
      <c r="S139" s="63"/>
      <c r="T139" s="90">
        <v>0.20530652074558098</v>
      </c>
      <c r="Y139" s="14">
        <f t="shared" ref="Y139:Y184" si="5">(C139*(2/3))+L139</f>
        <v>5469.625</v>
      </c>
      <c r="Z139">
        <v>644</v>
      </c>
      <c r="AA139" s="53">
        <v>220.5</v>
      </c>
    </row>
    <row r="140" spans="1:27">
      <c r="A140" s="409" t="s">
        <v>254</v>
      </c>
      <c r="B140" s="16">
        <v>40</v>
      </c>
      <c r="C140" s="16">
        <v>29</v>
      </c>
      <c r="D140" s="236">
        <v>69</v>
      </c>
      <c r="E140" s="16">
        <v>38</v>
      </c>
      <c r="F140" s="16">
        <v>7</v>
      </c>
      <c r="G140" s="16">
        <v>3</v>
      </c>
      <c r="H140" s="16">
        <v>3</v>
      </c>
      <c r="I140" s="16"/>
      <c r="J140" s="16">
        <v>24</v>
      </c>
      <c r="K140" s="236">
        <v>104</v>
      </c>
      <c r="L140" s="236">
        <v>78.5</v>
      </c>
      <c r="M140" s="16">
        <v>70</v>
      </c>
      <c r="N140" s="16">
        <v>178</v>
      </c>
      <c r="O140" s="16">
        <v>91</v>
      </c>
      <c r="P140" s="236">
        <v>339</v>
      </c>
      <c r="Q140" s="63"/>
      <c r="R140" s="420">
        <f t="shared" si="4"/>
        <v>417.5</v>
      </c>
      <c r="S140" s="63"/>
      <c r="T140" s="65">
        <v>0.14859773964001674</v>
      </c>
      <c r="Y140" s="14">
        <f t="shared" si="5"/>
        <v>97.833333333333329</v>
      </c>
      <c r="Z140">
        <v>24</v>
      </c>
      <c r="AA140">
        <v>12.5</v>
      </c>
    </row>
    <row r="141" spans="1:27">
      <c r="A141" s="410" t="s">
        <v>253</v>
      </c>
      <c r="B141" s="19">
        <v>86</v>
      </c>
      <c r="C141" s="19">
        <v>85</v>
      </c>
      <c r="D141" s="237">
        <v>171</v>
      </c>
      <c r="E141" s="19">
        <v>84</v>
      </c>
      <c r="F141" s="19">
        <v>8</v>
      </c>
      <c r="G141" s="19">
        <v>22</v>
      </c>
      <c r="H141" s="19">
        <v>4</v>
      </c>
      <c r="I141" s="19">
        <v>43</v>
      </c>
      <c r="J141" s="19">
        <v>39</v>
      </c>
      <c r="K141" s="237">
        <v>285</v>
      </c>
      <c r="L141" s="237">
        <v>229.37499999999997</v>
      </c>
      <c r="M141" s="19">
        <v>250</v>
      </c>
      <c r="N141" s="19">
        <v>610</v>
      </c>
      <c r="O141" s="19">
        <v>286</v>
      </c>
      <c r="P141" s="237">
        <v>1146</v>
      </c>
      <c r="Q141" s="63"/>
      <c r="R141" s="417">
        <f t="shared" si="4"/>
        <v>1375.375</v>
      </c>
      <c r="S141" s="63"/>
      <c r="T141" s="66">
        <v>0.13096780309014502</v>
      </c>
      <c r="Y141" s="14">
        <f t="shared" si="5"/>
        <v>286.04166666666663</v>
      </c>
      <c r="Z141">
        <v>84</v>
      </c>
      <c r="AA141">
        <v>21</v>
      </c>
    </row>
    <row r="142" spans="1:27">
      <c r="A142" s="411" t="s">
        <v>255</v>
      </c>
      <c r="B142" s="22">
        <v>19</v>
      </c>
      <c r="C142" s="22">
        <v>13</v>
      </c>
      <c r="D142" s="266">
        <v>32</v>
      </c>
      <c r="E142" s="22">
        <v>7</v>
      </c>
      <c r="F142" s="22">
        <v>1</v>
      </c>
      <c r="G142" s="22"/>
      <c r="H142" s="22"/>
      <c r="I142" s="22"/>
      <c r="J142" s="22"/>
      <c r="K142" s="266">
        <v>21</v>
      </c>
      <c r="L142" s="266">
        <v>20</v>
      </c>
      <c r="M142" s="22">
        <v>17</v>
      </c>
      <c r="N142" s="22">
        <v>29</v>
      </c>
      <c r="O142" s="22">
        <v>10</v>
      </c>
      <c r="P142" s="266">
        <v>56</v>
      </c>
      <c r="Q142" s="63"/>
      <c r="R142" s="421">
        <f t="shared" si="4"/>
        <v>76</v>
      </c>
      <c r="S142" s="63"/>
      <c r="T142" s="67">
        <v>0.1683168316831683</v>
      </c>
      <c r="Y142" s="14">
        <f t="shared" si="5"/>
        <v>28.666666666666664</v>
      </c>
      <c r="Z142">
        <v>6</v>
      </c>
    </row>
    <row r="143" spans="1:27">
      <c r="A143" s="137" t="s">
        <v>306</v>
      </c>
      <c r="B143" s="80">
        <v>145</v>
      </c>
      <c r="C143" s="80">
        <v>127</v>
      </c>
      <c r="D143" s="29">
        <v>272</v>
      </c>
      <c r="E143" s="80">
        <v>129</v>
      </c>
      <c r="F143" s="80">
        <v>16</v>
      </c>
      <c r="G143" s="80">
        <v>25</v>
      </c>
      <c r="H143" s="80">
        <v>7</v>
      </c>
      <c r="I143" s="80">
        <v>43</v>
      </c>
      <c r="J143" s="80">
        <v>63</v>
      </c>
      <c r="K143" s="29">
        <v>410</v>
      </c>
      <c r="L143" s="29">
        <v>327.875</v>
      </c>
      <c r="M143" s="80">
        <v>337</v>
      </c>
      <c r="N143" s="80">
        <v>817</v>
      </c>
      <c r="O143" s="80">
        <v>387</v>
      </c>
      <c r="P143" s="28">
        <v>1541</v>
      </c>
      <c r="Q143" s="63"/>
      <c r="R143" s="418">
        <f t="shared" si="4"/>
        <v>1868.875</v>
      </c>
      <c r="S143" s="63"/>
      <c r="T143" s="90">
        <v>0.13631162280189627</v>
      </c>
      <c r="Y143" s="14">
        <f t="shared" si="5"/>
        <v>412.54166666666663</v>
      </c>
      <c r="Z143">
        <v>114</v>
      </c>
      <c r="AA143" s="53">
        <v>33.5</v>
      </c>
    </row>
    <row r="144" spans="1:27">
      <c r="A144" s="409" t="s">
        <v>256</v>
      </c>
      <c r="B144" s="16">
        <v>46</v>
      </c>
      <c r="C144" s="16">
        <v>54</v>
      </c>
      <c r="D144" s="236">
        <v>100</v>
      </c>
      <c r="E144" s="16">
        <v>52</v>
      </c>
      <c r="F144" s="16">
        <v>16</v>
      </c>
      <c r="G144" s="16">
        <v>8</v>
      </c>
      <c r="H144" s="16"/>
      <c r="I144" s="16"/>
      <c r="J144" s="16">
        <v>26</v>
      </c>
      <c r="K144" s="236">
        <v>156</v>
      </c>
      <c r="L144" s="236">
        <v>143</v>
      </c>
      <c r="M144" s="16">
        <v>200</v>
      </c>
      <c r="N144" s="16">
        <v>515</v>
      </c>
      <c r="O144" s="16">
        <v>249</v>
      </c>
      <c r="P144" s="236">
        <v>964</v>
      </c>
      <c r="Q144" s="63"/>
      <c r="R144" s="420">
        <f t="shared" si="4"/>
        <v>1107</v>
      </c>
      <c r="S144" s="63"/>
      <c r="T144" s="65">
        <v>9.990662931839403E-2</v>
      </c>
      <c r="Y144" s="14">
        <f t="shared" si="5"/>
        <v>179</v>
      </c>
      <c r="Z144">
        <v>52</v>
      </c>
      <c r="AA144">
        <v>13</v>
      </c>
    </row>
    <row r="145" spans="1:27">
      <c r="A145" s="411" t="s">
        <v>257</v>
      </c>
      <c r="B145" s="22"/>
      <c r="C145" s="22">
        <v>27</v>
      </c>
      <c r="D145" s="266">
        <v>27</v>
      </c>
      <c r="E145" s="22">
        <v>8</v>
      </c>
      <c r="F145" s="22">
        <v>2</v>
      </c>
      <c r="G145" s="22"/>
      <c r="H145" s="22"/>
      <c r="I145" s="22">
        <v>1</v>
      </c>
      <c r="J145" s="22">
        <v>2</v>
      </c>
      <c r="K145" s="266">
        <v>40</v>
      </c>
      <c r="L145" s="266">
        <v>36.125</v>
      </c>
      <c r="M145" s="22">
        <v>30</v>
      </c>
      <c r="N145" s="22">
        <v>55</v>
      </c>
      <c r="O145" s="22">
        <v>10</v>
      </c>
      <c r="P145" s="266">
        <v>95</v>
      </c>
      <c r="Q145" s="63"/>
      <c r="R145" s="421">
        <f t="shared" si="4"/>
        <v>131.125</v>
      </c>
      <c r="S145" s="63"/>
      <c r="T145" s="67">
        <v>0.16022099447513813</v>
      </c>
      <c r="Y145" s="14">
        <f t="shared" si="5"/>
        <v>54.125</v>
      </c>
      <c r="Z145">
        <v>6</v>
      </c>
      <c r="AA145">
        <v>1</v>
      </c>
    </row>
    <row r="146" spans="1:27">
      <c r="A146" s="137" t="s">
        <v>307</v>
      </c>
      <c r="B146" s="80">
        <v>46</v>
      </c>
      <c r="C146" s="80">
        <v>81</v>
      </c>
      <c r="D146" s="29">
        <v>127</v>
      </c>
      <c r="E146" s="80">
        <v>60</v>
      </c>
      <c r="F146" s="80">
        <v>18</v>
      </c>
      <c r="G146" s="80">
        <v>8</v>
      </c>
      <c r="H146" s="80"/>
      <c r="I146" s="80">
        <v>1</v>
      </c>
      <c r="J146" s="80">
        <v>28</v>
      </c>
      <c r="K146" s="29">
        <v>196</v>
      </c>
      <c r="L146" s="29">
        <v>179.125</v>
      </c>
      <c r="M146" s="80">
        <v>230</v>
      </c>
      <c r="N146" s="80">
        <v>570</v>
      </c>
      <c r="O146" s="80">
        <v>259</v>
      </c>
      <c r="P146" s="28">
        <v>1059</v>
      </c>
      <c r="Q146" s="63"/>
      <c r="R146" s="418">
        <f t="shared" si="4"/>
        <v>1238.125</v>
      </c>
      <c r="S146" s="63"/>
      <c r="T146" s="90">
        <v>0.10566874274253141</v>
      </c>
      <c r="Y146" s="14">
        <f t="shared" si="5"/>
        <v>233.125</v>
      </c>
      <c r="Z146">
        <v>58</v>
      </c>
      <c r="AA146" s="53">
        <v>14</v>
      </c>
    </row>
    <row r="147" spans="1:27">
      <c r="A147" s="409" t="s">
        <v>258</v>
      </c>
      <c r="B147" s="16">
        <v>80</v>
      </c>
      <c r="C147" s="16">
        <v>48</v>
      </c>
      <c r="D147" s="236">
        <v>128</v>
      </c>
      <c r="E147" s="16">
        <v>35</v>
      </c>
      <c r="F147" s="16"/>
      <c r="G147" s="16">
        <v>10</v>
      </c>
      <c r="H147" s="16"/>
      <c r="I147" s="16">
        <v>21</v>
      </c>
      <c r="J147" s="16">
        <v>20</v>
      </c>
      <c r="K147" s="236">
        <v>134</v>
      </c>
      <c r="L147" s="236">
        <v>111.125</v>
      </c>
      <c r="M147" s="16">
        <v>142</v>
      </c>
      <c r="N147" s="16">
        <v>449</v>
      </c>
      <c r="O147" s="16">
        <v>245</v>
      </c>
      <c r="P147" s="236">
        <v>836</v>
      </c>
      <c r="Q147" s="63"/>
      <c r="R147" s="420">
        <f t="shared" si="4"/>
        <v>947.125</v>
      </c>
      <c r="S147" s="63"/>
      <c r="T147" s="65">
        <v>8.6463597869143566E-2</v>
      </c>
      <c r="Y147" s="14">
        <f t="shared" si="5"/>
        <v>143.125</v>
      </c>
      <c r="Z147">
        <v>34</v>
      </c>
      <c r="AA147">
        <v>16.5</v>
      </c>
    </row>
    <row r="148" spans="1:27">
      <c r="A148" s="410" t="s">
        <v>259</v>
      </c>
      <c r="B148" s="19">
        <v>6</v>
      </c>
      <c r="C148" s="19"/>
      <c r="D148" s="237">
        <v>6</v>
      </c>
      <c r="E148" s="19">
        <v>8</v>
      </c>
      <c r="F148" s="19"/>
      <c r="G148" s="19"/>
      <c r="H148" s="19"/>
      <c r="I148" s="19"/>
      <c r="J148" s="19"/>
      <c r="K148" s="237">
        <v>8</v>
      </c>
      <c r="L148" s="237">
        <v>5.5</v>
      </c>
      <c r="M148" s="19">
        <v>7</v>
      </c>
      <c r="N148" s="19">
        <v>28</v>
      </c>
      <c r="O148" s="19">
        <v>22</v>
      </c>
      <c r="P148" s="237">
        <v>57</v>
      </c>
      <c r="Q148" s="63"/>
      <c r="R148" s="417">
        <f t="shared" si="4"/>
        <v>62.5</v>
      </c>
      <c r="S148" s="63"/>
      <c r="T148" s="66">
        <v>8.7999999999999995E-2</v>
      </c>
      <c r="Y148" s="14">
        <f t="shared" si="5"/>
        <v>5.5</v>
      </c>
      <c r="Z148">
        <v>5.5</v>
      </c>
    </row>
    <row r="149" spans="1:27">
      <c r="A149" s="410" t="s">
        <v>260</v>
      </c>
      <c r="B149" s="19">
        <v>30</v>
      </c>
      <c r="C149" s="19">
        <v>25</v>
      </c>
      <c r="D149" s="237">
        <v>55</v>
      </c>
      <c r="E149" s="19">
        <v>26</v>
      </c>
      <c r="F149" s="19">
        <v>1</v>
      </c>
      <c r="G149" s="19">
        <v>1</v>
      </c>
      <c r="H149" s="19">
        <v>1</v>
      </c>
      <c r="I149" s="19">
        <v>7</v>
      </c>
      <c r="J149" s="19">
        <v>8</v>
      </c>
      <c r="K149" s="237">
        <v>69</v>
      </c>
      <c r="L149" s="237">
        <v>56.375</v>
      </c>
      <c r="M149" s="19">
        <v>61</v>
      </c>
      <c r="N149" s="19">
        <v>191</v>
      </c>
      <c r="O149" s="19">
        <v>136</v>
      </c>
      <c r="P149" s="237">
        <v>388</v>
      </c>
      <c r="Q149" s="63"/>
      <c r="R149" s="417">
        <f t="shared" si="4"/>
        <v>444.375</v>
      </c>
      <c r="S149" s="63"/>
      <c r="T149" s="66">
        <v>9.2839746712128607E-2</v>
      </c>
      <c r="Y149" s="14">
        <f t="shared" si="5"/>
        <v>73.041666666666657</v>
      </c>
      <c r="Z149">
        <v>23.5</v>
      </c>
      <c r="AA149">
        <v>4</v>
      </c>
    </row>
    <row r="150" spans="1:27">
      <c r="A150" s="410" t="s">
        <v>261</v>
      </c>
      <c r="B150" s="19">
        <v>164</v>
      </c>
      <c r="C150" s="19">
        <v>135</v>
      </c>
      <c r="D150" s="237">
        <v>299</v>
      </c>
      <c r="E150" s="19">
        <v>72</v>
      </c>
      <c r="F150" s="19">
        <v>8</v>
      </c>
      <c r="G150" s="19">
        <v>4</v>
      </c>
      <c r="H150" s="19"/>
      <c r="I150" s="19">
        <v>4</v>
      </c>
      <c r="J150" s="19">
        <v>26</v>
      </c>
      <c r="K150" s="237">
        <v>249</v>
      </c>
      <c r="L150" s="237">
        <v>231.5</v>
      </c>
      <c r="M150" s="19">
        <v>262</v>
      </c>
      <c r="N150" s="19">
        <v>584</v>
      </c>
      <c r="O150" s="19">
        <v>201</v>
      </c>
      <c r="P150" s="237">
        <v>1047</v>
      </c>
      <c r="Q150" s="63"/>
      <c r="R150" s="417">
        <f t="shared" si="4"/>
        <v>1278.5</v>
      </c>
      <c r="S150" s="63"/>
      <c r="T150" s="66">
        <v>0.11905763567522086</v>
      </c>
      <c r="Y150" s="14">
        <f t="shared" si="5"/>
        <v>321.5</v>
      </c>
      <c r="Z150">
        <v>71</v>
      </c>
      <c r="AA150">
        <v>13</v>
      </c>
    </row>
    <row r="151" spans="1:27">
      <c r="A151" s="410" t="s">
        <v>262</v>
      </c>
      <c r="B151" s="19">
        <v>29</v>
      </c>
      <c r="C151" s="19">
        <v>38</v>
      </c>
      <c r="D151" s="237">
        <v>67</v>
      </c>
      <c r="E151" s="19">
        <v>49</v>
      </c>
      <c r="F151" s="19"/>
      <c r="G151" s="19">
        <v>23</v>
      </c>
      <c r="H151" s="19">
        <v>6</v>
      </c>
      <c r="I151" s="19">
        <v>13</v>
      </c>
      <c r="J151" s="19">
        <v>34</v>
      </c>
      <c r="K151" s="237">
        <v>163</v>
      </c>
      <c r="L151" s="237">
        <v>136.125</v>
      </c>
      <c r="M151" s="19">
        <v>116</v>
      </c>
      <c r="N151" s="19">
        <v>329</v>
      </c>
      <c r="O151" s="19">
        <v>116</v>
      </c>
      <c r="P151" s="237">
        <v>561</v>
      </c>
      <c r="Q151" s="63"/>
      <c r="R151" s="417">
        <f t="shared" si="4"/>
        <v>697.125</v>
      </c>
      <c r="S151" s="63"/>
      <c r="T151" s="66">
        <v>0.16491967996030515</v>
      </c>
      <c r="Y151" s="14">
        <f t="shared" si="5"/>
        <v>161.45833333333334</v>
      </c>
      <c r="Z151">
        <v>49</v>
      </c>
      <c r="AA151">
        <v>18.5</v>
      </c>
    </row>
    <row r="152" spans="1:27">
      <c r="A152" s="410" t="s">
        <v>751</v>
      </c>
      <c r="B152" s="19"/>
      <c r="C152" s="19"/>
      <c r="D152" s="237"/>
      <c r="E152" s="19"/>
      <c r="F152" s="19"/>
      <c r="G152" s="19"/>
      <c r="H152" s="19"/>
      <c r="I152" s="19"/>
      <c r="J152" s="19"/>
      <c r="K152" s="237"/>
      <c r="L152" s="237">
        <v>0</v>
      </c>
      <c r="M152" s="19">
        <v>6</v>
      </c>
      <c r="N152" s="19">
        <v>6</v>
      </c>
      <c r="O152" s="19"/>
      <c r="P152" s="237">
        <v>12</v>
      </c>
      <c r="Q152" s="63"/>
      <c r="R152" s="417">
        <f t="shared" si="4"/>
        <v>12</v>
      </c>
      <c r="S152" s="63"/>
      <c r="T152" s="66">
        <v>0</v>
      </c>
      <c r="Y152" s="14">
        <f t="shared" si="5"/>
        <v>0</v>
      </c>
    </row>
    <row r="153" spans="1:27">
      <c r="A153" s="410" t="s">
        <v>752</v>
      </c>
      <c r="B153" s="19"/>
      <c r="C153" s="19"/>
      <c r="D153" s="237"/>
      <c r="E153" s="19"/>
      <c r="F153" s="19"/>
      <c r="G153" s="19"/>
      <c r="H153" s="19"/>
      <c r="I153" s="19"/>
      <c r="J153" s="19"/>
      <c r="K153" s="237"/>
      <c r="L153" s="237">
        <v>0</v>
      </c>
      <c r="M153" s="19">
        <v>10</v>
      </c>
      <c r="N153" s="19">
        <v>11</v>
      </c>
      <c r="O153" s="19"/>
      <c r="P153" s="237">
        <v>21</v>
      </c>
      <c r="Q153" s="63"/>
      <c r="R153" s="417">
        <f t="shared" si="4"/>
        <v>21</v>
      </c>
      <c r="S153" s="63"/>
      <c r="T153" s="66">
        <v>0</v>
      </c>
      <c r="Y153" s="14">
        <f t="shared" si="5"/>
        <v>0</v>
      </c>
    </row>
    <row r="154" spans="1:27">
      <c r="A154" s="410" t="s">
        <v>263</v>
      </c>
      <c r="B154" s="19">
        <v>2</v>
      </c>
      <c r="C154" s="19">
        <v>5</v>
      </c>
      <c r="D154" s="237">
        <v>7</v>
      </c>
      <c r="E154" s="19">
        <v>2</v>
      </c>
      <c r="F154" s="19"/>
      <c r="G154" s="19"/>
      <c r="H154" s="19"/>
      <c r="I154" s="19"/>
      <c r="J154" s="19"/>
      <c r="K154" s="237">
        <v>7</v>
      </c>
      <c r="L154" s="237">
        <v>7</v>
      </c>
      <c r="M154" s="19">
        <v>13</v>
      </c>
      <c r="N154" s="19">
        <v>16</v>
      </c>
      <c r="O154" s="19">
        <v>10</v>
      </c>
      <c r="P154" s="237">
        <v>39</v>
      </c>
      <c r="Q154" s="63"/>
      <c r="R154" s="417">
        <f t="shared" si="4"/>
        <v>46</v>
      </c>
      <c r="S154" s="63"/>
      <c r="T154" s="66">
        <v>8.5937500000000014E-2</v>
      </c>
      <c r="Y154" s="14">
        <f t="shared" si="5"/>
        <v>10.333333333333332</v>
      </c>
      <c r="Z154">
        <v>2</v>
      </c>
    </row>
    <row r="155" spans="1:27">
      <c r="A155" s="410" t="s">
        <v>264</v>
      </c>
      <c r="B155" s="19"/>
      <c r="C155" s="19">
        <v>3</v>
      </c>
      <c r="D155" s="237">
        <v>3</v>
      </c>
      <c r="E155" s="19">
        <v>7</v>
      </c>
      <c r="F155" s="19"/>
      <c r="G155" s="19">
        <v>2</v>
      </c>
      <c r="H155" s="19"/>
      <c r="I155" s="19"/>
      <c r="J155" s="19">
        <v>4</v>
      </c>
      <c r="K155" s="237">
        <v>16</v>
      </c>
      <c r="L155" s="237">
        <v>13</v>
      </c>
      <c r="M155" s="19">
        <v>7</v>
      </c>
      <c r="N155" s="19">
        <v>10</v>
      </c>
      <c r="O155" s="19">
        <v>7</v>
      </c>
      <c r="P155" s="237">
        <v>24</v>
      </c>
      <c r="Q155" s="63"/>
      <c r="R155" s="417">
        <f t="shared" si="4"/>
        <v>37</v>
      </c>
      <c r="S155" s="63"/>
      <c r="T155" s="66">
        <v>0.31428571428571428</v>
      </c>
      <c r="Y155" s="14">
        <f t="shared" si="5"/>
        <v>15</v>
      </c>
      <c r="Z155">
        <v>6</v>
      </c>
      <c r="AA155">
        <v>2</v>
      </c>
    </row>
    <row r="156" spans="1:27">
      <c r="A156" s="411" t="s">
        <v>265</v>
      </c>
      <c r="B156" s="22">
        <v>12</v>
      </c>
      <c r="C156" s="22">
        <v>23</v>
      </c>
      <c r="D156" s="266">
        <v>35</v>
      </c>
      <c r="E156" s="22">
        <v>7</v>
      </c>
      <c r="F156" s="22"/>
      <c r="G156" s="22"/>
      <c r="H156" s="22"/>
      <c r="I156" s="22">
        <v>6</v>
      </c>
      <c r="J156" s="22">
        <v>1</v>
      </c>
      <c r="K156" s="266">
        <v>37</v>
      </c>
      <c r="L156" s="266">
        <v>30.25</v>
      </c>
      <c r="M156" s="22">
        <v>39</v>
      </c>
      <c r="N156" s="22">
        <v>84</v>
      </c>
      <c r="O156" s="22">
        <v>23</v>
      </c>
      <c r="P156" s="266">
        <v>146</v>
      </c>
      <c r="Q156" s="63"/>
      <c r="R156" s="421">
        <f t="shared" si="4"/>
        <v>176.25</v>
      </c>
      <c r="S156" s="63"/>
      <c r="T156" s="67">
        <v>9.2698083894355271E-2</v>
      </c>
      <c r="Y156" s="14">
        <f t="shared" si="5"/>
        <v>45.583333333333329</v>
      </c>
      <c r="Z156">
        <v>6</v>
      </c>
      <c r="AA156">
        <v>0.5</v>
      </c>
    </row>
    <row r="157" spans="1:27">
      <c r="A157" s="137" t="s">
        <v>308</v>
      </c>
      <c r="B157" s="80">
        <v>323</v>
      </c>
      <c r="C157" s="80">
        <v>277</v>
      </c>
      <c r="D157" s="29">
        <v>600</v>
      </c>
      <c r="E157" s="80">
        <v>206</v>
      </c>
      <c r="F157" s="80">
        <v>9</v>
      </c>
      <c r="G157" s="80">
        <v>40</v>
      </c>
      <c r="H157" s="80">
        <v>7</v>
      </c>
      <c r="I157" s="80">
        <v>51</v>
      </c>
      <c r="J157" s="80">
        <v>93</v>
      </c>
      <c r="K157" s="29">
        <v>683</v>
      </c>
      <c r="L157" s="29">
        <v>590.875</v>
      </c>
      <c r="M157" s="80">
        <v>663</v>
      </c>
      <c r="N157" s="80">
        <v>1708</v>
      </c>
      <c r="O157" s="80">
        <v>760</v>
      </c>
      <c r="P157" s="28">
        <v>3131</v>
      </c>
      <c r="Q157" s="63"/>
      <c r="R157" s="418">
        <f t="shared" si="4"/>
        <v>3721.875</v>
      </c>
      <c r="S157" s="63"/>
      <c r="T157" s="90">
        <v>0.11483867927862132</v>
      </c>
      <c r="Y157" s="14">
        <f t="shared" si="5"/>
        <v>775.54166666666663</v>
      </c>
      <c r="Z157">
        <v>197</v>
      </c>
      <c r="AA157" s="53">
        <v>54.5</v>
      </c>
    </row>
    <row r="158" spans="1:27">
      <c r="A158" s="409" t="s">
        <v>267</v>
      </c>
      <c r="B158" s="16">
        <v>46</v>
      </c>
      <c r="C158" s="16">
        <v>14</v>
      </c>
      <c r="D158" s="236">
        <v>60</v>
      </c>
      <c r="E158" s="16">
        <v>23</v>
      </c>
      <c r="F158" s="16">
        <v>10</v>
      </c>
      <c r="G158" s="16">
        <v>2</v>
      </c>
      <c r="H158" s="16"/>
      <c r="I158" s="16"/>
      <c r="J158" s="16">
        <v>14</v>
      </c>
      <c r="K158" s="236">
        <v>63</v>
      </c>
      <c r="L158" s="236">
        <v>54</v>
      </c>
      <c r="M158" s="16">
        <v>68</v>
      </c>
      <c r="N158" s="16">
        <v>201</v>
      </c>
      <c r="O158" s="16">
        <v>105</v>
      </c>
      <c r="P158" s="236">
        <v>374</v>
      </c>
      <c r="Q158" s="63"/>
      <c r="R158" s="420">
        <f t="shared" si="4"/>
        <v>428</v>
      </c>
      <c r="S158" s="63"/>
      <c r="T158" s="65">
        <v>0.10668789808917198</v>
      </c>
      <c r="Y158" s="14">
        <f t="shared" si="5"/>
        <v>63.333333333333329</v>
      </c>
      <c r="Z158">
        <v>19</v>
      </c>
      <c r="AA158">
        <v>9</v>
      </c>
    </row>
    <row r="159" spans="1:27">
      <c r="A159" s="410" t="s">
        <v>266</v>
      </c>
      <c r="B159" s="19">
        <v>145</v>
      </c>
      <c r="C159" s="19">
        <v>54</v>
      </c>
      <c r="D159" s="237">
        <v>199</v>
      </c>
      <c r="E159" s="19">
        <v>90</v>
      </c>
      <c r="F159" s="19">
        <v>21</v>
      </c>
      <c r="G159" s="19">
        <v>11</v>
      </c>
      <c r="H159" s="19"/>
      <c r="I159" s="19"/>
      <c r="J159" s="19">
        <v>1</v>
      </c>
      <c r="K159" s="237">
        <v>177</v>
      </c>
      <c r="L159" s="237">
        <v>152</v>
      </c>
      <c r="M159" s="19">
        <v>221</v>
      </c>
      <c r="N159" s="19">
        <v>524</v>
      </c>
      <c r="O159" s="19">
        <v>229</v>
      </c>
      <c r="P159" s="237">
        <v>974</v>
      </c>
      <c r="Q159" s="63"/>
      <c r="R159" s="417">
        <f t="shared" si="4"/>
        <v>1126</v>
      </c>
      <c r="S159" s="63"/>
      <c r="T159" s="66">
        <v>0.10642201834862386</v>
      </c>
      <c r="Y159" s="14">
        <f t="shared" si="5"/>
        <v>188</v>
      </c>
      <c r="Z159">
        <v>65.5</v>
      </c>
      <c r="AA159">
        <v>0.5</v>
      </c>
    </row>
    <row r="160" spans="1:27">
      <c r="A160" s="411" t="s">
        <v>268</v>
      </c>
      <c r="B160" s="22">
        <v>26</v>
      </c>
      <c r="C160" s="22">
        <v>16</v>
      </c>
      <c r="D160" s="266">
        <v>42</v>
      </c>
      <c r="E160" s="22">
        <v>3</v>
      </c>
      <c r="F160" s="22">
        <v>1</v>
      </c>
      <c r="G160" s="22">
        <v>1</v>
      </c>
      <c r="H160" s="22"/>
      <c r="I160" s="22">
        <v>1</v>
      </c>
      <c r="J160" s="22">
        <v>5</v>
      </c>
      <c r="K160" s="266">
        <v>27</v>
      </c>
      <c r="L160" s="266">
        <v>23.625</v>
      </c>
      <c r="M160" s="22">
        <v>36</v>
      </c>
      <c r="N160" s="22">
        <v>58</v>
      </c>
      <c r="O160" s="22">
        <v>32</v>
      </c>
      <c r="P160" s="266">
        <v>126</v>
      </c>
      <c r="Q160" s="63"/>
      <c r="R160" s="421">
        <f t="shared" si="4"/>
        <v>149.625</v>
      </c>
      <c r="S160" s="63"/>
      <c r="T160" s="67">
        <v>9.325337331334331E-2</v>
      </c>
      <c r="Y160" s="14">
        <f t="shared" si="5"/>
        <v>34.291666666666664</v>
      </c>
      <c r="Z160">
        <v>3</v>
      </c>
      <c r="AA160">
        <v>2.5</v>
      </c>
    </row>
    <row r="161" spans="1:27">
      <c r="A161" s="137" t="s">
        <v>309</v>
      </c>
      <c r="B161" s="80">
        <v>217</v>
      </c>
      <c r="C161" s="80">
        <v>84</v>
      </c>
      <c r="D161" s="29">
        <v>301</v>
      </c>
      <c r="E161" s="80">
        <v>116</v>
      </c>
      <c r="F161" s="80">
        <v>32</v>
      </c>
      <c r="G161" s="80">
        <v>14</v>
      </c>
      <c r="H161" s="80"/>
      <c r="I161" s="80">
        <v>1</v>
      </c>
      <c r="J161" s="80">
        <v>20</v>
      </c>
      <c r="K161" s="29">
        <v>267</v>
      </c>
      <c r="L161" s="29">
        <v>229.625</v>
      </c>
      <c r="M161" s="80">
        <v>325</v>
      </c>
      <c r="N161" s="80">
        <v>783</v>
      </c>
      <c r="O161" s="80">
        <v>366</v>
      </c>
      <c r="P161" s="28">
        <v>1474</v>
      </c>
      <c r="Q161" s="63"/>
      <c r="R161" s="418">
        <f t="shared" si="4"/>
        <v>1703.625</v>
      </c>
      <c r="S161" s="63"/>
      <c r="T161" s="90">
        <v>0.10537895455580001</v>
      </c>
      <c r="Y161" s="14">
        <f t="shared" si="5"/>
        <v>285.625</v>
      </c>
      <c r="Z161">
        <v>87.5</v>
      </c>
      <c r="AA161" s="53">
        <v>12</v>
      </c>
    </row>
    <row r="162" spans="1:27">
      <c r="A162" s="409" t="s">
        <v>270</v>
      </c>
      <c r="B162" s="16">
        <v>38</v>
      </c>
      <c r="C162" s="16">
        <v>20</v>
      </c>
      <c r="D162" s="236">
        <v>58</v>
      </c>
      <c r="E162" s="16">
        <v>21</v>
      </c>
      <c r="F162" s="16"/>
      <c r="G162" s="16">
        <v>9</v>
      </c>
      <c r="H162" s="16"/>
      <c r="I162" s="16">
        <v>12</v>
      </c>
      <c r="J162" s="16">
        <v>13</v>
      </c>
      <c r="K162" s="236">
        <v>75</v>
      </c>
      <c r="L162" s="236">
        <v>53.5</v>
      </c>
      <c r="M162" s="16">
        <v>91</v>
      </c>
      <c r="N162" s="16">
        <v>242</v>
      </c>
      <c r="O162" s="16">
        <v>109</v>
      </c>
      <c r="P162" s="236">
        <v>442</v>
      </c>
      <c r="Q162" s="63"/>
      <c r="R162" s="420">
        <f t="shared" si="4"/>
        <v>495.5</v>
      </c>
      <c r="S162" s="63"/>
      <c r="T162" s="65">
        <v>8.330452817144833E-2</v>
      </c>
      <c r="Y162" s="14">
        <f t="shared" si="5"/>
        <v>66.833333333333329</v>
      </c>
      <c r="Z162">
        <v>16.5</v>
      </c>
      <c r="AA162">
        <v>6.5</v>
      </c>
    </row>
    <row r="163" spans="1:27">
      <c r="A163" s="410" t="s">
        <v>269</v>
      </c>
      <c r="B163" s="19">
        <v>373</v>
      </c>
      <c r="C163" s="19">
        <v>226</v>
      </c>
      <c r="D163" s="237">
        <v>599</v>
      </c>
      <c r="E163" s="19">
        <v>96</v>
      </c>
      <c r="F163" s="19">
        <v>2</v>
      </c>
      <c r="G163" s="19">
        <v>29</v>
      </c>
      <c r="H163" s="19">
        <v>14</v>
      </c>
      <c r="I163" s="19">
        <v>74</v>
      </c>
      <c r="J163" s="19">
        <v>77</v>
      </c>
      <c r="K163" s="237">
        <v>518</v>
      </c>
      <c r="L163" s="237">
        <v>411.75</v>
      </c>
      <c r="M163" s="19">
        <v>468</v>
      </c>
      <c r="N163" s="19">
        <v>857</v>
      </c>
      <c r="O163" s="19">
        <v>266</v>
      </c>
      <c r="P163" s="237">
        <v>1591</v>
      </c>
      <c r="Q163" s="63"/>
      <c r="R163" s="417">
        <f t="shared" si="4"/>
        <v>2002.75</v>
      </c>
      <c r="S163" s="63"/>
      <c r="T163" s="66">
        <v>0.14096737907761531</v>
      </c>
      <c r="Y163" s="14">
        <f t="shared" si="5"/>
        <v>562.41666666666663</v>
      </c>
      <c r="Z163">
        <v>90.5</v>
      </c>
      <c r="AA163">
        <v>41</v>
      </c>
    </row>
    <row r="164" spans="1:27">
      <c r="A164" s="411" t="s">
        <v>271</v>
      </c>
      <c r="B164" s="22">
        <v>5</v>
      </c>
      <c r="C164" s="22">
        <v>2</v>
      </c>
      <c r="D164" s="266">
        <v>7</v>
      </c>
      <c r="E164" s="22">
        <v>6</v>
      </c>
      <c r="F164" s="22"/>
      <c r="G164" s="22">
        <v>1</v>
      </c>
      <c r="H164" s="22"/>
      <c r="I164" s="22"/>
      <c r="J164" s="22">
        <v>6</v>
      </c>
      <c r="K164" s="266">
        <v>15</v>
      </c>
      <c r="L164" s="266">
        <v>10.500000000000002</v>
      </c>
      <c r="M164" s="22">
        <v>15</v>
      </c>
      <c r="N164" s="22">
        <v>42</v>
      </c>
      <c r="O164" s="22">
        <v>33</v>
      </c>
      <c r="P164" s="266">
        <v>90</v>
      </c>
      <c r="Q164" s="63"/>
      <c r="R164" s="421">
        <f t="shared" si="4"/>
        <v>100.5</v>
      </c>
      <c r="S164" s="63"/>
      <c r="T164" s="67">
        <v>9.2436974789915971E-2</v>
      </c>
      <c r="Y164" s="14">
        <f t="shared" si="5"/>
        <v>11.833333333333336</v>
      </c>
      <c r="Z164">
        <v>4.5</v>
      </c>
      <c r="AA164">
        <v>3</v>
      </c>
    </row>
    <row r="165" spans="1:27">
      <c r="A165" s="137" t="s">
        <v>310</v>
      </c>
      <c r="B165" s="80">
        <v>416</v>
      </c>
      <c r="C165" s="80">
        <v>248</v>
      </c>
      <c r="D165" s="29">
        <v>664</v>
      </c>
      <c r="E165" s="80">
        <v>123</v>
      </c>
      <c r="F165" s="80">
        <v>2</v>
      </c>
      <c r="G165" s="80">
        <v>39</v>
      </c>
      <c r="H165" s="80">
        <v>14</v>
      </c>
      <c r="I165" s="80">
        <v>86</v>
      </c>
      <c r="J165" s="80">
        <v>96</v>
      </c>
      <c r="K165" s="29">
        <v>608</v>
      </c>
      <c r="L165" s="29">
        <v>475.75</v>
      </c>
      <c r="M165" s="80">
        <v>574</v>
      </c>
      <c r="N165" s="80">
        <v>1141</v>
      </c>
      <c r="O165" s="80">
        <v>408</v>
      </c>
      <c r="P165" s="28">
        <v>2123</v>
      </c>
      <c r="Q165" s="63"/>
      <c r="R165" s="418">
        <f t="shared" si="4"/>
        <v>2598.75</v>
      </c>
      <c r="S165" s="63"/>
      <c r="T165" s="90">
        <v>0.12756412451628371</v>
      </c>
      <c r="Y165" s="14">
        <f t="shared" si="5"/>
        <v>641.08333333333326</v>
      </c>
      <c r="Z165">
        <v>111.5</v>
      </c>
      <c r="AA165" s="53">
        <v>50.5</v>
      </c>
    </row>
    <row r="166" spans="1:27">
      <c r="A166" s="409" t="s">
        <v>272</v>
      </c>
      <c r="B166" s="16">
        <v>6</v>
      </c>
      <c r="C166" s="16">
        <v>4</v>
      </c>
      <c r="D166" s="236">
        <v>10</v>
      </c>
      <c r="E166" s="16">
        <v>3</v>
      </c>
      <c r="F166" s="16"/>
      <c r="G166" s="16"/>
      <c r="H166" s="16"/>
      <c r="I166" s="16"/>
      <c r="J166" s="16"/>
      <c r="K166" s="236">
        <v>7</v>
      </c>
      <c r="L166" s="236">
        <v>7</v>
      </c>
      <c r="M166" s="16">
        <v>9</v>
      </c>
      <c r="N166" s="16">
        <v>48</v>
      </c>
      <c r="O166" s="16">
        <v>22</v>
      </c>
      <c r="P166" s="236">
        <v>79</v>
      </c>
      <c r="Q166" s="63"/>
      <c r="R166" s="420">
        <f t="shared" si="4"/>
        <v>86</v>
      </c>
      <c r="S166" s="63"/>
      <c r="T166" s="65">
        <v>5.1999999999999998E-2</v>
      </c>
      <c r="Y166" s="14">
        <f t="shared" si="5"/>
        <v>9.6666666666666661</v>
      </c>
      <c r="Z166">
        <v>3</v>
      </c>
    </row>
    <row r="167" spans="1:27">
      <c r="A167" s="410" t="s">
        <v>273</v>
      </c>
      <c r="B167" s="19">
        <v>6</v>
      </c>
      <c r="C167" s="19">
        <v>6</v>
      </c>
      <c r="D167" s="237">
        <v>12</v>
      </c>
      <c r="E167" s="19">
        <v>4</v>
      </c>
      <c r="F167" s="19"/>
      <c r="G167" s="19"/>
      <c r="H167" s="19"/>
      <c r="I167" s="19"/>
      <c r="J167" s="19">
        <v>2</v>
      </c>
      <c r="K167" s="237">
        <v>12</v>
      </c>
      <c r="L167" s="237">
        <v>10</v>
      </c>
      <c r="M167" s="19">
        <v>17</v>
      </c>
      <c r="N167" s="19">
        <v>33</v>
      </c>
      <c r="O167" s="19">
        <v>31</v>
      </c>
      <c r="P167" s="237">
        <v>81</v>
      </c>
      <c r="Q167" s="63"/>
      <c r="R167" s="417">
        <f t="shared" si="4"/>
        <v>91</v>
      </c>
      <c r="S167" s="63"/>
      <c r="T167" s="66">
        <v>6.8965517241379309E-2</v>
      </c>
      <c r="Y167" s="14">
        <f t="shared" si="5"/>
        <v>14</v>
      </c>
      <c r="Z167">
        <v>3</v>
      </c>
      <c r="AA167">
        <v>1</v>
      </c>
    </row>
    <row r="168" spans="1:27">
      <c r="A168" s="410" t="s">
        <v>274</v>
      </c>
      <c r="B168" s="19">
        <v>44</v>
      </c>
      <c r="C168" s="19">
        <v>60</v>
      </c>
      <c r="D168" s="237">
        <v>104</v>
      </c>
      <c r="E168" s="19">
        <v>86</v>
      </c>
      <c r="F168" s="19">
        <v>8</v>
      </c>
      <c r="G168" s="19">
        <v>6</v>
      </c>
      <c r="H168" s="19">
        <v>2</v>
      </c>
      <c r="I168" s="19">
        <v>23</v>
      </c>
      <c r="J168" s="19">
        <v>5</v>
      </c>
      <c r="K168" s="237">
        <v>190</v>
      </c>
      <c r="L168" s="237">
        <v>128.875</v>
      </c>
      <c r="M168" s="19">
        <v>127</v>
      </c>
      <c r="N168" s="19">
        <v>178</v>
      </c>
      <c r="O168" s="19">
        <v>54</v>
      </c>
      <c r="P168" s="237">
        <v>359</v>
      </c>
      <c r="Q168" s="63"/>
      <c r="R168" s="417">
        <f t="shared" si="4"/>
        <v>487.875</v>
      </c>
      <c r="S168" s="63"/>
      <c r="T168" s="66">
        <v>0.19843706391292212</v>
      </c>
      <c r="Y168" s="14">
        <f t="shared" si="5"/>
        <v>168.875</v>
      </c>
      <c r="Z168">
        <v>46.5</v>
      </c>
      <c r="AA168">
        <v>3.5</v>
      </c>
    </row>
    <row r="169" spans="1:27">
      <c r="A169" s="410" t="s">
        <v>275</v>
      </c>
      <c r="B169" s="19">
        <v>34</v>
      </c>
      <c r="C169" s="19">
        <v>55</v>
      </c>
      <c r="D169" s="237">
        <v>89</v>
      </c>
      <c r="E169" s="19">
        <v>81</v>
      </c>
      <c r="F169" s="19">
        <v>4</v>
      </c>
      <c r="G169" s="19">
        <v>28</v>
      </c>
      <c r="H169" s="19"/>
      <c r="I169" s="19">
        <v>56</v>
      </c>
      <c r="J169" s="19">
        <v>52</v>
      </c>
      <c r="K169" s="237">
        <v>276</v>
      </c>
      <c r="L169" s="237">
        <v>180.99999999999997</v>
      </c>
      <c r="M169" s="19">
        <v>191</v>
      </c>
      <c r="N169" s="19">
        <v>494</v>
      </c>
      <c r="O169" s="19">
        <v>243</v>
      </c>
      <c r="P169" s="237">
        <v>928</v>
      </c>
      <c r="Q169" s="63"/>
      <c r="R169" s="417">
        <f t="shared" si="4"/>
        <v>1109</v>
      </c>
      <c r="S169" s="63"/>
      <c r="T169" s="66">
        <v>0.13459745104134285</v>
      </c>
      <c r="Y169" s="14">
        <f t="shared" si="5"/>
        <v>217.66666666666663</v>
      </c>
      <c r="Z169">
        <v>61</v>
      </c>
      <c r="AA169">
        <v>26</v>
      </c>
    </row>
    <row r="170" spans="1:27">
      <c r="A170" s="410" t="s">
        <v>276</v>
      </c>
      <c r="B170" s="19">
        <v>190</v>
      </c>
      <c r="C170" s="19">
        <v>248</v>
      </c>
      <c r="D170" s="237">
        <v>438</v>
      </c>
      <c r="E170" s="19">
        <v>43</v>
      </c>
      <c r="F170" s="19">
        <v>9</v>
      </c>
      <c r="G170" s="19"/>
      <c r="H170" s="19"/>
      <c r="I170" s="19">
        <v>14</v>
      </c>
      <c r="J170" s="19">
        <v>44</v>
      </c>
      <c r="K170" s="237">
        <v>358</v>
      </c>
      <c r="L170" s="237">
        <v>310.25</v>
      </c>
      <c r="M170" s="19">
        <v>399</v>
      </c>
      <c r="N170" s="19">
        <v>820</v>
      </c>
      <c r="O170" s="19">
        <v>291</v>
      </c>
      <c r="P170" s="237">
        <v>1510</v>
      </c>
      <c r="Q170" s="63"/>
      <c r="R170" s="417">
        <f t="shared" si="4"/>
        <v>1820.25</v>
      </c>
      <c r="S170" s="63"/>
      <c r="T170" s="66">
        <v>8.7567349816204246E-2</v>
      </c>
      <c r="Y170" s="14">
        <f t="shared" si="5"/>
        <v>475.58333333333331</v>
      </c>
      <c r="Z170">
        <v>29</v>
      </c>
      <c r="AA170">
        <v>22.5</v>
      </c>
    </row>
    <row r="171" spans="1:27">
      <c r="A171" s="410" t="s">
        <v>277</v>
      </c>
      <c r="B171" s="19"/>
      <c r="C171" s="19">
        <v>1</v>
      </c>
      <c r="D171" s="237">
        <v>1</v>
      </c>
      <c r="E171" s="19">
        <v>15</v>
      </c>
      <c r="F171" s="19">
        <v>1</v>
      </c>
      <c r="G171" s="19"/>
      <c r="H171" s="19"/>
      <c r="I171" s="19">
        <v>12</v>
      </c>
      <c r="J171" s="19">
        <v>4</v>
      </c>
      <c r="K171" s="237">
        <v>33</v>
      </c>
      <c r="L171" s="237">
        <v>13.499999999999998</v>
      </c>
      <c r="M171" s="19">
        <v>11</v>
      </c>
      <c r="N171" s="19">
        <v>14</v>
      </c>
      <c r="O171" s="19">
        <v>5</v>
      </c>
      <c r="P171" s="237">
        <v>30</v>
      </c>
      <c r="Q171" s="63"/>
      <c r="R171" s="417">
        <f t="shared" si="4"/>
        <v>43.5</v>
      </c>
      <c r="S171" s="63"/>
      <c r="T171" s="66">
        <v>0.29961089494163423</v>
      </c>
      <c r="Y171" s="14">
        <f t="shared" si="5"/>
        <v>14.166666666666664</v>
      </c>
      <c r="Z171">
        <v>7.5</v>
      </c>
      <c r="AA171">
        <v>2.5</v>
      </c>
    </row>
    <row r="172" spans="1:27">
      <c r="A172" s="410" t="s">
        <v>278</v>
      </c>
      <c r="B172" s="19">
        <v>28</v>
      </c>
      <c r="C172" s="19">
        <v>68</v>
      </c>
      <c r="D172" s="237">
        <v>96</v>
      </c>
      <c r="E172" s="19">
        <v>19</v>
      </c>
      <c r="F172" s="19"/>
      <c r="G172" s="19">
        <v>1</v>
      </c>
      <c r="H172" s="19"/>
      <c r="I172" s="19"/>
      <c r="J172" s="19">
        <v>8</v>
      </c>
      <c r="K172" s="237">
        <v>96</v>
      </c>
      <c r="L172" s="237">
        <v>90.5</v>
      </c>
      <c r="M172" s="19">
        <v>108</v>
      </c>
      <c r="N172" s="19">
        <v>167</v>
      </c>
      <c r="O172" s="19">
        <v>29</v>
      </c>
      <c r="P172" s="237">
        <v>304</v>
      </c>
      <c r="Q172" s="63"/>
      <c r="R172" s="417">
        <f t="shared" si="4"/>
        <v>394.5</v>
      </c>
      <c r="S172" s="63"/>
      <c r="T172" s="66">
        <v>0.12935560859188544</v>
      </c>
      <c r="Y172" s="14">
        <f t="shared" si="5"/>
        <v>135.83333333333331</v>
      </c>
      <c r="Z172">
        <v>17.5</v>
      </c>
      <c r="AA172">
        <v>4</v>
      </c>
    </row>
    <row r="173" spans="1:27">
      <c r="A173" s="411" t="s">
        <v>279</v>
      </c>
      <c r="B173" s="22">
        <v>25</v>
      </c>
      <c r="C173" s="22">
        <v>16</v>
      </c>
      <c r="D173" s="266">
        <v>41</v>
      </c>
      <c r="E173" s="22">
        <v>15</v>
      </c>
      <c r="F173" s="22">
        <v>3</v>
      </c>
      <c r="G173" s="22"/>
      <c r="H173" s="22"/>
      <c r="I173" s="22"/>
      <c r="J173" s="22">
        <v>6</v>
      </c>
      <c r="K173" s="266">
        <v>40</v>
      </c>
      <c r="L173" s="266">
        <v>32.5</v>
      </c>
      <c r="M173" s="22">
        <v>63</v>
      </c>
      <c r="N173" s="22">
        <v>109</v>
      </c>
      <c r="O173" s="22">
        <v>36</v>
      </c>
      <c r="P173" s="266">
        <v>208</v>
      </c>
      <c r="Q173" s="63"/>
      <c r="R173" s="421">
        <f t="shared" si="4"/>
        <v>240.5</v>
      </c>
      <c r="S173" s="63"/>
      <c r="T173" s="67">
        <v>9.4996374184191434E-2</v>
      </c>
      <c r="Y173" s="14">
        <f t="shared" si="5"/>
        <v>43.166666666666664</v>
      </c>
      <c r="Z173">
        <v>10.5</v>
      </c>
      <c r="AA173">
        <v>3</v>
      </c>
    </row>
    <row r="174" spans="1:27">
      <c r="A174" s="137" t="s">
        <v>311</v>
      </c>
      <c r="B174" s="80">
        <v>333</v>
      </c>
      <c r="C174" s="80">
        <v>458</v>
      </c>
      <c r="D174" s="29">
        <v>791</v>
      </c>
      <c r="E174" s="80">
        <v>266</v>
      </c>
      <c r="F174" s="80">
        <v>25</v>
      </c>
      <c r="G174" s="80">
        <v>35</v>
      </c>
      <c r="H174" s="80">
        <v>2</v>
      </c>
      <c r="I174" s="80">
        <v>105</v>
      </c>
      <c r="J174" s="80">
        <v>121</v>
      </c>
      <c r="K174" s="29">
        <v>1012</v>
      </c>
      <c r="L174" s="29">
        <v>773.625</v>
      </c>
      <c r="M174" s="80">
        <v>925</v>
      </c>
      <c r="N174" s="80">
        <v>1863</v>
      </c>
      <c r="O174" s="80">
        <v>711</v>
      </c>
      <c r="P174" s="28">
        <v>3499</v>
      </c>
      <c r="Q174" s="63"/>
      <c r="R174" s="418">
        <f t="shared" si="4"/>
        <v>4272.625</v>
      </c>
      <c r="S174" s="63"/>
      <c r="T174" s="90">
        <v>0.11803812424512944</v>
      </c>
      <c r="Y174" s="14">
        <f t="shared" si="5"/>
        <v>1078.9583333333333</v>
      </c>
      <c r="Z174">
        <v>178</v>
      </c>
      <c r="AA174" s="53">
        <v>62.5</v>
      </c>
    </row>
    <row r="175" spans="1:27">
      <c r="A175" s="409" t="s">
        <v>280</v>
      </c>
      <c r="B175" s="16"/>
      <c r="C175" s="16"/>
      <c r="D175" s="236"/>
      <c r="E175" s="16">
        <v>4</v>
      </c>
      <c r="F175" s="16">
        <v>5</v>
      </c>
      <c r="G175" s="16"/>
      <c r="H175" s="16"/>
      <c r="I175" s="16">
        <v>6</v>
      </c>
      <c r="J175" s="16"/>
      <c r="K175" s="236">
        <v>15</v>
      </c>
      <c r="L175" s="236">
        <v>9.75</v>
      </c>
      <c r="M175" s="16">
        <v>8</v>
      </c>
      <c r="N175" s="16">
        <v>22</v>
      </c>
      <c r="O175" s="16">
        <v>25</v>
      </c>
      <c r="P175" s="236">
        <v>55</v>
      </c>
      <c r="Q175" s="63"/>
      <c r="R175" s="420">
        <f t="shared" si="4"/>
        <v>64.75</v>
      </c>
      <c r="S175" s="63"/>
      <c r="T175" s="65">
        <v>0.15057915057915058</v>
      </c>
      <c r="Y175" s="14">
        <f t="shared" si="5"/>
        <v>9.75</v>
      </c>
      <c r="Z175">
        <v>4</v>
      </c>
    </row>
    <row r="176" spans="1:27">
      <c r="A176" s="410" t="s">
        <v>281</v>
      </c>
      <c r="B176" s="19">
        <v>35</v>
      </c>
      <c r="C176" s="19">
        <v>74</v>
      </c>
      <c r="D176" s="237">
        <v>109</v>
      </c>
      <c r="E176" s="19">
        <v>36</v>
      </c>
      <c r="F176" s="19">
        <v>14</v>
      </c>
      <c r="G176" s="19">
        <v>2</v>
      </c>
      <c r="H176" s="19">
        <v>1</v>
      </c>
      <c r="I176" s="19">
        <v>12</v>
      </c>
      <c r="J176" s="19">
        <v>36</v>
      </c>
      <c r="K176" s="237">
        <v>175</v>
      </c>
      <c r="L176" s="237">
        <v>142</v>
      </c>
      <c r="M176" s="19">
        <v>122</v>
      </c>
      <c r="N176" s="19">
        <v>318</v>
      </c>
      <c r="O176" s="19">
        <v>230</v>
      </c>
      <c r="P176" s="237">
        <v>670</v>
      </c>
      <c r="Q176" s="63"/>
      <c r="R176" s="417">
        <f t="shared" si="4"/>
        <v>812</v>
      </c>
      <c r="S176" s="63"/>
      <c r="T176" s="66">
        <v>0.12150349650349651</v>
      </c>
      <c r="Y176" s="14">
        <f t="shared" si="5"/>
        <v>191.33333333333331</v>
      </c>
      <c r="Z176">
        <v>29.5</v>
      </c>
      <c r="AA176">
        <v>20</v>
      </c>
    </row>
    <row r="177" spans="1:27">
      <c r="A177" s="410" t="s">
        <v>282</v>
      </c>
      <c r="B177" s="19">
        <v>22</v>
      </c>
      <c r="C177" s="19">
        <v>51</v>
      </c>
      <c r="D177" s="237">
        <v>73</v>
      </c>
      <c r="E177" s="19">
        <v>26</v>
      </c>
      <c r="F177" s="19"/>
      <c r="G177" s="19">
        <v>2</v>
      </c>
      <c r="H177" s="19"/>
      <c r="I177" s="19"/>
      <c r="J177" s="19">
        <v>42</v>
      </c>
      <c r="K177" s="237">
        <v>121</v>
      </c>
      <c r="L177" s="237">
        <v>93</v>
      </c>
      <c r="M177" s="19">
        <v>79</v>
      </c>
      <c r="N177" s="19">
        <v>200</v>
      </c>
      <c r="O177" s="19">
        <v>117</v>
      </c>
      <c r="P177" s="237">
        <v>396</v>
      </c>
      <c r="Q177" s="63"/>
      <c r="R177" s="417">
        <f t="shared" si="4"/>
        <v>489</v>
      </c>
      <c r="S177" s="63"/>
      <c r="T177" s="66">
        <v>0.12967032967032968</v>
      </c>
      <c r="Y177" s="14">
        <f t="shared" si="5"/>
        <v>127</v>
      </c>
      <c r="Z177">
        <v>18</v>
      </c>
      <c r="AA177">
        <v>22</v>
      </c>
    </row>
    <row r="178" spans="1:27">
      <c r="A178" s="410" t="s">
        <v>283</v>
      </c>
      <c r="B178" s="19"/>
      <c r="C178" s="19"/>
      <c r="D178" s="237"/>
      <c r="E178" s="19">
        <v>6</v>
      </c>
      <c r="F178" s="19"/>
      <c r="G178" s="19"/>
      <c r="H178" s="19"/>
      <c r="I178" s="19"/>
      <c r="J178" s="19">
        <v>1</v>
      </c>
      <c r="K178" s="237">
        <v>7</v>
      </c>
      <c r="L178" s="237">
        <v>4.5</v>
      </c>
      <c r="M178" s="19">
        <v>6</v>
      </c>
      <c r="N178" s="19">
        <v>15</v>
      </c>
      <c r="O178" s="19">
        <v>2</v>
      </c>
      <c r="P178" s="237">
        <v>23</v>
      </c>
      <c r="Q178" s="63"/>
      <c r="R178" s="417">
        <f t="shared" si="4"/>
        <v>27.5</v>
      </c>
      <c r="S178" s="63"/>
      <c r="T178" s="66">
        <v>0.16363636363636364</v>
      </c>
      <c r="Y178" s="14">
        <f t="shared" si="5"/>
        <v>4.5</v>
      </c>
      <c r="Z178">
        <v>4</v>
      </c>
      <c r="AA178">
        <v>0.5</v>
      </c>
    </row>
    <row r="179" spans="1:27">
      <c r="A179" s="410" t="s">
        <v>284</v>
      </c>
      <c r="B179" s="19">
        <v>69</v>
      </c>
      <c r="C179" s="19">
        <v>91</v>
      </c>
      <c r="D179" s="237">
        <v>160</v>
      </c>
      <c r="E179" s="19">
        <v>128</v>
      </c>
      <c r="F179" s="19">
        <v>3</v>
      </c>
      <c r="G179" s="19">
        <v>32</v>
      </c>
      <c r="H179" s="19">
        <v>3</v>
      </c>
      <c r="I179" s="19">
        <v>53</v>
      </c>
      <c r="J179" s="19">
        <v>48</v>
      </c>
      <c r="K179" s="237">
        <v>358</v>
      </c>
      <c r="L179" s="237">
        <v>263.625</v>
      </c>
      <c r="M179" s="19">
        <v>265</v>
      </c>
      <c r="N179" s="19">
        <v>558</v>
      </c>
      <c r="O179" s="19">
        <v>121</v>
      </c>
      <c r="P179" s="237">
        <v>944</v>
      </c>
      <c r="Q179" s="63"/>
      <c r="R179" s="417">
        <f t="shared" si="4"/>
        <v>1207.625</v>
      </c>
      <c r="S179" s="63"/>
      <c r="T179" s="66">
        <v>0.17695353652777276</v>
      </c>
      <c r="Y179" s="14">
        <f t="shared" si="5"/>
        <v>324.29166666666669</v>
      </c>
      <c r="Z179">
        <v>104</v>
      </c>
      <c r="AA179">
        <v>24</v>
      </c>
    </row>
    <row r="180" spans="1:27">
      <c r="A180" s="410" t="s">
        <v>285</v>
      </c>
      <c r="B180" s="19">
        <v>361</v>
      </c>
      <c r="C180" s="19">
        <v>420</v>
      </c>
      <c r="D180" s="237">
        <v>781</v>
      </c>
      <c r="E180" s="19">
        <v>114</v>
      </c>
      <c r="F180" s="19">
        <v>10</v>
      </c>
      <c r="G180" s="19">
        <v>3</v>
      </c>
      <c r="H180" s="19"/>
      <c r="I180" s="19">
        <v>43</v>
      </c>
      <c r="J180" s="19">
        <v>57</v>
      </c>
      <c r="K180" s="237">
        <v>647</v>
      </c>
      <c r="L180" s="237">
        <v>552.875</v>
      </c>
      <c r="M180" s="19">
        <v>380</v>
      </c>
      <c r="N180" s="19">
        <v>821</v>
      </c>
      <c r="O180" s="19">
        <v>245</v>
      </c>
      <c r="P180" s="237">
        <v>1446</v>
      </c>
      <c r="Q180" s="63"/>
      <c r="R180" s="417">
        <f t="shared" si="4"/>
        <v>1998.875</v>
      </c>
      <c r="S180" s="63"/>
      <c r="T180" s="66">
        <v>0.15875209075703586</v>
      </c>
      <c r="Y180" s="14">
        <f t="shared" si="5"/>
        <v>832.875</v>
      </c>
      <c r="Z180">
        <v>83.5</v>
      </c>
      <c r="AA180">
        <v>31</v>
      </c>
    </row>
    <row r="181" spans="1:27">
      <c r="A181" s="410" t="s">
        <v>286</v>
      </c>
      <c r="B181" s="19">
        <v>13</v>
      </c>
      <c r="C181" s="19">
        <v>35</v>
      </c>
      <c r="D181" s="237">
        <v>48</v>
      </c>
      <c r="E181" s="19">
        <v>8</v>
      </c>
      <c r="F181" s="19"/>
      <c r="G181" s="19"/>
      <c r="H181" s="19"/>
      <c r="I181" s="19">
        <v>27</v>
      </c>
      <c r="J181" s="19"/>
      <c r="K181" s="237">
        <v>70</v>
      </c>
      <c r="L181" s="237">
        <v>46.375</v>
      </c>
      <c r="M181" s="19">
        <v>37</v>
      </c>
      <c r="N181" s="19">
        <v>26</v>
      </c>
      <c r="O181" s="19">
        <v>9</v>
      </c>
      <c r="P181" s="237">
        <v>72</v>
      </c>
      <c r="Q181" s="63"/>
      <c r="R181" s="417">
        <f t="shared" si="4"/>
        <v>118.375</v>
      </c>
      <c r="S181" s="63"/>
      <c r="T181" s="66">
        <v>0.24243752740026303</v>
      </c>
      <c r="Y181" s="14">
        <f t="shared" si="5"/>
        <v>69.708333333333329</v>
      </c>
      <c r="Z181">
        <v>8</v>
      </c>
    </row>
    <row r="182" spans="1:27">
      <c r="A182" s="410" t="s">
        <v>753</v>
      </c>
      <c r="B182" s="19"/>
      <c r="C182" s="19"/>
      <c r="D182" s="237"/>
      <c r="E182" s="19"/>
      <c r="F182" s="19"/>
      <c r="G182" s="19"/>
      <c r="H182" s="19"/>
      <c r="I182" s="19"/>
      <c r="J182" s="19"/>
      <c r="K182" s="237"/>
      <c r="L182" s="237">
        <v>0</v>
      </c>
      <c r="M182" s="19">
        <v>3</v>
      </c>
      <c r="N182" s="19">
        <v>13</v>
      </c>
      <c r="O182" s="19">
        <v>16</v>
      </c>
      <c r="P182" s="237">
        <v>32</v>
      </c>
      <c r="Q182" s="63"/>
      <c r="R182" s="417">
        <f t="shared" si="4"/>
        <v>32</v>
      </c>
      <c r="S182" s="63"/>
      <c r="T182" s="66">
        <v>0</v>
      </c>
      <c r="Y182" s="14">
        <f t="shared" si="5"/>
        <v>0</v>
      </c>
    </row>
    <row r="183" spans="1:27">
      <c r="A183" s="411" t="s">
        <v>678</v>
      </c>
      <c r="B183" s="22">
        <v>51</v>
      </c>
      <c r="C183" s="22">
        <v>76</v>
      </c>
      <c r="D183" s="266">
        <v>127</v>
      </c>
      <c r="E183" s="22">
        <v>37</v>
      </c>
      <c r="F183" s="22"/>
      <c r="G183" s="22">
        <v>5</v>
      </c>
      <c r="H183" s="22">
        <v>2</v>
      </c>
      <c r="I183" s="22">
        <v>2</v>
      </c>
      <c r="J183" s="22">
        <v>24</v>
      </c>
      <c r="K183" s="266">
        <v>146</v>
      </c>
      <c r="L183" s="266">
        <v>132.25</v>
      </c>
      <c r="M183" s="22">
        <v>135</v>
      </c>
      <c r="N183" s="22">
        <v>282</v>
      </c>
      <c r="O183" s="22">
        <v>88</v>
      </c>
      <c r="P183" s="266">
        <v>505</v>
      </c>
      <c r="Q183" s="63"/>
      <c r="R183" s="421">
        <f t="shared" si="4"/>
        <v>637.25</v>
      </c>
      <c r="S183" s="63"/>
      <c r="T183" s="67">
        <v>0.13908225600227303</v>
      </c>
      <c r="Y183" s="14">
        <f t="shared" si="5"/>
        <v>182.91666666666666</v>
      </c>
      <c r="Z183">
        <v>37</v>
      </c>
      <c r="AA183">
        <v>12</v>
      </c>
    </row>
    <row r="184" spans="1:27">
      <c r="A184" s="137" t="s">
        <v>312</v>
      </c>
      <c r="B184" s="80">
        <v>551</v>
      </c>
      <c r="C184" s="80">
        <v>747</v>
      </c>
      <c r="D184" s="29">
        <v>1298</v>
      </c>
      <c r="E184" s="80">
        <v>359</v>
      </c>
      <c r="F184" s="80">
        <v>32</v>
      </c>
      <c r="G184" s="80">
        <v>44</v>
      </c>
      <c r="H184" s="80">
        <v>6</v>
      </c>
      <c r="I184" s="80">
        <v>143</v>
      </c>
      <c r="J184" s="80">
        <v>208</v>
      </c>
      <c r="K184" s="29">
        <v>1539</v>
      </c>
      <c r="L184" s="29">
        <v>1244.375</v>
      </c>
      <c r="M184" s="80">
        <v>1035</v>
      </c>
      <c r="N184" s="80">
        <v>2255</v>
      </c>
      <c r="O184" s="80">
        <v>853</v>
      </c>
      <c r="P184" s="28">
        <v>4143</v>
      </c>
      <c r="R184" s="418">
        <f t="shared" si="4"/>
        <v>5387.375</v>
      </c>
      <c r="T184" s="90">
        <v>0.15265243512718907</v>
      </c>
      <c r="Y184" s="14">
        <f t="shared" si="5"/>
        <v>1742.375</v>
      </c>
      <c r="Z184">
        <v>288</v>
      </c>
      <c r="AA184" s="53">
        <v>109.5</v>
      </c>
    </row>
    <row r="185" spans="1:27">
      <c r="R185" s="416"/>
      <c r="T185" s="260"/>
      <c r="Y185" s="14"/>
    </row>
    <row r="186" spans="1:27">
      <c r="A186" s="115" t="s">
        <v>6</v>
      </c>
      <c r="B186" s="27">
        <f>B184+B174+B165+B161+B157+B146+B143+B139+B112+B107+B103+B98+B95+B88+B76+B73+B62+B60+B56+B54+B47+B44+B36+B34+B29+B26+B20+B16+B13</f>
        <v>5746</v>
      </c>
      <c r="C186" s="27">
        <f>C184+C174+C165+C161+C157+C146+C143+C139+C112+C107+C103+C98+C95+C88+C76+C73+C62+C60+C56+C54+C47+C44+C36+C34+C29+C26+C20+C16+C13</f>
        <v>8449</v>
      </c>
      <c r="D186" s="29">
        <f t="shared" ref="D186:K186" si="6">D184+D174+D165+D161+D157+D146+D143+D139+D112+D107+D103+D98+D95+D88+D76+D73+D62+D60+D56+D54+D47+D44+D36+D34+D29+D26+D20+D16+D13</f>
        <v>14195</v>
      </c>
      <c r="E186" s="27">
        <f t="shared" si="6"/>
        <v>4872</v>
      </c>
      <c r="F186" s="27">
        <f t="shared" si="6"/>
        <v>599</v>
      </c>
      <c r="G186" s="27">
        <f t="shared" si="6"/>
        <v>852</v>
      </c>
      <c r="H186" s="27">
        <f t="shared" si="6"/>
        <v>154</v>
      </c>
      <c r="I186" s="27">
        <f t="shared" si="6"/>
        <v>2561</v>
      </c>
      <c r="J186" s="27">
        <f t="shared" si="6"/>
        <v>2733</v>
      </c>
      <c r="K186" s="29">
        <f t="shared" si="6"/>
        <v>20220</v>
      </c>
      <c r="L186" s="29">
        <v>15882.125</v>
      </c>
      <c r="M186" s="27">
        <v>15994</v>
      </c>
      <c r="N186" s="27">
        <v>34630</v>
      </c>
      <c r="O186" s="27">
        <v>13069</v>
      </c>
      <c r="P186" s="28">
        <v>63693</v>
      </c>
      <c r="R186" s="568">
        <f>P186+L186</f>
        <v>79575.125</v>
      </c>
      <c r="T186" s="247">
        <f>L186/R186</f>
        <v>0.19958655421527771</v>
      </c>
      <c r="Y186" s="14">
        <f>Y184+Y174+Y165+Y161+Y157+Y146+Y143+Y139+Y112+Y107+Y103+Y98+Y95+Y88+Y76+Y73+Y62+Y60+Y56+Y54+Y47+Y44+Y36+Y34+Y29+Y26+Y20+Y16+Y13</f>
        <v>21514.791666666664</v>
      </c>
    </row>
    <row r="188" spans="1:27">
      <c r="A188" s="315" t="s">
        <v>1003</v>
      </c>
    </row>
    <row r="189" spans="1:27">
      <c r="A189" s="315" t="s">
        <v>937</v>
      </c>
      <c r="J189" s="14"/>
    </row>
    <row r="192" spans="1:27">
      <c r="K192" s="14"/>
    </row>
  </sheetData>
  <mergeCells count="3">
    <mergeCell ref="M6:P6"/>
    <mergeCell ref="B6:L6"/>
    <mergeCell ref="A3:T3"/>
  </mergeCells>
  <printOptions horizontalCentered="1"/>
  <pageMargins left="0.39370078740157483" right="0.39370078740157483" top="0.78740157480314965" bottom="0.59055118110236227" header="0.39370078740157483" footer="0.39370078740157483"/>
  <pageSetup paperSize="9" scale="57" firstPageNumber="3" fitToHeight="0" orientation="landscape" useFirstPageNumber="1" r:id="rId1"/>
  <headerFooter scaleWithDoc="0" alignWithMargins="0">
    <oddHeader>&amp;L&amp;8Situation des personnels enseignants non permanents - 2013/2014&amp;R&amp;8DGRH A1-1 / Novembre 2014</oddHeader>
    <oddFooter>&amp;R&amp;P</oddFooter>
  </headerFooter>
  <rowBreaks count="3" manualBreakCount="3">
    <brk id="60" max="19" man="1"/>
    <brk id="112" max="19" man="1"/>
    <brk id="165" max="19" man="1"/>
  </rowBreaks>
</worksheet>
</file>

<file path=xl/worksheets/sheet6.xml><?xml version="1.0" encoding="utf-8"?>
<worksheet xmlns="http://schemas.openxmlformats.org/spreadsheetml/2006/main" xmlns:r="http://schemas.openxmlformats.org/officeDocument/2006/relationships">
  <sheetPr codeName="Feuil38">
    <tabColor rgb="FF92D050"/>
    <pageSetUpPr fitToPage="1"/>
  </sheetPr>
  <dimension ref="A3:U95"/>
  <sheetViews>
    <sheetView showGridLines="0" topLeftCell="A58" zoomScaleNormal="100" workbookViewId="0">
      <selection activeCell="H96" sqref="H96"/>
    </sheetView>
  </sheetViews>
  <sheetFormatPr baseColWidth="10" defaultRowHeight="13.2"/>
  <cols>
    <col min="1" max="1" width="15" customWidth="1"/>
    <col min="2" max="2" width="17.44140625" bestFit="1" customWidth="1"/>
    <col min="3" max="3" width="5.6640625" bestFit="1" customWidth="1"/>
    <col min="4" max="4" width="11" customWidth="1"/>
    <col min="5" max="5" width="13.33203125" customWidth="1"/>
    <col min="6" max="6" width="14.33203125" customWidth="1"/>
    <col min="7" max="7" width="9.77734375" customWidth="1"/>
    <col min="8" max="8" width="13.33203125" customWidth="1"/>
    <col min="9" max="9" width="17.44140625" customWidth="1"/>
    <col min="10" max="10" width="12.6640625" customWidth="1"/>
    <col min="11" max="11" width="17.109375" customWidth="1"/>
    <col min="12" max="12" width="13.44140625" bestFit="1" customWidth="1"/>
    <col min="13" max="14" width="12.109375" bestFit="1" customWidth="1"/>
    <col min="15" max="15" width="4.6640625" customWidth="1"/>
    <col min="16" max="16" width="14.33203125" customWidth="1"/>
  </cols>
  <sheetData>
    <row r="3" spans="1:16">
      <c r="A3" s="627" t="s">
        <v>943</v>
      </c>
      <c r="B3" s="627"/>
      <c r="C3" s="627"/>
      <c r="D3" s="627"/>
      <c r="E3" s="627"/>
      <c r="F3" s="627"/>
      <c r="G3" s="627"/>
      <c r="H3" s="627"/>
      <c r="I3" s="627"/>
      <c r="J3" s="627"/>
      <c r="K3" s="627"/>
      <c r="L3" s="627"/>
      <c r="M3" s="627"/>
      <c r="N3" s="627"/>
      <c r="O3" s="627"/>
      <c r="P3" s="627"/>
    </row>
    <row r="6" spans="1:16">
      <c r="E6" s="624" t="s">
        <v>735</v>
      </c>
      <c r="F6" s="625"/>
      <c r="G6" s="625"/>
      <c r="H6" s="625"/>
      <c r="I6" s="625"/>
      <c r="J6" s="625"/>
      <c r="K6" s="625"/>
      <c r="L6" s="625" t="s">
        <v>764</v>
      </c>
      <c r="M6" s="625"/>
      <c r="N6" s="626"/>
    </row>
    <row r="7" spans="1:16" ht="52.8">
      <c r="D7" s="381" t="s">
        <v>768</v>
      </c>
      <c r="E7" s="52" t="s">
        <v>760</v>
      </c>
      <c r="F7" s="52" t="s">
        <v>730</v>
      </c>
      <c r="G7" s="432" t="s">
        <v>762</v>
      </c>
      <c r="H7" s="52" t="s">
        <v>763</v>
      </c>
      <c r="I7" s="433" t="s">
        <v>761</v>
      </c>
      <c r="J7" s="52" t="s">
        <v>731</v>
      </c>
      <c r="K7" s="381" t="s">
        <v>767</v>
      </c>
      <c r="L7" s="52" t="s">
        <v>736</v>
      </c>
      <c r="M7" s="52" t="s">
        <v>737</v>
      </c>
      <c r="N7" s="52" t="s">
        <v>738</v>
      </c>
      <c r="P7" s="381" t="s">
        <v>769</v>
      </c>
    </row>
    <row r="8" spans="1:16" s="86" customFormat="1">
      <c r="D8" s="98"/>
      <c r="E8" s="459"/>
      <c r="F8" s="459"/>
      <c r="G8" s="459"/>
      <c r="H8" s="459"/>
      <c r="I8" s="459"/>
      <c r="J8" s="459"/>
      <c r="K8" s="98"/>
      <c r="L8" s="459"/>
      <c r="M8" s="459"/>
      <c r="N8" s="459"/>
      <c r="P8" s="98"/>
    </row>
    <row r="9" spans="1:16" ht="12" customHeight="1">
      <c r="A9" s="606" t="s">
        <v>10</v>
      </c>
      <c r="B9" s="622" t="s">
        <v>93</v>
      </c>
      <c r="C9" s="425" t="s">
        <v>11</v>
      </c>
      <c r="D9" s="223">
        <v>2771</v>
      </c>
      <c r="E9" s="35"/>
      <c r="F9" s="35">
        <v>187</v>
      </c>
      <c r="G9" s="35">
        <v>167</v>
      </c>
      <c r="H9" s="35">
        <v>179</v>
      </c>
      <c r="I9" s="35">
        <v>226</v>
      </c>
      <c r="J9" s="35">
        <v>191</v>
      </c>
      <c r="K9" s="221">
        <v>763</v>
      </c>
      <c r="L9" s="35">
        <v>603</v>
      </c>
      <c r="M9" s="35">
        <v>1218</v>
      </c>
      <c r="N9" s="35"/>
      <c r="P9" s="65">
        <v>0.41900054914881935</v>
      </c>
    </row>
    <row r="10" spans="1:16" ht="12" customHeight="1">
      <c r="A10" s="606"/>
      <c r="B10" s="608"/>
      <c r="C10" s="426" t="s">
        <v>12</v>
      </c>
      <c r="D10" s="224">
        <v>2109</v>
      </c>
      <c r="E10" s="36"/>
      <c r="F10" s="36">
        <v>126</v>
      </c>
      <c r="G10" s="36">
        <v>130</v>
      </c>
      <c r="H10" s="36">
        <v>157</v>
      </c>
      <c r="I10" s="36">
        <v>229</v>
      </c>
      <c r="J10" s="36">
        <v>144</v>
      </c>
      <c r="K10" s="219">
        <v>660</v>
      </c>
      <c r="L10" s="36">
        <v>505</v>
      </c>
      <c r="M10" s="36">
        <v>818</v>
      </c>
      <c r="N10" s="36"/>
      <c r="P10" s="66">
        <v>0.49886621315192742</v>
      </c>
    </row>
    <row r="11" spans="1:16" ht="12" customHeight="1">
      <c r="A11" s="606"/>
      <c r="B11" s="608"/>
      <c r="C11" s="426" t="s">
        <v>13</v>
      </c>
      <c r="D11" s="224">
        <v>382</v>
      </c>
      <c r="E11" s="36"/>
      <c r="F11" s="36">
        <v>20</v>
      </c>
      <c r="G11" s="36">
        <v>14</v>
      </c>
      <c r="H11" s="36">
        <v>33</v>
      </c>
      <c r="I11" s="36">
        <v>41</v>
      </c>
      <c r="J11" s="36">
        <v>3</v>
      </c>
      <c r="K11" s="219">
        <v>91</v>
      </c>
      <c r="L11" s="36">
        <v>109</v>
      </c>
      <c r="M11" s="36">
        <v>162</v>
      </c>
      <c r="N11" s="36"/>
      <c r="P11" s="66">
        <v>0.33579335793357934</v>
      </c>
    </row>
    <row r="12" spans="1:16" ht="12" customHeight="1">
      <c r="A12" s="606"/>
      <c r="B12" s="608"/>
      <c r="C12" s="427" t="s">
        <v>14</v>
      </c>
      <c r="D12" s="225">
        <v>680</v>
      </c>
      <c r="E12" s="38"/>
      <c r="F12" s="38">
        <v>68</v>
      </c>
      <c r="G12" s="38">
        <v>82</v>
      </c>
      <c r="H12" s="38">
        <v>39</v>
      </c>
      <c r="I12" s="38">
        <v>99</v>
      </c>
      <c r="J12" s="38">
        <v>29</v>
      </c>
      <c r="K12" s="220">
        <v>249</v>
      </c>
      <c r="L12" s="38">
        <v>131</v>
      </c>
      <c r="M12" s="38">
        <v>232</v>
      </c>
      <c r="N12" s="38"/>
      <c r="P12" s="67">
        <v>0.68595041322314054</v>
      </c>
    </row>
    <row r="13" spans="1:16" ht="13.8">
      <c r="A13" s="606"/>
      <c r="B13" s="620" t="s">
        <v>15</v>
      </c>
      <c r="C13" s="621"/>
      <c r="D13" s="435">
        <v>5942</v>
      </c>
      <c r="E13" s="440"/>
      <c r="F13" s="434">
        <v>401</v>
      </c>
      <c r="G13" s="434">
        <v>393</v>
      </c>
      <c r="H13" s="434">
        <v>408</v>
      </c>
      <c r="I13" s="434">
        <v>595</v>
      </c>
      <c r="J13" s="434">
        <v>367</v>
      </c>
      <c r="K13" s="434">
        <v>1763</v>
      </c>
      <c r="L13" s="434">
        <v>1348</v>
      </c>
      <c r="M13" s="434">
        <v>2430</v>
      </c>
      <c r="N13" s="441"/>
      <c r="P13" s="452">
        <v>0.46664902064584435</v>
      </c>
    </row>
    <row r="14" spans="1:16" ht="24.75" customHeight="1">
      <c r="A14" s="606"/>
      <c r="B14" s="628" t="s">
        <v>94</v>
      </c>
      <c r="C14" s="425" t="s">
        <v>16</v>
      </c>
      <c r="D14" s="223">
        <v>2767</v>
      </c>
      <c r="E14" s="35"/>
      <c r="F14" s="35">
        <v>175</v>
      </c>
      <c r="G14" s="35">
        <v>147</v>
      </c>
      <c r="H14" s="35">
        <v>130</v>
      </c>
      <c r="I14" s="35">
        <v>323</v>
      </c>
      <c r="J14" s="35">
        <v>186</v>
      </c>
      <c r="K14" s="221">
        <v>786</v>
      </c>
      <c r="L14" s="35">
        <v>536</v>
      </c>
      <c r="M14" s="35">
        <v>1270</v>
      </c>
      <c r="N14" s="35"/>
      <c r="P14" s="536">
        <v>0.43521594684385384</v>
      </c>
    </row>
    <row r="15" spans="1:16" ht="24.75" customHeight="1">
      <c r="A15" s="606"/>
      <c r="B15" s="615"/>
      <c r="C15" s="427" t="s">
        <v>17</v>
      </c>
      <c r="D15" s="225">
        <v>5060</v>
      </c>
      <c r="E15" s="38"/>
      <c r="F15" s="38">
        <v>195</v>
      </c>
      <c r="G15" s="38">
        <v>84</v>
      </c>
      <c r="H15" s="38">
        <v>185</v>
      </c>
      <c r="I15" s="38">
        <v>179</v>
      </c>
      <c r="J15" s="38">
        <v>597</v>
      </c>
      <c r="K15" s="220">
        <v>1045</v>
      </c>
      <c r="L15" s="38">
        <v>444</v>
      </c>
      <c r="M15" s="38">
        <v>1590</v>
      </c>
      <c r="N15" s="38">
        <v>1786</v>
      </c>
      <c r="P15" s="537">
        <v>0.51376597836774829</v>
      </c>
    </row>
    <row r="16" spans="1:16" ht="13.8">
      <c r="A16" s="606"/>
      <c r="B16" s="620" t="s">
        <v>18</v>
      </c>
      <c r="C16" s="621"/>
      <c r="D16" s="456">
        <v>7827</v>
      </c>
      <c r="E16" s="440"/>
      <c r="F16" s="434">
        <v>370</v>
      </c>
      <c r="G16" s="434">
        <v>231</v>
      </c>
      <c r="H16" s="434">
        <v>315</v>
      </c>
      <c r="I16" s="434">
        <v>502</v>
      </c>
      <c r="J16" s="434">
        <v>783</v>
      </c>
      <c r="K16" s="434">
        <v>1831</v>
      </c>
      <c r="L16" s="434">
        <v>980</v>
      </c>
      <c r="M16" s="434">
        <v>2860</v>
      </c>
      <c r="N16" s="441">
        <v>1786</v>
      </c>
      <c r="P16" s="453">
        <v>0.47682291666666665</v>
      </c>
    </row>
    <row r="17" spans="1:16">
      <c r="A17" s="604" t="s">
        <v>19</v>
      </c>
      <c r="B17" s="604"/>
      <c r="C17" s="604"/>
      <c r="D17" s="436">
        <v>13769</v>
      </c>
      <c r="E17" s="442"/>
      <c r="F17" s="436">
        <v>771</v>
      </c>
      <c r="G17" s="436">
        <v>624</v>
      </c>
      <c r="H17" s="436">
        <v>723</v>
      </c>
      <c r="I17" s="436">
        <v>1097</v>
      </c>
      <c r="J17" s="436">
        <v>1150</v>
      </c>
      <c r="K17" s="443">
        <v>3594</v>
      </c>
      <c r="L17" s="436">
        <v>2328</v>
      </c>
      <c r="M17" s="436">
        <v>5290</v>
      </c>
      <c r="N17" s="444">
        <v>1786</v>
      </c>
      <c r="P17" s="454">
        <v>0.4717773693882909</v>
      </c>
    </row>
    <row r="18" spans="1:16" ht="11.25" customHeight="1">
      <c r="A18" s="605" t="s">
        <v>20</v>
      </c>
      <c r="B18" s="619" t="s">
        <v>95</v>
      </c>
      <c r="C18" s="425" t="s">
        <v>21</v>
      </c>
      <c r="D18" s="223">
        <v>975</v>
      </c>
      <c r="E18" s="35"/>
      <c r="F18" s="35">
        <v>22</v>
      </c>
      <c r="G18" s="35">
        <v>16</v>
      </c>
      <c r="H18" s="35">
        <v>66</v>
      </c>
      <c r="I18" s="35">
        <v>71</v>
      </c>
      <c r="J18" s="35">
        <v>17</v>
      </c>
      <c r="K18" s="221">
        <v>170</v>
      </c>
      <c r="L18" s="35">
        <v>238</v>
      </c>
      <c r="M18" s="35">
        <v>545</v>
      </c>
      <c r="N18" s="35"/>
      <c r="P18" s="65">
        <v>0.21711366538952745</v>
      </c>
    </row>
    <row r="19" spans="1:16" ht="11.25" customHeight="1">
      <c r="A19" s="606"/>
      <c r="B19" s="608"/>
      <c r="C19" s="426" t="s">
        <v>22</v>
      </c>
      <c r="D19" s="224">
        <v>405</v>
      </c>
      <c r="E19" s="36"/>
      <c r="F19" s="36">
        <v>7</v>
      </c>
      <c r="G19" s="36">
        <v>8</v>
      </c>
      <c r="H19" s="36">
        <v>16</v>
      </c>
      <c r="I19" s="36">
        <v>47</v>
      </c>
      <c r="J19" s="36">
        <v>2</v>
      </c>
      <c r="K19" s="219">
        <v>73</v>
      </c>
      <c r="L19" s="36">
        <v>118</v>
      </c>
      <c r="M19" s="36">
        <v>207</v>
      </c>
      <c r="N19" s="36"/>
      <c r="P19" s="66">
        <v>0.22461538461538461</v>
      </c>
    </row>
    <row r="20" spans="1:16" ht="11.25" customHeight="1">
      <c r="A20" s="606"/>
      <c r="B20" s="608"/>
      <c r="C20" s="426" t="s">
        <v>23</v>
      </c>
      <c r="D20" s="224">
        <v>2393</v>
      </c>
      <c r="E20" s="36"/>
      <c r="F20" s="36">
        <v>19</v>
      </c>
      <c r="G20" s="36">
        <v>13</v>
      </c>
      <c r="H20" s="36">
        <v>67</v>
      </c>
      <c r="I20" s="36">
        <v>163</v>
      </c>
      <c r="J20" s="36">
        <v>13</v>
      </c>
      <c r="K20" s="219">
        <v>256</v>
      </c>
      <c r="L20" s="36">
        <v>366</v>
      </c>
      <c r="M20" s="36">
        <v>661</v>
      </c>
      <c r="N20" s="36">
        <v>1091</v>
      </c>
      <c r="P20" s="66">
        <v>0.24926971762414801</v>
      </c>
    </row>
    <row r="21" spans="1:16" ht="11.25" customHeight="1">
      <c r="A21" s="606"/>
      <c r="B21" s="608"/>
      <c r="C21" s="427" t="s">
        <v>24</v>
      </c>
      <c r="D21" s="225">
        <v>290</v>
      </c>
      <c r="E21" s="38"/>
      <c r="F21" s="38">
        <v>5</v>
      </c>
      <c r="G21" s="38">
        <v>4</v>
      </c>
      <c r="H21" s="38">
        <v>22</v>
      </c>
      <c r="I21" s="38">
        <v>38</v>
      </c>
      <c r="J21" s="38">
        <v>2</v>
      </c>
      <c r="K21" s="220">
        <v>66</v>
      </c>
      <c r="L21" s="38">
        <v>87</v>
      </c>
      <c r="M21" s="38">
        <v>132</v>
      </c>
      <c r="N21" s="38"/>
      <c r="P21" s="67">
        <v>0.30136986301369861</v>
      </c>
    </row>
    <row r="22" spans="1:16" ht="13.8">
      <c r="A22" s="606"/>
      <c r="B22" s="620" t="s">
        <v>25</v>
      </c>
      <c r="C22" s="621"/>
      <c r="D22" s="435">
        <v>4063</v>
      </c>
      <c r="E22" s="440"/>
      <c r="F22" s="434">
        <v>53</v>
      </c>
      <c r="G22" s="434">
        <v>41</v>
      </c>
      <c r="H22" s="434">
        <v>171</v>
      </c>
      <c r="I22" s="434">
        <v>319</v>
      </c>
      <c r="J22" s="434">
        <v>34</v>
      </c>
      <c r="K22" s="434">
        <v>565</v>
      </c>
      <c r="L22" s="434">
        <v>809</v>
      </c>
      <c r="M22" s="434">
        <v>1545</v>
      </c>
      <c r="N22" s="441">
        <v>1091</v>
      </c>
      <c r="P22" s="452">
        <v>0.24001699235344096</v>
      </c>
    </row>
    <row r="23" spans="1:16" ht="11.25" customHeight="1">
      <c r="A23" s="606"/>
      <c r="B23" s="618" t="s">
        <v>96</v>
      </c>
      <c r="C23" s="425" t="s">
        <v>26</v>
      </c>
      <c r="D23" s="223">
        <v>4879</v>
      </c>
      <c r="E23" s="35">
        <v>411</v>
      </c>
      <c r="F23" s="35">
        <v>34</v>
      </c>
      <c r="G23" s="35">
        <v>16</v>
      </c>
      <c r="H23" s="35">
        <v>168</v>
      </c>
      <c r="I23" s="35">
        <v>107</v>
      </c>
      <c r="J23" s="35">
        <v>33</v>
      </c>
      <c r="K23" s="221">
        <v>324</v>
      </c>
      <c r="L23" s="35">
        <v>406</v>
      </c>
      <c r="M23" s="35">
        <v>1337</v>
      </c>
      <c r="N23" s="35">
        <v>2367</v>
      </c>
      <c r="P23" s="65">
        <v>0.18588640275387264</v>
      </c>
    </row>
    <row r="24" spans="1:16" ht="11.25" customHeight="1">
      <c r="A24" s="606"/>
      <c r="B24" s="615"/>
      <c r="C24" s="426" t="s">
        <v>27</v>
      </c>
      <c r="D24" s="224">
        <v>857</v>
      </c>
      <c r="E24" s="36">
        <v>120</v>
      </c>
      <c r="F24" s="36">
        <v>5</v>
      </c>
      <c r="G24" s="36">
        <v>1</v>
      </c>
      <c r="H24" s="36">
        <v>38</v>
      </c>
      <c r="I24" s="36">
        <v>26</v>
      </c>
      <c r="J24" s="36">
        <v>3</v>
      </c>
      <c r="K24" s="219">
        <v>68</v>
      </c>
      <c r="L24" s="36">
        <v>109</v>
      </c>
      <c r="M24" s="36">
        <v>344</v>
      </c>
      <c r="N24" s="36">
        <v>211</v>
      </c>
      <c r="P24" s="66">
        <v>0.15011037527593818</v>
      </c>
    </row>
    <row r="25" spans="1:16" ht="11.25" customHeight="1">
      <c r="A25" s="606"/>
      <c r="B25" s="615"/>
      <c r="C25" s="426" t="s">
        <v>28</v>
      </c>
      <c r="D25" s="224">
        <v>270</v>
      </c>
      <c r="E25" s="36">
        <v>89</v>
      </c>
      <c r="F25" s="36">
        <v>7</v>
      </c>
      <c r="G25" s="36"/>
      <c r="H25" s="36">
        <v>14</v>
      </c>
      <c r="I25" s="36">
        <v>7</v>
      </c>
      <c r="J25" s="36">
        <v>2</v>
      </c>
      <c r="K25" s="219">
        <v>23</v>
      </c>
      <c r="L25" s="36">
        <v>38</v>
      </c>
      <c r="M25" s="36">
        <v>95</v>
      </c>
      <c r="N25" s="36">
        <v>18</v>
      </c>
      <c r="P25" s="66">
        <v>0.17293233082706766</v>
      </c>
    </row>
    <row r="26" spans="1:16" ht="11.25" customHeight="1">
      <c r="A26" s="606"/>
      <c r="B26" s="615"/>
      <c r="C26" s="426" t="s">
        <v>29</v>
      </c>
      <c r="D26" s="224">
        <v>1878</v>
      </c>
      <c r="E26" s="36">
        <v>239</v>
      </c>
      <c r="F26" s="36">
        <v>30</v>
      </c>
      <c r="G26" s="36">
        <v>21</v>
      </c>
      <c r="H26" s="36">
        <v>107</v>
      </c>
      <c r="I26" s="36">
        <v>49</v>
      </c>
      <c r="J26" s="36">
        <v>11</v>
      </c>
      <c r="K26" s="219">
        <v>188</v>
      </c>
      <c r="L26" s="36">
        <v>247</v>
      </c>
      <c r="M26" s="36">
        <v>754</v>
      </c>
      <c r="N26" s="36">
        <v>420</v>
      </c>
      <c r="P26" s="66">
        <v>0.18781218781218781</v>
      </c>
    </row>
    <row r="27" spans="1:16" ht="11.25" customHeight="1">
      <c r="A27" s="606"/>
      <c r="B27" s="615"/>
      <c r="C27" s="427" t="s">
        <v>30</v>
      </c>
      <c r="D27" s="225">
        <v>698</v>
      </c>
      <c r="E27" s="38">
        <v>144</v>
      </c>
      <c r="F27" s="38">
        <v>22</v>
      </c>
      <c r="G27" s="38">
        <v>4</v>
      </c>
      <c r="H27" s="38">
        <v>40</v>
      </c>
      <c r="I27" s="38">
        <v>15</v>
      </c>
      <c r="J27" s="38">
        <v>3</v>
      </c>
      <c r="K27" s="220">
        <v>62</v>
      </c>
      <c r="L27" s="38">
        <v>114</v>
      </c>
      <c r="M27" s="38">
        <v>304</v>
      </c>
      <c r="N27" s="38">
        <v>52</v>
      </c>
      <c r="P27" s="67">
        <v>0.14832535885167464</v>
      </c>
    </row>
    <row r="28" spans="1:16" ht="13.8">
      <c r="A28" s="606"/>
      <c r="B28" s="616" t="s">
        <v>31</v>
      </c>
      <c r="C28" s="617"/>
      <c r="D28" s="434">
        <v>8582</v>
      </c>
      <c r="E28" s="440">
        <v>1003</v>
      </c>
      <c r="F28" s="434">
        <v>98</v>
      </c>
      <c r="G28" s="434">
        <v>42</v>
      </c>
      <c r="H28" s="434">
        <v>367</v>
      </c>
      <c r="I28" s="434">
        <v>204</v>
      </c>
      <c r="J28" s="434">
        <v>52</v>
      </c>
      <c r="K28" s="434">
        <v>665</v>
      </c>
      <c r="L28" s="434">
        <v>914</v>
      </c>
      <c r="M28" s="434">
        <v>2834</v>
      </c>
      <c r="N28" s="441">
        <v>3068</v>
      </c>
      <c r="P28" s="452">
        <v>0.17742796157950907</v>
      </c>
    </row>
    <row r="29" spans="1:16">
      <c r="A29" s="606"/>
      <c r="B29" s="622" t="s">
        <v>97</v>
      </c>
      <c r="C29" s="425" t="s">
        <v>32</v>
      </c>
      <c r="D29" s="223">
        <v>1752</v>
      </c>
      <c r="E29" s="35"/>
      <c r="F29" s="35">
        <v>28</v>
      </c>
      <c r="G29" s="35">
        <v>64</v>
      </c>
      <c r="H29" s="35">
        <v>114</v>
      </c>
      <c r="I29" s="35">
        <v>133</v>
      </c>
      <c r="J29" s="35">
        <v>90</v>
      </c>
      <c r="K29" s="221">
        <v>401</v>
      </c>
      <c r="L29" s="35">
        <v>364</v>
      </c>
      <c r="M29" s="35">
        <v>959</v>
      </c>
      <c r="N29" s="35"/>
      <c r="P29" s="65">
        <v>0.30309901738473166</v>
      </c>
    </row>
    <row r="30" spans="1:16">
      <c r="A30" s="606"/>
      <c r="B30" s="608"/>
      <c r="C30" s="426" t="s">
        <v>33</v>
      </c>
      <c r="D30" s="224">
        <v>695</v>
      </c>
      <c r="E30" s="36"/>
      <c r="F30" s="36">
        <v>27</v>
      </c>
      <c r="G30" s="36">
        <v>20</v>
      </c>
      <c r="H30" s="36">
        <v>36</v>
      </c>
      <c r="I30" s="36">
        <v>80</v>
      </c>
      <c r="J30" s="36">
        <v>5</v>
      </c>
      <c r="K30" s="219">
        <v>141</v>
      </c>
      <c r="L30" s="36">
        <v>166</v>
      </c>
      <c r="M30" s="36">
        <v>226</v>
      </c>
      <c r="N30" s="36">
        <v>135</v>
      </c>
      <c r="P30" s="66">
        <v>0.35969387755102039</v>
      </c>
    </row>
    <row r="31" spans="1:16">
      <c r="A31" s="606"/>
      <c r="B31" s="608"/>
      <c r="C31" s="426" t="s">
        <v>34</v>
      </c>
      <c r="D31" s="224">
        <v>1453</v>
      </c>
      <c r="E31" s="36"/>
      <c r="F31" s="36">
        <v>32</v>
      </c>
      <c r="G31" s="36">
        <v>22</v>
      </c>
      <c r="H31" s="36">
        <v>76</v>
      </c>
      <c r="I31" s="36">
        <v>113</v>
      </c>
      <c r="J31" s="36">
        <v>155</v>
      </c>
      <c r="K31" s="219">
        <v>366</v>
      </c>
      <c r="L31" s="36">
        <v>193</v>
      </c>
      <c r="M31" s="36">
        <v>493</v>
      </c>
      <c r="N31" s="36">
        <v>369</v>
      </c>
      <c r="P31" s="66">
        <v>0.53352769679300294</v>
      </c>
    </row>
    <row r="32" spans="1:16">
      <c r="A32" s="606"/>
      <c r="B32" s="608"/>
      <c r="C32" s="426" t="s">
        <v>35</v>
      </c>
      <c r="D32" s="224">
        <v>1456</v>
      </c>
      <c r="E32" s="36"/>
      <c r="F32" s="36">
        <v>228</v>
      </c>
      <c r="G32" s="36">
        <v>69</v>
      </c>
      <c r="H32" s="36">
        <v>67</v>
      </c>
      <c r="I32" s="36">
        <v>130</v>
      </c>
      <c r="J32" s="36">
        <v>67</v>
      </c>
      <c r="K32" s="219">
        <v>333</v>
      </c>
      <c r="L32" s="36">
        <v>252</v>
      </c>
      <c r="M32" s="36">
        <v>643</v>
      </c>
      <c r="N32" s="36"/>
      <c r="P32" s="66">
        <v>0.37206703910614525</v>
      </c>
    </row>
    <row r="33" spans="1:16">
      <c r="A33" s="606"/>
      <c r="B33" s="608"/>
      <c r="C33" s="427" t="s">
        <v>36</v>
      </c>
      <c r="D33" s="225">
        <v>261</v>
      </c>
      <c r="E33" s="38"/>
      <c r="F33" s="38">
        <v>16</v>
      </c>
      <c r="G33" s="38">
        <v>9</v>
      </c>
      <c r="H33" s="38">
        <v>11</v>
      </c>
      <c r="I33" s="38">
        <v>23</v>
      </c>
      <c r="J33" s="38">
        <v>2</v>
      </c>
      <c r="K33" s="220">
        <v>45</v>
      </c>
      <c r="L33" s="38">
        <v>70</v>
      </c>
      <c r="M33" s="38">
        <v>130</v>
      </c>
      <c r="N33" s="38"/>
      <c r="P33" s="67">
        <v>0.22500000000000001</v>
      </c>
    </row>
    <row r="34" spans="1:16" ht="13.8">
      <c r="A34" s="606"/>
      <c r="B34" s="616" t="s">
        <v>37</v>
      </c>
      <c r="C34" s="617"/>
      <c r="D34" s="434">
        <v>5617</v>
      </c>
      <c r="E34" s="440"/>
      <c r="F34" s="434">
        <v>331</v>
      </c>
      <c r="G34" s="434">
        <v>184</v>
      </c>
      <c r="H34" s="434">
        <v>304</v>
      </c>
      <c r="I34" s="434">
        <v>479</v>
      </c>
      <c r="J34" s="434">
        <v>319</v>
      </c>
      <c r="K34" s="434">
        <v>1286</v>
      </c>
      <c r="L34" s="434">
        <v>1045</v>
      </c>
      <c r="M34" s="434">
        <v>2451</v>
      </c>
      <c r="N34" s="441">
        <v>504</v>
      </c>
      <c r="P34" s="452">
        <v>0.36784897025171626</v>
      </c>
    </row>
    <row r="35" spans="1:16">
      <c r="A35" s="606"/>
      <c r="B35" s="618" t="s">
        <v>98</v>
      </c>
      <c r="C35" s="425" t="s">
        <v>38</v>
      </c>
      <c r="D35" s="223">
        <v>1070</v>
      </c>
      <c r="E35" s="35"/>
      <c r="F35" s="35">
        <v>35</v>
      </c>
      <c r="G35" s="35">
        <v>12</v>
      </c>
      <c r="H35" s="35">
        <v>63</v>
      </c>
      <c r="I35" s="35">
        <v>151</v>
      </c>
      <c r="J35" s="35">
        <v>10</v>
      </c>
      <c r="K35" s="221">
        <v>236</v>
      </c>
      <c r="L35" s="35">
        <v>269</v>
      </c>
      <c r="M35" s="35">
        <v>530</v>
      </c>
      <c r="N35" s="35"/>
      <c r="P35" s="65">
        <v>0.29536921151439299</v>
      </c>
    </row>
    <row r="36" spans="1:16">
      <c r="A36" s="606"/>
      <c r="B36" s="615"/>
      <c r="C36" s="426" t="s">
        <v>39</v>
      </c>
      <c r="D36" s="224">
        <v>1891</v>
      </c>
      <c r="E36" s="36"/>
      <c r="F36" s="36">
        <v>35</v>
      </c>
      <c r="G36" s="36">
        <v>29</v>
      </c>
      <c r="H36" s="36">
        <v>93</v>
      </c>
      <c r="I36" s="36">
        <v>227</v>
      </c>
      <c r="J36" s="36">
        <v>27</v>
      </c>
      <c r="K36" s="219">
        <v>376</v>
      </c>
      <c r="L36" s="36">
        <v>428</v>
      </c>
      <c r="M36" s="36">
        <v>661</v>
      </c>
      <c r="N36" s="36">
        <v>391</v>
      </c>
      <c r="P36" s="66">
        <v>0.34527089072543615</v>
      </c>
    </row>
    <row r="37" spans="1:16">
      <c r="A37" s="606"/>
      <c r="B37" s="615"/>
      <c r="C37" s="426" t="s">
        <v>40</v>
      </c>
      <c r="D37" s="224">
        <v>1188</v>
      </c>
      <c r="E37" s="36"/>
      <c r="F37" s="36">
        <v>36</v>
      </c>
      <c r="G37" s="36">
        <v>22</v>
      </c>
      <c r="H37" s="36">
        <v>72</v>
      </c>
      <c r="I37" s="36">
        <v>127</v>
      </c>
      <c r="J37" s="36">
        <v>53</v>
      </c>
      <c r="K37" s="219">
        <v>274</v>
      </c>
      <c r="L37" s="36">
        <v>268</v>
      </c>
      <c r="M37" s="36">
        <v>610</v>
      </c>
      <c r="N37" s="36"/>
      <c r="P37" s="66">
        <v>0.3120728929384966</v>
      </c>
    </row>
    <row r="38" spans="1:16">
      <c r="A38" s="606"/>
      <c r="B38" s="615"/>
      <c r="C38" s="427" t="s">
        <v>41</v>
      </c>
      <c r="D38" s="225">
        <v>389</v>
      </c>
      <c r="E38" s="38"/>
      <c r="F38" s="38">
        <v>13</v>
      </c>
      <c r="G38" s="38">
        <v>5</v>
      </c>
      <c r="H38" s="38">
        <v>20</v>
      </c>
      <c r="I38" s="38">
        <v>24</v>
      </c>
      <c r="J38" s="38">
        <v>67</v>
      </c>
      <c r="K38" s="220">
        <v>116</v>
      </c>
      <c r="L38" s="38">
        <v>98</v>
      </c>
      <c r="M38" s="38">
        <v>162</v>
      </c>
      <c r="N38" s="38"/>
      <c r="P38" s="67">
        <v>0.44615384615384618</v>
      </c>
    </row>
    <row r="39" spans="1:16" ht="13.8">
      <c r="A39" s="606"/>
      <c r="B39" s="616" t="s">
        <v>42</v>
      </c>
      <c r="C39" s="617"/>
      <c r="D39" s="434">
        <v>4538</v>
      </c>
      <c r="E39" s="440"/>
      <c r="F39" s="434">
        <v>119</v>
      </c>
      <c r="G39" s="434">
        <v>68</v>
      </c>
      <c r="H39" s="434">
        <v>248</v>
      </c>
      <c r="I39" s="434">
        <v>529</v>
      </c>
      <c r="J39" s="434">
        <v>157</v>
      </c>
      <c r="K39" s="434">
        <v>1002</v>
      </c>
      <c r="L39" s="434">
        <v>1063</v>
      </c>
      <c r="M39" s="434">
        <v>1963</v>
      </c>
      <c r="N39" s="441">
        <v>391</v>
      </c>
      <c r="P39" s="452">
        <v>0.33113020489094513</v>
      </c>
    </row>
    <row r="40" spans="1:16">
      <c r="A40" s="606"/>
      <c r="B40" s="622" t="s">
        <v>498</v>
      </c>
      <c r="C40" s="425" t="s">
        <v>43</v>
      </c>
      <c r="D40" s="223">
        <v>860</v>
      </c>
      <c r="E40" s="35"/>
      <c r="F40" s="35">
        <v>22</v>
      </c>
      <c r="G40" s="35">
        <v>8</v>
      </c>
      <c r="H40" s="35">
        <v>52</v>
      </c>
      <c r="I40" s="35">
        <v>30</v>
      </c>
      <c r="J40" s="35">
        <v>43</v>
      </c>
      <c r="K40" s="221">
        <v>133</v>
      </c>
      <c r="L40" s="35">
        <v>172</v>
      </c>
      <c r="M40" s="35">
        <v>489</v>
      </c>
      <c r="N40" s="35">
        <v>44</v>
      </c>
      <c r="P40" s="65">
        <v>0.20121028744326777</v>
      </c>
    </row>
    <row r="41" spans="1:16">
      <c r="A41" s="606"/>
      <c r="B41" s="615"/>
      <c r="C41" s="426" t="s">
        <v>44</v>
      </c>
      <c r="D41" s="224">
        <v>1432</v>
      </c>
      <c r="E41" s="36"/>
      <c r="F41" s="36">
        <v>19</v>
      </c>
      <c r="G41" s="36">
        <v>12</v>
      </c>
      <c r="H41" s="36">
        <v>82</v>
      </c>
      <c r="I41" s="36">
        <v>46</v>
      </c>
      <c r="J41" s="36">
        <v>261</v>
      </c>
      <c r="K41" s="219">
        <v>401</v>
      </c>
      <c r="L41" s="36">
        <v>172</v>
      </c>
      <c r="M41" s="36">
        <v>631</v>
      </c>
      <c r="N41" s="36">
        <v>209</v>
      </c>
      <c r="P41" s="66">
        <v>0.49937733499377335</v>
      </c>
    </row>
    <row r="42" spans="1:16">
      <c r="A42" s="606"/>
      <c r="B42" s="615"/>
      <c r="C42" s="426" t="s">
        <v>45</v>
      </c>
      <c r="D42" s="224">
        <v>107</v>
      </c>
      <c r="E42" s="36"/>
      <c r="F42" s="36">
        <v>1</v>
      </c>
      <c r="G42" s="36">
        <v>12</v>
      </c>
      <c r="H42" s="36">
        <v>3</v>
      </c>
      <c r="I42" s="36">
        <v>3</v>
      </c>
      <c r="J42" s="36"/>
      <c r="K42" s="219">
        <v>18</v>
      </c>
      <c r="L42" s="36">
        <v>24</v>
      </c>
      <c r="M42" s="36">
        <v>64</v>
      </c>
      <c r="N42" s="36"/>
      <c r="P42" s="66">
        <v>0.20454545454545456</v>
      </c>
    </row>
    <row r="43" spans="1:16">
      <c r="A43" s="606"/>
      <c r="B43" s="615"/>
      <c r="C43" s="427" t="s">
        <v>46</v>
      </c>
      <c r="D43" s="225">
        <v>90</v>
      </c>
      <c r="E43" s="38">
        <v>3</v>
      </c>
      <c r="F43" s="38"/>
      <c r="G43" s="38"/>
      <c r="H43" s="38">
        <v>2</v>
      </c>
      <c r="I43" s="38">
        <v>5</v>
      </c>
      <c r="J43" s="38">
        <v>2</v>
      </c>
      <c r="K43" s="220">
        <v>9</v>
      </c>
      <c r="L43" s="38">
        <v>27</v>
      </c>
      <c r="M43" s="38">
        <v>29</v>
      </c>
      <c r="N43" s="38">
        <v>22</v>
      </c>
      <c r="P43" s="67">
        <v>0.16071428571428573</v>
      </c>
    </row>
    <row r="44" spans="1:16" ht="13.8">
      <c r="A44" s="606"/>
      <c r="B44" s="616" t="s">
        <v>47</v>
      </c>
      <c r="C44" s="617"/>
      <c r="D44" s="434">
        <v>2489</v>
      </c>
      <c r="E44" s="440">
        <v>3</v>
      </c>
      <c r="F44" s="434">
        <v>42</v>
      </c>
      <c r="G44" s="434">
        <v>32</v>
      </c>
      <c r="H44" s="434">
        <v>139</v>
      </c>
      <c r="I44" s="434">
        <v>84</v>
      </c>
      <c r="J44" s="434">
        <v>306</v>
      </c>
      <c r="K44" s="434">
        <v>561</v>
      </c>
      <c r="L44" s="434">
        <v>395</v>
      </c>
      <c r="M44" s="434">
        <v>1213</v>
      </c>
      <c r="N44" s="441">
        <v>275</v>
      </c>
      <c r="P44" s="452">
        <v>0.34888059701492535</v>
      </c>
    </row>
    <row r="45" spans="1:16" ht="23.4">
      <c r="A45" s="606"/>
      <c r="B45" s="379" t="s">
        <v>100</v>
      </c>
      <c r="C45" s="424" t="s">
        <v>48</v>
      </c>
      <c r="D45" s="226">
        <v>2618</v>
      </c>
      <c r="E45" s="42"/>
      <c r="F45" s="42">
        <v>5</v>
      </c>
      <c r="G45" s="42">
        <v>18</v>
      </c>
      <c r="H45" s="42">
        <v>81</v>
      </c>
      <c r="I45" s="42">
        <v>80</v>
      </c>
      <c r="J45" s="42">
        <v>36</v>
      </c>
      <c r="K45" s="222">
        <v>215</v>
      </c>
      <c r="L45" s="42">
        <v>166</v>
      </c>
      <c r="M45" s="42">
        <v>637</v>
      </c>
      <c r="N45" s="42">
        <v>1595</v>
      </c>
      <c r="P45" s="539">
        <v>0.26774595267745954</v>
      </c>
    </row>
    <row r="46" spans="1:16" ht="13.8">
      <c r="A46" s="606"/>
      <c r="B46" s="616" t="s">
        <v>49</v>
      </c>
      <c r="C46" s="617"/>
      <c r="D46" s="434">
        <v>2618</v>
      </c>
      <c r="E46" s="440"/>
      <c r="F46" s="434">
        <v>5</v>
      </c>
      <c r="G46" s="434">
        <v>18</v>
      </c>
      <c r="H46" s="434">
        <v>81</v>
      </c>
      <c r="I46" s="434">
        <v>80</v>
      </c>
      <c r="J46" s="434">
        <v>36</v>
      </c>
      <c r="K46" s="434">
        <v>215</v>
      </c>
      <c r="L46" s="434">
        <v>166</v>
      </c>
      <c r="M46" s="434">
        <v>637</v>
      </c>
      <c r="N46" s="441">
        <v>1595</v>
      </c>
      <c r="P46" s="452">
        <v>0.26774595267745954</v>
      </c>
    </row>
    <row r="47" spans="1:16">
      <c r="A47" s="606"/>
      <c r="B47" s="623" t="s">
        <v>50</v>
      </c>
      <c r="C47" s="425" t="s">
        <v>51</v>
      </c>
      <c r="D47" s="223">
        <v>34</v>
      </c>
      <c r="E47" s="35"/>
      <c r="F47" s="35">
        <v>1</v>
      </c>
      <c r="G47" s="35"/>
      <c r="H47" s="35">
        <v>1</v>
      </c>
      <c r="I47" s="35"/>
      <c r="J47" s="35"/>
      <c r="K47" s="221">
        <v>1</v>
      </c>
      <c r="L47" s="35">
        <v>17</v>
      </c>
      <c r="M47" s="35">
        <v>13</v>
      </c>
      <c r="N47" s="35">
        <v>2</v>
      </c>
      <c r="P47" s="65">
        <v>3.3333333333333333E-2</v>
      </c>
    </row>
    <row r="48" spans="1:16">
      <c r="A48" s="606"/>
      <c r="B48" s="623"/>
      <c r="C48" s="427">
        <v>77</v>
      </c>
      <c r="D48" s="225">
        <v>24</v>
      </c>
      <c r="E48" s="38"/>
      <c r="F48" s="38"/>
      <c r="G48" s="38"/>
      <c r="H48" s="38"/>
      <c r="I48" s="38"/>
      <c r="J48" s="38"/>
      <c r="K48" s="220"/>
      <c r="L48" s="38">
        <v>16</v>
      </c>
      <c r="M48" s="38">
        <v>7</v>
      </c>
      <c r="N48" s="38">
        <v>1</v>
      </c>
      <c r="P48" s="67">
        <v>0</v>
      </c>
    </row>
    <row r="49" spans="1:16" ht="13.8">
      <c r="A49" s="606"/>
      <c r="B49" s="616" t="s">
        <v>52</v>
      </c>
      <c r="C49" s="617"/>
      <c r="D49" s="434">
        <v>58</v>
      </c>
      <c r="E49" s="440"/>
      <c r="F49" s="434">
        <v>1</v>
      </c>
      <c r="G49" s="434"/>
      <c r="H49" s="434">
        <v>1</v>
      </c>
      <c r="I49" s="434"/>
      <c r="J49" s="434"/>
      <c r="K49" s="434">
        <v>1</v>
      </c>
      <c r="L49" s="434">
        <v>33</v>
      </c>
      <c r="M49" s="434">
        <v>20</v>
      </c>
      <c r="N49" s="441">
        <v>3</v>
      </c>
      <c r="P49" s="453">
        <v>1.8867924528301886E-2</v>
      </c>
    </row>
    <row r="50" spans="1:16">
      <c r="A50" s="604" t="s">
        <v>53</v>
      </c>
      <c r="B50" s="604"/>
      <c r="C50" s="604"/>
      <c r="D50" s="436">
        <v>27965</v>
      </c>
      <c r="E50" s="442">
        <v>1006</v>
      </c>
      <c r="F50" s="436">
        <v>649</v>
      </c>
      <c r="G50" s="436">
        <v>385</v>
      </c>
      <c r="H50" s="436">
        <v>1311</v>
      </c>
      <c r="I50" s="436">
        <v>1695</v>
      </c>
      <c r="J50" s="436">
        <v>904</v>
      </c>
      <c r="K50" s="443">
        <v>4295</v>
      </c>
      <c r="L50" s="436">
        <v>4425</v>
      </c>
      <c r="M50" s="436">
        <v>10663</v>
      </c>
      <c r="N50" s="444">
        <v>6927</v>
      </c>
      <c r="P50" s="454">
        <v>0.28466330858960764</v>
      </c>
    </row>
    <row r="51" spans="1:16">
      <c r="A51" s="605" t="s">
        <v>54</v>
      </c>
      <c r="B51" s="614" t="s">
        <v>101</v>
      </c>
      <c r="C51" s="425" t="s">
        <v>55</v>
      </c>
      <c r="D51" s="223">
        <v>3179</v>
      </c>
      <c r="E51" s="35"/>
      <c r="F51" s="35">
        <v>126</v>
      </c>
      <c r="G51" s="35">
        <v>77</v>
      </c>
      <c r="H51" s="35">
        <v>80</v>
      </c>
      <c r="I51" s="35">
        <v>409</v>
      </c>
      <c r="J51" s="35">
        <v>10</v>
      </c>
      <c r="K51" s="221">
        <v>576</v>
      </c>
      <c r="L51" s="35">
        <v>538</v>
      </c>
      <c r="M51" s="35">
        <v>873</v>
      </c>
      <c r="N51" s="35">
        <v>1066</v>
      </c>
      <c r="P51" s="65">
        <v>0.40822111977321046</v>
      </c>
    </row>
    <row r="52" spans="1:16">
      <c r="A52" s="606"/>
      <c r="B52" s="615"/>
      <c r="C52" s="427" t="s">
        <v>56</v>
      </c>
      <c r="D52" s="225">
        <v>2221</v>
      </c>
      <c r="E52" s="38"/>
      <c r="F52" s="38">
        <v>87</v>
      </c>
      <c r="G52" s="38">
        <v>40</v>
      </c>
      <c r="H52" s="38">
        <v>62</v>
      </c>
      <c r="I52" s="38">
        <v>207</v>
      </c>
      <c r="J52" s="38">
        <v>23</v>
      </c>
      <c r="K52" s="220">
        <v>332</v>
      </c>
      <c r="L52" s="38">
        <v>636</v>
      </c>
      <c r="M52" s="38">
        <v>1166</v>
      </c>
      <c r="N52" s="38"/>
      <c r="P52" s="67">
        <v>0.18423973362930077</v>
      </c>
    </row>
    <row r="53" spans="1:16" ht="13.8">
      <c r="A53" s="606"/>
      <c r="B53" s="616" t="s">
        <v>57</v>
      </c>
      <c r="C53" s="617"/>
      <c r="D53" s="434">
        <v>5400</v>
      </c>
      <c r="E53" s="440"/>
      <c r="F53" s="434">
        <v>213</v>
      </c>
      <c r="G53" s="434">
        <v>117</v>
      </c>
      <c r="H53" s="434">
        <v>142</v>
      </c>
      <c r="I53" s="434">
        <v>616</v>
      </c>
      <c r="J53" s="434">
        <v>33</v>
      </c>
      <c r="K53" s="434">
        <v>908</v>
      </c>
      <c r="L53" s="434">
        <v>1174</v>
      </c>
      <c r="M53" s="434">
        <v>2039</v>
      </c>
      <c r="N53" s="441">
        <v>1066</v>
      </c>
      <c r="P53" s="452">
        <v>0.2826019296607532</v>
      </c>
    </row>
    <row r="54" spans="1:16" ht="23.4">
      <c r="A54" s="606"/>
      <c r="B54" s="377" t="s">
        <v>102</v>
      </c>
      <c r="C54" s="424" t="s">
        <v>58</v>
      </c>
      <c r="D54" s="226">
        <v>4790</v>
      </c>
      <c r="E54" s="42"/>
      <c r="F54" s="42">
        <v>110</v>
      </c>
      <c r="G54" s="42">
        <v>117</v>
      </c>
      <c r="H54" s="42">
        <v>260</v>
      </c>
      <c r="I54" s="42">
        <v>637</v>
      </c>
      <c r="J54" s="42">
        <v>139</v>
      </c>
      <c r="K54" s="222">
        <v>1153</v>
      </c>
      <c r="L54" s="42">
        <v>978</v>
      </c>
      <c r="M54" s="42">
        <v>2459</v>
      </c>
      <c r="N54" s="42">
        <v>90</v>
      </c>
      <c r="P54" s="539">
        <v>0.33546697701483852</v>
      </c>
    </row>
    <row r="55" spans="1:16" ht="13.8">
      <c r="A55" s="606"/>
      <c r="B55" s="616" t="s">
        <v>59</v>
      </c>
      <c r="C55" s="617"/>
      <c r="D55" s="434">
        <v>4790</v>
      </c>
      <c r="E55" s="440"/>
      <c r="F55" s="434">
        <v>110</v>
      </c>
      <c r="G55" s="434">
        <v>117</v>
      </c>
      <c r="H55" s="434">
        <v>260</v>
      </c>
      <c r="I55" s="434">
        <v>637</v>
      </c>
      <c r="J55" s="434">
        <v>139</v>
      </c>
      <c r="K55" s="434">
        <v>1153</v>
      </c>
      <c r="L55" s="434">
        <v>978</v>
      </c>
      <c r="M55" s="434">
        <v>2459</v>
      </c>
      <c r="N55" s="441">
        <v>90</v>
      </c>
      <c r="P55" s="452">
        <v>0.33546697701483852</v>
      </c>
    </row>
    <row r="56" spans="1:16">
      <c r="A56" s="606"/>
      <c r="B56" s="618" t="s">
        <v>103</v>
      </c>
      <c r="C56" s="425" t="s">
        <v>60</v>
      </c>
      <c r="D56" s="223">
        <v>1895</v>
      </c>
      <c r="E56" s="35"/>
      <c r="F56" s="35">
        <v>65</v>
      </c>
      <c r="G56" s="35">
        <v>18</v>
      </c>
      <c r="H56" s="35">
        <v>27</v>
      </c>
      <c r="I56" s="35">
        <v>383</v>
      </c>
      <c r="J56" s="35">
        <v>10</v>
      </c>
      <c r="K56" s="221">
        <v>438</v>
      </c>
      <c r="L56" s="35">
        <v>511</v>
      </c>
      <c r="M56" s="35">
        <v>881</v>
      </c>
      <c r="N56" s="35"/>
      <c r="P56" s="65">
        <v>0.31465517241379309</v>
      </c>
    </row>
    <row r="57" spans="1:16">
      <c r="A57" s="606"/>
      <c r="B57" s="615"/>
      <c r="C57" s="426" t="s">
        <v>61</v>
      </c>
      <c r="D57" s="224">
        <v>1339</v>
      </c>
      <c r="E57" s="36"/>
      <c r="F57" s="36">
        <v>17</v>
      </c>
      <c r="G57" s="36">
        <v>3</v>
      </c>
      <c r="H57" s="36">
        <v>6</v>
      </c>
      <c r="I57" s="36">
        <v>115</v>
      </c>
      <c r="J57" s="36">
        <v>4</v>
      </c>
      <c r="K57" s="219">
        <v>128</v>
      </c>
      <c r="L57" s="36">
        <v>180</v>
      </c>
      <c r="M57" s="36">
        <v>231</v>
      </c>
      <c r="N57" s="36">
        <v>783</v>
      </c>
      <c r="P57" s="66">
        <v>0.31143552311435524</v>
      </c>
    </row>
    <row r="58" spans="1:16">
      <c r="A58" s="606"/>
      <c r="B58" s="615"/>
      <c r="C58" s="427" t="s">
        <v>62</v>
      </c>
      <c r="D58" s="225">
        <v>821</v>
      </c>
      <c r="E58" s="38"/>
      <c r="F58" s="38">
        <v>19</v>
      </c>
      <c r="G58" s="38">
        <v>4</v>
      </c>
      <c r="H58" s="38">
        <v>20</v>
      </c>
      <c r="I58" s="38">
        <v>144</v>
      </c>
      <c r="J58" s="38">
        <v>8</v>
      </c>
      <c r="K58" s="220">
        <v>176</v>
      </c>
      <c r="L58" s="38">
        <v>238</v>
      </c>
      <c r="M58" s="38">
        <v>388</v>
      </c>
      <c r="N58" s="38"/>
      <c r="P58" s="67">
        <v>0.28115015974440893</v>
      </c>
    </row>
    <row r="59" spans="1:16" ht="13.8">
      <c r="A59" s="606"/>
      <c r="B59" s="616" t="s">
        <v>63</v>
      </c>
      <c r="C59" s="617"/>
      <c r="D59" s="434">
        <v>4055</v>
      </c>
      <c r="E59" s="440"/>
      <c r="F59" s="434">
        <v>101</v>
      </c>
      <c r="G59" s="434">
        <v>25</v>
      </c>
      <c r="H59" s="434">
        <v>53</v>
      </c>
      <c r="I59" s="434">
        <v>642</v>
      </c>
      <c r="J59" s="434">
        <v>22</v>
      </c>
      <c r="K59" s="434">
        <v>742</v>
      </c>
      <c r="L59" s="434">
        <v>929</v>
      </c>
      <c r="M59" s="434">
        <v>1500</v>
      </c>
      <c r="N59" s="441">
        <v>783</v>
      </c>
      <c r="P59" s="452">
        <v>0.30547550432276654</v>
      </c>
    </row>
    <row r="60" spans="1:16">
      <c r="A60" s="606"/>
      <c r="B60" s="618" t="s">
        <v>104</v>
      </c>
      <c r="C60" s="425" t="s">
        <v>64</v>
      </c>
      <c r="D60" s="223">
        <v>1429</v>
      </c>
      <c r="E60" s="35"/>
      <c r="F60" s="35">
        <v>50</v>
      </c>
      <c r="G60" s="35">
        <v>18</v>
      </c>
      <c r="H60" s="35">
        <v>46</v>
      </c>
      <c r="I60" s="35">
        <v>263</v>
      </c>
      <c r="J60" s="35">
        <v>15</v>
      </c>
      <c r="K60" s="221">
        <v>342</v>
      </c>
      <c r="L60" s="35">
        <v>338</v>
      </c>
      <c r="M60" s="35">
        <v>686</v>
      </c>
      <c r="N60" s="35">
        <v>13</v>
      </c>
      <c r="P60" s="65">
        <v>0.333984375</v>
      </c>
    </row>
    <row r="61" spans="1:16">
      <c r="A61" s="606"/>
      <c r="B61" s="615"/>
      <c r="C61" s="426" t="s">
        <v>65</v>
      </c>
      <c r="D61" s="224">
        <v>1684</v>
      </c>
      <c r="E61" s="36"/>
      <c r="F61" s="36">
        <v>25</v>
      </c>
      <c r="G61" s="36">
        <v>13</v>
      </c>
      <c r="H61" s="36">
        <v>32</v>
      </c>
      <c r="I61" s="36">
        <v>283</v>
      </c>
      <c r="J61" s="36">
        <v>18</v>
      </c>
      <c r="K61" s="219">
        <v>346</v>
      </c>
      <c r="L61" s="36">
        <v>406</v>
      </c>
      <c r="M61" s="36">
        <v>894</v>
      </c>
      <c r="N61" s="36">
        <v>13</v>
      </c>
      <c r="P61" s="66">
        <v>0.26615384615384613</v>
      </c>
    </row>
    <row r="62" spans="1:16">
      <c r="A62" s="606"/>
      <c r="B62" s="615"/>
      <c r="C62" s="427" t="s">
        <v>66</v>
      </c>
      <c r="D62" s="225">
        <v>1227</v>
      </c>
      <c r="E62" s="38"/>
      <c r="F62" s="38">
        <v>29</v>
      </c>
      <c r="G62" s="38">
        <v>16</v>
      </c>
      <c r="H62" s="38">
        <v>31</v>
      </c>
      <c r="I62" s="38">
        <v>201</v>
      </c>
      <c r="J62" s="38">
        <v>10</v>
      </c>
      <c r="K62" s="220">
        <v>258</v>
      </c>
      <c r="L62" s="38">
        <v>317</v>
      </c>
      <c r="M62" s="38">
        <v>594</v>
      </c>
      <c r="N62" s="38">
        <v>29</v>
      </c>
      <c r="P62" s="67">
        <v>0.28320526893523601</v>
      </c>
    </row>
    <row r="63" spans="1:16" ht="13.8">
      <c r="A63" s="606"/>
      <c r="B63" s="616" t="s">
        <v>67</v>
      </c>
      <c r="C63" s="617"/>
      <c r="D63" s="434">
        <v>4340</v>
      </c>
      <c r="E63" s="440"/>
      <c r="F63" s="434">
        <v>104</v>
      </c>
      <c r="G63" s="434">
        <v>47</v>
      </c>
      <c r="H63" s="434">
        <v>109</v>
      </c>
      <c r="I63" s="434">
        <v>747</v>
      </c>
      <c r="J63" s="434">
        <v>43</v>
      </c>
      <c r="K63" s="434">
        <v>946</v>
      </c>
      <c r="L63" s="434">
        <v>1061</v>
      </c>
      <c r="M63" s="434">
        <v>2174</v>
      </c>
      <c r="N63" s="441">
        <v>55</v>
      </c>
      <c r="P63" s="452">
        <v>0.29242658423493045</v>
      </c>
    </row>
    <row r="64" spans="1:16">
      <c r="A64" s="606"/>
      <c r="B64" s="618" t="s">
        <v>105</v>
      </c>
      <c r="C64" s="425" t="s">
        <v>68</v>
      </c>
      <c r="D64" s="223">
        <v>347</v>
      </c>
      <c r="E64" s="35"/>
      <c r="F64" s="35">
        <v>30</v>
      </c>
      <c r="G64" s="35">
        <v>2</v>
      </c>
      <c r="H64" s="35">
        <v>8</v>
      </c>
      <c r="I64" s="35">
        <v>111</v>
      </c>
      <c r="J64" s="35">
        <v>1</v>
      </c>
      <c r="K64" s="221">
        <v>122</v>
      </c>
      <c r="L64" s="35">
        <v>70</v>
      </c>
      <c r="M64" s="35">
        <v>125</v>
      </c>
      <c r="N64" s="35"/>
      <c r="P64" s="65">
        <v>0.62564102564102564</v>
      </c>
    </row>
    <row r="65" spans="1:21">
      <c r="A65" s="606"/>
      <c r="B65" s="615"/>
      <c r="C65" s="426" t="s">
        <v>69</v>
      </c>
      <c r="D65" s="224">
        <v>838</v>
      </c>
      <c r="E65" s="36"/>
      <c r="F65" s="36">
        <v>61</v>
      </c>
      <c r="G65" s="36">
        <v>32</v>
      </c>
      <c r="H65" s="36">
        <v>38</v>
      </c>
      <c r="I65" s="36">
        <v>150</v>
      </c>
      <c r="J65" s="36">
        <v>13</v>
      </c>
      <c r="K65" s="219">
        <v>233</v>
      </c>
      <c r="L65" s="36">
        <v>193</v>
      </c>
      <c r="M65" s="36">
        <v>351</v>
      </c>
      <c r="N65" s="36"/>
      <c r="P65" s="66">
        <v>0.42830882352941174</v>
      </c>
    </row>
    <row r="66" spans="1:21">
      <c r="A66" s="606"/>
      <c r="B66" s="615"/>
      <c r="C66" s="426" t="s">
        <v>70</v>
      </c>
      <c r="D66" s="224">
        <v>513</v>
      </c>
      <c r="E66" s="36"/>
      <c r="F66" s="36">
        <v>9</v>
      </c>
      <c r="G66" s="36">
        <v>2</v>
      </c>
      <c r="H66" s="36">
        <v>23</v>
      </c>
      <c r="I66" s="36">
        <v>81</v>
      </c>
      <c r="J66" s="36">
        <v>5</v>
      </c>
      <c r="K66" s="219">
        <v>111</v>
      </c>
      <c r="L66" s="36">
        <v>122</v>
      </c>
      <c r="M66" s="36">
        <v>271</v>
      </c>
      <c r="N66" s="36"/>
      <c r="P66" s="66">
        <v>0.28244274809160308</v>
      </c>
    </row>
    <row r="67" spans="1:21">
      <c r="A67" s="606"/>
      <c r="B67" s="615"/>
      <c r="C67" s="427" t="s">
        <v>71</v>
      </c>
      <c r="D67" s="225">
        <v>328</v>
      </c>
      <c r="E67" s="38"/>
      <c r="F67" s="38">
        <v>10</v>
      </c>
      <c r="G67" s="38">
        <v>5</v>
      </c>
      <c r="H67" s="38">
        <v>5</v>
      </c>
      <c r="I67" s="38">
        <v>118</v>
      </c>
      <c r="J67" s="38">
        <v>3</v>
      </c>
      <c r="K67" s="220">
        <v>131</v>
      </c>
      <c r="L67" s="38">
        <v>59</v>
      </c>
      <c r="M67" s="38">
        <v>128</v>
      </c>
      <c r="N67" s="38"/>
      <c r="P67" s="67">
        <v>0.70053475935828879</v>
      </c>
    </row>
    <row r="68" spans="1:21" ht="13.8">
      <c r="A68" s="606"/>
      <c r="B68" s="616" t="s">
        <v>72</v>
      </c>
      <c r="C68" s="617"/>
      <c r="D68" s="434">
        <v>2026</v>
      </c>
      <c r="E68" s="440"/>
      <c r="F68" s="434">
        <v>110</v>
      </c>
      <c r="G68" s="434">
        <v>41</v>
      </c>
      <c r="H68" s="434">
        <v>74</v>
      </c>
      <c r="I68" s="434">
        <v>460</v>
      </c>
      <c r="J68" s="434">
        <v>22</v>
      </c>
      <c r="K68" s="434">
        <v>597</v>
      </c>
      <c r="L68" s="434">
        <v>444</v>
      </c>
      <c r="M68" s="434">
        <v>875</v>
      </c>
      <c r="N68" s="441"/>
      <c r="P68" s="452">
        <v>0.45261561789234267</v>
      </c>
    </row>
    <row r="69" spans="1:21" ht="17.25" customHeight="1">
      <c r="A69" s="606"/>
      <c r="B69" s="618" t="s">
        <v>106</v>
      </c>
      <c r="C69" s="425" t="s">
        <v>73</v>
      </c>
      <c r="D69" s="223">
        <v>4535</v>
      </c>
      <c r="E69" s="35"/>
      <c r="F69" s="35">
        <v>72</v>
      </c>
      <c r="G69" s="35">
        <v>77</v>
      </c>
      <c r="H69" s="35">
        <v>127</v>
      </c>
      <c r="I69" s="35">
        <v>397</v>
      </c>
      <c r="J69" s="35">
        <v>124</v>
      </c>
      <c r="K69" s="221">
        <v>725</v>
      </c>
      <c r="L69" s="35">
        <v>767</v>
      </c>
      <c r="M69" s="35">
        <v>1609</v>
      </c>
      <c r="N69" s="35">
        <v>1362</v>
      </c>
      <c r="P69" s="536">
        <v>0.30513468013468015</v>
      </c>
    </row>
    <row r="70" spans="1:21" ht="17.25" customHeight="1">
      <c r="A70" s="606"/>
      <c r="B70" s="615"/>
      <c r="C70" s="426" t="s">
        <v>74</v>
      </c>
      <c r="D70" s="224">
        <v>2288</v>
      </c>
      <c r="E70" s="36"/>
      <c r="F70" s="36">
        <v>58</v>
      </c>
      <c r="G70" s="36">
        <v>35</v>
      </c>
      <c r="H70" s="36">
        <v>89</v>
      </c>
      <c r="I70" s="36">
        <v>272</v>
      </c>
      <c r="J70" s="36">
        <v>62</v>
      </c>
      <c r="K70" s="219">
        <v>458</v>
      </c>
      <c r="L70" s="36">
        <v>536</v>
      </c>
      <c r="M70" s="36">
        <v>1226</v>
      </c>
      <c r="N70" s="36">
        <v>10</v>
      </c>
      <c r="P70" s="538">
        <v>0.25993189557321228</v>
      </c>
    </row>
    <row r="71" spans="1:21" ht="17.25" customHeight="1">
      <c r="A71" s="606"/>
      <c r="B71" s="615"/>
      <c r="C71" s="426" t="s">
        <v>75</v>
      </c>
      <c r="D71" s="224">
        <v>1419</v>
      </c>
      <c r="E71" s="36"/>
      <c r="F71" s="36">
        <v>19</v>
      </c>
      <c r="G71" s="36">
        <v>19</v>
      </c>
      <c r="H71" s="36">
        <v>45</v>
      </c>
      <c r="I71" s="36">
        <v>180</v>
      </c>
      <c r="J71" s="36">
        <v>44</v>
      </c>
      <c r="K71" s="219">
        <v>288</v>
      </c>
      <c r="L71" s="36">
        <v>389</v>
      </c>
      <c r="M71" s="36">
        <v>710</v>
      </c>
      <c r="N71" s="36">
        <v>13</v>
      </c>
      <c r="P71" s="538">
        <v>0.26205641492265697</v>
      </c>
    </row>
    <row r="72" spans="1:21" ht="17.25" customHeight="1">
      <c r="A72" s="606"/>
      <c r="B72" s="615"/>
      <c r="C72" s="427" t="s">
        <v>76</v>
      </c>
      <c r="D72" s="225">
        <v>2739</v>
      </c>
      <c r="E72" s="38"/>
      <c r="F72" s="38">
        <v>45</v>
      </c>
      <c r="G72" s="38">
        <v>24</v>
      </c>
      <c r="H72" s="38">
        <v>54</v>
      </c>
      <c r="I72" s="38">
        <v>242</v>
      </c>
      <c r="J72" s="38">
        <v>44</v>
      </c>
      <c r="K72" s="220">
        <v>364</v>
      </c>
      <c r="L72" s="38">
        <v>562</v>
      </c>
      <c r="M72" s="38">
        <v>1166</v>
      </c>
      <c r="N72" s="38">
        <v>602</v>
      </c>
      <c r="P72" s="537">
        <v>0.21064814814814814</v>
      </c>
      <c r="U72">
        <v>6984</v>
      </c>
    </row>
    <row r="73" spans="1:21" ht="13.8">
      <c r="A73" s="606"/>
      <c r="B73" s="616" t="s">
        <v>77</v>
      </c>
      <c r="C73" s="617"/>
      <c r="D73" s="434">
        <v>10981</v>
      </c>
      <c r="E73" s="440"/>
      <c r="F73" s="434">
        <v>194</v>
      </c>
      <c r="G73" s="434">
        <v>155</v>
      </c>
      <c r="H73" s="434">
        <v>315</v>
      </c>
      <c r="I73" s="434">
        <v>1091</v>
      </c>
      <c r="J73" s="434">
        <v>274</v>
      </c>
      <c r="K73" s="434">
        <v>1835</v>
      </c>
      <c r="L73" s="434">
        <v>2254</v>
      </c>
      <c r="M73" s="434">
        <v>4711</v>
      </c>
      <c r="N73" s="441">
        <v>1987</v>
      </c>
      <c r="P73" s="452">
        <v>0.26346015793251976</v>
      </c>
      <c r="U73">
        <v>2328</v>
      </c>
    </row>
    <row r="74" spans="1:21">
      <c r="A74" s="606"/>
      <c r="B74" s="618" t="s">
        <v>107</v>
      </c>
      <c r="C74" s="425" t="s">
        <v>78</v>
      </c>
      <c r="D74" s="223">
        <v>1527</v>
      </c>
      <c r="E74" s="35"/>
      <c r="F74" s="35">
        <v>13</v>
      </c>
      <c r="G74" s="35">
        <v>45</v>
      </c>
      <c r="H74" s="35">
        <v>52</v>
      </c>
      <c r="I74" s="35">
        <v>204</v>
      </c>
      <c r="J74" s="35">
        <v>28</v>
      </c>
      <c r="K74" s="221">
        <v>329</v>
      </c>
      <c r="L74" s="35">
        <v>299</v>
      </c>
      <c r="M74" s="35">
        <v>797</v>
      </c>
      <c r="N74" s="35">
        <v>89</v>
      </c>
      <c r="P74" s="65">
        <v>0.30018248175182483</v>
      </c>
    </row>
    <row r="75" spans="1:21">
      <c r="A75" s="606"/>
      <c r="B75" s="615"/>
      <c r="C75" s="426" t="s">
        <v>79</v>
      </c>
      <c r="D75" s="224">
        <v>1739</v>
      </c>
      <c r="E75" s="36"/>
      <c r="F75" s="36">
        <v>20</v>
      </c>
      <c r="G75" s="36">
        <v>17</v>
      </c>
      <c r="H75" s="36">
        <v>35</v>
      </c>
      <c r="I75" s="36">
        <v>368</v>
      </c>
      <c r="J75" s="36">
        <v>9</v>
      </c>
      <c r="K75" s="219">
        <v>429</v>
      </c>
      <c r="L75" s="36">
        <v>264</v>
      </c>
      <c r="M75" s="36">
        <v>740</v>
      </c>
      <c r="N75" s="36">
        <v>286</v>
      </c>
      <c r="P75" s="66">
        <v>0.42729083665338646</v>
      </c>
    </row>
    <row r="76" spans="1:21">
      <c r="A76" s="606"/>
      <c r="B76" s="615"/>
      <c r="C76" s="426" t="s">
        <v>80</v>
      </c>
      <c r="D76" s="224">
        <v>955</v>
      </c>
      <c r="E76" s="36"/>
      <c r="F76" s="36">
        <v>9</v>
      </c>
      <c r="G76" s="36">
        <v>11</v>
      </c>
      <c r="H76" s="36">
        <v>29</v>
      </c>
      <c r="I76" s="36">
        <v>145</v>
      </c>
      <c r="J76" s="36">
        <v>11</v>
      </c>
      <c r="K76" s="219">
        <v>196</v>
      </c>
      <c r="L76" s="36">
        <v>210</v>
      </c>
      <c r="M76" s="36">
        <v>540</v>
      </c>
      <c r="N76" s="36"/>
      <c r="P76" s="66">
        <v>0.26133333333333331</v>
      </c>
    </row>
    <row r="77" spans="1:21">
      <c r="A77" s="606"/>
      <c r="B77" s="615"/>
      <c r="C77" s="426" t="s">
        <v>81</v>
      </c>
      <c r="D77" s="224">
        <v>982</v>
      </c>
      <c r="E77" s="36"/>
      <c r="F77" s="36">
        <v>10</v>
      </c>
      <c r="G77" s="36">
        <v>16</v>
      </c>
      <c r="H77" s="36">
        <v>35</v>
      </c>
      <c r="I77" s="36">
        <v>202</v>
      </c>
      <c r="J77" s="36">
        <v>14</v>
      </c>
      <c r="K77" s="219">
        <v>267</v>
      </c>
      <c r="L77" s="36">
        <v>186</v>
      </c>
      <c r="M77" s="36">
        <v>519</v>
      </c>
      <c r="N77" s="36"/>
      <c r="P77" s="66">
        <v>0.37872340425531914</v>
      </c>
    </row>
    <row r="78" spans="1:21">
      <c r="A78" s="606"/>
      <c r="B78" s="615"/>
      <c r="C78" s="426" t="s">
        <v>82</v>
      </c>
      <c r="D78" s="224">
        <v>787</v>
      </c>
      <c r="E78" s="36"/>
      <c r="F78" s="36">
        <v>5</v>
      </c>
      <c r="G78" s="36">
        <v>6</v>
      </c>
      <c r="H78" s="36">
        <v>25</v>
      </c>
      <c r="I78" s="36">
        <v>239</v>
      </c>
      <c r="J78" s="36">
        <v>10</v>
      </c>
      <c r="K78" s="219">
        <v>280</v>
      </c>
      <c r="L78" s="36">
        <v>147</v>
      </c>
      <c r="M78" s="36">
        <v>355</v>
      </c>
      <c r="N78" s="36"/>
      <c r="P78" s="66">
        <v>0.55776892430278879</v>
      </c>
    </row>
    <row r="79" spans="1:21">
      <c r="A79" s="606"/>
      <c r="B79" s="615"/>
      <c r="C79" s="427" t="s">
        <v>83</v>
      </c>
      <c r="D79" s="225">
        <v>631</v>
      </c>
      <c r="E79" s="38"/>
      <c r="F79" s="38">
        <v>11</v>
      </c>
      <c r="G79" s="38">
        <v>6</v>
      </c>
      <c r="H79" s="38">
        <v>17</v>
      </c>
      <c r="I79" s="38">
        <v>189</v>
      </c>
      <c r="J79" s="38">
        <v>6</v>
      </c>
      <c r="K79" s="220">
        <v>218</v>
      </c>
      <c r="L79" s="38">
        <v>116</v>
      </c>
      <c r="M79" s="38">
        <v>286</v>
      </c>
      <c r="N79" s="38"/>
      <c r="P79" s="67">
        <v>0.54228855721393032</v>
      </c>
    </row>
    <row r="80" spans="1:21" ht="13.8">
      <c r="A80" s="606"/>
      <c r="B80" s="616" t="s">
        <v>84</v>
      </c>
      <c r="C80" s="617"/>
      <c r="D80" s="457">
        <v>6621</v>
      </c>
      <c r="E80" s="440"/>
      <c r="F80" s="434">
        <v>68</v>
      </c>
      <c r="G80" s="434">
        <v>101</v>
      </c>
      <c r="H80" s="434">
        <v>193</v>
      </c>
      <c r="I80" s="434">
        <v>1347</v>
      </c>
      <c r="J80" s="434">
        <v>78</v>
      </c>
      <c r="K80" s="434">
        <v>1719</v>
      </c>
      <c r="L80" s="434">
        <v>1222</v>
      </c>
      <c r="M80" s="434">
        <v>3237</v>
      </c>
      <c r="N80" s="441">
        <v>375</v>
      </c>
      <c r="P80" s="453">
        <v>0.38551244673693652</v>
      </c>
    </row>
    <row r="81" spans="1:16">
      <c r="A81" s="604" t="s">
        <v>85</v>
      </c>
      <c r="B81" s="604"/>
      <c r="C81" s="604"/>
      <c r="D81" s="436">
        <v>38213</v>
      </c>
      <c r="E81" s="442"/>
      <c r="F81" s="436">
        <v>900</v>
      </c>
      <c r="G81" s="436">
        <v>603</v>
      </c>
      <c r="H81" s="436">
        <v>1146</v>
      </c>
      <c r="I81" s="436">
        <v>5540</v>
      </c>
      <c r="J81" s="436">
        <v>611</v>
      </c>
      <c r="K81" s="443">
        <v>7900</v>
      </c>
      <c r="L81" s="436">
        <v>8062</v>
      </c>
      <c r="M81" s="436">
        <v>16995</v>
      </c>
      <c r="N81" s="444">
        <v>4356</v>
      </c>
      <c r="P81" s="454">
        <v>0.31528115895757675</v>
      </c>
    </row>
    <row r="82" spans="1:16">
      <c r="A82" s="605" t="s">
        <v>86</v>
      </c>
      <c r="B82" s="607" t="s">
        <v>87</v>
      </c>
      <c r="C82" s="425" t="s">
        <v>88</v>
      </c>
      <c r="D82" s="223">
        <v>586</v>
      </c>
      <c r="E82" s="35"/>
      <c r="F82" s="35">
        <v>3</v>
      </c>
      <c r="G82" s="35">
        <v>3</v>
      </c>
      <c r="H82" s="35">
        <v>27</v>
      </c>
      <c r="I82" s="35">
        <v>26</v>
      </c>
      <c r="J82" s="35">
        <v>21</v>
      </c>
      <c r="K82" s="221">
        <v>77</v>
      </c>
      <c r="L82" s="35">
        <v>137</v>
      </c>
      <c r="M82" s="35">
        <v>369</v>
      </c>
      <c r="N82" s="35"/>
      <c r="P82" s="65">
        <v>0.15217391304347827</v>
      </c>
    </row>
    <row r="83" spans="1:16">
      <c r="A83" s="606"/>
      <c r="B83" s="608"/>
      <c r="C83" s="426" t="s">
        <v>89</v>
      </c>
      <c r="D83" s="224">
        <v>788</v>
      </c>
      <c r="E83" s="36"/>
      <c r="F83" s="36">
        <v>9</v>
      </c>
      <c r="G83" s="36">
        <v>3</v>
      </c>
      <c r="H83" s="36">
        <v>22</v>
      </c>
      <c r="I83" s="36">
        <v>35</v>
      </c>
      <c r="J83" s="36">
        <v>30</v>
      </c>
      <c r="K83" s="219">
        <v>90</v>
      </c>
      <c r="L83" s="36">
        <v>248</v>
      </c>
      <c r="M83" s="36">
        <v>441</v>
      </c>
      <c r="N83" s="36"/>
      <c r="P83" s="66">
        <v>0.13062409288824384</v>
      </c>
    </row>
    <row r="84" spans="1:16">
      <c r="A84" s="606"/>
      <c r="B84" s="608"/>
      <c r="C84" s="427" t="s">
        <v>90</v>
      </c>
      <c r="D84" s="225">
        <v>653</v>
      </c>
      <c r="E84" s="38"/>
      <c r="F84" s="38"/>
      <c r="G84" s="38">
        <v>5</v>
      </c>
      <c r="H84" s="38">
        <v>20</v>
      </c>
      <c r="I84" s="38">
        <v>40</v>
      </c>
      <c r="J84" s="38">
        <v>9</v>
      </c>
      <c r="K84" s="220">
        <v>74</v>
      </c>
      <c r="L84" s="38">
        <v>195</v>
      </c>
      <c r="M84" s="38">
        <v>384</v>
      </c>
      <c r="N84" s="38"/>
      <c r="P84" s="67">
        <v>0.12780656303972365</v>
      </c>
    </row>
    <row r="85" spans="1:16">
      <c r="A85" s="609" t="s">
        <v>91</v>
      </c>
      <c r="B85" s="609"/>
      <c r="C85" s="609"/>
      <c r="D85" s="439">
        <v>2027</v>
      </c>
      <c r="E85" s="445"/>
      <c r="F85" s="439">
        <v>12</v>
      </c>
      <c r="G85" s="439">
        <v>11</v>
      </c>
      <c r="H85" s="439">
        <v>69</v>
      </c>
      <c r="I85" s="439">
        <v>101</v>
      </c>
      <c r="J85" s="439">
        <v>60</v>
      </c>
      <c r="K85" s="211">
        <v>241</v>
      </c>
      <c r="L85" s="439">
        <v>580</v>
      </c>
      <c r="M85" s="439">
        <v>1194</v>
      </c>
      <c r="N85" s="446"/>
      <c r="P85" s="90">
        <v>0.1358511837655017</v>
      </c>
    </row>
    <row r="86" spans="1:16">
      <c r="D86" s="458"/>
      <c r="E86" s="14"/>
      <c r="F86" s="14"/>
      <c r="G86" s="14"/>
      <c r="H86" s="14"/>
      <c r="I86" s="14"/>
      <c r="J86" s="14"/>
      <c r="K86" s="227"/>
      <c r="L86" s="428"/>
      <c r="M86" s="428"/>
      <c r="N86" s="14"/>
      <c r="P86" s="245"/>
    </row>
    <row r="87" spans="1:16">
      <c r="A87" s="612" t="s">
        <v>765</v>
      </c>
      <c r="B87" s="612"/>
      <c r="C87" s="613"/>
      <c r="D87" s="438">
        <v>1143</v>
      </c>
      <c r="E87" s="430"/>
      <c r="F87" s="430">
        <v>32</v>
      </c>
      <c r="G87" s="430"/>
      <c r="H87" s="430"/>
      <c r="I87" s="430">
        <v>16</v>
      </c>
      <c r="J87" s="430">
        <v>8</v>
      </c>
      <c r="K87" s="29">
        <v>24</v>
      </c>
      <c r="L87" s="429">
        <v>599</v>
      </c>
      <c r="M87" s="429">
        <v>488</v>
      </c>
      <c r="N87" s="431"/>
      <c r="P87" s="90">
        <v>2.2079116835326588E-2</v>
      </c>
    </row>
    <row r="88" spans="1:16">
      <c r="D88" s="458"/>
      <c r="K88" s="63"/>
      <c r="P88" s="260"/>
    </row>
    <row r="89" spans="1:16">
      <c r="A89" s="612" t="s">
        <v>766</v>
      </c>
      <c r="B89" s="612"/>
      <c r="C89" s="613"/>
      <c r="D89" s="437">
        <v>197</v>
      </c>
      <c r="E89" s="430"/>
      <c r="F89" s="430">
        <v>197</v>
      </c>
      <c r="G89" s="430"/>
      <c r="H89" s="430"/>
      <c r="I89" s="430"/>
      <c r="J89" s="430"/>
      <c r="K89" s="29"/>
      <c r="L89" s="429"/>
      <c r="M89" s="429"/>
      <c r="N89" s="431"/>
      <c r="P89" s="260"/>
    </row>
    <row r="90" spans="1:16">
      <c r="D90" s="458"/>
      <c r="K90" s="63"/>
      <c r="P90" s="260"/>
    </row>
    <row r="91" spans="1:16">
      <c r="A91" s="610" t="s">
        <v>6</v>
      </c>
      <c r="B91" s="611"/>
      <c r="C91" s="611"/>
      <c r="D91" s="455">
        <v>83314</v>
      </c>
      <c r="E91" s="27">
        <v>1006</v>
      </c>
      <c r="F91" s="27">
        <v>2561</v>
      </c>
      <c r="G91" s="27">
        <v>1623</v>
      </c>
      <c r="H91" s="27">
        <v>3249</v>
      </c>
      <c r="I91" s="27">
        <v>8449</v>
      </c>
      <c r="J91" s="27">
        <v>2733</v>
      </c>
      <c r="K91" s="29">
        <v>16054</v>
      </c>
      <c r="L91" s="27">
        <v>15994</v>
      </c>
      <c r="M91" s="27">
        <v>34630</v>
      </c>
      <c r="N91" s="242">
        <v>13069</v>
      </c>
      <c r="P91" s="247">
        <v>0.31712231352718079</v>
      </c>
    </row>
    <row r="93" spans="1:16">
      <c r="A93" s="315" t="s">
        <v>945</v>
      </c>
    </row>
    <row r="94" spans="1:16">
      <c r="A94" s="315" t="s">
        <v>946</v>
      </c>
    </row>
    <row r="95" spans="1:16">
      <c r="A95" s="315"/>
    </row>
  </sheetData>
  <mergeCells count="45">
    <mergeCell ref="E6:K6"/>
    <mergeCell ref="L6:N6"/>
    <mergeCell ref="A3:P3"/>
    <mergeCell ref="A9:A16"/>
    <mergeCell ref="B9:B12"/>
    <mergeCell ref="B13:C13"/>
    <mergeCell ref="B14:B15"/>
    <mergeCell ref="B16:C16"/>
    <mergeCell ref="A17:C17"/>
    <mergeCell ref="A18:A49"/>
    <mergeCell ref="B18:B21"/>
    <mergeCell ref="B22:C22"/>
    <mergeCell ref="B23:B27"/>
    <mergeCell ref="B28:C28"/>
    <mergeCell ref="B29:B33"/>
    <mergeCell ref="B34:C34"/>
    <mergeCell ref="B35:B38"/>
    <mergeCell ref="B39:C39"/>
    <mergeCell ref="B40:B43"/>
    <mergeCell ref="B44:C44"/>
    <mergeCell ref="B46:C46"/>
    <mergeCell ref="B49:C49"/>
    <mergeCell ref="B47:B48"/>
    <mergeCell ref="A50:C50"/>
    <mergeCell ref="A51:A80"/>
    <mergeCell ref="B51:B52"/>
    <mergeCell ref="B53:C53"/>
    <mergeCell ref="B55:C55"/>
    <mergeCell ref="B56:B58"/>
    <mergeCell ref="B59:C59"/>
    <mergeCell ref="B60:B62"/>
    <mergeCell ref="B63:C63"/>
    <mergeCell ref="B64:B67"/>
    <mergeCell ref="B68:C68"/>
    <mergeCell ref="B69:B72"/>
    <mergeCell ref="B73:C73"/>
    <mergeCell ref="B74:B79"/>
    <mergeCell ref="B80:C80"/>
    <mergeCell ref="A81:C81"/>
    <mergeCell ref="A82:A84"/>
    <mergeCell ref="B82:B84"/>
    <mergeCell ref="A85:C85"/>
    <mergeCell ref="A91:C91"/>
    <mergeCell ref="A87:C87"/>
    <mergeCell ref="A89:C89"/>
  </mergeCells>
  <printOptions horizontalCentered="1"/>
  <pageMargins left="0.78740157480314965" right="0.39370078740157483" top="0.78740157480314965" bottom="0.59055118110236227" header="0.39370078740157483" footer="0.39370078740157483"/>
  <pageSetup paperSize="9" scale="65" firstPageNumber="7" fitToHeight="0" orientation="landscape" useFirstPageNumber="1" r:id="rId1"/>
  <headerFooter scaleWithDoc="0" alignWithMargins="0">
    <oddHeader>&amp;L&amp;8Situation des personnels enseignants non permanents - 2013/2014&amp;R&amp;8DGRH A1-1 / Novembre 2014</oddHeader>
    <oddFooter>&amp;R&amp;P</oddFooter>
  </headerFooter>
  <rowBreaks count="1" manualBreakCount="1">
    <brk id="50" max="17" man="1"/>
  </rowBreaks>
</worksheet>
</file>

<file path=xl/worksheets/sheet7.xml><?xml version="1.0" encoding="utf-8"?>
<worksheet xmlns="http://schemas.openxmlformats.org/spreadsheetml/2006/main" xmlns:r="http://schemas.openxmlformats.org/officeDocument/2006/relationships">
  <sheetPr>
    <tabColor rgb="FF92D050"/>
    <pageSetUpPr fitToPage="1"/>
  </sheetPr>
  <dimension ref="A3:R88"/>
  <sheetViews>
    <sheetView showGridLines="0" topLeftCell="A28" zoomScaleNormal="100" workbookViewId="0">
      <selection activeCell="T47" sqref="T47"/>
    </sheetView>
  </sheetViews>
  <sheetFormatPr baseColWidth="10" defaultRowHeight="13.2"/>
  <cols>
    <col min="1" max="1" width="26.6640625" bestFit="1" customWidth="1"/>
    <col min="2" max="2" width="16.33203125" customWidth="1"/>
    <col min="3" max="3" width="23.44140625" bestFit="1" customWidth="1"/>
    <col min="4" max="4" width="6.77734375" bestFit="1" customWidth="1"/>
    <col min="5" max="5" width="12.6640625" customWidth="1"/>
    <col min="6" max="6" width="13.109375" customWidth="1"/>
    <col min="7" max="7" width="12.6640625" customWidth="1"/>
    <col min="8" max="9" width="10" bestFit="1" customWidth="1"/>
    <col min="10" max="10" width="13" bestFit="1" customWidth="1"/>
    <col min="11" max="11" width="12.6640625" customWidth="1"/>
    <col min="12" max="12" width="9.109375" customWidth="1"/>
    <col min="13" max="13" width="15" customWidth="1"/>
    <col min="14" max="15" width="9" customWidth="1"/>
    <col min="16" max="16" width="15" customWidth="1"/>
    <col min="17" max="17" width="4.33203125" customWidth="1"/>
    <col min="18" max="18" width="13.33203125" bestFit="1" customWidth="1"/>
  </cols>
  <sheetData>
    <row r="3" spans="1:18">
      <c r="A3" s="627" t="s">
        <v>875</v>
      </c>
      <c r="B3" s="627"/>
      <c r="C3" s="627"/>
      <c r="D3" s="627"/>
      <c r="E3" s="627"/>
      <c r="F3" s="627"/>
      <c r="G3" s="627"/>
      <c r="H3" s="627"/>
      <c r="I3" s="627"/>
      <c r="J3" s="627"/>
      <c r="K3" s="627"/>
      <c r="L3" s="535"/>
      <c r="M3" s="535"/>
      <c r="N3" s="535"/>
      <c r="O3" s="535"/>
      <c r="P3" s="535"/>
      <c r="Q3" s="535"/>
      <c r="R3" s="535"/>
    </row>
    <row r="6" spans="1:18">
      <c r="B6" s="601" t="s">
        <v>735</v>
      </c>
      <c r="C6" s="598"/>
      <c r="D6" s="598"/>
      <c r="E6" s="598"/>
      <c r="F6" s="598"/>
      <c r="G6" s="598"/>
      <c r="H6" s="598" t="s">
        <v>739</v>
      </c>
      <c r="I6" s="598"/>
      <c r="J6" s="598"/>
      <c r="K6" s="599"/>
    </row>
    <row r="7" spans="1:18" ht="45" customHeight="1">
      <c r="A7" s="382" t="s">
        <v>796</v>
      </c>
      <c r="B7" s="52" t="s">
        <v>760</v>
      </c>
      <c r="C7" s="52" t="s">
        <v>868</v>
      </c>
      <c r="D7" s="382" t="s">
        <v>726</v>
      </c>
      <c r="E7" s="52" t="s">
        <v>730</v>
      </c>
      <c r="F7" s="52" t="s">
        <v>731</v>
      </c>
      <c r="G7" s="381" t="s">
        <v>874</v>
      </c>
      <c r="H7" s="52" t="s">
        <v>736</v>
      </c>
      <c r="I7" s="52" t="s">
        <v>737</v>
      </c>
      <c r="J7" s="52" t="s">
        <v>738</v>
      </c>
      <c r="K7" s="381" t="s">
        <v>867</v>
      </c>
    </row>
    <row r="8" spans="1:18" s="34" customFormat="1">
      <c r="A8" s="31"/>
      <c r="B8" s="158"/>
      <c r="C8" s="158"/>
      <c r="D8" s="31"/>
      <c r="E8" s="31"/>
      <c r="F8" s="31"/>
      <c r="G8" s="32"/>
      <c r="H8" s="158"/>
      <c r="I8" s="158"/>
      <c r="J8" s="158"/>
      <c r="K8" s="159"/>
    </row>
    <row r="9" spans="1:18" ht="34.799999999999997">
      <c r="A9" s="519" t="s">
        <v>861</v>
      </c>
      <c r="B9" s="524">
        <v>411</v>
      </c>
      <c r="C9" s="524">
        <v>107</v>
      </c>
      <c r="D9" s="524">
        <v>184</v>
      </c>
      <c r="E9" s="524">
        <v>34</v>
      </c>
      <c r="F9" s="524">
        <v>33</v>
      </c>
      <c r="G9" s="528">
        <v>769</v>
      </c>
      <c r="H9" s="520">
        <v>406</v>
      </c>
      <c r="I9" s="520">
        <v>1337</v>
      </c>
      <c r="J9" s="521">
        <v>2367</v>
      </c>
      <c r="K9" s="528">
        <v>4110</v>
      </c>
      <c r="L9" s="508"/>
    </row>
    <row r="10" spans="1:18" ht="34.799999999999997">
      <c r="A10" s="509" t="s">
        <v>862</v>
      </c>
      <c r="B10" s="525">
        <v>120</v>
      </c>
      <c r="C10" s="525">
        <v>26</v>
      </c>
      <c r="D10" s="525">
        <v>39</v>
      </c>
      <c r="E10" s="525">
        <v>5</v>
      </c>
      <c r="F10" s="525">
        <v>3</v>
      </c>
      <c r="G10" s="529">
        <v>193</v>
      </c>
      <c r="H10" s="511">
        <v>109</v>
      </c>
      <c r="I10" s="511">
        <v>344</v>
      </c>
      <c r="J10" s="512">
        <v>211</v>
      </c>
      <c r="K10" s="529">
        <v>664</v>
      </c>
    </row>
    <row r="11" spans="1:18">
      <c r="A11" s="15" t="s">
        <v>797</v>
      </c>
      <c r="B11" s="464">
        <v>99</v>
      </c>
      <c r="C11" s="464">
        <v>26</v>
      </c>
      <c r="D11" s="464">
        <v>37</v>
      </c>
      <c r="E11" s="464">
        <v>4</v>
      </c>
      <c r="F11" s="464">
        <v>3</v>
      </c>
      <c r="G11" s="531">
        <v>169</v>
      </c>
      <c r="H11" s="35">
        <v>105</v>
      </c>
      <c r="I11" s="35">
        <v>320</v>
      </c>
      <c r="J11" s="35">
        <v>210</v>
      </c>
      <c r="K11" s="531">
        <v>635</v>
      </c>
    </row>
    <row r="12" spans="1:18">
      <c r="A12" s="18" t="s">
        <v>798</v>
      </c>
      <c r="B12" s="465">
        <v>7</v>
      </c>
      <c r="C12" s="465"/>
      <c r="D12" s="465"/>
      <c r="E12" s="465"/>
      <c r="F12" s="465"/>
      <c r="G12" s="532">
        <v>7</v>
      </c>
      <c r="H12" s="36">
        <v>2</v>
      </c>
      <c r="I12" s="36">
        <v>13</v>
      </c>
      <c r="J12" s="36">
        <v>1</v>
      </c>
      <c r="K12" s="532">
        <v>16</v>
      </c>
    </row>
    <row r="13" spans="1:18">
      <c r="A13" s="18" t="s">
        <v>800</v>
      </c>
      <c r="B13" s="465"/>
      <c r="C13" s="465"/>
      <c r="D13" s="465"/>
      <c r="E13" s="465"/>
      <c r="F13" s="465"/>
      <c r="G13" s="532"/>
      <c r="H13" s="36"/>
      <c r="I13" s="36">
        <v>1</v>
      </c>
      <c r="J13" s="36"/>
      <c r="K13" s="532">
        <v>1</v>
      </c>
    </row>
    <row r="14" spans="1:18">
      <c r="A14" s="18" t="s">
        <v>869</v>
      </c>
      <c r="B14" s="465">
        <v>4</v>
      </c>
      <c r="C14" s="465"/>
      <c r="D14" s="465"/>
      <c r="E14" s="465"/>
      <c r="F14" s="465"/>
      <c r="G14" s="532">
        <v>4</v>
      </c>
      <c r="H14" s="36">
        <v>1</v>
      </c>
      <c r="I14" s="36">
        <v>2</v>
      </c>
      <c r="J14" s="36"/>
      <c r="K14" s="532">
        <v>3</v>
      </c>
    </row>
    <row r="15" spans="1:18">
      <c r="A15" s="18" t="s">
        <v>801</v>
      </c>
      <c r="B15" s="465">
        <v>4</v>
      </c>
      <c r="C15" s="465"/>
      <c r="D15" s="465"/>
      <c r="E15" s="465"/>
      <c r="F15" s="465"/>
      <c r="G15" s="532">
        <v>4</v>
      </c>
      <c r="H15" s="36"/>
      <c r="I15" s="36">
        <v>2</v>
      </c>
      <c r="J15" s="36"/>
      <c r="K15" s="532">
        <v>2</v>
      </c>
    </row>
    <row r="16" spans="1:18">
      <c r="A16" s="18" t="s">
        <v>802</v>
      </c>
      <c r="B16" s="465">
        <v>5</v>
      </c>
      <c r="C16" s="465"/>
      <c r="D16" s="465">
        <v>2</v>
      </c>
      <c r="E16" s="465"/>
      <c r="F16" s="465"/>
      <c r="G16" s="532">
        <v>7</v>
      </c>
      <c r="H16" s="36">
        <v>1</v>
      </c>
      <c r="I16" s="36">
        <v>4</v>
      </c>
      <c r="J16" s="36"/>
      <c r="K16" s="532">
        <v>5</v>
      </c>
    </row>
    <row r="17" spans="1:11">
      <c r="A17" s="21" t="s">
        <v>803</v>
      </c>
      <c r="B17" s="527">
        <v>1</v>
      </c>
      <c r="C17" s="527"/>
      <c r="D17" s="527"/>
      <c r="E17" s="527">
        <v>1</v>
      </c>
      <c r="F17" s="527"/>
      <c r="G17" s="533">
        <v>2</v>
      </c>
      <c r="H17" s="38"/>
      <c r="I17" s="38">
        <v>2</v>
      </c>
      <c r="J17" s="38"/>
      <c r="K17" s="533">
        <v>2</v>
      </c>
    </row>
    <row r="18" spans="1:11" ht="24">
      <c r="A18" s="462" t="s">
        <v>863</v>
      </c>
      <c r="B18" s="526">
        <v>89</v>
      </c>
      <c r="C18" s="526">
        <v>7</v>
      </c>
      <c r="D18" s="526">
        <v>14</v>
      </c>
      <c r="E18" s="526">
        <v>7</v>
      </c>
      <c r="F18" s="526">
        <v>2</v>
      </c>
      <c r="G18" s="530">
        <v>119</v>
      </c>
      <c r="H18" s="434">
        <v>38</v>
      </c>
      <c r="I18" s="434">
        <v>95</v>
      </c>
      <c r="J18" s="441">
        <v>18</v>
      </c>
      <c r="K18" s="530">
        <v>151</v>
      </c>
    </row>
    <row r="19" spans="1:11">
      <c r="A19" s="514" t="s">
        <v>799</v>
      </c>
      <c r="B19" s="447">
        <v>49</v>
      </c>
      <c r="C19" s="447">
        <v>7</v>
      </c>
      <c r="D19" s="447">
        <v>13</v>
      </c>
      <c r="E19" s="447">
        <v>7</v>
      </c>
      <c r="F19" s="447">
        <v>2</v>
      </c>
      <c r="G19" s="221">
        <v>78</v>
      </c>
      <c r="H19" s="447">
        <v>27</v>
      </c>
      <c r="I19" s="447">
        <v>66</v>
      </c>
      <c r="J19" s="447">
        <v>16</v>
      </c>
      <c r="K19" s="221">
        <v>109</v>
      </c>
    </row>
    <row r="20" spans="1:11">
      <c r="A20" s="515" t="s">
        <v>804</v>
      </c>
      <c r="B20" s="36">
        <v>13</v>
      </c>
      <c r="C20" s="36"/>
      <c r="D20" s="36">
        <v>1</v>
      </c>
      <c r="E20" s="36"/>
      <c r="F20" s="36"/>
      <c r="G20" s="219">
        <v>14</v>
      </c>
      <c r="H20" s="36">
        <v>5</v>
      </c>
      <c r="I20" s="36">
        <v>11</v>
      </c>
      <c r="J20" s="36">
        <v>2</v>
      </c>
      <c r="K20" s="219">
        <v>18</v>
      </c>
    </row>
    <row r="21" spans="1:11">
      <c r="A21" s="233" t="s">
        <v>805</v>
      </c>
      <c r="B21" s="36">
        <v>7</v>
      </c>
      <c r="C21" s="36"/>
      <c r="D21" s="36"/>
      <c r="E21" s="36"/>
      <c r="F21" s="36"/>
      <c r="G21" s="219">
        <v>7</v>
      </c>
      <c r="H21" s="36">
        <v>3</v>
      </c>
      <c r="I21" s="36">
        <v>4</v>
      </c>
      <c r="J21" s="36"/>
      <c r="K21" s="219">
        <v>7</v>
      </c>
    </row>
    <row r="22" spans="1:11">
      <c r="A22" s="233" t="s">
        <v>806</v>
      </c>
      <c r="B22" s="36">
        <v>9</v>
      </c>
      <c r="C22" s="36"/>
      <c r="D22" s="36"/>
      <c r="E22" s="36"/>
      <c r="F22" s="36"/>
      <c r="G22" s="219">
        <v>9</v>
      </c>
      <c r="H22" s="36">
        <v>2</v>
      </c>
      <c r="I22" s="36">
        <v>5</v>
      </c>
      <c r="J22" s="36"/>
      <c r="K22" s="219">
        <v>7</v>
      </c>
    </row>
    <row r="23" spans="1:11">
      <c r="A23" s="233" t="s">
        <v>807</v>
      </c>
      <c r="B23" s="36">
        <v>2</v>
      </c>
      <c r="C23" s="36"/>
      <c r="D23" s="36"/>
      <c r="E23" s="36"/>
      <c r="F23" s="36"/>
      <c r="G23" s="219">
        <v>2</v>
      </c>
      <c r="H23" s="36">
        <v>1</v>
      </c>
      <c r="I23" s="36">
        <v>3</v>
      </c>
      <c r="J23" s="36"/>
      <c r="K23" s="219">
        <v>4</v>
      </c>
    </row>
    <row r="24" spans="1:11">
      <c r="A24" s="233" t="s">
        <v>808</v>
      </c>
      <c r="B24" s="36">
        <v>2</v>
      </c>
      <c r="C24" s="36"/>
      <c r="D24" s="36"/>
      <c r="E24" s="36"/>
      <c r="F24" s="36"/>
      <c r="G24" s="219">
        <v>2</v>
      </c>
      <c r="H24" s="36"/>
      <c r="I24" s="36">
        <v>1</v>
      </c>
      <c r="J24" s="36"/>
      <c r="K24" s="219">
        <v>1</v>
      </c>
    </row>
    <row r="25" spans="1:11">
      <c r="A25" s="233" t="s">
        <v>809</v>
      </c>
      <c r="B25" s="36">
        <v>1</v>
      </c>
      <c r="C25" s="36"/>
      <c r="D25" s="36"/>
      <c r="E25" s="36"/>
      <c r="F25" s="36"/>
      <c r="G25" s="219">
        <v>1</v>
      </c>
      <c r="H25" s="36"/>
      <c r="I25" s="36">
        <v>1</v>
      </c>
      <c r="J25" s="36"/>
      <c r="K25" s="219">
        <v>1</v>
      </c>
    </row>
    <row r="26" spans="1:11">
      <c r="A26" s="233" t="s">
        <v>810</v>
      </c>
      <c r="B26" s="36">
        <v>1</v>
      </c>
      <c r="C26" s="36"/>
      <c r="D26" s="36"/>
      <c r="E26" s="36"/>
      <c r="F26" s="36"/>
      <c r="G26" s="219">
        <v>1</v>
      </c>
      <c r="H26" s="36"/>
      <c r="I26" s="36">
        <v>1</v>
      </c>
      <c r="J26" s="36"/>
      <c r="K26" s="219">
        <v>1</v>
      </c>
    </row>
    <row r="27" spans="1:11">
      <c r="A27" s="233" t="s">
        <v>811</v>
      </c>
      <c r="B27" s="36"/>
      <c r="C27" s="36"/>
      <c r="D27" s="36"/>
      <c r="E27" s="36"/>
      <c r="F27" s="36"/>
      <c r="G27" s="219"/>
      <c r="H27" s="36"/>
      <c r="I27" s="36">
        <v>1</v>
      </c>
      <c r="J27" s="36"/>
      <c r="K27" s="219">
        <v>1</v>
      </c>
    </row>
    <row r="28" spans="1:11">
      <c r="A28" s="233" t="s">
        <v>812</v>
      </c>
      <c r="B28" s="36"/>
      <c r="C28" s="36"/>
      <c r="D28" s="36"/>
      <c r="E28" s="36"/>
      <c r="F28" s="36"/>
      <c r="G28" s="219"/>
      <c r="H28" s="36"/>
      <c r="I28" s="36">
        <v>1</v>
      </c>
      <c r="J28" s="36"/>
      <c r="K28" s="219">
        <v>1</v>
      </c>
    </row>
    <row r="29" spans="1:11">
      <c r="A29" s="253" t="s">
        <v>871</v>
      </c>
      <c r="B29" s="38">
        <v>4</v>
      </c>
      <c r="C29" s="38"/>
      <c r="D29" s="38"/>
      <c r="E29" s="38"/>
      <c r="F29" s="38"/>
      <c r="G29" s="220">
        <v>4</v>
      </c>
      <c r="H29" s="38"/>
      <c r="I29" s="38"/>
      <c r="J29" s="38"/>
      <c r="K29" s="220"/>
    </row>
    <row r="30" spans="1:11">
      <c r="A30" s="306" t="s">
        <v>870</v>
      </c>
      <c r="B30" s="516">
        <v>1</v>
      </c>
      <c r="C30" s="516"/>
      <c r="D30" s="516"/>
      <c r="E30" s="516"/>
      <c r="F30" s="516"/>
      <c r="G30" s="534">
        <v>1</v>
      </c>
      <c r="H30" s="516"/>
      <c r="I30" s="516">
        <v>1</v>
      </c>
      <c r="J30" s="516"/>
      <c r="K30" s="534">
        <v>1</v>
      </c>
    </row>
    <row r="31" spans="1:11" ht="24">
      <c r="A31" s="462" t="s">
        <v>864</v>
      </c>
      <c r="B31" s="526">
        <v>239</v>
      </c>
      <c r="C31" s="526">
        <v>49</v>
      </c>
      <c r="D31" s="526">
        <v>128</v>
      </c>
      <c r="E31" s="526">
        <v>30</v>
      </c>
      <c r="F31" s="526">
        <v>11</v>
      </c>
      <c r="G31" s="530">
        <v>457</v>
      </c>
      <c r="H31" s="434">
        <v>247</v>
      </c>
      <c r="I31" s="434">
        <v>754</v>
      </c>
      <c r="J31" s="441">
        <v>420</v>
      </c>
      <c r="K31" s="530">
        <v>1421</v>
      </c>
    </row>
    <row r="32" spans="1:11">
      <c r="A32" s="231" t="s">
        <v>813</v>
      </c>
      <c r="B32" s="35">
        <v>157</v>
      </c>
      <c r="C32" s="35">
        <v>48</v>
      </c>
      <c r="D32" s="35">
        <v>84</v>
      </c>
      <c r="E32" s="35">
        <v>23</v>
      </c>
      <c r="F32" s="35">
        <v>9</v>
      </c>
      <c r="G32" s="221">
        <v>321</v>
      </c>
      <c r="H32" s="35">
        <v>179</v>
      </c>
      <c r="I32" s="35">
        <v>521</v>
      </c>
      <c r="J32" s="35">
        <v>344</v>
      </c>
      <c r="K32" s="221">
        <v>1044</v>
      </c>
    </row>
    <row r="33" spans="1:11">
      <c r="A33" s="233" t="s">
        <v>814</v>
      </c>
      <c r="B33" s="36">
        <v>27</v>
      </c>
      <c r="C33" s="36">
        <v>11</v>
      </c>
      <c r="D33" s="36">
        <v>33</v>
      </c>
      <c r="E33" s="36">
        <v>2</v>
      </c>
      <c r="F33" s="36">
        <v>1</v>
      </c>
      <c r="G33" s="219">
        <v>74</v>
      </c>
      <c r="H33" s="36">
        <v>14</v>
      </c>
      <c r="I33" s="36">
        <v>48</v>
      </c>
      <c r="J33" s="36">
        <v>24</v>
      </c>
      <c r="K33" s="219">
        <v>86</v>
      </c>
    </row>
    <row r="34" spans="1:11">
      <c r="A34" s="233" t="s">
        <v>815</v>
      </c>
      <c r="B34" s="36">
        <v>47</v>
      </c>
      <c r="C34" s="36"/>
      <c r="D34" s="36">
        <v>11</v>
      </c>
      <c r="E34" s="36">
        <v>5</v>
      </c>
      <c r="F34" s="36">
        <v>1</v>
      </c>
      <c r="G34" s="219">
        <v>64</v>
      </c>
      <c r="H34" s="36">
        <v>54</v>
      </c>
      <c r="I34" s="36">
        <v>174</v>
      </c>
      <c r="J34" s="36">
        <v>52</v>
      </c>
      <c r="K34" s="219">
        <v>280</v>
      </c>
    </row>
    <row r="35" spans="1:11">
      <c r="A35" s="253" t="s">
        <v>816</v>
      </c>
      <c r="B35" s="38">
        <v>8</v>
      </c>
      <c r="C35" s="38"/>
      <c r="D35" s="38"/>
      <c r="E35" s="38"/>
      <c r="F35" s="38"/>
      <c r="G35" s="220">
        <v>8</v>
      </c>
      <c r="H35" s="38"/>
      <c r="I35" s="38">
        <v>11</v>
      </c>
      <c r="J35" s="38"/>
      <c r="K35" s="220">
        <v>10</v>
      </c>
    </row>
    <row r="36" spans="1:11" ht="34.799999999999997">
      <c r="A36" s="462" t="s">
        <v>865</v>
      </c>
      <c r="B36" s="526">
        <v>144</v>
      </c>
      <c r="C36" s="526">
        <v>15</v>
      </c>
      <c r="D36" s="526">
        <v>44</v>
      </c>
      <c r="E36" s="526">
        <v>22</v>
      </c>
      <c r="F36" s="526">
        <v>3</v>
      </c>
      <c r="G36" s="530">
        <v>228</v>
      </c>
      <c r="H36" s="434">
        <v>114</v>
      </c>
      <c r="I36" s="434">
        <v>304</v>
      </c>
      <c r="J36" s="441">
        <v>52</v>
      </c>
      <c r="K36" s="530">
        <v>470</v>
      </c>
    </row>
    <row r="37" spans="1:11">
      <c r="A37" s="231" t="s">
        <v>817</v>
      </c>
      <c r="B37" s="35">
        <v>16</v>
      </c>
      <c r="C37" s="35"/>
      <c r="D37" s="35">
        <v>13</v>
      </c>
      <c r="E37" s="35"/>
      <c r="F37" s="35"/>
      <c r="G37" s="221">
        <v>29</v>
      </c>
      <c r="H37" s="35">
        <v>32</v>
      </c>
      <c r="I37" s="35">
        <v>71</v>
      </c>
      <c r="J37" s="35">
        <v>22</v>
      </c>
      <c r="K37" s="221">
        <v>125</v>
      </c>
    </row>
    <row r="38" spans="1:11">
      <c r="A38" s="233" t="s">
        <v>818</v>
      </c>
      <c r="B38" s="36">
        <v>4</v>
      </c>
      <c r="C38" s="36"/>
      <c r="D38" s="36"/>
      <c r="E38" s="36"/>
      <c r="F38" s="36"/>
      <c r="G38" s="219">
        <v>4</v>
      </c>
      <c r="H38" s="36">
        <v>10</v>
      </c>
      <c r="I38" s="36">
        <v>15</v>
      </c>
      <c r="J38" s="36">
        <v>1</v>
      </c>
      <c r="K38" s="219">
        <v>26</v>
      </c>
    </row>
    <row r="39" spans="1:11">
      <c r="A39" s="233" t="s">
        <v>819</v>
      </c>
      <c r="B39" s="36"/>
      <c r="C39" s="36"/>
      <c r="D39" s="36"/>
      <c r="E39" s="36"/>
      <c r="F39" s="36"/>
      <c r="G39" s="219"/>
      <c r="H39" s="36">
        <v>1</v>
      </c>
      <c r="I39" s="36">
        <v>4</v>
      </c>
      <c r="J39" s="36"/>
      <c r="K39" s="219">
        <v>5</v>
      </c>
    </row>
    <row r="40" spans="1:11">
      <c r="A40" s="233" t="s">
        <v>820</v>
      </c>
      <c r="B40" s="36">
        <v>4</v>
      </c>
      <c r="C40" s="36"/>
      <c r="D40" s="36"/>
      <c r="E40" s="36"/>
      <c r="F40" s="36"/>
      <c r="G40" s="219">
        <v>4</v>
      </c>
      <c r="H40" s="36">
        <v>5</v>
      </c>
      <c r="I40" s="36">
        <v>11</v>
      </c>
      <c r="J40" s="36"/>
      <c r="K40" s="219">
        <v>16</v>
      </c>
    </row>
    <row r="41" spans="1:11">
      <c r="A41" s="233" t="s">
        <v>821</v>
      </c>
      <c r="B41" s="36">
        <v>4</v>
      </c>
      <c r="C41" s="36"/>
      <c r="D41" s="36"/>
      <c r="E41" s="36"/>
      <c r="F41" s="36"/>
      <c r="G41" s="219">
        <v>4</v>
      </c>
      <c r="H41" s="36">
        <v>3</v>
      </c>
      <c r="I41" s="36">
        <v>8</v>
      </c>
      <c r="J41" s="36"/>
      <c r="K41" s="219">
        <v>11</v>
      </c>
    </row>
    <row r="42" spans="1:11">
      <c r="A42" s="233" t="s">
        <v>822</v>
      </c>
      <c r="B42" s="36"/>
      <c r="C42" s="36"/>
      <c r="D42" s="36"/>
      <c r="E42" s="36"/>
      <c r="F42" s="36"/>
      <c r="G42" s="219"/>
      <c r="H42" s="36"/>
      <c r="I42" s="36">
        <v>1</v>
      </c>
      <c r="J42" s="36"/>
      <c r="K42" s="219">
        <v>1</v>
      </c>
    </row>
    <row r="43" spans="1:11">
      <c r="A43" s="233" t="s">
        <v>823</v>
      </c>
      <c r="B43" s="36">
        <v>1</v>
      </c>
      <c r="C43" s="36"/>
      <c r="D43" s="36"/>
      <c r="E43" s="36"/>
      <c r="F43" s="36"/>
      <c r="G43" s="219">
        <v>1</v>
      </c>
      <c r="H43" s="36"/>
      <c r="I43" s="36">
        <v>1</v>
      </c>
      <c r="J43" s="36"/>
      <c r="K43" s="219">
        <v>1</v>
      </c>
    </row>
    <row r="44" spans="1:11">
      <c r="A44" s="233" t="s">
        <v>824</v>
      </c>
      <c r="B44" s="36"/>
      <c r="C44" s="36"/>
      <c r="D44" s="36"/>
      <c r="E44" s="36"/>
      <c r="F44" s="36"/>
      <c r="G44" s="219"/>
      <c r="H44" s="36">
        <v>3</v>
      </c>
      <c r="I44" s="36">
        <v>9</v>
      </c>
      <c r="J44" s="36"/>
      <c r="K44" s="219">
        <v>12</v>
      </c>
    </row>
    <row r="45" spans="1:11">
      <c r="A45" s="233" t="s">
        <v>825</v>
      </c>
      <c r="B45" s="36"/>
      <c r="C45" s="36"/>
      <c r="D45" s="36"/>
      <c r="E45" s="36"/>
      <c r="F45" s="36"/>
      <c r="G45" s="219"/>
      <c r="H45" s="36"/>
      <c r="I45" s="36">
        <v>1</v>
      </c>
      <c r="J45" s="36"/>
      <c r="K45" s="219">
        <v>1</v>
      </c>
    </row>
    <row r="46" spans="1:11">
      <c r="A46" s="233" t="s">
        <v>826</v>
      </c>
      <c r="B46" s="36"/>
      <c r="C46" s="36"/>
      <c r="D46" s="36"/>
      <c r="E46" s="36"/>
      <c r="F46" s="36"/>
      <c r="G46" s="219"/>
      <c r="H46" s="36"/>
      <c r="I46" s="36">
        <v>1</v>
      </c>
      <c r="J46" s="36"/>
      <c r="K46" s="219">
        <v>1</v>
      </c>
    </row>
    <row r="47" spans="1:11">
      <c r="A47" s="233" t="s">
        <v>827</v>
      </c>
      <c r="B47" s="36"/>
      <c r="C47" s="36"/>
      <c r="D47" s="36"/>
      <c r="E47" s="36"/>
      <c r="F47" s="36"/>
      <c r="G47" s="219"/>
      <c r="H47" s="36"/>
      <c r="I47" s="36">
        <v>1</v>
      </c>
      <c r="J47" s="36"/>
      <c r="K47" s="219">
        <v>1</v>
      </c>
    </row>
    <row r="48" spans="1:11">
      <c r="A48" s="233" t="s">
        <v>828</v>
      </c>
      <c r="B48" s="36"/>
      <c r="C48" s="36"/>
      <c r="D48" s="36"/>
      <c r="E48" s="36"/>
      <c r="F48" s="36"/>
      <c r="G48" s="219"/>
      <c r="H48" s="36"/>
      <c r="I48" s="36">
        <v>3</v>
      </c>
      <c r="J48" s="36"/>
      <c r="K48" s="219">
        <v>3</v>
      </c>
    </row>
    <row r="49" spans="1:11">
      <c r="A49" s="233" t="s">
        <v>829</v>
      </c>
      <c r="B49" s="36">
        <v>3</v>
      </c>
      <c r="C49" s="36"/>
      <c r="D49" s="36"/>
      <c r="E49" s="36"/>
      <c r="F49" s="36"/>
      <c r="G49" s="219">
        <v>3</v>
      </c>
      <c r="H49" s="36">
        <v>2</v>
      </c>
      <c r="I49" s="36">
        <v>1</v>
      </c>
      <c r="J49" s="36"/>
      <c r="K49" s="219">
        <v>3</v>
      </c>
    </row>
    <row r="50" spans="1:11">
      <c r="A50" s="233" t="s">
        <v>830</v>
      </c>
      <c r="B50" s="36"/>
      <c r="C50" s="36"/>
      <c r="D50" s="36"/>
      <c r="E50" s="36"/>
      <c r="F50" s="36"/>
      <c r="G50" s="219"/>
      <c r="H50" s="36">
        <v>1</v>
      </c>
      <c r="I50" s="36">
        <v>3</v>
      </c>
      <c r="J50" s="36"/>
      <c r="K50" s="219">
        <v>4</v>
      </c>
    </row>
    <row r="51" spans="1:11">
      <c r="A51" s="233" t="s">
        <v>831</v>
      </c>
      <c r="B51" s="36">
        <v>21</v>
      </c>
      <c r="C51" s="36"/>
      <c r="D51" s="36">
        <v>8</v>
      </c>
      <c r="E51" s="36">
        <v>4</v>
      </c>
      <c r="F51" s="36"/>
      <c r="G51" s="219">
        <v>33</v>
      </c>
      <c r="H51" s="36">
        <v>17</v>
      </c>
      <c r="I51" s="36">
        <v>55</v>
      </c>
      <c r="J51" s="36">
        <v>8</v>
      </c>
      <c r="K51" s="219">
        <v>80</v>
      </c>
    </row>
    <row r="52" spans="1:11">
      <c r="A52" s="233" t="s">
        <v>832</v>
      </c>
      <c r="B52" s="36">
        <v>6</v>
      </c>
      <c r="C52" s="36"/>
      <c r="D52" s="36"/>
      <c r="E52" s="36"/>
      <c r="F52" s="36"/>
      <c r="G52" s="219">
        <v>6</v>
      </c>
      <c r="H52" s="36"/>
      <c r="I52" s="36">
        <v>14</v>
      </c>
      <c r="J52" s="36"/>
      <c r="K52" s="219">
        <v>14</v>
      </c>
    </row>
    <row r="53" spans="1:11">
      <c r="A53" s="233" t="s">
        <v>833</v>
      </c>
      <c r="B53" s="36"/>
      <c r="C53" s="36"/>
      <c r="D53" s="36"/>
      <c r="E53" s="36"/>
      <c r="F53" s="36"/>
      <c r="G53" s="219"/>
      <c r="H53" s="36"/>
      <c r="I53" s="36">
        <v>2</v>
      </c>
      <c r="J53" s="36"/>
      <c r="K53" s="219">
        <v>2</v>
      </c>
    </row>
    <row r="54" spans="1:11">
      <c r="A54" s="233" t="s">
        <v>834</v>
      </c>
      <c r="B54" s="36"/>
      <c r="C54" s="36"/>
      <c r="D54" s="36"/>
      <c r="E54" s="36"/>
      <c r="F54" s="36"/>
      <c r="G54" s="219"/>
      <c r="H54" s="36"/>
      <c r="I54" s="36">
        <v>1</v>
      </c>
      <c r="J54" s="36"/>
      <c r="K54" s="219">
        <v>1</v>
      </c>
    </row>
    <row r="55" spans="1:11">
      <c r="A55" s="233" t="s">
        <v>835</v>
      </c>
      <c r="B55" s="36"/>
      <c r="C55" s="36"/>
      <c r="D55" s="36"/>
      <c r="E55" s="36"/>
      <c r="F55" s="36"/>
      <c r="G55" s="219"/>
      <c r="H55" s="36">
        <v>1</v>
      </c>
      <c r="I55" s="36">
        <v>1</v>
      </c>
      <c r="J55" s="36"/>
      <c r="K55" s="219">
        <v>2</v>
      </c>
    </row>
    <row r="56" spans="1:11">
      <c r="A56" s="233" t="s">
        <v>836</v>
      </c>
      <c r="B56" s="36"/>
      <c r="C56" s="36"/>
      <c r="D56" s="36"/>
      <c r="E56" s="36"/>
      <c r="F56" s="36"/>
      <c r="G56" s="219"/>
      <c r="H56" s="36"/>
      <c r="I56" s="36">
        <v>1</v>
      </c>
      <c r="J56" s="36"/>
      <c r="K56" s="219">
        <v>1</v>
      </c>
    </row>
    <row r="57" spans="1:11">
      <c r="A57" s="233" t="s">
        <v>837</v>
      </c>
      <c r="B57" s="36">
        <v>3</v>
      </c>
      <c r="C57" s="36"/>
      <c r="D57" s="36"/>
      <c r="E57" s="36"/>
      <c r="F57" s="36"/>
      <c r="G57" s="219">
        <v>3</v>
      </c>
      <c r="H57" s="36"/>
      <c r="I57" s="36">
        <v>4</v>
      </c>
      <c r="J57" s="36"/>
      <c r="K57" s="219">
        <v>4</v>
      </c>
    </row>
    <row r="58" spans="1:11">
      <c r="A58" s="233" t="s">
        <v>838</v>
      </c>
      <c r="B58" s="36">
        <v>1</v>
      </c>
      <c r="C58" s="36"/>
      <c r="D58" s="36"/>
      <c r="E58" s="36"/>
      <c r="F58" s="36"/>
      <c r="G58" s="219">
        <v>1</v>
      </c>
      <c r="H58" s="36">
        <v>2</v>
      </c>
      <c r="I58" s="36">
        <v>1</v>
      </c>
      <c r="J58" s="36"/>
      <c r="K58" s="219">
        <v>3</v>
      </c>
    </row>
    <row r="59" spans="1:11">
      <c r="A59" s="233" t="s">
        <v>839</v>
      </c>
      <c r="B59" s="36"/>
      <c r="C59" s="36"/>
      <c r="D59" s="36"/>
      <c r="E59" s="36"/>
      <c r="F59" s="36"/>
      <c r="G59" s="219"/>
      <c r="H59" s="36">
        <v>1</v>
      </c>
      <c r="I59" s="36">
        <v>5</v>
      </c>
      <c r="J59" s="36"/>
      <c r="K59" s="219">
        <v>6</v>
      </c>
    </row>
    <row r="60" spans="1:11" ht="26.4">
      <c r="A60" s="518" t="s">
        <v>872</v>
      </c>
      <c r="B60" s="36">
        <v>44</v>
      </c>
      <c r="C60" s="36">
        <v>15</v>
      </c>
      <c r="D60" s="36">
        <v>14</v>
      </c>
      <c r="E60" s="36">
        <v>14</v>
      </c>
      <c r="F60" s="36">
        <v>3</v>
      </c>
      <c r="G60" s="219">
        <v>90</v>
      </c>
      <c r="H60" s="36"/>
      <c r="I60" s="36"/>
      <c r="J60" s="36"/>
      <c r="K60" s="219"/>
    </row>
    <row r="61" spans="1:11">
      <c r="A61" s="233" t="s">
        <v>840</v>
      </c>
      <c r="B61" s="36"/>
      <c r="C61" s="36"/>
      <c r="D61" s="36"/>
      <c r="E61" s="36"/>
      <c r="F61" s="36"/>
      <c r="G61" s="219"/>
      <c r="H61" s="36"/>
      <c r="I61" s="36">
        <v>2</v>
      </c>
      <c r="J61" s="36"/>
      <c r="K61" s="219">
        <v>2</v>
      </c>
    </row>
    <row r="62" spans="1:11">
      <c r="A62" s="233" t="s">
        <v>841</v>
      </c>
      <c r="B62" s="36"/>
      <c r="C62" s="36"/>
      <c r="D62" s="36"/>
      <c r="E62" s="36"/>
      <c r="F62" s="36"/>
      <c r="G62" s="219"/>
      <c r="H62" s="36">
        <v>2</v>
      </c>
      <c r="I62" s="36"/>
      <c r="J62" s="36"/>
      <c r="K62" s="219">
        <v>2</v>
      </c>
    </row>
    <row r="63" spans="1:11">
      <c r="A63" s="233" t="s">
        <v>842</v>
      </c>
      <c r="B63" s="36">
        <v>37</v>
      </c>
      <c r="C63" s="36"/>
      <c r="D63" s="36">
        <v>9</v>
      </c>
      <c r="E63" s="36">
        <v>4</v>
      </c>
      <c r="F63" s="36"/>
      <c r="G63" s="219">
        <v>50</v>
      </c>
      <c r="H63" s="36">
        <v>22</v>
      </c>
      <c r="I63" s="36">
        <v>70</v>
      </c>
      <c r="J63" s="36">
        <v>20</v>
      </c>
      <c r="K63" s="219">
        <v>112</v>
      </c>
    </row>
    <row r="64" spans="1:11">
      <c r="A64" s="233" t="s">
        <v>843</v>
      </c>
      <c r="B64" s="36"/>
      <c r="C64" s="36"/>
      <c r="D64" s="36"/>
      <c r="E64" s="36"/>
      <c r="F64" s="36"/>
      <c r="G64" s="219"/>
      <c r="H64" s="36">
        <v>1</v>
      </c>
      <c r="I64" s="36">
        <v>4</v>
      </c>
      <c r="J64" s="36"/>
      <c r="K64" s="219">
        <v>5</v>
      </c>
    </row>
    <row r="65" spans="1:11">
      <c r="A65" s="233" t="s">
        <v>844</v>
      </c>
      <c r="B65" s="36"/>
      <c r="C65" s="36"/>
      <c r="D65" s="36"/>
      <c r="E65" s="36"/>
      <c r="F65" s="36"/>
      <c r="G65" s="219"/>
      <c r="H65" s="36">
        <v>2</v>
      </c>
      <c r="I65" s="36">
        <v>1</v>
      </c>
      <c r="J65" s="36"/>
      <c r="K65" s="219">
        <v>3</v>
      </c>
    </row>
    <row r="66" spans="1:11">
      <c r="A66" s="233" t="s">
        <v>845</v>
      </c>
      <c r="B66" s="36"/>
      <c r="C66" s="36"/>
      <c r="D66" s="36"/>
      <c r="E66" s="36"/>
      <c r="F66" s="36"/>
      <c r="G66" s="219"/>
      <c r="H66" s="36">
        <v>2</v>
      </c>
      <c r="I66" s="36">
        <v>1</v>
      </c>
      <c r="J66" s="36"/>
      <c r="K66" s="219">
        <v>3</v>
      </c>
    </row>
    <row r="67" spans="1:11">
      <c r="A67" s="233" t="s">
        <v>846</v>
      </c>
      <c r="B67" s="36"/>
      <c r="C67" s="36"/>
      <c r="D67" s="36"/>
      <c r="E67" s="36"/>
      <c r="F67" s="36"/>
      <c r="G67" s="219"/>
      <c r="H67" s="36">
        <v>1</v>
      </c>
      <c r="I67" s="36"/>
      <c r="J67" s="36"/>
      <c r="K67" s="219">
        <v>1</v>
      </c>
    </row>
    <row r="68" spans="1:11">
      <c r="A68" s="233" t="s">
        <v>847</v>
      </c>
      <c r="B68" s="36"/>
      <c r="C68" s="36"/>
      <c r="D68" s="36"/>
      <c r="E68" s="36"/>
      <c r="F68" s="36"/>
      <c r="G68" s="219"/>
      <c r="H68" s="36">
        <v>1</v>
      </c>
      <c r="I68" s="36">
        <v>1</v>
      </c>
      <c r="J68" s="36"/>
      <c r="K68" s="219">
        <v>2</v>
      </c>
    </row>
    <row r="69" spans="1:11">
      <c r="A69" s="233" t="s">
        <v>848</v>
      </c>
      <c r="B69" s="36"/>
      <c r="C69" s="36"/>
      <c r="D69" s="36"/>
      <c r="E69" s="36"/>
      <c r="F69" s="36"/>
      <c r="G69" s="219"/>
      <c r="H69" s="36">
        <v>1</v>
      </c>
      <c r="I69" s="36">
        <v>2</v>
      </c>
      <c r="J69" s="36"/>
      <c r="K69" s="219">
        <v>3</v>
      </c>
    </row>
    <row r="70" spans="1:11">
      <c r="A70" s="233" t="s">
        <v>849</v>
      </c>
      <c r="B70" s="36"/>
      <c r="C70" s="36"/>
      <c r="D70" s="36"/>
      <c r="E70" s="36"/>
      <c r="F70" s="36"/>
      <c r="G70" s="219"/>
      <c r="H70" s="36"/>
      <c r="I70" s="36">
        <v>2</v>
      </c>
      <c r="J70" s="36"/>
      <c r="K70" s="219">
        <v>2</v>
      </c>
    </row>
    <row r="71" spans="1:11">
      <c r="A71" s="233" t="s">
        <v>850</v>
      </c>
      <c r="B71" s="36"/>
      <c r="C71" s="36"/>
      <c r="D71" s="36"/>
      <c r="E71" s="36"/>
      <c r="F71" s="36"/>
      <c r="G71" s="219"/>
      <c r="H71" s="36"/>
      <c r="I71" s="36">
        <v>1</v>
      </c>
      <c r="J71" s="36"/>
      <c r="K71" s="219">
        <v>1</v>
      </c>
    </row>
    <row r="72" spans="1:11">
      <c r="A72" s="233" t="s">
        <v>851</v>
      </c>
      <c r="B72" s="36"/>
      <c r="C72" s="36"/>
      <c r="D72" s="36"/>
      <c r="E72" s="36"/>
      <c r="F72" s="36"/>
      <c r="G72" s="219"/>
      <c r="H72" s="36">
        <v>1</v>
      </c>
      <c r="I72" s="36">
        <v>1</v>
      </c>
      <c r="J72" s="36"/>
      <c r="K72" s="219">
        <v>2</v>
      </c>
    </row>
    <row r="73" spans="1:11">
      <c r="A73" s="233" t="s">
        <v>852</v>
      </c>
      <c r="B73" s="36"/>
      <c r="C73" s="36"/>
      <c r="D73" s="36"/>
      <c r="E73" s="36"/>
      <c r="F73" s="36"/>
      <c r="G73" s="219"/>
      <c r="H73" s="36">
        <v>1</v>
      </c>
      <c r="I73" s="36"/>
      <c r="J73" s="36"/>
      <c r="K73" s="219">
        <v>1</v>
      </c>
    </row>
    <row r="74" spans="1:11">
      <c r="A74" s="233" t="s">
        <v>853</v>
      </c>
      <c r="B74" s="36"/>
      <c r="C74" s="36"/>
      <c r="D74" s="36"/>
      <c r="E74" s="36"/>
      <c r="F74" s="36"/>
      <c r="G74" s="219"/>
      <c r="H74" s="36">
        <v>2</v>
      </c>
      <c r="I74" s="36">
        <v>5</v>
      </c>
      <c r="J74" s="36"/>
      <c r="K74" s="219">
        <v>7</v>
      </c>
    </row>
    <row r="75" spans="1:11">
      <c r="A75" s="306" t="s">
        <v>795</v>
      </c>
      <c r="B75" s="516"/>
      <c r="C75" s="516"/>
      <c r="D75" s="516"/>
      <c r="E75" s="516"/>
      <c r="F75" s="516"/>
      <c r="G75" s="534"/>
      <c r="H75" s="516"/>
      <c r="I75" s="516"/>
      <c r="J75" s="516">
        <v>1</v>
      </c>
      <c r="K75" s="534">
        <v>1</v>
      </c>
    </row>
    <row r="76" spans="1:11" ht="24">
      <c r="A76" s="462" t="s">
        <v>866</v>
      </c>
      <c r="B76" s="526">
        <v>3</v>
      </c>
      <c r="C76" s="526">
        <v>5</v>
      </c>
      <c r="D76" s="526">
        <v>2</v>
      </c>
      <c r="E76" s="526"/>
      <c r="F76" s="526">
        <v>2</v>
      </c>
      <c r="G76" s="530">
        <v>12</v>
      </c>
      <c r="H76" s="434">
        <v>27</v>
      </c>
      <c r="I76" s="434">
        <v>29</v>
      </c>
      <c r="J76" s="441">
        <v>22</v>
      </c>
      <c r="K76" s="530">
        <v>78</v>
      </c>
    </row>
    <row r="77" spans="1:11">
      <c r="A77" s="231" t="s">
        <v>854</v>
      </c>
      <c r="B77" s="35">
        <v>2</v>
      </c>
      <c r="C77" s="35"/>
      <c r="D77" s="35"/>
      <c r="E77" s="35"/>
      <c r="F77" s="35"/>
      <c r="G77" s="221">
        <v>2</v>
      </c>
      <c r="H77" s="35">
        <v>4</v>
      </c>
      <c r="I77" s="35">
        <v>3</v>
      </c>
      <c r="J77" s="35">
        <v>1</v>
      </c>
      <c r="K77" s="221">
        <v>8</v>
      </c>
    </row>
    <row r="78" spans="1:11">
      <c r="A78" s="233" t="s">
        <v>855</v>
      </c>
      <c r="B78" s="36"/>
      <c r="C78" s="36"/>
      <c r="D78" s="36"/>
      <c r="E78" s="36"/>
      <c r="F78" s="36"/>
      <c r="G78" s="219"/>
      <c r="H78" s="36">
        <v>6</v>
      </c>
      <c r="I78" s="36">
        <v>11</v>
      </c>
      <c r="J78" s="36">
        <v>4</v>
      </c>
      <c r="K78" s="219">
        <v>21</v>
      </c>
    </row>
    <row r="79" spans="1:11" ht="26.4">
      <c r="A79" s="517" t="s">
        <v>873</v>
      </c>
      <c r="B79" s="36">
        <v>1</v>
      </c>
      <c r="C79" s="36">
        <v>5</v>
      </c>
      <c r="D79" s="36">
        <v>2</v>
      </c>
      <c r="E79" s="36"/>
      <c r="F79" s="36">
        <v>2</v>
      </c>
      <c r="G79" s="219">
        <v>10</v>
      </c>
      <c r="H79" s="36"/>
      <c r="I79" s="36"/>
      <c r="J79" s="36"/>
      <c r="K79" s="219"/>
    </row>
    <row r="80" spans="1:11" ht="12" customHeight="1">
      <c r="A80" s="233" t="s">
        <v>856</v>
      </c>
      <c r="B80" s="36"/>
      <c r="C80" s="36"/>
      <c r="D80" s="36"/>
      <c r="E80" s="36"/>
      <c r="F80" s="36"/>
      <c r="G80" s="219"/>
      <c r="H80" s="36">
        <v>8</v>
      </c>
      <c r="I80" s="36">
        <v>3</v>
      </c>
      <c r="J80" s="36">
        <v>9</v>
      </c>
      <c r="K80" s="219">
        <v>20</v>
      </c>
    </row>
    <row r="81" spans="1:11">
      <c r="A81" s="233" t="s">
        <v>857</v>
      </c>
      <c r="B81" s="36"/>
      <c r="C81" s="36"/>
      <c r="D81" s="36"/>
      <c r="E81" s="36"/>
      <c r="F81" s="36"/>
      <c r="G81" s="219"/>
      <c r="H81" s="36">
        <v>2</v>
      </c>
      <c r="I81" s="36">
        <v>4</v>
      </c>
      <c r="J81" s="36">
        <v>1</v>
      </c>
      <c r="K81" s="219">
        <v>7</v>
      </c>
    </row>
    <row r="82" spans="1:11">
      <c r="A82" s="233" t="s">
        <v>858</v>
      </c>
      <c r="B82" s="36"/>
      <c r="C82" s="36"/>
      <c r="D82" s="36"/>
      <c r="E82" s="36"/>
      <c r="F82" s="36"/>
      <c r="G82" s="219"/>
      <c r="H82" s="36">
        <v>5</v>
      </c>
      <c r="I82" s="36">
        <v>7</v>
      </c>
      <c r="J82" s="36">
        <v>3</v>
      </c>
      <c r="K82" s="219">
        <v>15</v>
      </c>
    </row>
    <row r="83" spans="1:11">
      <c r="A83" s="233" t="s">
        <v>859</v>
      </c>
      <c r="B83" s="36"/>
      <c r="C83" s="36"/>
      <c r="D83" s="36"/>
      <c r="E83" s="36"/>
      <c r="F83" s="36"/>
      <c r="G83" s="219"/>
      <c r="H83" s="36">
        <v>2</v>
      </c>
      <c r="I83" s="36">
        <v>1</v>
      </c>
      <c r="J83" s="36">
        <v>1</v>
      </c>
      <c r="K83" s="219">
        <v>4</v>
      </c>
    </row>
    <row r="84" spans="1:11">
      <c r="A84" s="306" t="s">
        <v>860</v>
      </c>
      <c r="B84" s="516"/>
      <c r="C84" s="516"/>
      <c r="D84" s="516"/>
      <c r="E84" s="516"/>
      <c r="F84" s="516"/>
      <c r="G84" s="534"/>
      <c r="H84" s="516"/>
      <c r="I84" s="516"/>
      <c r="J84" s="516">
        <v>3</v>
      </c>
      <c r="K84" s="534">
        <v>3</v>
      </c>
    </row>
    <row r="85" spans="1:11">
      <c r="B85" s="492"/>
      <c r="C85" s="492"/>
      <c r="D85" s="492"/>
      <c r="E85" s="492"/>
      <c r="F85" s="492"/>
      <c r="G85" s="513"/>
      <c r="H85" s="492"/>
      <c r="I85" s="492"/>
      <c r="J85" s="492"/>
      <c r="K85" s="513"/>
    </row>
    <row r="86" spans="1:11">
      <c r="A86" s="115" t="s">
        <v>6</v>
      </c>
      <c r="B86" s="522">
        <v>1006</v>
      </c>
      <c r="C86" s="522">
        <v>209</v>
      </c>
      <c r="D86" s="522">
        <v>411</v>
      </c>
      <c r="E86" s="522">
        <v>98</v>
      </c>
      <c r="F86" s="522">
        <v>54</v>
      </c>
      <c r="G86" s="211">
        <f>F86+E86+D86+C86+B86</f>
        <v>1778</v>
      </c>
      <c r="H86" s="522">
        <v>941</v>
      </c>
      <c r="I86" s="522">
        <v>2862</v>
      </c>
      <c r="J86" s="523">
        <v>3090</v>
      </c>
      <c r="K86" s="211">
        <v>6893</v>
      </c>
    </row>
    <row r="88" spans="1:11">
      <c r="A88" s="315" t="s">
        <v>876</v>
      </c>
    </row>
  </sheetData>
  <mergeCells count="3">
    <mergeCell ref="B6:G6"/>
    <mergeCell ref="H6:K6"/>
    <mergeCell ref="A3:K3"/>
  </mergeCells>
  <printOptions horizontalCentered="1"/>
  <pageMargins left="0.39370078740157483" right="0.39370078740157483" top="0.78740157480314965" bottom="0.59055118110236227" header="0.39370078740157483" footer="0.39370078740157483"/>
  <pageSetup paperSize="9" scale="98" firstPageNumber="9" fitToHeight="0" orientation="landscape" useFirstPageNumber="1" r:id="rId1"/>
  <headerFooter scaleWithDoc="0" alignWithMargins="0">
    <oddHeader>&amp;L&amp;8Situation des personnels enseignants non permanents - 2013/2014&amp;R&amp;8DGRH A1-1 / Novembre 2014</oddHeader>
    <oddFooter>&amp;R&amp;P</oddFooter>
  </headerFooter>
  <rowBreaks count="2" manualBreakCount="2">
    <brk id="30" max="10" man="1"/>
    <brk id="59" max="10" man="1"/>
  </rowBreaks>
</worksheet>
</file>

<file path=xl/worksheets/sheet8.xml><?xml version="1.0" encoding="utf-8"?>
<worksheet xmlns="http://schemas.openxmlformats.org/spreadsheetml/2006/main" xmlns:r="http://schemas.openxmlformats.org/officeDocument/2006/relationships">
  <sheetPr codeName="Feuil3">
    <tabColor rgb="FF92D050"/>
    <pageSetUpPr fitToPage="1"/>
  </sheetPr>
  <dimension ref="B1:J802"/>
  <sheetViews>
    <sheetView showGridLines="0" showZeros="0" showWhiteSpace="0" topLeftCell="A22" zoomScaleNormal="100" workbookViewId="0">
      <selection activeCell="K29" sqref="K29"/>
    </sheetView>
  </sheetViews>
  <sheetFormatPr baseColWidth="10" defaultColWidth="12" defaultRowHeight="13.2"/>
  <cols>
    <col min="1" max="16384" width="12" style="2"/>
  </cols>
  <sheetData>
    <row r="1" spans="2:8" ht="18" customHeight="1">
      <c r="B1" s="1"/>
      <c r="C1" s="1"/>
      <c r="D1" s="1"/>
    </row>
    <row r="2" spans="2:8">
      <c r="B2" s="3"/>
      <c r="C2" s="3"/>
      <c r="D2" s="3"/>
    </row>
    <row r="3" spans="2:8">
      <c r="B3" s="3"/>
      <c r="C3" s="3"/>
      <c r="D3" s="3"/>
    </row>
    <row r="4" spans="2:8">
      <c r="B4" s="3"/>
      <c r="C4" s="3"/>
      <c r="D4" s="3"/>
    </row>
    <row r="5" spans="2:8">
      <c r="B5" s="3"/>
      <c r="C5" s="3"/>
      <c r="D5" s="3"/>
      <c r="G5" s="3"/>
      <c r="H5" s="3"/>
    </row>
    <row r="6" spans="2:8">
      <c r="B6" s="3"/>
      <c r="C6" s="3"/>
      <c r="D6" s="3"/>
    </row>
    <row r="7" spans="2:8">
      <c r="B7" s="3"/>
      <c r="C7" s="3"/>
      <c r="D7" s="3"/>
    </row>
    <row r="8" spans="2:8">
      <c r="B8" s="3"/>
      <c r="C8" s="3"/>
      <c r="D8" s="3"/>
    </row>
    <row r="9" spans="2:8">
      <c r="B9" s="3"/>
      <c r="C9" s="3"/>
      <c r="D9" s="3"/>
    </row>
    <row r="10" spans="2:8">
      <c r="B10" s="3"/>
      <c r="C10" s="3"/>
      <c r="D10" s="3"/>
    </row>
    <row r="11" spans="2:8">
      <c r="B11" s="3"/>
      <c r="C11" s="3"/>
      <c r="D11" s="3"/>
    </row>
    <row r="12" spans="2:8">
      <c r="B12" s="3"/>
      <c r="C12" s="3"/>
      <c r="D12" s="3"/>
    </row>
    <row r="13" spans="2:8">
      <c r="B13" s="3"/>
      <c r="C13" s="3"/>
      <c r="D13" s="3"/>
    </row>
    <row r="14" spans="2:8">
      <c r="B14" s="3"/>
      <c r="C14" s="3"/>
      <c r="D14" s="3"/>
    </row>
    <row r="15" spans="2:8">
      <c r="B15" s="3"/>
      <c r="C15" s="3"/>
      <c r="D15" s="3"/>
    </row>
    <row r="16" spans="2:8">
      <c r="B16" s="3"/>
      <c r="C16" s="3"/>
      <c r="D16" s="3"/>
    </row>
    <row r="17" spans="2:9">
      <c r="B17" s="3"/>
      <c r="C17" s="3"/>
      <c r="D17" s="3"/>
    </row>
    <row r="18" spans="2:9">
      <c r="B18" s="3"/>
      <c r="C18" s="3"/>
      <c r="D18" s="3"/>
    </row>
    <row r="19" spans="2:9">
      <c r="B19" s="3"/>
      <c r="C19" s="3"/>
      <c r="D19" s="3"/>
    </row>
    <row r="20" spans="2:9">
      <c r="B20" s="3"/>
      <c r="C20" s="3"/>
      <c r="D20" s="3"/>
    </row>
    <row r="21" spans="2:9">
      <c r="B21" s="3"/>
      <c r="C21" s="3"/>
      <c r="D21" s="3"/>
    </row>
    <row r="22" spans="2:9">
      <c r="B22" s="3"/>
      <c r="C22" s="3"/>
      <c r="D22" s="3"/>
    </row>
    <row r="23" spans="2:9">
      <c r="B23" s="3"/>
      <c r="C23" s="3"/>
      <c r="D23" s="3"/>
    </row>
    <row r="24" spans="2:9">
      <c r="B24" s="3"/>
      <c r="C24" s="3"/>
      <c r="D24" s="3"/>
    </row>
    <row r="25" spans="2:9">
      <c r="B25" s="3"/>
      <c r="C25" s="3"/>
      <c r="D25" s="3"/>
    </row>
    <row r="26" spans="2:9" ht="13.8" thickBot="1">
      <c r="B26" s="3"/>
      <c r="C26" s="3"/>
      <c r="D26" s="3"/>
    </row>
    <row r="27" spans="2:9" ht="21.75" customHeight="1" thickTop="1">
      <c r="B27" s="569" t="s">
        <v>5</v>
      </c>
      <c r="C27" s="570"/>
      <c r="D27" s="570"/>
      <c r="E27" s="570"/>
      <c r="F27" s="570"/>
      <c r="G27" s="570"/>
      <c r="H27" s="570"/>
      <c r="I27" s="571"/>
    </row>
    <row r="28" spans="2:9" ht="19.5" customHeight="1">
      <c r="B28" s="572"/>
      <c r="C28" s="573"/>
      <c r="D28" s="573"/>
      <c r="E28" s="573"/>
      <c r="F28" s="573"/>
      <c r="G28" s="573"/>
      <c r="H28" s="573"/>
      <c r="I28" s="574"/>
    </row>
    <row r="29" spans="2:9" ht="30" customHeight="1" thickBot="1">
      <c r="B29" s="575"/>
      <c r="C29" s="576"/>
      <c r="D29" s="576"/>
      <c r="E29" s="576"/>
      <c r="F29" s="576"/>
      <c r="G29" s="576"/>
      <c r="H29" s="576"/>
      <c r="I29" s="577"/>
    </row>
    <row r="30" spans="2:9" ht="13.8" thickTop="1">
      <c r="B30" s="3"/>
      <c r="C30" s="3"/>
      <c r="D30" s="3"/>
    </row>
    <row r="31" spans="2:9">
      <c r="B31" s="3"/>
      <c r="C31" s="3"/>
      <c r="D31" s="3"/>
    </row>
    <row r="32" spans="2:9">
      <c r="B32" s="3"/>
      <c r="C32" s="3"/>
      <c r="D32" s="3"/>
    </row>
    <row r="33" spans="2:9" ht="15.6">
      <c r="B33" s="578" t="s">
        <v>2</v>
      </c>
      <c r="C33" s="578"/>
      <c r="D33" s="578"/>
      <c r="E33" s="578"/>
      <c r="F33" s="578"/>
      <c r="G33" s="578"/>
      <c r="H33" s="578"/>
      <c r="I33" s="578"/>
    </row>
    <row r="34" spans="2:9">
      <c r="B34" s="3"/>
      <c r="C34" s="3"/>
      <c r="D34" s="3"/>
    </row>
    <row r="35" spans="2:9">
      <c r="B35" s="3"/>
      <c r="C35" s="3"/>
      <c r="D35" s="3"/>
    </row>
    <row r="36" spans="2:9" ht="15.6">
      <c r="B36" s="3"/>
      <c r="C36" s="3"/>
      <c r="D36" s="3"/>
      <c r="E36" s="4"/>
    </row>
    <row r="37" spans="2:9">
      <c r="B37" s="3"/>
      <c r="C37" s="5"/>
      <c r="D37" s="3"/>
    </row>
    <row r="38" spans="2:9">
      <c r="B38" s="3"/>
      <c r="C38" s="5"/>
      <c r="D38" s="3"/>
    </row>
    <row r="39" spans="2:9">
      <c r="B39" s="3"/>
      <c r="C39" s="5"/>
      <c r="D39" s="3"/>
    </row>
    <row r="40" spans="2:9" ht="12.75" customHeight="1"/>
    <row r="45" spans="2:9">
      <c r="B45" s="3"/>
      <c r="C45" s="3"/>
      <c r="D45" s="3"/>
    </row>
    <row r="46" spans="2:9">
      <c r="B46" s="11"/>
      <c r="C46" s="10"/>
      <c r="D46" s="10"/>
      <c r="E46" s="10"/>
      <c r="F46" s="10"/>
      <c r="G46" s="10"/>
      <c r="H46" s="10"/>
      <c r="I46" s="10"/>
    </row>
    <row r="47" spans="2:9">
      <c r="B47" s="10"/>
      <c r="C47" s="10"/>
      <c r="D47" s="10"/>
      <c r="E47" s="10"/>
      <c r="F47" s="10"/>
      <c r="G47" s="10"/>
      <c r="H47" s="10"/>
      <c r="I47" s="10"/>
    </row>
    <row r="48" spans="2:9">
      <c r="B48" s="10"/>
      <c r="C48" s="10"/>
      <c r="D48" s="10"/>
      <c r="E48" s="10"/>
      <c r="F48" s="10"/>
      <c r="G48" s="10"/>
      <c r="H48" s="10"/>
      <c r="I48" s="10"/>
    </row>
    <row r="49" spans="2:10">
      <c r="B49" s="10"/>
      <c r="C49" s="10"/>
      <c r="D49" s="10"/>
      <c r="E49" s="10"/>
      <c r="F49" s="10"/>
      <c r="G49" s="10"/>
      <c r="H49" s="10"/>
      <c r="I49" s="10"/>
    </row>
    <row r="50" spans="2:10">
      <c r="B50" s="10"/>
      <c r="C50" s="10"/>
      <c r="D50" s="10"/>
      <c r="E50" s="10"/>
      <c r="F50" s="10"/>
      <c r="G50" s="10"/>
      <c r="H50" s="10"/>
      <c r="I50" s="10"/>
    </row>
    <row r="51" spans="2:10">
      <c r="B51" s="11"/>
      <c r="C51" s="10"/>
      <c r="D51" s="10"/>
      <c r="E51" s="10"/>
      <c r="F51" s="10"/>
      <c r="G51" s="10"/>
      <c r="H51" s="10"/>
      <c r="I51" s="10"/>
    </row>
    <row r="52" spans="2:10">
      <c r="B52" s="579" t="s">
        <v>3</v>
      </c>
      <c r="C52" s="580"/>
      <c r="D52" s="580"/>
      <c r="E52" s="580"/>
      <c r="F52" s="580"/>
      <c r="G52" s="580"/>
      <c r="H52" s="580"/>
      <c r="I52" s="580"/>
    </row>
    <row r="53" spans="2:10" ht="16.5" customHeight="1">
      <c r="B53" s="580"/>
      <c r="C53" s="580"/>
      <c r="D53" s="580"/>
      <c r="E53" s="580"/>
      <c r="F53" s="580"/>
      <c r="G53" s="580"/>
      <c r="H53" s="580"/>
      <c r="I53" s="580"/>
    </row>
    <row r="54" spans="2:10" ht="16.5" customHeight="1">
      <c r="B54" s="580"/>
      <c r="C54" s="580"/>
      <c r="D54" s="580"/>
      <c r="E54" s="580"/>
      <c r="F54" s="580"/>
      <c r="G54" s="580"/>
      <c r="H54" s="580"/>
      <c r="I54" s="580"/>
    </row>
    <row r="55" spans="2:10" ht="16.5" customHeight="1">
      <c r="B55" s="580"/>
      <c r="C55" s="580"/>
      <c r="D55" s="580"/>
      <c r="E55" s="580"/>
      <c r="F55" s="580"/>
      <c r="G55" s="580"/>
      <c r="H55" s="580"/>
      <c r="I55" s="580"/>
    </row>
    <row r="56" spans="2:10">
      <c r="B56" s="580"/>
      <c r="C56" s="580"/>
      <c r="D56" s="580"/>
      <c r="E56" s="580"/>
      <c r="F56" s="580"/>
      <c r="G56" s="580"/>
      <c r="H56" s="580"/>
      <c r="I56" s="580"/>
      <c r="J56" s="6"/>
    </row>
    <row r="57" spans="2:10">
      <c r="B57" s="10"/>
      <c r="C57" s="10"/>
      <c r="D57" s="10"/>
      <c r="E57" s="10"/>
      <c r="F57" s="10"/>
      <c r="G57" s="10"/>
      <c r="H57" s="10"/>
      <c r="I57" s="10"/>
    </row>
    <row r="58" spans="2:10">
      <c r="B58" s="3"/>
      <c r="C58" s="7"/>
      <c r="D58" s="7"/>
    </row>
    <row r="59" spans="2:10">
      <c r="B59" s="8" t="s">
        <v>0</v>
      </c>
      <c r="C59" s="7"/>
      <c r="D59" s="7"/>
      <c r="I59" s="9" t="s">
        <v>1</v>
      </c>
    </row>
    <row r="60" spans="2:10">
      <c r="B60" s="7"/>
      <c r="C60" s="7"/>
      <c r="D60" s="7"/>
    </row>
    <row r="61" spans="2:10">
      <c r="B61" s="3"/>
      <c r="C61" s="7"/>
      <c r="D61" s="7"/>
    </row>
    <row r="62" spans="2:10">
      <c r="B62" s="7"/>
      <c r="C62" s="7"/>
      <c r="D62" s="7"/>
    </row>
    <row r="63" spans="2:10">
      <c r="B63" s="7"/>
      <c r="C63" s="7"/>
      <c r="D63" s="7"/>
    </row>
    <row r="64" spans="2:10">
      <c r="B64" s="7"/>
      <c r="C64" s="7"/>
      <c r="D64" s="7"/>
    </row>
    <row r="65" spans="2:4">
      <c r="B65" s="7"/>
      <c r="C65" s="7"/>
      <c r="D65" s="7"/>
    </row>
    <row r="66" spans="2:4">
      <c r="B66" s="7"/>
      <c r="C66" s="7"/>
      <c r="D66" s="7"/>
    </row>
    <row r="67" spans="2:4">
      <c r="B67" s="7"/>
      <c r="C67" s="7"/>
      <c r="D67" s="7"/>
    </row>
    <row r="68" spans="2:4">
      <c r="B68" s="7"/>
      <c r="C68" s="7"/>
      <c r="D68" s="7"/>
    </row>
    <row r="69" spans="2:4">
      <c r="B69" s="7"/>
      <c r="C69" s="7"/>
      <c r="D69" s="7"/>
    </row>
    <row r="70" spans="2:4">
      <c r="B70" s="7"/>
      <c r="C70" s="7"/>
      <c r="D70" s="7"/>
    </row>
    <row r="71" spans="2:4">
      <c r="B71" s="7"/>
      <c r="C71" s="7"/>
      <c r="D71" s="7"/>
    </row>
    <row r="72" spans="2:4">
      <c r="B72" s="7"/>
      <c r="C72" s="7"/>
      <c r="D72" s="7"/>
    </row>
    <row r="73" spans="2:4">
      <c r="B73" s="7"/>
      <c r="C73" s="7"/>
      <c r="D73" s="7"/>
    </row>
    <row r="74" spans="2:4">
      <c r="B74" s="7"/>
      <c r="C74" s="7"/>
      <c r="D74" s="7"/>
    </row>
    <row r="75" spans="2:4">
      <c r="B75" s="7"/>
      <c r="C75" s="7"/>
      <c r="D75" s="7"/>
    </row>
    <row r="76" spans="2:4">
      <c r="B76" s="7"/>
      <c r="C76" s="7"/>
      <c r="D76" s="7"/>
    </row>
    <row r="77" spans="2:4">
      <c r="B77" s="7"/>
      <c r="C77" s="7"/>
      <c r="D77" s="7"/>
    </row>
    <row r="78" spans="2:4">
      <c r="B78" s="7"/>
      <c r="C78" s="7"/>
      <c r="D78" s="7"/>
    </row>
    <row r="79" spans="2:4">
      <c r="B79" s="7"/>
      <c r="C79" s="7"/>
      <c r="D79" s="7"/>
    </row>
    <row r="80" spans="2:4">
      <c r="B80" s="7"/>
      <c r="C80" s="7"/>
      <c r="D80" s="7"/>
    </row>
    <row r="81" spans="2:4">
      <c r="B81" s="7"/>
      <c r="C81" s="7"/>
      <c r="D81" s="7"/>
    </row>
    <row r="82" spans="2:4">
      <c r="B82" s="7"/>
      <c r="C82" s="7"/>
      <c r="D82" s="7"/>
    </row>
    <row r="83" spans="2:4">
      <c r="B83" s="7"/>
      <c r="C83" s="7"/>
      <c r="D83" s="7"/>
    </row>
    <row r="84" spans="2:4">
      <c r="B84" s="7"/>
      <c r="C84" s="7"/>
      <c r="D84" s="7"/>
    </row>
    <row r="85" spans="2:4">
      <c r="B85" s="7"/>
      <c r="C85" s="7"/>
      <c r="D85" s="7"/>
    </row>
    <row r="86" spans="2:4">
      <c r="B86" s="7"/>
      <c r="C86" s="7"/>
      <c r="D86" s="7"/>
    </row>
    <row r="87" spans="2:4">
      <c r="B87" s="7"/>
      <c r="C87" s="7"/>
      <c r="D87" s="7"/>
    </row>
    <row r="88" spans="2:4">
      <c r="B88" s="7"/>
      <c r="C88" s="7"/>
      <c r="D88" s="7"/>
    </row>
    <row r="89" spans="2:4">
      <c r="B89" s="7"/>
      <c r="C89" s="7"/>
      <c r="D89" s="7"/>
    </row>
    <row r="90" spans="2:4">
      <c r="B90" s="7"/>
      <c r="C90" s="7"/>
      <c r="D90" s="7"/>
    </row>
    <row r="91" spans="2:4">
      <c r="B91" s="7"/>
      <c r="C91" s="7"/>
      <c r="D91" s="7"/>
    </row>
    <row r="92" spans="2:4">
      <c r="B92" s="7"/>
      <c r="C92" s="7"/>
      <c r="D92" s="7"/>
    </row>
    <row r="93" spans="2:4">
      <c r="B93" s="7"/>
      <c r="C93" s="7"/>
      <c r="D93" s="7"/>
    </row>
    <row r="94" spans="2:4">
      <c r="B94" s="7"/>
      <c r="C94" s="7"/>
      <c r="D94" s="7"/>
    </row>
    <row r="95" spans="2:4">
      <c r="B95" s="7"/>
      <c r="C95" s="7"/>
      <c r="D95" s="7"/>
    </row>
    <row r="96" spans="2:4">
      <c r="B96" s="7"/>
      <c r="C96" s="7"/>
      <c r="D96" s="7"/>
    </row>
    <row r="97" spans="2:4">
      <c r="B97" s="7"/>
      <c r="C97" s="7"/>
      <c r="D97" s="7"/>
    </row>
    <row r="98" spans="2:4">
      <c r="B98" s="7"/>
      <c r="C98" s="7"/>
      <c r="D98" s="7"/>
    </row>
    <row r="99" spans="2:4">
      <c r="B99" s="7"/>
      <c r="C99" s="7"/>
      <c r="D99" s="7"/>
    </row>
    <row r="100" spans="2:4">
      <c r="B100" s="7"/>
      <c r="C100" s="7"/>
      <c r="D100" s="7"/>
    </row>
    <row r="101" spans="2:4">
      <c r="B101" s="7"/>
      <c r="C101" s="7"/>
      <c r="D101" s="7"/>
    </row>
    <row r="102" spans="2:4">
      <c r="B102" s="7"/>
      <c r="C102" s="7"/>
      <c r="D102" s="7"/>
    </row>
    <row r="103" spans="2:4">
      <c r="B103" s="7"/>
      <c r="C103" s="7"/>
      <c r="D103" s="7"/>
    </row>
    <row r="104" spans="2:4">
      <c r="B104" s="7"/>
      <c r="C104" s="7"/>
      <c r="D104" s="7"/>
    </row>
    <row r="105" spans="2:4">
      <c r="B105" s="7"/>
      <c r="C105" s="7"/>
      <c r="D105" s="7"/>
    </row>
    <row r="106" spans="2:4">
      <c r="B106" s="7"/>
      <c r="C106" s="7"/>
      <c r="D106" s="7"/>
    </row>
    <row r="107" spans="2:4">
      <c r="B107" s="7"/>
      <c r="C107" s="7"/>
      <c r="D107" s="7"/>
    </row>
    <row r="108" spans="2:4">
      <c r="B108" s="7"/>
      <c r="C108" s="7"/>
      <c r="D108" s="7"/>
    </row>
    <row r="109" spans="2:4">
      <c r="B109" s="7"/>
      <c r="C109" s="7"/>
      <c r="D109" s="7"/>
    </row>
    <row r="110" spans="2:4">
      <c r="B110" s="7"/>
      <c r="C110" s="7"/>
      <c r="D110" s="7"/>
    </row>
    <row r="111" spans="2:4">
      <c r="B111" s="7"/>
      <c r="C111" s="7"/>
      <c r="D111" s="7"/>
    </row>
    <row r="112" spans="2:4">
      <c r="B112" s="7"/>
      <c r="C112" s="7"/>
      <c r="D112" s="7"/>
    </row>
    <row r="113" spans="2:4">
      <c r="B113" s="7"/>
      <c r="C113" s="7"/>
      <c r="D113" s="7"/>
    </row>
    <row r="114" spans="2:4">
      <c r="B114" s="7"/>
      <c r="C114" s="7"/>
      <c r="D114" s="7"/>
    </row>
    <row r="115" spans="2:4">
      <c r="B115" s="7"/>
      <c r="C115" s="7"/>
      <c r="D115" s="7"/>
    </row>
    <row r="116" spans="2:4">
      <c r="B116" s="7"/>
      <c r="C116" s="7"/>
      <c r="D116" s="7"/>
    </row>
    <row r="117" spans="2:4">
      <c r="B117" s="7"/>
      <c r="C117" s="7"/>
      <c r="D117" s="7"/>
    </row>
    <row r="118" spans="2:4">
      <c r="B118" s="7"/>
      <c r="C118" s="7"/>
      <c r="D118" s="7"/>
    </row>
    <row r="119" spans="2:4">
      <c r="B119" s="7"/>
      <c r="C119" s="7"/>
      <c r="D119" s="7"/>
    </row>
    <row r="120" spans="2:4">
      <c r="B120" s="7"/>
      <c r="C120" s="7"/>
      <c r="D120" s="7"/>
    </row>
    <row r="121" spans="2:4">
      <c r="B121" s="7"/>
      <c r="C121" s="7"/>
      <c r="D121" s="7"/>
    </row>
    <row r="122" spans="2:4">
      <c r="B122" s="7"/>
      <c r="C122" s="7"/>
      <c r="D122" s="7"/>
    </row>
    <row r="123" spans="2:4">
      <c r="B123" s="7"/>
      <c r="C123" s="7"/>
      <c r="D123" s="7"/>
    </row>
    <row r="124" spans="2:4">
      <c r="B124" s="7"/>
      <c r="C124" s="7"/>
      <c r="D124" s="7"/>
    </row>
    <row r="125" spans="2:4">
      <c r="B125" s="7"/>
      <c r="C125" s="7"/>
      <c r="D125" s="7"/>
    </row>
    <row r="126" spans="2:4">
      <c r="B126" s="7"/>
      <c r="C126" s="7"/>
      <c r="D126" s="7"/>
    </row>
    <row r="127" spans="2:4">
      <c r="B127" s="7"/>
      <c r="C127" s="7"/>
      <c r="D127" s="7"/>
    </row>
    <row r="128" spans="2:4">
      <c r="B128" s="7"/>
      <c r="C128" s="7"/>
      <c r="D128" s="7"/>
    </row>
    <row r="129" spans="2:4">
      <c r="B129" s="7"/>
      <c r="C129" s="7"/>
      <c r="D129" s="7"/>
    </row>
    <row r="130" spans="2:4">
      <c r="B130" s="7"/>
      <c r="C130" s="7"/>
      <c r="D130" s="7"/>
    </row>
    <row r="131" spans="2:4">
      <c r="B131" s="7"/>
      <c r="C131" s="7"/>
      <c r="D131" s="7"/>
    </row>
    <row r="132" spans="2:4">
      <c r="B132" s="7"/>
      <c r="C132" s="7"/>
      <c r="D132" s="7"/>
    </row>
    <row r="133" spans="2:4">
      <c r="B133" s="7"/>
      <c r="C133" s="7"/>
      <c r="D133" s="7"/>
    </row>
    <row r="134" spans="2:4">
      <c r="B134" s="7"/>
      <c r="C134" s="7"/>
      <c r="D134" s="7"/>
    </row>
    <row r="135" spans="2:4">
      <c r="B135" s="7"/>
      <c r="C135" s="7"/>
      <c r="D135" s="7"/>
    </row>
    <row r="136" spans="2:4">
      <c r="B136" s="7"/>
      <c r="C136" s="7"/>
      <c r="D136" s="7"/>
    </row>
    <row r="137" spans="2:4">
      <c r="B137" s="7"/>
      <c r="C137" s="7"/>
      <c r="D137" s="7"/>
    </row>
    <row r="138" spans="2:4">
      <c r="B138" s="7"/>
      <c r="C138" s="7"/>
      <c r="D138" s="7"/>
    </row>
    <row r="139" spans="2:4">
      <c r="B139" s="7"/>
      <c r="C139" s="7"/>
      <c r="D139" s="7"/>
    </row>
    <row r="140" spans="2:4">
      <c r="B140" s="7"/>
      <c r="C140" s="7"/>
      <c r="D140" s="7"/>
    </row>
    <row r="141" spans="2:4">
      <c r="B141" s="7"/>
      <c r="C141" s="7"/>
      <c r="D141" s="7"/>
    </row>
    <row r="142" spans="2:4">
      <c r="B142" s="7"/>
      <c r="C142" s="7"/>
      <c r="D142" s="7"/>
    </row>
    <row r="143" spans="2:4">
      <c r="B143" s="7"/>
      <c r="C143" s="7"/>
      <c r="D143" s="7"/>
    </row>
    <row r="144" spans="2:4">
      <c r="B144" s="7"/>
      <c r="C144" s="7"/>
      <c r="D144" s="7"/>
    </row>
    <row r="145" spans="2:4">
      <c r="B145" s="7"/>
      <c r="C145" s="7"/>
      <c r="D145" s="7"/>
    </row>
    <row r="146" spans="2:4">
      <c r="B146" s="7"/>
      <c r="C146" s="7"/>
      <c r="D146" s="7"/>
    </row>
    <row r="147" spans="2:4">
      <c r="B147" s="7"/>
      <c r="C147" s="7"/>
      <c r="D147" s="7"/>
    </row>
    <row r="148" spans="2:4">
      <c r="B148" s="7"/>
      <c r="C148" s="7"/>
      <c r="D148" s="7"/>
    </row>
    <row r="149" spans="2:4">
      <c r="B149" s="7"/>
      <c r="C149" s="7"/>
      <c r="D149" s="7"/>
    </row>
    <row r="150" spans="2:4">
      <c r="B150" s="7"/>
      <c r="C150" s="7"/>
      <c r="D150" s="7"/>
    </row>
    <row r="151" spans="2:4">
      <c r="B151" s="7"/>
      <c r="C151" s="7"/>
      <c r="D151" s="7"/>
    </row>
    <row r="152" spans="2:4">
      <c r="B152" s="7"/>
      <c r="C152" s="7"/>
      <c r="D152" s="7"/>
    </row>
    <row r="153" spans="2:4">
      <c r="B153" s="7"/>
      <c r="C153" s="7"/>
      <c r="D153" s="7"/>
    </row>
    <row r="154" spans="2:4">
      <c r="B154" s="7"/>
      <c r="C154" s="7"/>
      <c r="D154" s="7"/>
    </row>
    <row r="155" spans="2:4">
      <c r="B155" s="7"/>
      <c r="C155" s="7"/>
      <c r="D155" s="7"/>
    </row>
    <row r="156" spans="2:4">
      <c r="B156" s="7"/>
      <c r="C156" s="7"/>
      <c r="D156" s="7"/>
    </row>
    <row r="157" spans="2:4">
      <c r="B157" s="7"/>
      <c r="C157" s="7"/>
      <c r="D157" s="7"/>
    </row>
    <row r="158" spans="2:4">
      <c r="B158" s="7"/>
      <c r="C158" s="7"/>
      <c r="D158" s="7"/>
    </row>
    <row r="159" spans="2:4">
      <c r="B159" s="7"/>
      <c r="C159" s="7"/>
      <c r="D159" s="7"/>
    </row>
    <row r="160" spans="2:4">
      <c r="B160" s="7"/>
      <c r="C160" s="7"/>
      <c r="D160" s="7"/>
    </row>
    <row r="161" spans="2:4">
      <c r="B161" s="7"/>
      <c r="C161" s="7"/>
      <c r="D161" s="7"/>
    </row>
    <row r="162" spans="2:4">
      <c r="B162" s="7"/>
      <c r="C162" s="7"/>
      <c r="D162" s="7"/>
    </row>
    <row r="163" spans="2:4">
      <c r="B163" s="7"/>
      <c r="C163" s="7"/>
      <c r="D163" s="7"/>
    </row>
    <row r="164" spans="2:4">
      <c r="B164" s="7"/>
      <c r="C164" s="7"/>
      <c r="D164" s="7"/>
    </row>
    <row r="165" spans="2:4">
      <c r="B165" s="7"/>
      <c r="C165" s="7"/>
      <c r="D165" s="7"/>
    </row>
    <row r="166" spans="2:4">
      <c r="B166" s="7"/>
      <c r="C166" s="7"/>
      <c r="D166" s="7"/>
    </row>
    <row r="167" spans="2:4">
      <c r="B167" s="7"/>
      <c r="C167" s="7"/>
      <c r="D167" s="7"/>
    </row>
    <row r="168" spans="2:4">
      <c r="B168" s="7"/>
      <c r="C168" s="7"/>
      <c r="D168" s="7"/>
    </row>
    <row r="169" spans="2:4">
      <c r="B169" s="7"/>
      <c r="C169" s="7"/>
      <c r="D169" s="7"/>
    </row>
    <row r="170" spans="2:4">
      <c r="B170" s="7"/>
      <c r="C170" s="7"/>
      <c r="D170" s="7"/>
    </row>
    <row r="171" spans="2:4">
      <c r="B171" s="7"/>
      <c r="C171" s="7"/>
      <c r="D171" s="7"/>
    </row>
    <row r="172" spans="2:4">
      <c r="B172" s="7"/>
      <c r="C172" s="7"/>
      <c r="D172" s="7"/>
    </row>
    <row r="173" spans="2:4">
      <c r="B173" s="7"/>
      <c r="C173" s="7"/>
      <c r="D173" s="7"/>
    </row>
    <row r="174" spans="2:4">
      <c r="B174" s="7"/>
      <c r="C174" s="7"/>
      <c r="D174" s="7"/>
    </row>
    <row r="175" spans="2:4">
      <c r="B175" s="7"/>
      <c r="C175" s="7"/>
      <c r="D175" s="7"/>
    </row>
    <row r="176" spans="2:4">
      <c r="B176" s="7"/>
      <c r="C176" s="7"/>
      <c r="D176" s="7"/>
    </row>
    <row r="177" spans="2:4">
      <c r="B177" s="7"/>
      <c r="C177" s="7"/>
      <c r="D177" s="7"/>
    </row>
    <row r="178" spans="2:4">
      <c r="B178" s="7"/>
      <c r="C178" s="7"/>
      <c r="D178" s="7"/>
    </row>
    <row r="179" spans="2:4">
      <c r="B179" s="7"/>
      <c r="C179" s="7"/>
      <c r="D179" s="7"/>
    </row>
    <row r="180" spans="2:4">
      <c r="B180" s="7"/>
      <c r="C180" s="7"/>
      <c r="D180" s="7"/>
    </row>
    <row r="181" spans="2:4">
      <c r="B181" s="7"/>
      <c r="C181" s="7"/>
      <c r="D181" s="7"/>
    </row>
    <row r="182" spans="2:4">
      <c r="B182" s="7"/>
      <c r="C182" s="7"/>
      <c r="D182" s="7"/>
    </row>
    <row r="183" spans="2:4">
      <c r="B183" s="7"/>
      <c r="C183" s="7"/>
      <c r="D183" s="7"/>
    </row>
    <row r="184" spans="2:4">
      <c r="B184" s="7"/>
      <c r="C184" s="7"/>
      <c r="D184" s="7"/>
    </row>
    <row r="185" spans="2:4">
      <c r="B185" s="7"/>
      <c r="C185" s="7"/>
      <c r="D185" s="7"/>
    </row>
    <row r="186" spans="2:4">
      <c r="B186" s="7"/>
      <c r="C186" s="7"/>
      <c r="D186" s="7"/>
    </row>
    <row r="187" spans="2:4">
      <c r="B187" s="7"/>
      <c r="C187" s="7"/>
      <c r="D187" s="7"/>
    </row>
    <row r="188" spans="2:4">
      <c r="B188" s="7"/>
      <c r="C188" s="7"/>
      <c r="D188" s="7"/>
    </row>
    <row r="189" spans="2:4">
      <c r="B189" s="7"/>
      <c r="C189" s="7"/>
      <c r="D189" s="7"/>
    </row>
    <row r="190" spans="2:4">
      <c r="B190" s="7"/>
      <c r="C190" s="7"/>
      <c r="D190" s="7"/>
    </row>
    <row r="191" spans="2:4">
      <c r="B191" s="7"/>
      <c r="C191" s="7"/>
      <c r="D191" s="7"/>
    </row>
    <row r="192" spans="2:4">
      <c r="B192" s="7"/>
      <c r="C192" s="7"/>
      <c r="D192" s="7"/>
    </row>
    <row r="193" spans="2:4">
      <c r="B193" s="7"/>
      <c r="C193" s="7"/>
      <c r="D193" s="7"/>
    </row>
    <row r="194" spans="2:4">
      <c r="B194" s="7"/>
      <c r="C194" s="7"/>
      <c r="D194" s="7"/>
    </row>
    <row r="195" spans="2:4">
      <c r="B195" s="7"/>
      <c r="C195" s="7"/>
      <c r="D195" s="7"/>
    </row>
    <row r="196" spans="2:4">
      <c r="B196" s="7"/>
      <c r="C196" s="7"/>
      <c r="D196" s="7"/>
    </row>
    <row r="197" spans="2:4">
      <c r="B197" s="7"/>
      <c r="C197" s="7"/>
      <c r="D197" s="7"/>
    </row>
    <row r="198" spans="2:4">
      <c r="B198" s="7"/>
      <c r="C198" s="7"/>
      <c r="D198" s="7"/>
    </row>
    <row r="199" spans="2:4">
      <c r="B199" s="7"/>
      <c r="C199" s="7"/>
      <c r="D199" s="7"/>
    </row>
    <row r="200" spans="2:4">
      <c r="B200" s="7"/>
      <c r="C200" s="7"/>
      <c r="D200" s="7"/>
    </row>
    <row r="201" spans="2:4">
      <c r="B201" s="7"/>
      <c r="C201" s="7"/>
      <c r="D201" s="7"/>
    </row>
    <row r="202" spans="2:4">
      <c r="B202" s="7"/>
      <c r="C202" s="7"/>
      <c r="D202" s="7"/>
    </row>
    <row r="203" spans="2:4">
      <c r="B203" s="7"/>
      <c r="C203" s="7"/>
      <c r="D203" s="7"/>
    </row>
    <row r="204" spans="2:4">
      <c r="B204" s="7"/>
      <c r="C204" s="7"/>
      <c r="D204" s="7"/>
    </row>
    <row r="205" spans="2:4">
      <c r="B205" s="7"/>
      <c r="C205" s="7"/>
      <c r="D205" s="7"/>
    </row>
    <row r="206" spans="2:4">
      <c r="B206" s="7"/>
      <c r="C206" s="7"/>
      <c r="D206" s="7"/>
    </row>
    <row r="207" spans="2:4">
      <c r="B207" s="7"/>
      <c r="C207" s="7"/>
      <c r="D207" s="7"/>
    </row>
    <row r="208" spans="2:4">
      <c r="B208" s="7"/>
      <c r="C208" s="7"/>
      <c r="D208" s="7"/>
    </row>
    <row r="209" spans="2:4">
      <c r="B209" s="7"/>
      <c r="C209" s="7"/>
      <c r="D209" s="7"/>
    </row>
    <row r="210" spans="2:4">
      <c r="B210" s="7"/>
      <c r="C210" s="7"/>
      <c r="D210" s="7"/>
    </row>
    <row r="211" spans="2:4">
      <c r="B211" s="7"/>
      <c r="C211" s="7"/>
      <c r="D211" s="7"/>
    </row>
    <row r="212" spans="2:4">
      <c r="B212" s="7"/>
      <c r="C212" s="7"/>
      <c r="D212" s="7"/>
    </row>
    <row r="213" spans="2:4">
      <c r="B213" s="7"/>
      <c r="C213" s="7"/>
      <c r="D213" s="7"/>
    </row>
    <row r="214" spans="2:4">
      <c r="B214" s="7"/>
      <c r="C214" s="7"/>
      <c r="D214" s="7"/>
    </row>
    <row r="215" spans="2:4">
      <c r="B215" s="7"/>
      <c r="C215" s="7"/>
      <c r="D215" s="7"/>
    </row>
    <row r="216" spans="2:4">
      <c r="B216" s="7"/>
      <c r="C216" s="7"/>
      <c r="D216" s="7"/>
    </row>
    <row r="217" spans="2:4">
      <c r="B217" s="7"/>
      <c r="C217" s="7"/>
      <c r="D217" s="7"/>
    </row>
    <row r="218" spans="2:4">
      <c r="B218" s="7"/>
      <c r="C218" s="7"/>
      <c r="D218" s="7"/>
    </row>
    <row r="219" spans="2:4">
      <c r="B219" s="7"/>
      <c r="C219" s="7"/>
      <c r="D219" s="7"/>
    </row>
    <row r="220" spans="2:4">
      <c r="B220" s="7"/>
      <c r="C220" s="7"/>
      <c r="D220" s="7"/>
    </row>
    <row r="221" spans="2:4">
      <c r="B221" s="7"/>
      <c r="C221" s="7"/>
      <c r="D221" s="7"/>
    </row>
    <row r="222" spans="2:4">
      <c r="B222" s="7"/>
      <c r="C222" s="7"/>
      <c r="D222" s="7"/>
    </row>
    <row r="223" spans="2:4">
      <c r="B223" s="7"/>
      <c r="C223" s="7"/>
      <c r="D223" s="7"/>
    </row>
    <row r="224" spans="2:4">
      <c r="B224" s="7"/>
      <c r="C224" s="7"/>
      <c r="D224" s="7"/>
    </row>
    <row r="225" spans="2:4">
      <c r="B225" s="7"/>
      <c r="C225" s="7"/>
      <c r="D225" s="7"/>
    </row>
    <row r="226" spans="2:4">
      <c r="B226" s="7"/>
      <c r="C226" s="7"/>
      <c r="D226" s="7"/>
    </row>
    <row r="227" spans="2:4">
      <c r="B227" s="7"/>
      <c r="C227" s="7"/>
      <c r="D227" s="7"/>
    </row>
    <row r="228" spans="2:4">
      <c r="B228" s="7"/>
      <c r="C228" s="7"/>
      <c r="D228" s="7"/>
    </row>
    <row r="229" spans="2:4">
      <c r="B229" s="7"/>
      <c r="C229" s="7"/>
      <c r="D229" s="7"/>
    </row>
    <row r="230" spans="2:4">
      <c r="B230" s="7"/>
      <c r="C230" s="7"/>
      <c r="D230" s="7"/>
    </row>
    <row r="231" spans="2:4">
      <c r="B231" s="7"/>
      <c r="C231" s="7"/>
      <c r="D231" s="7"/>
    </row>
    <row r="232" spans="2:4">
      <c r="B232" s="7"/>
      <c r="C232" s="7"/>
      <c r="D232" s="7"/>
    </row>
    <row r="233" spans="2:4">
      <c r="B233" s="7"/>
      <c r="C233" s="7"/>
      <c r="D233" s="7"/>
    </row>
    <row r="234" spans="2:4">
      <c r="B234" s="7"/>
      <c r="C234" s="7"/>
      <c r="D234" s="7"/>
    </row>
    <row r="235" spans="2:4">
      <c r="B235" s="7"/>
      <c r="C235" s="7"/>
      <c r="D235" s="7"/>
    </row>
    <row r="236" spans="2:4">
      <c r="B236" s="7"/>
      <c r="C236" s="7"/>
      <c r="D236" s="7"/>
    </row>
    <row r="237" spans="2:4">
      <c r="B237" s="7"/>
      <c r="C237" s="7"/>
      <c r="D237" s="7"/>
    </row>
    <row r="238" spans="2:4">
      <c r="B238" s="7"/>
      <c r="C238" s="7"/>
      <c r="D238" s="7"/>
    </row>
    <row r="239" spans="2:4">
      <c r="B239" s="7"/>
      <c r="C239" s="7"/>
      <c r="D239" s="7"/>
    </row>
    <row r="240" spans="2:4">
      <c r="B240" s="7"/>
      <c r="C240" s="7"/>
      <c r="D240" s="7"/>
    </row>
    <row r="241" spans="2:4">
      <c r="B241" s="7"/>
      <c r="C241" s="7"/>
      <c r="D241" s="7"/>
    </row>
    <row r="242" spans="2:4">
      <c r="B242" s="7"/>
      <c r="C242" s="7"/>
      <c r="D242" s="7"/>
    </row>
    <row r="243" spans="2:4">
      <c r="B243" s="7"/>
      <c r="C243" s="7"/>
      <c r="D243" s="7"/>
    </row>
    <row r="244" spans="2:4">
      <c r="B244" s="7"/>
      <c r="C244" s="7"/>
      <c r="D244" s="7"/>
    </row>
    <row r="245" spans="2:4">
      <c r="B245" s="7"/>
      <c r="C245" s="7"/>
      <c r="D245" s="7"/>
    </row>
    <row r="246" spans="2:4">
      <c r="B246" s="7"/>
      <c r="C246" s="7"/>
      <c r="D246" s="7"/>
    </row>
    <row r="247" spans="2:4">
      <c r="B247" s="7"/>
      <c r="C247" s="7"/>
      <c r="D247" s="7"/>
    </row>
    <row r="248" spans="2:4">
      <c r="B248" s="7"/>
      <c r="C248" s="7"/>
      <c r="D248" s="7"/>
    </row>
    <row r="249" spans="2:4">
      <c r="B249" s="7"/>
      <c r="C249" s="7"/>
      <c r="D249" s="7"/>
    </row>
    <row r="250" spans="2:4">
      <c r="B250" s="7"/>
      <c r="C250" s="7"/>
      <c r="D250" s="7"/>
    </row>
    <row r="251" spans="2:4">
      <c r="B251" s="7"/>
      <c r="C251" s="7"/>
      <c r="D251" s="7"/>
    </row>
    <row r="252" spans="2:4">
      <c r="B252" s="7"/>
      <c r="C252" s="7"/>
      <c r="D252" s="7"/>
    </row>
    <row r="253" spans="2:4">
      <c r="B253" s="7"/>
      <c r="C253" s="7"/>
      <c r="D253" s="7"/>
    </row>
    <row r="254" spans="2:4">
      <c r="B254" s="7"/>
      <c r="C254" s="7"/>
      <c r="D254" s="7"/>
    </row>
    <row r="255" spans="2:4">
      <c r="B255" s="7"/>
      <c r="C255" s="7"/>
      <c r="D255" s="7"/>
    </row>
    <row r="256" spans="2:4">
      <c r="B256" s="7"/>
      <c r="C256" s="7"/>
      <c r="D256" s="7"/>
    </row>
    <row r="257" spans="2:4">
      <c r="B257" s="7"/>
      <c r="C257" s="7"/>
      <c r="D257" s="7"/>
    </row>
    <row r="258" spans="2:4">
      <c r="B258" s="7"/>
      <c r="C258" s="7"/>
      <c r="D258" s="7"/>
    </row>
    <row r="259" spans="2:4">
      <c r="B259" s="7"/>
      <c r="C259" s="7"/>
      <c r="D259" s="7"/>
    </row>
    <row r="260" spans="2:4">
      <c r="B260" s="7"/>
      <c r="C260" s="7"/>
      <c r="D260" s="7"/>
    </row>
    <row r="261" spans="2:4">
      <c r="B261" s="7"/>
      <c r="C261" s="7"/>
      <c r="D261" s="7"/>
    </row>
    <row r="262" spans="2:4">
      <c r="B262" s="7"/>
      <c r="C262" s="7"/>
      <c r="D262" s="7"/>
    </row>
    <row r="263" spans="2:4">
      <c r="B263" s="7"/>
      <c r="C263" s="7"/>
      <c r="D263" s="7"/>
    </row>
    <row r="264" spans="2:4">
      <c r="B264" s="7"/>
      <c r="C264" s="7"/>
      <c r="D264" s="7"/>
    </row>
    <row r="265" spans="2:4">
      <c r="B265" s="7"/>
      <c r="C265" s="7"/>
      <c r="D265" s="7"/>
    </row>
    <row r="266" spans="2:4">
      <c r="B266" s="7"/>
      <c r="C266" s="7"/>
      <c r="D266" s="7"/>
    </row>
    <row r="267" spans="2:4">
      <c r="B267" s="7"/>
      <c r="C267" s="7"/>
      <c r="D267" s="7"/>
    </row>
    <row r="268" spans="2:4">
      <c r="B268" s="7"/>
      <c r="C268" s="7"/>
      <c r="D268" s="7"/>
    </row>
    <row r="269" spans="2:4">
      <c r="B269" s="7"/>
      <c r="C269" s="7"/>
      <c r="D269" s="7"/>
    </row>
    <row r="270" spans="2:4">
      <c r="B270" s="7"/>
      <c r="C270" s="7"/>
      <c r="D270" s="7"/>
    </row>
    <row r="271" spans="2:4">
      <c r="B271" s="7"/>
      <c r="C271" s="7"/>
      <c r="D271" s="7"/>
    </row>
    <row r="272" spans="2:4">
      <c r="B272" s="7"/>
      <c r="C272" s="7"/>
      <c r="D272" s="7"/>
    </row>
    <row r="273" spans="2:4">
      <c r="B273" s="7"/>
      <c r="C273" s="7"/>
      <c r="D273" s="7"/>
    </row>
    <row r="274" spans="2:4">
      <c r="B274" s="7"/>
      <c r="C274" s="7"/>
      <c r="D274" s="7"/>
    </row>
    <row r="275" spans="2:4">
      <c r="B275" s="7"/>
      <c r="C275" s="7"/>
      <c r="D275" s="7"/>
    </row>
    <row r="276" spans="2:4">
      <c r="B276" s="7"/>
      <c r="C276" s="7"/>
      <c r="D276" s="7"/>
    </row>
    <row r="277" spans="2:4">
      <c r="B277" s="7"/>
      <c r="C277" s="7"/>
      <c r="D277" s="7"/>
    </row>
    <row r="278" spans="2:4">
      <c r="B278" s="7"/>
      <c r="C278" s="7"/>
      <c r="D278" s="7"/>
    </row>
    <row r="279" spans="2:4">
      <c r="B279" s="7"/>
      <c r="C279" s="7"/>
      <c r="D279" s="7"/>
    </row>
    <row r="280" spans="2:4">
      <c r="B280" s="7"/>
      <c r="C280" s="7"/>
      <c r="D280" s="7"/>
    </row>
    <row r="281" spans="2:4">
      <c r="B281" s="7"/>
      <c r="C281" s="7"/>
      <c r="D281" s="7"/>
    </row>
    <row r="282" spans="2:4">
      <c r="B282" s="7"/>
      <c r="C282" s="7"/>
      <c r="D282" s="7"/>
    </row>
    <row r="283" spans="2:4">
      <c r="B283" s="7"/>
      <c r="C283" s="7"/>
      <c r="D283" s="7"/>
    </row>
    <row r="284" spans="2:4">
      <c r="B284" s="7"/>
      <c r="C284" s="7"/>
      <c r="D284" s="7"/>
    </row>
    <row r="285" spans="2:4">
      <c r="B285" s="7"/>
      <c r="C285" s="7"/>
      <c r="D285" s="7"/>
    </row>
    <row r="286" spans="2:4">
      <c r="B286" s="7"/>
      <c r="C286" s="7"/>
      <c r="D286" s="7"/>
    </row>
    <row r="287" spans="2:4">
      <c r="B287" s="7"/>
      <c r="C287" s="7"/>
      <c r="D287" s="7"/>
    </row>
    <row r="288" spans="2:4">
      <c r="B288" s="7"/>
      <c r="C288" s="7"/>
      <c r="D288" s="7"/>
    </row>
    <row r="289" spans="2:4">
      <c r="B289" s="7"/>
      <c r="C289" s="7"/>
      <c r="D289" s="7"/>
    </row>
    <row r="290" spans="2:4">
      <c r="B290" s="7"/>
      <c r="C290" s="7"/>
      <c r="D290" s="7"/>
    </row>
    <row r="291" spans="2:4">
      <c r="B291" s="7"/>
      <c r="C291" s="7"/>
      <c r="D291" s="7"/>
    </row>
    <row r="292" spans="2:4">
      <c r="B292" s="7"/>
      <c r="C292" s="7"/>
      <c r="D292" s="7"/>
    </row>
    <row r="293" spans="2:4">
      <c r="B293" s="7"/>
      <c r="C293" s="7"/>
      <c r="D293" s="7"/>
    </row>
    <row r="294" spans="2:4">
      <c r="B294" s="7"/>
      <c r="C294" s="7"/>
      <c r="D294" s="7"/>
    </row>
    <row r="295" spans="2:4">
      <c r="B295" s="7"/>
      <c r="C295" s="7"/>
      <c r="D295" s="7"/>
    </row>
    <row r="296" spans="2:4">
      <c r="B296" s="7"/>
      <c r="C296" s="7"/>
      <c r="D296" s="7"/>
    </row>
    <row r="297" spans="2:4">
      <c r="B297" s="7"/>
      <c r="C297" s="7"/>
      <c r="D297" s="7"/>
    </row>
    <row r="298" spans="2:4">
      <c r="B298" s="7"/>
      <c r="C298" s="7"/>
      <c r="D298" s="7"/>
    </row>
    <row r="299" spans="2:4">
      <c r="B299" s="7"/>
      <c r="C299" s="7"/>
      <c r="D299" s="7"/>
    </row>
    <row r="300" spans="2:4">
      <c r="B300" s="7"/>
      <c r="C300" s="7"/>
      <c r="D300" s="7"/>
    </row>
    <row r="301" spans="2:4">
      <c r="B301" s="7"/>
      <c r="C301" s="7"/>
      <c r="D301" s="7"/>
    </row>
    <row r="302" spans="2:4">
      <c r="B302" s="7"/>
      <c r="C302" s="7"/>
      <c r="D302" s="7"/>
    </row>
    <row r="303" spans="2:4">
      <c r="B303" s="7"/>
      <c r="C303" s="7"/>
      <c r="D303" s="7"/>
    </row>
    <row r="304" spans="2:4">
      <c r="B304" s="7"/>
      <c r="C304" s="7"/>
      <c r="D304" s="7"/>
    </row>
    <row r="305" spans="2:4">
      <c r="B305" s="7"/>
      <c r="C305" s="7"/>
      <c r="D305" s="7"/>
    </row>
    <row r="306" spans="2:4">
      <c r="B306" s="7"/>
      <c r="C306" s="7"/>
      <c r="D306" s="7"/>
    </row>
    <row r="307" spans="2:4">
      <c r="B307" s="7"/>
      <c r="C307" s="7"/>
      <c r="D307" s="7"/>
    </row>
    <row r="308" spans="2:4">
      <c r="B308" s="7"/>
      <c r="C308" s="7"/>
      <c r="D308" s="7"/>
    </row>
    <row r="309" spans="2:4">
      <c r="B309" s="7"/>
      <c r="C309" s="7"/>
      <c r="D309" s="7"/>
    </row>
    <row r="310" spans="2:4">
      <c r="B310" s="7"/>
      <c r="C310" s="7"/>
      <c r="D310" s="7"/>
    </row>
    <row r="311" spans="2:4">
      <c r="B311" s="7"/>
      <c r="C311" s="7"/>
      <c r="D311" s="7"/>
    </row>
    <row r="312" spans="2:4">
      <c r="B312" s="7"/>
      <c r="C312" s="7"/>
      <c r="D312" s="7"/>
    </row>
    <row r="313" spans="2:4">
      <c r="B313" s="7"/>
      <c r="C313" s="7"/>
      <c r="D313" s="7"/>
    </row>
    <row r="314" spans="2:4">
      <c r="B314" s="7"/>
      <c r="C314" s="7"/>
      <c r="D314" s="7"/>
    </row>
    <row r="315" spans="2:4">
      <c r="B315" s="7"/>
      <c r="C315" s="7"/>
      <c r="D315" s="7"/>
    </row>
    <row r="316" spans="2:4">
      <c r="B316" s="7"/>
      <c r="C316" s="7"/>
      <c r="D316" s="7"/>
    </row>
    <row r="317" spans="2:4">
      <c r="B317" s="7"/>
      <c r="C317" s="7"/>
      <c r="D317" s="7"/>
    </row>
    <row r="318" spans="2:4">
      <c r="B318" s="7"/>
      <c r="C318" s="7"/>
      <c r="D318" s="7"/>
    </row>
    <row r="319" spans="2:4">
      <c r="B319" s="7"/>
      <c r="C319" s="7"/>
      <c r="D319" s="7"/>
    </row>
    <row r="320" spans="2:4">
      <c r="B320" s="7"/>
      <c r="C320" s="7"/>
      <c r="D320" s="7"/>
    </row>
    <row r="321" spans="2:4">
      <c r="B321" s="7"/>
      <c r="C321" s="7"/>
      <c r="D321" s="7"/>
    </row>
    <row r="322" spans="2:4">
      <c r="B322" s="7"/>
      <c r="C322" s="7"/>
      <c r="D322" s="7"/>
    </row>
    <row r="323" spans="2:4">
      <c r="B323" s="7"/>
      <c r="C323" s="7"/>
      <c r="D323" s="7"/>
    </row>
    <row r="324" spans="2:4">
      <c r="B324" s="7"/>
      <c r="C324" s="7"/>
      <c r="D324" s="7"/>
    </row>
    <row r="325" spans="2:4">
      <c r="B325" s="7"/>
      <c r="C325" s="7"/>
      <c r="D325" s="7"/>
    </row>
    <row r="326" spans="2:4">
      <c r="B326" s="7"/>
      <c r="C326" s="7"/>
      <c r="D326" s="7"/>
    </row>
    <row r="327" spans="2:4">
      <c r="B327" s="7"/>
      <c r="C327" s="7"/>
      <c r="D327" s="7"/>
    </row>
    <row r="328" spans="2:4">
      <c r="B328" s="7"/>
      <c r="C328" s="7"/>
      <c r="D328" s="7"/>
    </row>
    <row r="329" spans="2:4">
      <c r="B329" s="7"/>
      <c r="C329" s="7"/>
      <c r="D329" s="7"/>
    </row>
    <row r="330" spans="2:4">
      <c r="B330" s="7"/>
      <c r="C330" s="7"/>
      <c r="D330" s="7"/>
    </row>
    <row r="331" spans="2:4">
      <c r="B331" s="7"/>
      <c r="C331" s="7"/>
      <c r="D331" s="7"/>
    </row>
    <row r="332" spans="2:4">
      <c r="B332" s="7"/>
      <c r="C332" s="7"/>
      <c r="D332" s="7"/>
    </row>
    <row r="333" spans="2:4">
      <c r="B333" s="7"/>
      <c r="C333" s="7"/>
      <c r="D333" s="7"/>
    </row>
    <row r="334" spans="2:4">
      <c r="B334" s="7"/>
      <c r="C334" s="7"/>
      <c r="D334" s="7"/>
    </row>
    <row r="335" spans="2:4">
      <c r="B335" s="7"/>
      <c r="C335" s="7"/>
      <c r="D335" s="7"/>
    </row>
    <row r="336" spans="2:4">
      <c r="B336" s="7"/>
      <c r="C336" s="7"/>
      <c r="D336" s="7"/>
    </row>
    <row r="337" spans="2:4">
      <c r="B337" s="7"/>
      <c r="C337" s="7"/>
      <c r="D337" s="7"/>
    </row>
    <row r="338" spans="2:4">
      <c r="B338" s="7"/>
      <c r="C338" s="7"/>
      <c r="D338" s="7"/>
    </row>
    <row r="339" spans="2:4">
      <c r="B339" s="7"/>
      <c r="C339" s="7"/>
      <c r="D339" s="7"/>
    </row>
    <row r="340" spans="2:4">
      <c r="B340" s="7"/>
      <c r="C340" s="7"/>
      <c r="D340" s="7"/>
    </row>
    <row r="341" spans="2:4">
      <c r="B341" s="7"/>
      <c r="C341" s="7"/>
      <c r="D341" s="7"/>
    </row>
    <row r="342" spans="2:4">
      <c r="B342" s="7"/>
      <c r="C342" s="7"/>
      <c r="D342" s="7"/>
    </row>
    <row r="343" spans="2:4">
      <c r="B343" s="7"/>
      <c r="C343" s="7"/>
      <c r="D343" s="7"/>
    </row>
    <row r="344" spans="2:4">
      <c r="B344" s="7"/>
      <c r="C344" s="7"/>
      <c r="D344" s="7"/>
    </row>
    <row r="345" spans="2:4">
      <c r="B345" s="7"/>
      <c r="C345" s="7"/>
      <c r="D345" s="7"/>
    </row>
    <row r="346" spans="2:4">
      <c r="B346" s="7"/>
      <c r="C346" s="7"/>
      <c r="D346" s="7"/>
    </row>
    <row r="347" spans="2:4">
      <c r="B347" s="7"/>
      <c r="C347" s="7"/>
      <c r="D347" s="7"/>
    </row>
    <row r="348" spans="2:4">
      <c r="B348" s="7"/>
      <c r="C348" s="7"/>
      <c r="D348" s="7"/>
    </row>
    <row r="349" spans="2:4">
      <c r="B349" s="7"/>
      <c r="C349" s="7"/>
      <c r="D349" s="7"/>
    </row>
    <row r="350" spans="2:4">
      <c r="B350" s="7"/>
      <c r="C350" s="7"/>
      <c r="D350" s="7"/>
    </row>
    <row r="351" spans="2:4">
      <c r="B351" s="7"/>
      <c r="C351" s="7"/>
      <c r="D351" s="7"/>
    </row>
    <row r="352" spans="2:4">
      <c r="B352" s="7"/>
      <c r="C352" s="7"/>
      <c r="D352" s="7"/>
    </row>
    <row r="353" spans="2:4">
      <c r="B353" s="7"/>
      <c r="C353" s="7"/>
      <c r="D353" s="7"/>
    </row>
    <row r="354" spans="2:4">
      <c r="B354" s="7"/>
      <c r="C354" s="7"/>
      <c r="D354" s="7"/>
    </row>
    <row r="355" spans="2:4">
      <c r="B355" s="7"/>
      <c r="C355" s="7"/>
      <c r="D355" s="7"/>
    </row>
    <row r="356" spans="2:4">
      <c r="B356" s="7"/>
      <c r="C356" s="7"/>
      <c r="D356" s="7"/>
    </row>
    <row r="357" spans="2:4">
      <c r="B357" s="7"/>
      <c r="C357" s="7"/>
      <c r="D357" s="7"/>
    </row>
    <row r="358" spans="2:4">
      <c r="B358" s="7"/>
      <c r="C358" s="7"/>
      <c r="D358" s="7"/>
    </row>
    <row r="359" spans="2:4">
      <c r="B359" s="7"/>
      <c r="C359" s="7"/>
      <c r="D359" s="7"/>
    </row>
    <row r="360" spans="2:4">
      <c r="B360" s="7"/>
      <c r="C360" s="7"/>
      <c r="D360" s="7"/>
    </row>
    <row r="361" spans="2:4">
      <c r="B361" s="7"/>
      <c r="C361" s="7"/>
      <c r="D361" s="7"/>
    </row>
    <row r="362" spans="2:4">
      <c r="B362" s="7"/>
      <c r="C362" s="7"/>
      <c r="D362" s="7"/>
    </row>
    <row r="363" spans="2:4">
      <c r="B363" s="7"/>
      <c r="C363" s="7"/>
      <c r="D363" s="7"/>
    </row>
    <row r="364" spans="2:4">
      <c r="B364" s="7"/>
      <c r="C364" s="7"/>
      <c r="D364" s="7"/>
    </row>
    <row r="365" spans="2:4">
      <c r="B365" s="7"/>
      <c r="C365" s="7"/>
      <c r="D365" s="7"/>
    </row>
    <row r="366" spans="2:4">
      <c r="B366" s="7"/>
      <c r="C366" s="7"/>
      <c r="D366" s="7"/>
    </row>
    <row r="367" spans="2:4">
      <c r="B367" s="7"/>
      <c r="C367" s="7"/>
      <c r="D367" s="7"/>
    </row>
    <row r="368" spans="2:4">
      <c r="B368" s="7"/>
      <c r="C368" s="7"/>
      <c r="D368" s="7"/>
    </row>
    <row r="369" spans="2:4">
      <c r="B369" s="7"/>
      <c r="C369" s="7"/>
      <c r="D369" s="7"/>
    </row>
    <row r="370" spans="2:4">
      <c r="B370" s="7"/>
      <c r="C370" s="7"/>
      <c r="D370" s="7"/>
    </row>
    <row r="371" spans="2:4">
      <c r="B371" s="7"/>
      <c r="C371" s="7"/>
      <c r="D371" s="7"/>
    </row>
    <row r="372" spans="2:4">
      <c r="B372" s="7"/>
      <c r="C372" s="7"/>
      <c r="D372" s="7"/>
    </row>
    <row r="373" spans="2:4">
      <c r="B373" s="7"/>
      <c r="C373" s="7"/>
      <c r="D373" s="7"/>
    </row>
    <row r="374" spans="2:4">
      <c r="B374" s="7"/>
      <c r="C374" s="7"/>
      <c r="D374" s="7"/>
    </row>
    <row r="375" spans="2:4">
      <c r="B375" s="7"/>
      <c r="C375" s="7"/>
      <c r="D375" s="7"/>
    </row>
    <row r="376" spans="2:4">
      <c r="B376" s="7"/>
      <c r="C376" s="7"/>
      <c r="D376" s="7"/>
    </row>
    <row r="377" spans="2:4">
      <c r="B377" s="7"/>
      <c r="C377" s="7"/>
      <c r="D377" s="7"/>
    </row>
    <row r="378" spans="2:4">
      <c r="B378" s="7"/>
      <c r="C378" s="7"/>
      <c r="D378" s="7"/>
    </row>
    <row r="379" spans="2:4">
      <c r="B379" s="7"/>
      <c r="C379" s="7"/>
      <c r="D379" s="7"/>
    </row>
    <row r="380" spans="2:4">
      <c r="B380" s="7"/>
      <c r="C380" s="7"/>
      <c r="D380" s="7"/>
    </row>
    <row r="381" spans="2:4">
      <c r="B381" s="7"/>
      <c r="C381" s="7"/>
      <c r="D381" s="7"/>
    </row>
    <row r="382" spans="2:4">
      <c r="B382" s="7"/>
      <c r="C382" s="7"/>
      <c r="D382" s="7"/>
    </row>
    <row r="383" spans="2:4">
      <c r="B383" s="7"/>
      <c r="C383" s="7"/>
      <c r="D383" s="7"/>
    </row>
    <row r="384" spans="2:4">
      <c r="B384" s="7"/>
      <c r="C384" s="7"/>
      <c r="D384" s="7"/>
    </row>
    <row r="385" spans="2:4">
      <c r="B385" s="7"/>
      <c r="C385" s="7"/>
      <c r="D385" s="7"/>
    </row>
    <row r="386" spans="2:4">
      <c r="B386" s="7"/>
      <c r="C386" s="7"/>
      <c r="D386" s="7"/>
    </row>
    <row r="387" spans="2:4">
      <c r="B387" s="7"/>
      <c r="C387" s="7"/>
      <c r="D387" s="7"/>
    </row>
    <row r="388" spans="2:4">
      <c r="B388" s="7"/>
      <c r="C388" s="7"/>
      <c r="D388" s="7"/>
    </row>
    <row r="389" spans="2:4">
      <c r="B389" s="7"/>
      <c r="C389" s="7"/>
      <c r="D389" s="7"/>
    </row>
    <row r="390" spans="2:4">
      <c r="B390" s="7"/>
      <c r="C390" s="7"/>
      <c r="D390" s="7"/>
    </row>
    <row r="391" spans="2:4">
      <c r="B391" s="7"/>
      <c r="C391" s="7"/>
      <c r="D391" s="7"/>
    </row>
    <row r="392" spans="2:4">
      <c r="B392" s="7"/>
      <c r="C392" s="7"/>
      <c r="D392" s="7"/>
    </row>
    <row r="393" spans="2:4">
      <c r="B393" s="7"/>
      <c r="C393" s="7"/>
      <c r="D393" s="7"/>
    </row>
    <row r="394" spans="2:4">
      <c r="B394" s="7"/>
      <c r="C394" s="7"/>
      <c r="D394" s="7"/>
    </row>
    <row r="395" spans="2:4">
      <c r="B395" s="7"/>
      <c r="C395" s="7"/>
      <c r="D395" s="7"/>
    </row>
    <row r="396" spans="2:4">
      <c r="B396" s="7"/>
      <c r="C396" s="7"/>
      <c r="D396" s="7"/>
    </row>
    <row r="397" spans="2:4">
      <c r="B397" s="7"/>
      <c r="C397" s="7"/>
      <c r="D397" s="7"/>
    </row>
    <row r="398" spans="2:4">
      <c r="B398" s="7"/>
      <c r="C398" s="7"/>
      <c r="D398" s="7"/>
    </row>
    <row r="399" spans="2:4">
      <c r="B399" s="7"/>
      <c r="C399" s="7"/>
      <c r="D399" s="7"/>
    </row>
    <row r="400" spans="2:4">
      <c r="B400" s="7"/>
      <c r="C400" s="7"/>
      <c r="D400" s="7"/>
    </row>
    <row r="401" spans="2:4">
      <c r="B401" s="7"/>
      <c r="C401" s="7"/>
      <c r="D401" s="7"/>
    </row>
    <row r="402" spans="2:4">
      <c r="B402" s="7"/>
      <c r="C402" s="7"/>
      <c r="D402" s="7"/>
    </row>
    <row r="403" spans="2:4">
      <c r="B403" s="7"/>
      <c r="C403" s="7"/>
      <c r="D403" s="7"/>
    </row>
    <row r="404" spans="2:4">
      <c r="B404" s="7"/>
      <c r="C404" s="7"/>
      <c r="D404" s="7"/>
    </row>
    <row r="405" spans="2:4">
      <c r="B405" s="7"/>
      <c r="C405" s="7"/>
      <c r="D405" s="7"/>
    </row>
    <row r="406" spans="2:4">
      <c r="B406" s="7"/>
      <c r="C406" s="7"/>
      <c r="D406" s="7"/>
    </row>
    <row r="407" spans="2:4">
      <c r="B407" s="7"/>
      <c r="C407" s="7"/>
      <c r="D407" s="7"/>
    </row>
    <row r="408" spans="2:4">
      <c r="B408" s="7"/>
      <c r="C408" s="7"/>
      <c r="D408" s="7"/>
    </row>
    <row r="409" spans="2:4">
      <c r="B409" s="7"/>
      <c r="C409" s="7"/>
      <c r="D409" s="7"/>
    </row>
    <row r="410" spans="2:4">
      <c r="B410" s="7"/>
      <c r="C410" s="7"/>
      <c r="D410" s="7"/>
    </row>
    <row r="411" spans="2:4">
      <c r="B411" s="7"/>
      <c r="C411" s="7"/>
      <c r="D411" s="7"/>
    </row>
    <row r="412" spans="2:4">
      <c r="B412" s="7"/>
      <c r="C412" s="7"/>
      <c r="D412" s="7"/>
    </row>
    <row r="413" spans="2:4">
      <c r="B413" s="7"/>
      <c r="C413" s="7"/>
      <c r="D413" s="7"/>
    </row>
    <row r="414" spans="2:4">
      <c r="B414" s="7"/>
      <c r="C414" s="7"/>
      <c r="D414" s="7"/>
    </row>
    <row r="415" spans="2:4">
      <c r="B415" s="7"/>
      <c r="C415" s="7"/>
      <c r="D415" s="7"/>
    </row>
    <row r="416" spans="2:4">
      <c r="B416" s="7"/>
      <c r="C416" s="7"/>
      <c r="D416" s="7"/>
    </row>
    <row r="417" spans="2:4">
      <c r="B417" s="7"/>
      <c r="C417" s="7"/>
      <c r="D417" s="7"/>
    </row>
    <row r="418" spans="2:4">
      <c r="B418" s="7"/>
      <c r="C418" s="7"/>
      <c r="D418" s="7"/>
    </row>
    <row r="419" spans="2:4">
      <c r="B419" s="7"/>
      <c r="C419" s="7"/>
      <c r="D419" s="7"/>
    </row>
    <row r="420" spans="2:4">
      <c r="B420" s="7"/>
      <c r="C420" s="7"/>
      <c r="D420" s="7"/>
    </row>
    <row r="421" spans="2:4">
      <c r="B421" s="7"/>
      <c r="C421" s="7"/>
      <c r="D421" s="7"/>
    </row>
    <row r="422" spans="2:4">
      <c r="B422" s="7"/>
      <c r="C422" s="7"/>
      <c r="D422" s="7"/>
    </row>
    <row r="423" spans="2:4">
      <c r="B423" s="7"/>
      <c r="C423" s="7"/>
      <c r="D423" s="7"/>
    </row>
    <row r="424" spans="2:4">
      <c r="B424" s="7"/>
      <c r="C424" s="7"/>
      <c r="D424" s="7"/>
    </row>
    <row r="425" spans="2:4">
      <c r="B425" s="7"/>
      <c r="C425" s="7"/>
      <c r="D425" s="7"/>
    </row>
    <row r="426" spans="2:4">
      <c r="B426" s="7"/>
      <c r="C426" s="7"/>
      <c r="D426" s="7"/>
    </row>
    <row r="427" spans="2:4">
      <c r="B427" s="7"/>
      <c r="C427" s="7"/>
      <c r="D427" s="7"/>
    </row>
    <row r="428" spans="2:4">
      <c r="B428" s="7"/>
      <c r="C428" s="7"/>
      <c r="D428" s="7"/>
    </row>
    <row r="429" spans="2:4">
      <c r="B429" s="7"/>
      <c r="C429" s="7"/>
      <c r="D429" s="7"/>
    </row>
    <row r="430" spans="2:4">
      <c r="B430" s="7"/>
      <c r="C430" s="7"/>
      <c r="D430" s="7"/>
    </row>
    <row r="431" spans="2:4">
      <c r="B431" s="7"/>
      <c r="C431" s="7"/>
      <c r="D431" s="7"/>
    </row>
    <row r="432" spans="2:4">
      <c r="B432" s="7"/>
      <c r="C432" s="7"/>
      <c r="D432" s="7"/>
    </row>
    <row r="433" spans="2:4">
      <c r="B433" s="7"/>
      <c r="C433" s="7"/>
      <c r="D433" s="7"/>
    </row>
    <row r="434" spans="2:4">
      <c r="B434" s="7"/>
      <c r="C434" s="7"/>
      <c r="D434" s="7"/>
    </row>
    <row r="435" spans="2:4">
      <c r="B435" s="7"/>
      <c r="C435" s="7"/>
      <c r="D435" s="7"/>
    </row>
    <row r="436" spans="2:4">
      <c r="B436" s="7"/>
      <c r="C436" s="7"/>
      <c r="D436" s="7"/>
    </row>
    <row r="437" spans="2:4">
      <c r="B437" s="7"/>
      <c r="C437" s="7"/>
      <c r="D437" s="7"/>
    </row>
    <row r="438" spans="2:4">
      <c r="B438" s="7"/>
      <c r="C438" s="7"/>
      <c r="D438" s="7"/>
    </row>
    <row r="439" spans="2:4">
      <c r="B439" s="7"/>
      <c r="C439" s="7"/>
      <c r="D439" s="7"/>
    </row>
    <row r="440" spans="2:4">
      <c r="B440" s="7"/>
      <c r="C440" s="7"/>
      <c r="D440" s="7"/>
    </row>
    <row r="441" spans="2:4">
      <c r="B441" s="7"/>
      <c r="C441" s="7"/>
      <c r="D441" s="7"/>
    </row>
    <row r="442" spans="2:4">
      <c r="B442" s="7"/>
      <c r="C442" s="7"/>
      <c r="D442" s="7"/>
    </row>
    <row r="443" spans="2:4">
      <c r="B443" s="7"/>
      <c r="C443" s="7"/>
      <c r="D443" s="7"/>
    </row>
    <row r="444" spans="2:4">
      <c r="B444" s="7"/>
      <c r="C444" s="7"/>
      <c r="D444" s="7"/>
    </row>
    <row r="445" spans="2:4">
      <c r="B445" s="7"/>
      <c r="C445" s="7"/>
      <c r="D445" s="7"/>
    </row>
    <row r="446" spans="2:4">
      <c r="B446" s="7"/>
      <c r="C446" s="7"/>
      <c r="D446" s="7"/>
    </row>
    <row r="447" spans="2:4">
      <c r="B447" s="7"/>
      <c r="C447" s="7"/>
      <c r="D447" s="7"/>
    </row>
    <row r="448" spans="2:4">
      <c r="B448" s="7"/>
      <c r="C448" s="7"/>
      <c r="D448" s="7"/>
    </row>
    <row r="449" spans="2:4">
      <c r="B449" s="7"/>
      <c r="C449" s="7"/>
      <c r="D449" s="7"/>
    </row>
    <row r="450" spans="2:4">
      <c r="B450" s="7"/>
      <c r="C450" s="7"/>
      <c r="D450" s="7"/>
    </row>
    <row r="451" spans="2:4">
      <c r="B451" s="7"/>
      <c r="C451" s="7"/>
      <c r="D451" s="7"/>
    </row>
    <row r="452" spans="2:4">
      <c r="B452" s="7"/>
      <c r="C452" s="7"/>
      <c r="D452" s="7"/>
    </row>
    <row r="453" spans="2:4">
      <c r="B453" s="7"/>
      <c r="C453" s="7"/>
      <c r="D453" s="7"/>
    </row>
    <row r="454" spans="2:4">
      <c r="B454" s="7"/>
      <c r="C454" s="7"/>
      <c r="D454" s="7"/>
    </row>
    <row r="455" spans="2:4">
      <c r="B455" s="7"/>
      <c r="C455" s="7"/>
      <c r="D455" s="7"/>
    </row>
    <row r="456" spans="2:4">
      <c r="B456" s="7"/>
      <c r="C456" s="7"/>
      <c r="D456" s="7"/>
    </row>
    <row r="457" spans="2:4">
      <c r="B457" s="7"/>
      <c r="C457" s="7"/>
      <c r="D457" s="7"/>
    </row>
    <row r="458" spans="2:4">
      <c r="B458" s="7"/>
      <c r="C458" s="7"/>
      <c r="D458" s="7"/>
    </row>
    <row r="459" spans="2:4">
      <c r="B459" s="7"/>
      <c r="C459" s="7"/>
      <c r="D459" s="7"/>
    </row>
    <row r="460" spans="2:4">
      <c r="B460" s="7"/>
      <c r="C460" s="7"/>
      <c r="D460" s="7"/>
    </row>
    <row r="461" spans="2:4">
      <c r="B461" s="7"/>
      <c r="C461" s="7"/>
      <c r="D461" s="7"/>
    </row>
    <row r="462" spans="2:4">
      <c r="B462" s="7"/>
      <c r="C462" s="7"/>
      <c r="D462" s="7"/>
    </row>
    <row r="463" spans="2:4">
      <c r="B463" s="7"/>
      <c r="C463" s="7"/>
      <c r="D463" s="7"/>
    </row>
    <row r="464" spans="2:4">
      <c r="B464" s="7"/>
      <c r="C464" s="7"/>
      <c r="D464" s="7"/>
    </row>
    <row r="465" spans="2:4">
      <c r="B465" s="7"/>
      <c r="C465" s="7"/>
      <c r="D465" s="7"/>
    </row>
    <row r="466" spans="2:4">
      <c r="B466" s="7"/>
      <c r="C466" s="7"/>
      <c r="D466" s="7"/>
    </row>
    <row r="467" spans="2:4">
      <c r="B467" s="7"/>
      <c r="C467" s="7"/>
      <c r="D467" s="7"/>
    </row>
    <row r="468" spans="2:4">
      <c r="B468" s="7"/>
      <c r="C468" s="7"/>
      <c r="D468" s="7"/>
    </row>
    <row r="469" spans="2:4">
      <c r="B469" s="7"/>
      <c r="C469" s="7"/>
      <c r="D469" s="7"/>
    </row>
    <row r="470" spans="2:4">
      <c r="B470" s="7"/>
      <c r="C470" s="7"/>
      <c r="D470" s="7"/>
    </row>
    <row r="471" spans="2:4">
      <c r="B471" s="7"/>
      <c r="C471" s="7"/>
      <c r="D471" s="7"/>
    </row>
    <row r="472" spans="2:4">
      <c r="B472" s="7"/>
      <c r="C472" s="7"/>
      <c r="D472" s="7"/>
    </row>
    <row r="473" spans="2:4">
      <c r="B473" s="7"/>
      <c r="C473" s="7"/>
      <c r="D473" s="7"/>
    </row>
    <row r="474" spans="2:4">
      <c r="B474" s="7"/>
      <c r="C474" s="7"/>
      <c r="D474" s="7"/>
    </row>
    <row r="475" spans="2:4">
      <c r="B475" s="7"/>
      <c r="C475" s="7"/>
      <c r="D475" s="7"/>
    </row>
    <row r="476" spans="2:4">
      <c r="B476" s="7"/>
      <c r="C476" s="7"/>
      <c r="D476" s="7"/>
    </row>
    <row r="477" spans="2:4">
      <c r="B477" s="7"/>
      <c r="C477" s="7"/>
      <c r="D477" s="7"/>
    </row>
    <row r="478" spans="2:4">
      <c r="B478" s="7"/>
      <c r="C478" s="7"/>
      <c r="D478" s="7"/>
    </row>
    <row r="479" spans="2:4">
      <c r="B479" s="7"/>
      <c r="C479" s="7"/>
      <c r="D479" s="7"/>
    </row>
    <row r="480" spans="2:4">
      <c r="B480" s="7"/>
      <c r="C480" s="7"/>
      <c r="D480" s="7"/>
    </row>
    <row r="481" spans="2:4">
      <c r="B481" s="7"/>
      <c r="C481" s="7"/>
      <c r="D481" s="7"/>
    </row>
    <row r="482" spans="2:4">
      <c r="B482" s="7"/>
      <c r="C482" s="7"/>
      <c r="D482" s="7"/>
    </row>
    <row r="483" spans="2:4">
      <c r="B483" s="7"/>
      <c r="C483" s="7"/>
      <c r="D483" s="7"/>
    </row>
    <row r="484" spans="2:4">
      <c r="B484" s="7"/>
      <c r="C484" s="7"/>
      <c r="D484" s="7"/>
    </row>
    <row r="485" spans="2:4">
      <c r="B485" s="7"/>
      <c r="C485" s="7"/>
      <c r="D485" s="7"/>
    </row>
    <row r="486" spans="2:4">
      <c r="B486" s="7"/>
      <c r="C486" s="7"/>
      <c r="D486" s="7"/>
    </row>
    <row r="487" spans="2:4">
      <c r="B487" s="7"/>
      <c r="C487" s="7"/>
      <c r="D487" s="7"/>
    </row>
    <row r="488" spans="2:4">
      <c r="B488" s="7"/>
      <c r="C488" s="7"/>
      <c r="D488" s="7"/>
    </row>
    <row r="489" spans="2:4">
      <c r="B489" s="7"/>
      <c r="C489" s="7"/>
      <c r="D489" s="7"/>
    </row>
    <row r="490" spans="2:4">
      <c r="B490" s="7"/>
      <c r="C490" s="7"/>
      <c r="D490" s="7"/>
    </row>
    <row r="491" spans="2:4">
      <c r="B491" s="7"/>
      <c r="C491" s="7"/>
      <c r="D491" s="7"/>
    </row>
    <row r="492" spans="2:4">
      <c r="B492" s="7"/>
      <c r="C492" s="7"/>
      <c r="D492" s="7"/>
    </row>
    <row r="493" spans="2:4">
      <c r="B493" s="7"/>
      <c r="C493" s="7"/>
      <c r="D493" s="7"/>
    </row>
    <row r="494" spans="2:4">
      <c r="B494" s="7"/>
      <c r="C494" s="7"/>
      <c r="D494" s="7"/>
    </row>
    <row r="495" spans="2:4">
      <c r="B495" s="7"/>
      <c r="C495" s="7"/>
      <c r="D495" s="7"/>
    </row>
    <row r="496" spans="2:4">
      <c r="B496" s="7"/>
      <c r="C496" s="7"/>
      <c r="D496" s="7"/>
    </row>
    <row r="497" spans="2:4">
      <c r="B497" s="7"/>
      <c r="C497" s="7"/>
      <c r="D497" s="7"/>
    </row>
    <row r="498" spans="2:4">
      <c r="B498" s="7"/>
      <c r="C498" s="7"/>
      <c r="D498" s="7"/>
    </row>
    <row r="499" spans="2:4">
      <c r="B499" s="7"/>
      <c r="C499" s="7"/>
      <c r="D499" s="7"/>
    </row>
    <row r="500" spans="2:4">
      <c r="B500" s="7"/>
      <c r="C500" s="7"/>
      <c r="D500" s="7"/>
    </row>
    <row r="501" spans="2:4">
      <c r="B501" s="7"/>
      <c r="C501" s="7"/>
      <c r="D501" s="7"/>
    </row>
    <row r="502" spans="2:4">
      <c r="B502" s="7"/>
      <c r="C502" s="7"/>
      <c r="D502" s="7"/>
    </row>
    <row r="503" spans="2:4">
      <c r="B503" s="7"/>
      <c r="C503" s="7"/>
      <c r="D503" s="7"/>
    </row>
    <row r="504" spans="2:4">
      <c r="B504" s="7"/>
      <c r="C504" s="7"/>
      <c r="D504" s="7"/>
    </row>
    <row r="505" spans="2:4">
      <c r="B505" s="7"/>
      <c r="C505" s="7"/>
      <c r="D505" s="7"/>
    </row>
    <row r="506" spans="2:4">
      <c r="B506" s="7"/>
      <c r="C506" s="7"/>
      <c r="D506" s="7"/>
    </row>
    <row r="507" spans="2:4">
      <c r="B507" s="7"/>
      <c r="C507" s="7"/>
      <c r="D507" s="7"/>
    </row>
    <row r="508" spans="2:4">
      <c r="B508" s="7"/>
      <c r="C508" s="7"/>
      <c r="D508" s="7"/>
    </row>
    <row r="509" spans="2:4">
      <c r="B509" s="7"/>
      <c r="C509" s="7"/>
      <c r="D509" s="7"/>
    </row>
    <row r="510" spans="2:4">
      <c r="B510" s="7"/>
      <c r="C510" s="7"/>
      <c r="D510" s="7"/>
    </row>
    <row r="511" spans="2:4">
      <c r="B511" s="7"/>
      <c r="C511" s="7"/>
      <c r="D511" s="7"/>
    </row>
    <row r="512" spans="2:4">
      <c r="B512" s="7"/>
      <c r="C512" s="7"/>
      <c r="D512" s="7"/>
    </row>
    <row r="513" spans="2:4">
      <c r="B513" s="7"/>
      <c r="C513" s="7"/>
      <c r="D513" s="7"/>
    </row>
    <row r="514" spans="2:4">
      <c r="B514" s="7"/>
      <c r="C514" s="7"/>
      <c r="D514" s="7"/>
    </row>
    <row r="515" spans="2:4">
      <c r="B515" s="7"/>
      <c r="C515" s="7"/>
      <c r="D515" s="7"/>
    </row>
    <row r="516" spans="2:4">
      <c r="B516" s="7"/>
      <c r="C516" s="7"/>
      <c r="D516" s="7"/>
    </row>
    <row r="517" spans="2:4">
      <c r="B517" s="7"/>
      <c r="C517" s="7"/>
      <c r="D517" s="7"/>
    </row>
    <row r="518" spans="2:4">
      <c r="B518" s="7"/>
      <c r="C518" s="7"/>
      <c r="D518" s="7"/>
    </row>
    <row r="519" spans="2:4">
      <c r="B519" s="7"/>
      <c r="C519" s="7"/>
      <c r="D519" s="7"/>
    </row>
    <row r="520" spans="2:4">
      <c r="B520" s="7"/>
      <c r="C520" s="7"/>
      <c r="D520" s="7"/>
    </row>
    <row r="521" spans="2:4">
      <c r="B521" s="7"/>
      <c r="C521" s="7"/>
      <c r="D521" s="7"/>
    </row>
    <row r="522" spans="2:4">
      <c r="B522" s="7"/>
      <c r="C522" s="7"/>
      <c r="D522" s="7"/>
    </row>
    <row r="523" spans="2:4">
      <c r="B523" s="7"/>
      <c r="C523" s="7"/>
      <c r="D523" s="7"/>
    </row>
    <row r="524" spans="2:4">
      <c r="B524" s="7"/>
      <c r="C524" s="7"/>
      <c r="D524" s="7"/>
    </row>
    <row r="525" spans="2:4">
      <c r="B525" s="7"/>
      <c r="C525" s="7"/>
      <c r="D525" s="7"/>
    </row>
    <row r="526" spans="2:4">
      <c r="B526" s="7"/>
      <c r="C526" s="7"/>
      <c r="D526" s="7"/>
    </row>
    <row r="527" spans="2:4">
      <c r="B527" s="7"/>
      <c r="C527" s="7"/>
      <c r="D527" s="7"/>
    </row>
    <row r="528" spans="2:4">
      <c r="B528" s="7"/>
      <c r="C528" s="7"/>
      <c r="D528" s="7"/>
    </row>
    <row r="529" spans="2:4">
      <c r="B529" s="7"/>
      <c r="C529" s="7"/>
      <c r="D529" s="7"/>
    </row>
    <row r="530" spans="2:4">
      <c r="B530" s="7"/>
      <c r="C530" s="7"/>
      <c r="D530" s="7"/>
    </row>
    <row r="531" spans="2:4">
      <c r="B531" s="7"/>
      <c r="C531" s="7"/>
      <c r="D531" s="7"/>
    </row>
    <row r="532" spans="2:4">
      <c r="B532" s="7"/>
      <c r="C532" s="7"/>
      <c r="D532" s="7"/>
    </row>
    <row r="533" spans="2:4">
      <c r="B533" s="7"/>
      <c r="C533" s="7"/>
      <c r="D533" s="7"/>
    </row>
    <row r="534" spans="2:4">
      <c r="B534" s="7"/>
      <c r="C534" s="7"/>
      <c r="D534" s="7"/>
    </row>
    <row r="535" spans="2:4">
      <c r="B535" s="7"/>
      <c r="C535" s="7"/>
      <c r="D535" s="7"/>
    </row>
    <row r="536" spans="2:4">
      <c r="B536" s="7"/>
      <c r="C536" s="7"/>
      <c r="D536" s="7"/>
    </row>
    <row r="537" spans="2:4">
      <c r="B537" s="7"/>
      <c r="C537" s="7"/>
      <c r="D537" s="7"/>
    </row>
    <row r="538" spans="2:4">
      <c r="B538" s="7"/>
      <c r="C538" s="7"/>
      <c r="D538" s="7"/>
    </row>
    <row r="539" spans="2:4">
      <c r="B539" s="7"/>
      <c r="C539" s="7"/>
      <c r="D539" s="7"/>
    </row>
    <row r="540" spans="2:4">
      <c r="B540" s="7"/>
      <c r="C540" s="7"/>
      <c r="D540" s="7"/>
    </row>
    <row r="541" spans="2:4">
      <c r="B541" s="7"/>
      <c r="C541" s="7"/>
      <c r="D541" s="7"/>
    </row>
    <row r="542" spans="2:4">
      <c r="B542" s="7"/>
      <c r="C542" s="7"/>
      <c r="D542" s="7"/>
    </row>
    <row r="543" spans="2:4">
      <c r="B543" s="7"/>
      <c r="C543" s="7"/>
      <c r="D543" s="7"/>
    </row>
    <row r="544" spans="2:4">
      <c r="B544" s="7"/>
      <c r="C544" s="7"/>
      <c r="D544" s="7"/>
    </row>
    <row r="545" spans="2:4">
      <c r="B545" s="7"/>
      <c r="C545" s="7"/>
      <c r="D545" s="7"/>
    </row>
    <row r="546" spans="2:4">
      <c r="B546" s="7"/>
      <c r="C546" s="7"/>
      <c r="D546" s="7"/>
    </row>
    <row r="547" spans="2:4">
      <c r="B547" s="7"/>
      <c r="C547" s="7"/>
      <c r="D547" s="7"/>
    </row>
    <row r="548" spans="2:4">
      <c r="B548" s="7"/>
      <c r="C548" s="7"/>
      <c r="D548" s="7"/>
    </row>
    <row r="549" spans="2:4">
      <c r="B549" s="7"/>
      <c r="C549" s="7"/>
      <c r="D549" s="7"/>
    </row>
    <row r="550" spans="2:4">
      <c r="B550" s="7"/>
      <c r="C550" s="7"/>
      <c r="D550" s="7"/>
    </row>
    <row r="551" spans="2:4">
      <c r="B551" s="7"/>
      <c r="C551" s="7"/>
      <c r="D551" s="7"/>
    </row>
    <row r="552" spans="2:4">
      <c r="B552" s="7"/>
      <c r="C552" s="7"/>
      <c r="D552" s="7"/>
    </row>
    <row r="553" spans="2:4">
      <c r="B553" s="7"/>
      <c r="C553" s="7"/>
      <c r="D553" s="7"/>
    </row>
    <row r="554" spans="2:4">
      <c r="B554" s="7"/>
      <c r="C554" s="7"/>
      <c r="D554" s="7"/>
    </row>
    <row r="555" spans="2:4">
      <c r="B555" s="7"/>
      <c r="C555" s="7"/>
      <c r="D555" s="7"/>
    </row>
    <row r="556" spans="2:4">
      <c r="B556" s="7"/>
      <c r="C556" s="7"/>
      <c r="D556" s="7"/>
    </row>
    <row r="557" spans="2:4">
      <c r="B557" s="7"/>
      <c r="C557" s="7"/>
      <c r="D557" s="7"/>
    </row>
    <row r="558" spans="2:4">
      <c r="B558" s="7"/>
      <c r="C558" s="7"/>
      <c r="D558" s="7"/>
    </row>
    <row r="559" spans="2:4">
      <c r="B559" s="7"/>
      <c r="C559" s="7"/>
      <c r="D559" s="7"/>
    </row>
    <row r="560" spans="2:4">
      <c r="B560" s="7"/>
      <c r="C560" s="7"/>
      <c r="D560" s="7"/>
    </row>
    <row r="561" spans="2:4">
      <c r="B561" s="7"/>
      <c r="C561" s="7"/>
      <c r="D561" s="7"/>
    </row>
    <row r="562" spans="2:4">
      <c r="B562" s="7"/>
      <c r="C562" s="7"/>
      <c r="D562" s="7"/>
    </row>
    <row r="563" spans="2:4">
      <c r="B563" s="7"/>
      <c r="C563" s="7"/>
      <c r="D563" s="7"/>
    </row>
    <row r="564" spans="2:4">
      <c r="B564" s="7"/>
      <c r="C564" s="7"/>
      <c r="D564" s="7"/>
    </row>
    <row r="565" spans="2:4">
      <c r="B565" s="7"/>
      <c r="C565" s="7"/>
      <c r="D565" s="7"/>
    </row>
    <row r="566" spans="2:4">
      <c r="B566" s="7"/>
      <c r="C566" s="7"/>
      <c r="D566" s="7"/>
    </row>
    <row r="567" spans="2:4">
      <c r="B567" s="7"/>
      <c r="C567" s="7"/>
      <c r="D567" s="7"/>
    </row>
    <row r="568" spans="2:4">
      <c r="B568" s="7"/>
      <c r="C568" s="7"/>
      <c r="D568" s="7"/>
    </row>
    <row r="569" spans="2:4">
      <c r="B569" s="7"/>
      <c r="C569" s="7"/>
      <c r="D569" s="7"/>
    </row>
    <row r="570" spans="2:4">
      <c r="B570" s="7"/>
      <c r="C570" s="7"/>
      <c r="D570" s="7"/>
    </row>
    <row r="571" spans="2:4">
      <c r="B571" s="7"/>
      <c r="C571" s="7"/>
      <c r="D571" s="7"/>
    </row>
    <row r="572" spans="2:4">
      <c r="B572" s="7"/>
      <c r="C572" s="7"/>
      <c r="D572" s="7"/>
    </row>
    <row r="573" spans="2:4">
      <c r="B573" s="7"/>
      <c r="C573" s="7"/>
      <c r="D573" s="7"/>
    </row>
    <row r="574" spans="2:4">
      <c r="B574" s="7"/>
      <c r="C574" s="7"/>
      <c r="D574" s="7"/>
    </row>
    <row r="575" spans="2:4">
      <c r="B575" s="7"/>
      <c r="C575" s="7"/>
      <c r="D575" s="7"/>
    </row>
    <row r="576" spans="2:4">
      <c r="B576" s="7"/>
      <c r="C576" s="7"/>
      <c r="D576" s="7"/>
    </row>
    <row r="577" spans="2:4">
      <c r="B577" s="7"/>
      <c r="C577" s="7"/>
      <c r="D577" s="7"/>
    </row>
    <row r="578" spans="2:4">
      <c r="B578" s="7"/>
      <c r="C578" s="7"/>
      <c r="D578" s="7"/>
    </row>
    <row r="579" spans="2:4">
      <c r="B579" s="7"/>
      <c r="C579" s="7"/>
      <c r="D579" s="7"/>
    </row>
    <row r="580" spans="2:4">
      <c r="B580" s="7"/>
      <c r="C580" s="7"/>
      <c r="D580" s="7"/>
    </row>
    <row r="581" spans="2:4">
      <c r="B581" s="7"/>
      <c r="C581" s="7"/>
      <c r="D581" s="7"/>
    </row>
    <row r="582" spans="2:4">
      <c r="B582" s="7"/>
      <c r="C582" s="7"/>
      <c r="D582" s="7"/>
    </row>
    <row r="583" spans="2:4">
      <c r="B583" s="7"/>
      <c r="C583" s="7"/>
      <c r="D583" s="7"/>
    </row>
    <row r="584" spans="2:4">
      <c r="B584" s="7"/>
      <c r="C584" s="7"/>
      <c r="D584" s="7"/>
    </row>
    <row r="585" spans="2:4">
      <c r="B585" s="7"/>
      <c r="C585" s="7"/>
      <c r="D585" s="7"/>
    </row>
    <row r="586" spans="2:4">
      <c r="B586" s="7"/>
      <c r="C586" s="7"/>
      <c r="D586" s="7"/>
    </row>
    <row r="587" spans="2:4">
      <c r="B587" s="7"/>
      <c r="C587" s="7"/>
      <c r="D587" s="7"/>
    </row>
    <row r="588" spans="2:4">
      <c r="B588" s="7"/>
      <c r="C588" s="7"/>
      <c r="D588" s="7"/>
    </row>
    <row r="589" spans="2:4">
      <c r="B589" s="7"/>
      <c r="C589" s="7"/>
      <c r="D589" s="7"/>
    </row>
    <row r="590" spans="2:4">
      <c r="B590" s="7"/>
      <c r="C590" s="7"/>
      <c r="D590" s="7"/>
    </row>
    <row r="591" spans="2:4">
      <c r="B591" s="7"/>
      <c r="C591" s="7"/>
      <c r="D591" s="7"/>
    </row>
    <row r="592" spans="2:4">
      <c r="B592" s="7"/>
      <c r="C592" s="7"/>
      <c r="D592" s="7"/>
    </row>
    <row r="593" spans="2:4">
      <c r="B593" s="7"/>
      <c r="C593" s="7"/>
      <c r="D593" s="7"/>
    </row>
    <row r="594" spans="2:4">
      <c r="B594" s="7"/>
      <c r="C594" s="7"/>
      <c r="D594" s="7"/>
    </row>
    <row r="595" spans="2:4">
      <c r="B595" s="7"/>
      <c r="C595" s="7"/>
      <c r="D595" s="7"/>
    </row>
    <row r="596" spans="2:4">
      <c r="B596" s="7"/>
      <c r="C596" s="7"/>
      <c r="D596" s="7"/>
    </row>
    <row r="597" spans="2:4">
      <c r="B597" s="7"/>
      <c r="C597" s="7"/>
      <c r="D597" s="7"/>
    </row>
    <row r="598" spans="2:4">
      <c r="B598" s="7"/>
      <c r="C598" s="7"/>
      <c r="D598" s="7"/>
    </row>
    <row r="599" spans="2:4">
      <c r="B599" s="7"/>
      <c r="C599" s="7"/>
      <c r="D599" s="7"/>
    </row>
    <row r="600" spans="2:4">
      <c r="B600" s="7"/>
      <c r="C600" s="7"/>
      <c r="D600" s="7"/>
    </row>
    <row r="601" spans="2:4">
      <c r="B601" s="7"/>
      <c r="C601" s="7"/>
      <c r="D601" s="7"/>
    </row>
    <row r="602" spans="2:4">
      <c r="B602" s="7"/>
      <c r="C602" s="7"/>
      <c r="D602" s="7"/>
    </row>
    <row r="603" spans="2:4">
      <c r="B603" s="7"/>
      <c r="C603" s="7"/>
      <c r="D603" s="7"/>
    </row>
    <row r="604" spans="2:4">
      <c r="B604" s="7"/>
      <c r="C604" s="7"/>
      <c r="D604" s="7"/>
    </row>
    <row r="605" spans="2:4">
      <c r="B605" s="7"/>
      <c r="C605" s="7"/>
      <c r="D605" s="7"/>
    </row>
    <row r="606" spans="2:4">
      <c r="B606" s="7"/>
      <c r="C606" s="7"/>
      <c r="D606" s="7"/>
    </row>
    <row r="607" spans="2:4">
      <c r="B607" s="7"/>
      <c r="C607" s="7"/>
      <c r="D607" s="7"/>
    </row>
    <row r="608" spans="2:4">
      <c r="B608" s="7"/>
      <c r="C608" s="7"/>
      <c r="D608" s="7"/>
    </row>
    <row r="609" spans="2:4">
      <c r="B609" s="7"/>
      <c r="C609" s="7"/>
      <c r="D609" s="7"/>
    </row>
    <row r="610" spans="2:4">
      <c r="B610" s="7"/>
      <c r="C610" s="7"/>
      <c r="D610" s="7"/>
    </row>
    <row r="611" spans="2:4">
      <c r="B611" s="7"/>
      <c r="C611" s="7"/>
      <c r="D611" s="7"/>
    </row>
    <row r="612" spans="2:4">
      <c r="B612" s="7"/>
      <c r="C612" s="7"/>
      <c r="D612" s="7"/>
    </row>
    <row r="613" spans="2:4">
      <c r="B613" s="7"/>
      <c r="C613" s="7"/>
      <c r="D613" s="7"/>
    </row>
    <row r="614" spans="2:4">
      <c r="B614" s="7"/>
      <c r="C614" s="7"/>
      <c r="D614" s="7"/>
    </row>
    <row r="615" spans="2:4">
      <c r="B615" s="7"/>
      <c r="C615" s="7"/>
      <c r="D615" s="7"/>
    </row>
    <row r="616" spans="2:4">
      <c r="B616" s="7"/>
      <c r="C616" s="7"/>
      <c r="D616" s="7"/>
    </row>
    <row r="617" spans="2:4">
      <c r="B617" s="7"/>
      <c r="C617" s="7"/>
      <c r="D617" s="7"/>
    </row>
    <row r="618" spans="2:4">
      <c r="B618" s="7"/>
      <c r="C618" s="7"/>
      <c r="D618" s="7"/>
    </row>
    <row r="619" spans="2:4">
      <c r="B619" s="7"/>
      <c r="C619" s="7"/>
      <c r="D619" s="7"/>
    </row>
    <row r="620" spans="2:4">
      <c r="B620" s="7"/>
      <c r="C620" s="7"/>
      <c r="D620" s="7"/>
    </row>
    <row r="621" spans="2:4">
      <c r="B621" s="7"/>
      <c r="C621" s="7"/>
      <c r="D621" s="7"/>
    </row>
    <row r="622" spans="2:4">
      <c r="B622" s="7"/>
      <c r="C622" s="7"/>
      <c r="D622" s="7"/>
    </row>
    <row r="623" spans="2:4">
      <c r="B623" s="7"/>
      <c r="C623" s="7"/>
      <c r="D623" s="7"/>
    </row>
    <row r="624" spans="2:4">
      <c r="B624" s="7"/>
      <c r="C624" s="7"/>
      <c r="D624" s="7"/>
    </row>
    <row r="625" spans="2:4">
      <c r="B625" s="7"/>
      <c r="C625" s="7"/>
      <c r="D625" s="7"/>
    </row>
    <row r="626" spans="2:4">
      <c r="B626" s="7"/>
      <c r="C626" s="7"/>
      <c r="D626" s="7"/>
    </row>
    <row r="627" spans="2:4">
      <c r="B627" s="7"/>
      <c r="C627" s="7"/>
      <c r="D627" s="7"/>
    </row>
    <row r="628" spans="2:4">
      <c r="B628" s="7"/>
      <c r="C628" s="7"/>
      <c r="D628" s="7"/>
    </row>
    <row r="629" spans="2:4">
      <c r="B629" s="7"/>
      <c r="C629" s="7"/>
      <c r="D629" s="7"/>
    </row>
    <row r="630" spans="2:4">
      <c r="B630" s="7"/>
      <c r="C630" s="7"/>
      <c r="D630" s="7"/>
    </row>
    <row r="631" spans="2:4">
      <c r="B631" s="7"/>
      <c r="C631" s="7"/>
      <c r="D631" s="7"/>
    </row>
    <row r="632" spans="2:4">
      <c r="B632" s="7"/>
      <c r="C632" s="7"/>
      <c r="D632" s="7"/>
    </row>
    <row r="633" spans="2:4">
      <c r="B633" s="7"/>
      <c r="C633" s="7"/>
      <c r="D633" s="7"/>
    </row>
    <row r="634" spans="2:4">
      <c r="B634" s="7"/>
      <c r="C634" s="7"/>
      <c r="D634" s="7"/>
    </row>
    <row r="635" spans="2:4">
      <c r="B635" s="7"/>
      <c r="C635" s="7"/>
      <c r="D635" s="7"/>
    </row>
    <row r="636" spans="2:4">
      <c r="B636" s="7"/>
      <c r="C636" s="7"/>
      <c r="D636" s="7"/>
    </row>
    <row r="637" spans="2:4">
      <c r="B637" s="7"/>
      <c r="C637" s="7"/>
      <c r="D637" s="7"/>
    </row>
    <row r="638" spans="2:4">
      <c r="B638" s="7"/>
      <c r="C638" s="7"/>
      <c r="D638" s="7"/>
    </row>
    <row r="639" spans="2:4">
      <c r="B639" s="7"/>
      <c r="C639" s="7"/>
      <c r="D639" s="7"/>
    </row>
    <row r="640" spans="2:4">
      <c r="B640" s="7"/>
      <c r="C640" s="7"/>
      <c r="D640" s="7"/>
    </row>
    <row r="641" spans="2:4">
      <c r="B641" s="7"/>
      <c r="C641" s="7"/>
      <c r="D641" s="7"/>
    </row>
    <row r="642" spans="2:4">
      <c r="B642" s="7"/>
      <c r="C642" s="7"/>
      <c r="D642" s="7"/>
    </row>
    <row r="643" spans="2:4">
      <c r="B643" s="7"/>
      <c r="C643" s="7"/>
      <c r="D643" s="7"/>
    </row>
    <row r="644" spans="2:4">
      <c r="B644" s="7"/>
      <c r="C644" s="7"/>
      <c r="D644" s="7"/>
    </row>
    <row r="645" spans="2:4">
      <c r="B645" s="7"/>
      <c r="C645" s="7"/>
      <c r="D645" s="7"/>
    </row>
    <row r="646" spans="2:4">
      <c r="B646" s="7"/>
      <c r="C646" s="7"/>
      <c r="D646" s="7"/>
    </row>
    <row r="647" spans="2:4">
      <c r="B647" s="7"/>
      <c r="C647" s="7"/>
      <c r="D647" s="7"/>
    </row>
    <row r="648" spans="2:4">
      <c r="B648" s="7"/>
      <c r="C648" s="7"/>
      <c r="D648" s="7"/>
    </row>
    <row r="649" spans="2:4">
      <c r="B649" s="7"/>
      <c r="C649" s="7"/>
      <c r="D649" s="7"/>
    </row>
    <row r="650" spans="2:4">
      <c r="B650" s="7"/>
      <c r="C650" s="7"/>
      <c r="D650" s="7"/>
    </row>
    <row r="651" spans="2:4">
      <c r="B651" s="7"/>
      <c r="C651" s="7"/>
      <c r="D651" s="7"/>
    </row>
    <row r="652" spans="2:4">
      <c r="B652" s="7"/>
      <c r="C652" s="7"/>
      <c r="D652" s="7"/>
    </row>
    <row r="653" spans="2:4">
      <c r="B653" s="7"/>
      <c r="C653" s="7"/>
      <c r="D653" s="7"/>
    </row>
    <row r="654" spans="2:4">
      <c r="B654" s="7"/>
      <c r="C654" s="7"/>
      <c r="D654" s="7"/>
    </row>
    <row r="655" spans="2:4">
      <c r="B655" s="7"/>
      <c r="C655" s="7"/>
      <c r="D655" s="7"/>
    </row>
    <row r="656" spans="2:4">
      <c r="B656" s="7"/>
      <c r="C656" s="7"/>
      <c r="D656" s="7"/>
    </row>
    <row r="657" spans="2:4">
      <c r="B657" s="7"/>
      <c r="C657" s="7"/>
      <c r="D657" s="7"/>
    </row>
    <row r="658" spans="2:4">
      <c r="B658" s="7"/>
      <c r="C658" s="7"/>
      <c r="D658" s="7"/>
    </row>
    <row r="659" spans="2:4">
      <c r="B659" s="7"/>
      <c r="C659" s="7"/>
      <c r="D659" s="7"/>
    </row>
    <row r="660" spans="2:4">
      <c r="B660" s="7"/>
      <c r="C660" s="7"/>
      <c r="D660" s="7"/>
    </row>
    <row r="661" spans="2:4">
      <c r="B661" s="7"/>
      <c r="C661" s="7"/>
      <c r="D661" s="7"/>
    </row>
    <row r="662" spans="2:4">
      <c r="B662" s="7"/>
      <c r="C662" s="7"/>
      <c r="D662" s="7"/>
    </row>
    <row r="663" spans="2:4">
      <c r="B663" s="7"/>
      <c r="C663" s="7"/>
      <c r="D663" s="7"/>
    </row>
    <row r="664" spans="2:4">
      <c r="B664" s="7"/>
      <c r="C664" s="7"/>
      <c r="D664" s="7"/>
    </row>
    <row r="665" spans="2:4">
      <c r="B665" s="7"/>
      <c r="C665" s="7"/>
      <c r="D665" s="7"/>
    </row>
    <row r="666" spans="2:4">
      <c r="B666" s="7"/>
      <c r="C666" s="7"/>
      <c r="D666" s="7"/>
    </row>
    <row r="667" spans="2:4">
      <c r="B667" s="7"/>
      <c r="C667" s="7"/>
      <c r="D667" s="7"/>
    </row>
    <row r="668" spans="2:4">
      <c r="B668" s="7"/>
      <c r="C668" s="7"/>
      <c r="D668" s="7"/>
    </row>
    <row r="669" spans="2:4">
      <c r="B669" s="7"/>
      <c r="C669" s="7"/>
      <c r="D669" s="7"/>
    </row>
    <row r="670" spans="2:4">
      <c r="B670" s="7"/>
      <c r="C670" s="7"/>
      <c r="D670" s="7"/>
    </row>
    <row r="671" spans="2:4">
      <c r="B671" s="7"/>
      <c r="C671" s="7"/>
      <c r="D671" s="7"/>
    </row>
    <row r="672" spans="2:4">
      <c r="B672" s="7"/>
      <c r="C672" s="7"/>
      <c r="D672" s="7"/>
    </row>
    <row r="673" spans="2:4">
      <c r="B673" s="7"/>
      <c r="C673" s="7"/>
      <c r="D673" s="7"/>
    </row>
    <row r="674" spans="2:4">
      <c r="B674" s="7"/>
      <c r="C674" s="7"/>
      <c r="D674" s="7"/>
    </row>
    <row r="675" spans="2:4">
      <c r="B675" s="7"/>
      <c r="C675" s="7"/>
      <c r="D675" s="7"/>
    </row>
    <row r="676" spans="2:4">
      <c r="B676" s="7"/>
      <c r="C676" s="7"/>
      <c r="D676" s="7"/>
    </row>
    <row r="677" spans="2:4">
      <c r="B677" s="7"/>
      <c r="C677" s="7"/>
      <c r="D677" s="7"/>
    </row>
    <row r="678" spans="2:4">
      <c r="B678" s="7"/>
      <c r="C678" s="7"/>
      <c r="D678" s="7"/>
    </row>
    <row r="679" spans="2:4">
      <c r="B679" s="7"/>
      <c r="C679" s="7"/>
      <c r="D679" s="7"/>
    </row>
    <row r="680" spans="2:4">
      <c r="B680" s="7"/>
      <c r="C680" s="7"/>
      <c r="D680" s="7"/>
    </row>
    <row r="681" spans="2:4">
      <c r="B681" s="7"/>
      <c r="C681" s="7"/>
      <c r="D681" s="7"/>
    </row>
    <row r="682" spans="2:4">
      <c r="B682" s="7"/>
      <c r="C682" s="7"/>
      <c r="D682" s="7"/>
    </row>
    <row r="683" spans="2:4">
      <c r="B683" s="7"/>
      <c r="C683" s="7"/>
      <c r="D683" s="7"/>
    </row>
    <row r="684" spans="2:4">
      <c r="B684" s="7"/>
      <c r="C684" s="7"/>
      <c r="D684" s="7"/>
    </row>
    <row r="685" spans="2:4">
      <c r="B685" s="7"/>
      <c r="C685" s="7"/>
      <c r="D685" s="7"/>
    </row>
    <row r="686" spans="2:4">
      <c r="B686" s="7"/>
      <c r="C686" s="7"/>
      <c r="D686" s="7"/>
    </row>
    <row r="687" spans="2:4">
      <c r="B687" s="7"/>
      <c r="C687" s="7"/>
      <c r="D687" s="7"/>
    </row>
    <row r="688" spans="2:4">
      <c r="B688" s="7"/>
      <c r="C688" s="7"/>
      <c r="D688" s="7"/>
    </row>
    <row r="689" spans="2:4">
      <c r="B689" s="7"/>
      <c r="C689" s="7"/>
      <c r="D689" s="7"/>
    </row>
    <row r="690" spans="2:4">
      <c r="B690" s="7"/>
      <c r="C690" s="7"/>
      <c r="D690" s="7"/>
    </row>
    <row r="691" spans="2:4">
      <c r="B691" s="7"/>
      <c r="C691" s="7"/>
      <c r="D691" s="7"/>
    </row>
    <row r="692" spans="2:4">
      <c r="B692" s="7"/>
      <c r="C692" s="7"/>
      <c r="D692" s="7"/>
    </row>
    <row r="693" spans="2:4">
      <c r="B693" s="7"/>
      <c r="C693" s="7"/>
      <c r="D693" s="7"/>
    </row>
    <row r="694" spans="2:4">
      <c r="B694" s="7"/>
      <c r="C694" s="7"/>
      <c r="D694" s="7"/>
    </row>
    <row r="695" spans="2:4">
      <c r="B695" s="7"/>
      <c r="C695" s="7"/>
      <c r="D695" s="7"/>
    </row>
    <row r="696" spans="2:4">
      <c r="B696" s="7"/>
      <c r="C696" s="7"/>
      <c r="D696" s="7"/>
    </row>
    <row r="697" spans="2:4">
      <c r="B697" s="7"/>
      <c r="C697" s="7"/>
      <c r="D697" s="7"/>
    </row>
    <row r="698" spans="2:4">
      <c r="B698" s="7"/>
      <c r="C698" s="7"/>
      <c r="D698" s="7"/>
    </row>
    <row r="699" spans="2:4">
      <c r="B699" s="7"/>
      <c r="C699" s="7"/>
      <c r="D699" s="7"/>
    </row>
    <row r="700" spans="2:4">
      <c r="B700" s="7"/>
      <c r="C700" s="7"/>
      <c r="D700" s="7"/>
    </row>
    <row r="701" spans="2:4">
      <c r="B701" s="7"/>
      <c r="C701" s="7"/>
      <c r="D701" s="7"/>
    </row>
    <row r="702" spans="2:4">
      <c r="B702" s="7"/>
      <c r="C702" s="7"/>
      <c r="D702" s="7"/>
    </row>
    <row r="703" spans="2:4">
      <c r="B703" s="7"/>
      <c r="C703" s="7"/>
      <c r="D703" s="7"/>
    </row>
    <row r="704" spans="2:4">
      <c r="B704" s="7"/>
      <c r="C704" s="7"/>
      <c r="D704" s="7"/>
    </row>
    <row r="705" spans="2:4">
      <c r="B705" s="7"/>
      <c r="C705" s="7"/>
      <c r="D705" s="7"/>
    </row>
    <row r="706" spans="2:4">
      <c r="B706" s="7"/>
      <c r="C706" s="7"/>
      <c r="D706" s="7"/>
    </row>
    <row r="707" spans="2:4">
      <c r="B707" s="7"/>
      <c r="C707" s="7"/>
      <c r="D707" s="7"/>
    </row>
    <row r="708" spans="2:4">
      <c r="B708" s="7"/>
      <c r="C708" s="7"/>
      <c r="D708" s="7"/>
    </row>
    <row r="709" spans="2:4">
      <c r="B709" s="7"/>
      <c r="C709" s="7"/>
      <c r="D709" s="7"/>
    </row>
    <row r="710" spans="2:4">
      <c r="B710" s="7"/>
      <c r="C710" s="7"/>
      <c r="D710" s="7"/>
    </row>
    <row r="711" spans="2:4">
      <c r="B711" s="7"/>
      <c r="C711" s="7"/>
      <c r="D711" s="7"/>
    </row>
    <row r="712" spans="2:4">
      <c r="B712" s="7"/>
      <c r="C712" s="7"/>
      <c r="D712" s="7"/>
    </row>
    <row r="713" spans="2:4">
      <c r="B713" s="7"/>
      <c r="C713" s="7"/>
      <c r="D713" s="7"/>
    </row>
    <row r="714" spans="2:4">
      <c r="B714" s="7"/>
      <c r="C714" s="7"/>
      <c r="D714" s="7"/>
    </row>
    <row r="715" spans="2:4">
      <c r="B715" s="7"/>
      <c r="C715" s="7"/>
      <c r="D715" s="7"/>
    </row>
    <row r="716" spans="2:4">
      <c r="B716" s="7"/>
      <c r="C716" s="7"/>
      <c r="D716" s="7"/>
    </row>
    <row r="717" spans="2:4">
      <c r="B717" s="7"/>
      <c r="C717" s="7"/>
      <c r="D717" s="7"/>
    </row>
    <row r="718" spans="2:4">
      <c r="B718" s="7"/>
      <c r="C718" s="7"/>
      <c r="D718" s="7"/>
    </row>
    <row r="719" spans="2:4">
      <c r="B719" s="7"/>
      <c r="C719" s="7"/>
      <c r="D719" s="7"/>
    </row>
    <row r="720" spans="2:4">
      <c r="B720" s="7"/>
      <c r="C720" s="7"/>
      <c r="D720" s="7"/>
    </row>
    <row r="721" spans="2:4">
      <c r="B721" s="7"/>
      <c r="C721" s="7"/>
      <c r="D721" s="7"/>
    </row>
    <row r="722" spans="2:4">
      <c r="B722" s="7"/>
      <c r="C722" s="7"/>
      <c r="D722" s="7"/>
    </row>
    <row r="723" spans="2:4">
      <c r="B723" s="7"/>
      <c r="C723" s="7"/>
      <c r="D723" s="7"/>
    </row>
    <row r="724" spans="2:4">
      <c r="B724" s="7"/>
      <c r="C724" s="7"/>
      <c r="D724" s="7"/>
    </row>
    <row r="725" spans="2:4">
      <c r="B725" s="7"/>
      <c r="C725" s="7"/>
      <c r="D725" s="7"/>
    </row>
    <row r="726" spans="2:4">
      <c r="B726" s="7"/>
      <c r="C726" s="7"/>
      <c r="D726" s="7"/>
    </row>
    <row r="727" spans="2:4">
      <c r="B727" s="7"/>
      <c r="C727" s="7"/>
      <c r="D727" s="7"/>
    </row>
    <row r="728" spans="2:4">
      <c r="B728" s="7"/>
      <c r="C728" s="7"/>
      <c r="D728" s="7"/>
    </row>
    <row r="729" spans="2:4">
      <c r="B729" s="7"/>
      <c r="C729" s="7"/>
      <c r="D729" s="7"/>
    </row>
    <row r="730" spans="2:4">
      <c r="B730" s="7"/>
      <c r="C730" s="7"/>
      <c r="D730" s="7"/>
    </row>
    <row r="731" spans="2:4">
      <c r="B731" s="7"/>
      <c r="C731" s="7"/>
      <c r="D731" s="7"/>
    </row>
    <row r="732" spans="2:4">
      <c r="B732" s="7"/>
      <c r="C732" s="7"/>
      <c r="D732" s="7"/>
    </row>
    <row r="733" spans="2:4">
      <c r="B733" s="7"/>
      <c r="C733" s="7"/>
      <c r="D733" s="7"/>
    </row>
    <row r="734" spans="2:4">
      <c r="B734" s="7"/>
      <c r="C734" s="7"/>
      <c r="D734" s="7"/>
    </row>
    <row r="735" spans="2:4">
      <c r="B735" s="7"/>
      <c r="C735" s="7"/>
      <c r="D735" s="7"/>
    </row>
    <row r="736" spans="2:4">
      <c r="B736" s="7"/>
      <c r="C736" s="7"/>
      <c r="D736" s="7"/>
    </row>
    <row r="737" spans="2:4">
      <c r="B737" s="7"/>
      <c r="C737" s="7"/>
      <c r="D737" s="7"/>
    </row>
    <row r="738" spans="2:4">
      <c r="B738" s="7"/>
      <c r="C738" s="7"/>
      <c r="D738" s="7"/>
    </row>
    <row r="739" spans="2:4">
      <c r="B739" s="7"/>
      <c r="C739" s="7"/>
      <c r="D739" s="7"/>
    </row>
    <row r="740" spans="2:4">
      <c r="B740" s="7"/>
      <c r="C740" s="7"/>
      <c r="D740" s="7"/>
    </row>
    <row r="741" spans="2:4">
      <c r="B741" s="7"/>
      <c r="C741" s="7"/>
      <c r="D741" s="7"/>
    </row>
    <row r="742" spans="2:4">
      <c r="B742" s="7"/>
      <c r="C742" s="7"/>
      <c r="D742" s="7"/>
    </row>
    <row r="743" spans="2:4">
      <c r="B743" s="7"/>
      <c r="C743" s="7"/>
      <c r="D743" s="7"/>
    </row>
    <row r="744" spans="2:4">
      <c r="B744" s="7"/>
      <c r="C744" s="7"/>
      <c r="D744" s="7"/>
    </row>
    <row r="745" spans="2:4">
      <c r="B745" s="7"/>
      <c r="C745" s="7"/>
      <c r="D745" s="7"/>
    </row>
    <row r="746" spans="2:4">
      <c r="B746" s="7"/>
      <c r="C746" s="7"/>
      <c r="D746" s="7"/>
    </row>
    <row r="747" spans="2:4">
      <c r="B747" s="7"/>
      <c r="C747" s="7"/>
      <c r="D747" s="7"/>
    </row>
    <row r="748" spans="2:4">
      <c r="B748" s="7"/>
      <c r="C748" s="7"/>
      <c r="D748" s="7"/>
    </row>
    <row r="749" spans="2:4">
      <c r="B749" s="7"/>
      <c r="C749" s="7"/>
      <c r="D749" s="7"/>
    </row>
    <row r="750" spans="2:4">
      <c r="B750" s="7"/>
      <c r="C750" s="7"/>
      <c r="D750" s="7"/>
    </row>
    <row r="751" spans="2:4">
      <c r="B751" s="7"/>
      <c r="C751" s="7"/>
      <c r="D751" s="7"/>
    </row>
    <row r="752" spans="2:4">
      <c r="B752" s="7"/>
      <c r="C752" s="7"/>
      <c r="D752" s="7"/>
    </row>
    <row r="753" spans="2:4">
      <c r="B753" s="7"/>
      <c r="C753" s="7"/>
      <c r="D753" s="7"/>
    </row>
    <row r="754" spans="2:4">
      <c r="B754" s="7"/>
      <c r="C754" s="7"/>
      <c r="D754" s="7"/>
    </row>
    <row r="755" spans="2:4">
      <c r="B755" s="7"/>
      <c r="C755" s="7"/>
      <c r="D755" s="7"/>
    </row>
    <row r="756" spans="2:4">
      <c r="B756" s="7"/>
      <c r="C756" s="7"/>
      <c r="D756" s="7"/>
    </row>
    <row r="757" spans="2:4">
      <c r="B757" s="7"/>
      <c r="C757" s="7"/>
      <c r="D757" s="7"/>
    </row>
    <row r="758" spans="2:4">
      <c r="B758" s="7"/>
      <c r="C758" s="7"/>
      <c r="D758" s="7"/>
    </row>
    <row r="759" spans="2:4">
      <c r="B759" s="7"/>
      <c r="C759" s="7"/>
      <c r="D759" s="7"/>
    </row>
    <row r="760" spans="2:4">
      <c r="B760" s="7"/>
      <c r="C760" s="7"/>
      <c r="D760" s="7"/>
    </row>
    <row r="761" spans="2:4">
      <c r="B761" s="7"/>
      <c r="C761" s="7"/>
      <c r="D761" s="7"/>
    </row>
    <row r="762" spans="2:4">
      <c r="B762" s="7"/>
      <c r="C762" s="7"/>
      <c r="D762" s="7"/>
    </row>
    <row r="763" spans="2:4">
      <c r="B763" s="7"/>
      <c r="C763" s="7"/>
      <c r="D763" s="7"/>
    </row>
    <row r="764" spans="2:4">
      <c r="B764" s="7"/>
      <c r="C764" s="7"/>
      <c r="D764" s="7"/>
    </row>
    <row r="765" spans="2:4">
      <c r="B765" s="7"/>
      <c r="C765" s="7"/>
      <c r="D765" s="7"/>
    </row>
    <row r="766" spans="2:4">
      <c r="B766" s="7"/>
      <c r="C766" s="7"/>
      <c r="D766" s="7"/>
    </row>
    <row r="767" spans="2:4">
      <c r="B767" s="7"/>
      <c r="C767" s="7"/>
      <c r="D767" s="7"/>
    </row>
    <row r="768" spans="2:4">
      <c r="B768" s="7"/>
      <c r="C768" s="7"/>
      <c r="D768" s="7"/>
    </row>
    <row r="769" spans="2:4">
      <c r="B769" s="7"/>
      <c r="C769" s="7"/>
      <c r="D769" s="7"/>
    </row>
    <row r="770" spans="2:4">
      <c r="B770" s="7"/>
      <c r="C770" s="7"/>
      <c r="D770" s="7"/>
    </row>
    <row r="771" spans="2:4">
      <c r="B771" s="7"/>
      <c r="C771" s="7"/>
      <c r="D771" s="7"/>
    </row>
    <row r="772" spans="2:4">
      <c r="B772" s="7"/>
      <c r="C772" s="7"/>
      <c r="D772" s="7"/>
    </row>
    <row r="773" spans="2:4">
      <c r="B773" s="7"/>
      <c r="C773" s="7"/>
      <c r="D773" s="7"/>
    </row>
    <row r="774" spans="2:4">
      <c r="B774" s="7"/>
      <c r="C774" s="7"/>
      <c r="D774" s="7"/>
    </row>
    <row r="775" spans="2:4">
      <c r="B775" s="7"/>
      <c r="C775" s="7"/>
      <c r="D775" s="7"/>
    </row>
    <row r="776" spans="2:4">
      <c r="B776" s="7"/>
      <c r="C776" s="7"/>
      <c r="D776" s="7"/>
    </row>
    <row r="777" spans="2:4">
      <c r="B777" s="7"/>
      <c r="C777" s="7"/>
      <c r="D777" s="7"/>
    </row>
    <row r="778" spans="2:4">
      <c r="B778" s="7"/>
      <c r="C778" s="7"/>
      <c r="D778" s="7"/>
    </row>
    <row r="779" spans="2:4">
      <c r="B779" s="7"/>
      <c r="C779" s="7"/>
      <c r="D779" s="7"/>
    </row>
    <row r="780" spans="2:4">
      <c r="B780" s="7"/>
      <c r="C780" s="7"/>
      <c r="D780" s="7"/>
    </row>
    <row r="781" spans="2:4">
      <c r="B781" s="7"/>
      <c r="C781" s="7"/>
      <c r="D781" s="7"/>
    </row>
    <row r="782" spans="2:4">
      <c r="B782" s="7"/>
      <c r="C782" s="7"/>
      <c r="D782" s="7"/>
    </row>
    <row r="783" spans="2:4">
      <c r="B783" s="7"/>
      <c r="C783" s="7"/>
      <c r="D783" s="7"/>
    </row>
    <row r="784" spans="2:4">
      <c r="B784" s="7"/>
      <c r="C784" s="7"/>
      <c r="D784" s="7"/>
    </row>
    <row r="785" spans="2:4">
      <c r="B785" s="7"/>
      <c r="C785" s="7"/>
      <c r="D785" s="7"/>
    </row>
    <row r="786" spans="2:4">
      <c r="B786" s="7"/>
      <c r="C786" s="7"/>
      <c r="D786" s="7"/>
    </row>
    <row r="787" spans="2:4">
      <c r="B787" s="7"/>
      <c r="C787" s="7"/>
      <c r="D787" s="7"/>
    </row>
    <row r="788" spans="2:4">
      <c r="B788" s="7"/>
      <c r="C788" s="7"/>
      <c r="D788" s="7"/>
    </row>
    <row r="789" spans="2:4">
      <c r="B789" s="7"/>
      <c r="C789" s="7"/>
      <c r="D789" s="7"/>
    </row>
    <row r="790" spans="2:4">
      <c r="B790" s="7"/>
      <c r="C790" s="7"/>
      <c r="D790" s="7"/>
    </row>
    <row r="791" spans="2:4">
      <c r="B791" s="7"/>
      <c r="C791" s="7"/>
      <c r="D791" s="7"/>
    </row>
    <row r="792" spans="2:4">
      <c r="B792" s="7"/>
      <c r="C792" s="7"/>
      <c r="D792" s="7"/>
    </row>
    <row r="793" spans="2:4">
      <c r="B793" s="7"/>
      <c r="C793" s="7"/>
      <c r="D793" s="7"/>
    </row>
    <row r="794" spans="2:4">
      <c r="B794" s="7"/>
      <c r="C794" s="7"/>
      <c r="D794" s="7"/>
    </row>
    <row r="795" spans="2:4">
      <c r="B795" s="7"/>
      <c r="C795" s="7"/>
      <c r="D795" s="7"/>
    </row>
    <row r="796" spans="2:4">
      <c r="B796" s="7"/>
      <c r="C796" s="7"/>
      <c r="D796" s="7"/>
    </row>
    <row r="797" spans="2:4">
      <c r="B797" s="7"/>
      <c r="C797" s="7"/>
      <c r="D797" s="7"/>
    </row>
    <row r="798" spans="2:4">
      <c r="B798" s="7"/>
      <c r="C798" s="7"/>
      <c r="D798" s="7"/>
    </row>
    <row r="799" spans="2:4">
      <c r="B799" s="7"/>
      <c r="C799" s="7"/>
      <c r="D799" s="7"/>
    </row>
    <row r="800" spans="2:4">
      <c r="B800" s="7"/>
      <c r="C800" s="7"/>
      <c r="D800" s="7"/>
    </row>
    <row r="801" spans="2:4">
      <c r="B801" s="7"/>
      <c r="C801" s="7"/>
      <c r="D801" s="7"/>
    </row>
    <row r="802" spans="2:4">
      <c r="B802" s="7"/>
      <c r="C802" s="7"/>
      <c r="D802" s="7"/>
    </row>
  </sheetData>
  <mergeCells count="3">
    <mergeCell ref="B27:I29"/>
    <mergeCell ref="B33:I33"/>
    <mergeCell ref="B52:I56"/>
  </mergeCells>
  <printOptions horizontalCentered="1"/>
  <pageMargins left="0.39370078740157483" right="0.39370078740157483" top="0.78740157480314965" bottom="0.59055118110236227" header="0.39370078740157483" footer="0.39370078740157483"/>
  <pageSetup paperSize="9" scale="88" firstPageNumber="12" fitToHeight="0" orientation="portrait" useFirstPageNumber="1" r:id="rId1"/>
  <headerFooter scaleWithDoc="0" alignWithMargins="0">
    <oddHeader>&amp;L&amp;8Situation des personnels enseignants non permanents - 2013/2014&amp;R&amp;8DGRH A1-1 / Novembre 2014</oddHeader>
    <oddFooter>&amp;R&amp;P</oddFooter>
  </headerFooter>
  <drawing r:id="rId2"/>
</worksheet>
</file>

<file path=xl/worksheets/sheet9.xml><?xml version="1.0" encoding="utf-8"?>
<worksheet xmlns="http://schemas.openxmlformats.org/spreadsheetml/2006/main" xmlns:r="http://schemas.openxmlformats.org/officeDocument/2006/relationships">
  <sheetPr codeName="Feuil4">
    <tabColor rgb="FF92D050"/>
    <pageSetUpPr fitToPage="1"/>
  </sheetPr>
  <dimension ref="A3:N87"/>
  <sheetViews>
    <sheetView showGridLines="0" zoomScaleNormal="100" workbookViewId="0">
      <selection activeCell="K29" sqref="K29"/>
    </sheetView>
  </sheetViews>
  <sheetFormatPr baseColWidth="10" defaultRowHeight="13.2"/>
  <cols>
    <col min="1" max="1" width="13.109375" customWidth="1"/>
    <col min="2" max="2" width="17.44140625" bestFit="1" customWidth="1"/>
    <col min="3" max="3" width="5.44140625" bestFit="1" customWidth="1"/>
    <col min="4" max="5" width="9.109375" customWidth="1"/>
    <col min="6" max="6" width="15" customWidth="1"/>
    <col min="7" max="8" width="9" customWidth="1"/>
    <col min="9" max="9" width="15" customWidth="1"/>
    <col min="10" max="10" width="4.33203125" customWidth="1"/>
    <col min="11" max="11" width="13.33203125" bestFit="1" customWidth="1"/>
  </cols>
  <sheetData>
    <row r="3" spans="1:11">
      <c r="A3" s="627" t="s">
        <v>877</v>
      </c>
      <c r="B3" s="627"/>
      <c r="C3" s="627"/>
      <c r="D3" s="627"/>
      <c r="E3" s="627"/>
      <c r="F3" s="627"/>
      <c r="G3" s="627"/>
      <c r="H3" s="627"/>
      <c r="I3" s="627"/>
      <c r="J3" s="627"/>
      <c r="K3" s="627"/>
    </row>
    <row r="6" spans="1:11">
      <c r="A6" s="12"/>
      <c r="B6" s="12"/>
      <c r="C6" s="12"/>
      <c r="D6" s="636" t="s">
        <v>134</v>
      </c>
      <c r="E6" s="637"/>
      <c r="F6" s="637"/>
      <c r="G6" s="637" t="s">
        <v>316</v>
      </c>
      <c r="H6" s="637"/>
      <c r="I6" s="638"/>
      <c r="J6" s="12"/>
      <c r="K6" s="603" t="s">
        <v>6</v>
      </c>
    </row>
    <row r="7" spans="1:11" ht="26.25" customHeight="1">
      <c r="A7" s="52" t="s">
        <v>385</v>
      </c>
      <c r="B7" s="382" t="s">
        <v>592</v>
      </c>
      <c r="C7" s="12" t="s">
        <v>7</v>
      </c>
      <c r="D7" s="382" t="s">
        <v>892</v>
      </c>
      <c r="E7" s="382" t="s">
        <v>893</v>
      </c>
      <c r="F7" s="13" t="s">
        <v>92</v>
      </c>
      <c r="G7" s="382" t="s">
        <v>892</v>
      </c>
      <c r="H7" s="382" t="s">
        <v>894</v>
      </c>
      <c r="I7" s="13" t="s">
        <v>92</v>
      </c>
      <c r="J7" s="12"/>
      <c r="K7" s="603"/>
    </row>
    <row r="8" spans="1:11" s="34" customFormat="1">
      <c r="A8" s="31"/>
      <c r="B8" s="31"/>
      <c r="C8" s="31"/>
      <c r="D8" s="31"/>
      <c r="E8" s="31"/>
      <c r="F8" s="32"/>
      <c r="G8" s="31"/>
      <c r="H8" s="31"/>
      <c r="I8" s="32"/>
      <c r="J8" s="31"/>
      <c r="K8" s="33"/>
    </row>
    <row r="9" spans="1:11">
      <c r="A9" s="606" t="s">
        <v>10</v>
      </c>
      <c r="B9" s="622" t="s">
        <v>878</v>
      </c>
      <c r="C9" s="43" t="s">
        <v>11</v>
      </c>
      <c r="D9" s="447">
        <v>101</v>
      </c>
      <c r="E9" s="447">
        <v>66</v>
      </c>
      <c r="F9" s="447">
        <v>167</v>
      </c>
      <c r="G9" s="447">
        <v>92</v>
      </c>
      <c r="H9" s="447">
        <v>87</v>
      </c>
      <c r="I9" s="540">
        <v>179</v>
      </c>
      <c r="J9" s="451"/>
      <c r="K9" s="54">
        <v>346</v>
      </c>
    </row>
    <row r="10" spans="1:11">
      <c r="A10" s="606"/>
      <c r="B10" s="608"/>
      <c r="C10" s="44" t="s">
        <v>12</v>
      </c>
      <c r="D10" s="448">
        <v>54</v>
      </c>
      <c r="E10" s="448">
        <v>76</v>
      </c>
      <c r="F10" s="448">
        <v>130</v>
      </c>
      <c r="G10" s="448">
        <v>83</v>
      </c>
      <c r="H10" s="448">
        <v>74</v>
      </c>
      <c r="I10" s="541">
        <v>157</v>
      </c>
      <c r="J10" s="451"/>
      <c r="K10" s="55">
        <v>287</v>
      </c>
    </row>
    <row r="11" spans="1:11">
      <c r="A11" s="606"/>
      <c r="B11" s="608"/>
      <c r="C11" s="44" t="s">
        <v>13</v>
      </c>
      <c r="D11" s="448">
        <v>9</v>
      </c>
      <c r="E11" s="448">
        <v>5</v>
      </c>
      <c r="F11" s="448">
        <v>14</v>
      </c>
      <c r="G11" s="448">
        <v>11</v>
      </c>
      <c r="H11" s="448">
        <v>22</v>
      </c>
      <c r="I11" s="541">
        <v>33</v>
      </c>
      <c r="J11" s="451"/>
      <c r="K11" s="55">
        <v>47</v>
      </c>
    </row>
    <row r="12" spans="1:11">
      <c r="A12" s="606"/>
      <c r="B12" s="608"/>
      <c r="C12" s="45" t="s">
        <v>14</v>
      </c>
      <c r="D12" s="449">
        <v>35</v>
      </c>
      <c r="E12" s="449">
        <v>47</v>
      </c>
      <c r="F12" s="449">
        <v>82</v>
      </c>
      <c r="G12" s="449">
        <v>20</v>
      </c>
      <c r="H12" s="449">
        <v>19</v>
      </c>
      <c r="I12" s="542">
        <v>39</v>
      </c>
      <c r="J12" s="451"/>
      <c r="K12" s="56">
        <v>121</v>
      </c>
    </row>
    <row r="13" spans="1:11">
      <c r="A13" s="606"/>
      <c r="B13" s="632" t="s">
        <v>15</v>
      </c>
      <c r="C13" s="633"/>
      <c r="D13" s="434">
        <v>199</v>
      </c>
      <c r="E13" s="434">
        <v>194</v>
      </c>
      <c r="F13" s="434">
        <v>393</v>
      </c>
      <c r="G13" s="434">
        <v>206</v>
      </c>
      <c r="H13" s="434">
        <v>202</v>
      </c>
      <c r="I13" s="441">
        <v>408</v>
      </c>
      <c r="J13" s="543"/>
      <c r="K13" s="57">
        <v>801</v>
      </c>
    </row>
    <row r="14" spans="1:11" ht="25.5" customHeight="1">
      <c r="A14" s="606"/>
      <c r="B14" s="628" t="s">
        <v>879</v>
      </c>
      <c r="C14" s="43" t="s">
        <v>16</v>
      </c>
      <c r="D14" s="447">
        <v>58</v>
      </c>
      <c r="E14" s="447">
        <v>89</v>
      </c>
      <c r="F14" s="447">
        <v>147</v>
      </c>
      <c r="G14" s="447">
        <v>48</v>
      </c>
      <c r="H14" s="447">
        <v>82</v>
      </c>
      <c r="I14" s="540">
        <v>130</v>
      </c>
      <c r="J14" s="451"/>
      <c r="K14" s="54">
        <v>277</v>
      </c>
    </row>
    <row r="15" spans="1:11" ht="25.5" customHeight="1">
      <c r="A15" s="606"/>
      <c r="B15" s="631"/>
      <c r="C15" s="45" t="s">
        <v>17</v>
      </c>
      <c r="D15" s="449">
        <v>53</v>
      </c>
      <c r="E15" s="449">
        <v>31</v>
      </c>
      <c r="F15" s="449">
        <v>84</v>
      </c>
      <c r="G15" s="449">
        <v>102</v>
      </c>
      <c r="H15" s="449">
        <v>83</v>
      </c>
      <c r="I15" s="542">
        <v>185</v>
      </c>
      <c r="J15" s="451"/>
      <c r="K15" s="56">
        <v>269</v>
      </c>
    </row>
    <row r="16" spans="1:11">
      <c r="A16" s="606"/>
      <c r="B16" s="632" t="s">
        <v>18</v>
      </c>
      <c r="C16" s="633"/>
      <c r="D16" s="457">
        <v>111</v>
      </c>
      <c r="E16" s="457">
        <v>120</v>
      </c>
      <c r="F16" s="457">
        <v>231</v>
      </c>
      <c r="G16" s="457">
        <v>150</v>
      </c>
      <c r="H16" s="457">
        <v>165</v>
      </c>
      <c r="I16" s="510">
        <v>315</v>
      </c>
      <c r="J16" s="451"/>
      <c r="K16" s="60">
        <v>546</v>
      </c>
    </row>
    <row r="17" spans="1:11">
      <c r="A17" s="634" t="s">
        <v>19</v>
      </c>
      <c r="B17" s="634"/>
      <c r="C17" s="635"/>
      <c r="D17" s="41">
        <f>D16+D13</f>
        <v>310</v>
      </c>
      <c r="E17" s="41">
        <f t="shared" ref="E17:I17" si="0">E16+E13</f>
        <v>314</v>
      </c>
      <c r="F17" s="48">
        <f t="shared" si="0"/>
        <v>624</v>
      </c>
      <c r="G17" s="41">
        <f t="shared" si="0"/>
        <v>356</v>
      </c>
      <c r="H17" s="41">
        <f t="shared" si="0"/>
        <v>367</v>
      </c>
      <c r="I17" s="49">
        <f t="shared" si="0"/>
        <v>723</v>
      </c>
      <c r="J17" s="451"/>
      <c r="K17" s="61">
        <f>K16+K13</f>
        <v>1347</v>
      </c>
    </row>
    <row r="18" spans="1:11">
      <c r="A18" s="605" t="s">
        <v>20</v>
      </c>
      <c r="B18" s="619" t="s">
        <v>880</v>
      </c>
      <c r="C18" s="43" t="s">
        <v>21</v>
      </c>
      <c r="D18" s="447">
        <v>12</v>
      </c>
      <c r="E18" s="447">
        <v>4</v>
      </c>
      <c r="F18" s="447">
        <v>16</v>
      </c>
      <c r="G18" s="447">
        <v>46</v>
      </c>
      <c r="H18" s="447">
        <v>20</v>
      </c>
      <c r="I18" s="540">
        <v>66</v>
      </c>
      <c r="J18" s="451"/>
      <c r="K18" s="54">
        <v>82</v>
      </c>
    </row>
    <row r="19" spans="1:11">
      <c r="A19" s="606"/>
      <c r="B19" s="608"/>
      <c r="C19" s="44" t="s">
        <v>22</v>
      </c>
      <c r="D19" s="448">
        <v>6</v>
      </c>
      <c r="E19" s="448">
        <v>2</v>
      </c>
      <c r="F19" s="448">
        <v>8</v>
      </c>
      <c r="G19" s="448">
        <v>12</v>
      </c>
      <c r="H19" s="448">
        <v>4</v>
      </c>
      <c r="I19" s="541">
        <v>16</v>
      </c>
      <c r="J19" s="451"/>
      <c r="K19" s="55">
        <v>24</v>
      </c>
    </row>
    <row r="20" spans="1:11">
      <c r="A20" s="606"/>
      <c r="B20" s="608"/>
      <c r="C20" s="44" t="s">
        <v>23</v>
      </c>
      <c r="D20" s="448">
        <v>9</v>
      </c>
      <c r="E20" s="448">
        <v>4</v>
      </c>
      <c r="F20" s="448">
        <v>13</v>
      </c>
      <c r="G20" s="448">
        <v>51</v>
      </c>
      <c r="H20" s="448">
        <v>16</v>
      </c>
      <c r="I20" s="541">
        <v>67</v>
      </c>
      <c r="J20" s="451"/>
      <c r="K20" s="55">
        <v>80</v>
      </c>
    </row>
    <row r="21" spans="1:11">
      <c r="A21" s="606"/>
      <c r="B21" s="608"/>
      <c r="C21" s="45" t="s">
        <v>24</v>
      </c>
      <c r="D21" s="449">
        <v>3</v>
      </c>
      <c r="E21" s="449">
        <v>1</v>
      </c>
      <c r="F21" s="449">
        <v>4</v>
      </c>
      <c r="G21" s="449">
        <v>16</v>
      </c>
      <c r="H21" s="449">
        <v>6</v>
      </c>
      <c r="I21" s="542">
        <v>22</v>
      </c>
      <c r="J21" s="451"/>
      <c r="K21" s="56">
        <v>26</v>
      </c>
    </row>
    <row r="22" spans="1:11">
      <c r="A22" s="606"/>
      <c r="B22" s="632" t="s">
        <v>25</v>
      </c>
      <c r="C22" s="633"/>
      <c r="D22" s="434">
        <v>30</v>
      </c>
      <c r="E22" s="434">
        <v>11</v>
      </c>
      <c r="F22" s="434">
        <v>41</v>
      </c>
      <c r="G22" s="434">
        <v>125</v>
      </c>
      <c r="H22" s="434">
        <v>46</v>
      </c>
      <c r="I22" s="441">
        <v>171</v>
      </c>
      <c r="J22" s="451"/>
      <c r="K22" s="57">
        <v>212</v>
      </c>
    </row>
    <row r="23" spans="1:11">
      <c r="A23" s="606"/>
      <c r="B23" s="618" t="s">
        <v>881</v>
      </c>
      <c r="C23" s="43" t="s">
        <v>26</v>
      </c>
      <c r="D23" s="447">
        <v>9</v>
      </c>
      <c r="E23" s="447">
        <v>7</v>
      </c>
      <c r="F23" s="447">
        <v>16</v>
      </c>
      <c r="G23" s="447">
        <v>122</v>
      </c>
      <c r="H23" s="447">
        <v>46</v>
      </c>
      <c r="I23" s="540">
        <v>168</v>
      </c>
      <c r="J23" s="451"/>
      <c r="K23" s="54">
        <v>184</v>
      </c>
    </row>
    <row r="24" spans="1:11">
      <c r="A24" s="606"/>
      <c r="B24" s="631"/>
      <c r="C24" s="44" t="s">
        <v>27</v>
      </c>
      <c r="D24" s="448"/>
      <c r="E24" s="448">
        <v>1</v>
      </c>
      <c r="F24" s="448">
        <v>1</v>
      </c>
      <c r="G24" s="448">
        <v>28</v>
      </c>
      <c r="H24" s="448">
        <v>10</v>
      </c>
      <c r="I24" s="541">
        <v>38</v>
      </c>
      <c r="J24" s="451"/>
      <c r="K24" s="55">
        <v>39</v>
      </c>
    </row>
    <row r="25" spans="1:11">
      <c r="A25" s="606"/>
      <c r="B25" s="631"/>
      <c r="C25" s="44" t="s">
        <v>28</v>
      </c>
      <c r="D25" s="448"/>
      <c r="E25" s="448"/>
      <c r="F25" s="448"/>
      <c r="G25" s="448">
        <v>12</v>
      </c>
      <c r="H25" s="448">
        <v>2</v>
      </c>
      <c r="I25" s="541">
        <v>14</v>
      </c>
      <c r="J25" s="451"/>
      <c r="K25" s="55">
        <v>14</v>
      </c>
    </row>
    <row r="26" spans="1:11">
      <c r="A26" s="606"/>
      <c r="B26" s="631"/>
      <c r="C26" s="44" t="s">
        <v>29</v>
      </c>
      <c r="D26" s="448">
        <v>15</v>
      </c>
      <c r="E26" s="448">
        <v>6</v>
      </c>
      <c r="F26" s="448">
        <v>21</v>
      </c>
      <c r="G26" s="448">
        <v>77</v>
      </c>
      <c r="H26" s="448">
        <v>30</v>
      </c>
      <c r="I26" s="541">
        <v>107</v>
      </c>
      <c r="J26" s="451"/>
      <c r="K26" s="55">
        <v>128</v>
      </c>
    </row>
    <row r="27" spans="1:11">
      <c r="A27" s="606"/>
      <c r="B27" s="631"/>
      <c r="C27" s="45" t="s">
        <v>30</v>
      </c>
      <c r="D27" s="449">
        <v>2</v>
      </c>
      <c r="E27" s="449">
        <v>2</v>
      </c>
      <c r="F27" s="449">
        <v>4</v>
      </c>
      <c r="G27" s="449">
        <v>21</v>
      </c>
      <c r="H27" s="449">
        <v>19</v>
      </c>
      <c r="I27" s="542">
        <v>40</v>
      </c>
      <c r="J27" s="451"/>
      <c r="K27" s="56">
        <v>44</v>
      </c>
    </row>
    <row r="28" spans="1:11">
      <c r="A28" s="606"/>
      <c r="B28" s="629" t="s">
        <v>31</v>
      </c>
      <c r="C28" s="630"/>
      <c r="D28" s="434">
        <v>26</v>
      </c>
      <c r="E28" s="434">
        <v>16</v>
      </c>
      <c r="F28" s="434">
        <v>42</v>
      </c>
      <c r="G28" s="434">
        <v>260</v>
      </c>
      <c r="H28" s="434">
        <v>107</v>
      </c>
      <c r="I28" s="441">
        <v>367</v>
      </c>
      <c r="J28" s="451"/>
      <c r="K28" s="57">
        <v>409</v>
      </c>
    </row>
    <row r="29" spans="1:11">
      <c r="A29" s="606"/>
      <c r="B29" s="622" t="s">
        <v>882</v>
      </c>
      <c r="C29" s="43" t="s">
        <v>32</v>
      </c>
      <c r="D29" s="447">
        <v>47</v>
      </c>
      <c r="E29" s="447">
        <v>17</v>
      </c>
      <c r="F29" s="447">
        <v>64</v>
      </c>
      <c r="G29" s="447">
        <v>78</v>
      </c>
      <c r="H29" s="447">
        <v>36</v>
      </c>
      <c r="I29" s="540">
        <v>114</v>
      </c>
      <c r="J29" s="451"/>
      <c r="K29" s="54">
        <v>178</v>
      </c>
    </row>
    <row r="30" spans="1:11">
      <c r="A30" s="606"/>
      <c r="B30" s="608"/>
      <c r="C30" s="44" t="s">
        <v>33</v>
      </c>
      <c r="D30" s="448">
        <v>10</v>
      </c>
      <c r="E30" s="448">
        <v>10</v>
      </c>
      <c r="F30" s="448">
        <v>20</v>
      </c>
      <c r="G30" s="448">
        <v>10</v>
      </c>
      <c r="H30" s="448">
        <v>26</v>
      </c>
      <c r="I30" s="541">
        <v>36</v>
      </c>
      <c r="J30" s="451"/>
      <c r="K30" s="55">
        <v>56</v>
      </c>
    </row>
    <row r="31" spans="1:11">
      <c r="A31" s="606"/>
      <c r="B31" s="608"/>
      <c r="C31" s="44" t="s">
        <v>34</v>
      </c>
      <c r="D31" s="448">
        <v>17</v>
      </c>
      <c r="E31" s="448">
        <v>5</v>
      </c>
      <c r="F31" s="448">
        <v>22</v>
      </c>
      <c r="G31" s="448">
        <v>47</v>
      </c>
      <c r="H31" s="448">
        <v>29</v>
      </c>
      <c r="I31" s="541">
        <v>76</v>
      </c>
      <c r="J31" s="451"/>
      <c r="K31" s="55">
        <v>98</v>
      </c>
    </row>
    <row r="32" spans="1:11">
      <c r="A32" s="606"/>
      <c r="B32" s="608"/>
      <c r="C32" s="44" t="s">
        <v>35</v>
      </c>
      <c r="D32" s="448">
        <v>37</v>
      </c>
      <c r="E32" s="448">
        <v>32</v>
      </c>
      <c r="F32" s="448">
        <v>69</v>
      </c>
      <c r="G32" s="448">
        <v>44</v>
      </c>
      <c r="H32" s="448">
        <v>23</v>
      </c>
      <c r="I32" s="541">
        <v>67</v>
      </c>
      <c r="J32" s="451"/>
      <c r="K32" s="55">
        <v>136</v>
      </c>
    </row>
    <row r="33" spans="1:14">
      <c r="A33" s="606"/>
      <c r="B33" s="608"/>
      <c r="C33" s="45" t="s">
        <v>36</v>
      </c>
      <c r="D33" s="449">
        <v>5</v>
      </c>
      <c r="E33" s="449">
        <v>4</v>
      </c>
      <c r="F33" s="449">
        <v>9</v>
      </c>
      <c r="G33" s="449">
        <v>6</v>
      </c>
      <c r="H33" s="449">
        <v>5</v>
      </c>
      <c r="I33" s="542">
        <v>11</v>
      </c>
      <c r="J33" s="451"/>
      <c r="K33" s="56">
        <v>20</v>
      </c>
      <c r="N33" s="62"/>
    </row>
    <row r="34" spans="1:14">
      <c r="A34" s="606"/>
      <c r="B34" s="629" t="s">
        <v>37</v>
      </c>
      <c r="C34" s="630"/>
      <c r="D34" s="434">
        <v>116</v>
      </c>
      <c r="E34" s="434">
        <v>68</v>
      </c>
      <c r="F34" s="434">
        <v>184</v>
      </c>
      <c r="G34" s="434">
        <v>185</v>
      </c>
      <c r="H34" s="434">
        <v>119</v>
      </c>
      <c r="I34" s="441">
        <v>304</v>
      </c>
      <c r="J34" s="451"/>
      <c r="K34" s="57">
        <v>488</v>
      </c>
    </row>
    <row r="35" spans="1:14">
      <c r="A35" s="606"/>
      <c r="B35" s="618" t="s">
        <v>883</v>
      </c>
      <c r="C35" s="43" t="s">
        <v>38</v>
      </c>
      <c r="D35" s="447">
        <v>7</v>
      </c>
      <c r="E35" s="447">
        <v>5</v>
      </c>
      <c r="F35" s="447">
        <v>12</v>
      </c>
      <c r="G35" s="447">
        <v>33</v>
      </c>
      <c r="H35" s="447">
        <v>30</v>
      </c>
      <c r="I35" s="540">
        <v>63</v>
      </c>
      <c r="J35" s="451"/>
      <c r="K35" s="54">
        <v>75</v>
      </c>
    </row>
    <row r="36" spans="1:14">
      <c r="A36" s="606"/>
      <c r="B36" s="631"/>
      <c r="C36" s="44" t="s">
        <v>39</v>
      </c>
      <c r="D36" s="448">
        <v>13</v>
      </c>
      <c r="E36" s="448">
        <v>16</v>
      </c>
      <c r="F36" s="448">
        <v>29</v>
      </c>
      <c r="G36" s="448">
        <v>46</v>
      </c>
      <c r="H36" s="448">
        <v>47</v>
      </c>
      <c r="I36" s="541">
        <v>93</v>
      </c>
      <c r="J36" s="451"/>
      <c r="K36" s="55">
        <v>122</v>
      </c>
    </row>
    <row r="37" spans="1:14">
      <c r="A37" s="606"/>
      <c r="B37" s="631"/>
      <c r="C37" s="44" t="s">
        <v>40</v>
      </c>
      <c r="D37" s="448">
        <v>15</v>
      </c>
      <c r="E37" s="448">
        <v>7</v>
      </c>
      <c r="F37" s="448">
        <v>22</v>
      </c>
      <c r="G37" s="448">
        <v>43</v>
      </c>
      <c r="H37" s="448">
        <v>29</v>
      </c>
      <c r="I37" s="541">
        <v>72</v>
      </c>
      <c r="J37" s="451"/>
      <c r="K37" s="55">
        <v>94</v>
      </c>
    </row>
    <row r="38" spans="1:14">
      <c r="A38" s="606"/>
      <c r="B38" s="631"/>
      <c r="C38" s="45" t="s">
        <v>41</v>
      </c>
      <c r="D38" s="449">
        <v>3</v>
      </c>
      <c r="E38" s="449">
        <v>2</v>
      </c>
      <c r="F38" s="449">
        <v>5</v>
      </c>
      <c r="G38" s="449">
        <v>9</v>
      </c>
      <c r="H38" s="449">
        <v>11</v>
      </c>
      <c r="I38" s="542">
        <v>20</v>
      </c>
      <c r="J38" s="451"/>
      <c r="K38" s="56">
        <v>25</v>
      </c>
    </row>
    <row r="39" spans="1:14">
      <c r="A39" s="606"/>
      <c r="B39" s="629" t="s">
        <v>42</v>
      </c>
      <c r="C39" s="630"/>
      <c r="D39" s="434">
        <v>38</v>
      </c>
      <c r="E39" s="434">
        <v>30</v>
      </c>
      <c r="F39" s="434">
        <v>68</v>
      </c>
      <c r="G39" s="434">
        <v>131</v>
      </c>
      <c r="H39" s="434">
        <v>117</v>
      </c>
      <c r="I39" s="441">
        <v>248</v>
      </c>
      <c r="J39" s="451"/>
      <c r="K39" s="57">
        <v>316</v>
      </c>
    </row>
    <row r="40" spans="1:14">
      <c r="A40" s="606"/>
      <c r="B40" s="622" t="s">
        <v>99</v>
      </c>
      <c r="C40" s="43" t="s">
        <v>43</v>
      </c>
      <c r="D40" s="447">
        <v>7</v>
      </c>
      <c r="E40" s="447">
        <v>1</v>
      </c>
      <c r="F40" s="447">
        <v>8</v>
      </c>
      <c r="G40" s="447">
        <v>30</v>
      </c>
      <c r="H40" s="447">
        <v>22</v>
      </c>
      <c r="I40" s="540">
        <v>52</v>
      </c>
      <c r="J40" s="451"/>
      <c r="K40" s="54">
        <v>60</v>
      </c>
    </row>
    <row r="41" spans="1:14">
      <c r="A41" s="606"/>
      <c r="B41" s="631"/>
      <c r="C41" s="44" t="s">
        <v>44</v>
      </c>
      <c r="D41" s="448">
        <v>8</v>
      </c>
      <c r="E41" s="448">
        <v>4</v>
      </c>
      <c r="F41" s="448">
        <v>12</v>
      </c>
      <c r="G41" s="448">
        <v>46</v>
      </c>
      <c r="H41" s="448">
        <v>36</v>
      </c>
      <c r="I41" s="541">
        <v>82</v>
      </c>
      <c r="J41" s="451"/>
      <c r="K41" s="55">
        <v>94</v>
      </c>
    </row>
    <row r="42" spans="1:14">
      <c r="A42" s="606"/>
      <c r="B42" s="631"/>
      <c r="C42" s="44" t="s">
        <v>45</v>
      </c>
      <c r="D42" s="448">
        <v>5</v>
      </c>
      <c r="E42" s="448">
        <v>7</v>
      </c>
      <c r="F42" s="448">
        <v>12</v>
      </c>
      <c r="G42" s="448">
        <v>1</v>
      </c>
      <c r="H42" s="448">
        <v>2</v>
      </c>
      <c r="I42" s="541">
        <v>3</v>
      </c>
      <c r="J42" s="451"/>
      <c r="K42" s="55">
        <v>15</v>
      </c>
    </row>
    <row r="43" spans="1:14">
      <c r="A43" s="606"/>
      <c r="B43" s="631"/>
      <c r="C43" s="45" t="s">
        <v>46</v>
      </c>
      <c r="D43" s="449"/>
      <c r="E43" s="449"/>
      <c r="F43" s="449"/>
      <c r="G43" s="449">
        <v>2</v>
      </c>
      <c r="H43" s="449"/>
      <c r="I43" s="542">
        <v>2</v>
      </c>
      <c r="J43" s="451"/>
      <c r="K43" s="56">
        <v>2</v>
      </c>
    </row>
    <row r="44" spans="1:14">
      <c r="A44" s="606"/>
      <c r="B44" s="629" t="s">
        <v>47</v>
      </c>
      <c r="C44" s="630"/>
      <c r="D44" s="434">
        <v>20</v>
      </c>
      <c r="E44" s="434">
        <v>12</v>
      </c>
      <c r="F44" s="434">
        <v>32</v>
      </c>
      <c r="G44" s="434">
        <v>79</v>
      </c>
      <c r="H44" s="434">
        <v>60</v>
      </c>
      <c r="I44" s="441">
        <v>139</v>
      </c>
      <c r="J44" s="451"/>
      <c r="K44" s="57">
        <v>171</v>
      </c>
    </row>
    <row r="45" spans="1:14" ht="23.4">
      <c r="A45" s="606"/>
      <c r="B45" s="379" t="s">
        <v>884</v>
      </c>
      <c r="C45" s="378" t="s">
        <v>48</v>
      </c>
      <c r="D45" s="450">
        <v>9</v>
      </c>
      <c r="E45" s="450">
        <v>9</v>
      </c>
      <c r="F45" s="450">
        <v>18</v>
      </c>
      <c r="G45" s="450">
        <v>34</v>
      </c>
      <c r="H45" s="450">
        <v>47</v>
      </c>
      <c r="I45" s="544">
        <v>81</v>
      </c>
      <c r="J45" s="451"/>
      <c r="K45" s="59">
        <v>99</v>
      </c>
    </row>
    <row r="46" spans="1:14">
      <c r="A46" s="606"/>
      <c r="B46" s="629" t="s">
        <v>49</v>
      </c>
      <c r="C46" s="630"/>
      <c r="D46" s="434">
        <v>9</v>
      </c>
      <c r="E46" s="434">
        <v>9</v>
      </c>
      <c r="F46" s="434">
        <v>18</v>
      </c>
      <c r="G46" s="434">
        <v>34</v>
      </c>
      <c r="H46" s="434">
        <v>47</v>
      </c>
      <c r="I46" s="441">
        <v>81</v>
      </c>
      <c r="J46" s="451"/>
      <c r="K46" s="57">
        <v>99</v>
      </c>
    </row>
    <row r="47" spans="1:14">
      <c r="A47" s="606"/>
      <c r="B47" s="378" t="s">
        <v>50</v>
      </c>
      <c r="C47" s="378" t="s">
        <v>51</v>
      </c>
      <c r="D47" s="450"/>
      <c r="E47" s="450"/>
      <c r="F47" s="450"/>
      <c r="G47" s="450"/>
      <c r="H47" s="450">
        <v>1</v>
      </c>
      <c r="I47" s="544">
        <v>1</v>
      </c>
      <c r="J47" s="451"/>
      <c r="K47" s="59">
        <v>1</v>
      </c>
    </row>
    <row r="48" spans="1:14">
      <c r="A48" s="606"/>
      <c r="B48" s="629" t="s">
        <v>52</v>
      </c>
      <c r="C48" s="630"/>
      <c r="D48" s="457"/>
      <c r="E48" s="457"/>
      <c r="F48" s="457"/>
      <c r="G48" s="457"/>
      <c r="H48" s="457">
        <v>1</v>
      </c>
      <c r="I48" s="510">
        <v>1</v>
      </c>
      <c r="J48" s="451"/>
      <c r="K48" s="60">
        <v>1</v>
      </c>
    </row>
    <row r="49" spans="1:14">
      <c r="A49" s="634" t="s">
        <v>53</v>
      </c>
      <c r="B49" s="634"/>
      <c r="C49" s="635"/>
      <c r="D49" s="41">
        <v>239</v>
      </c>
      <c r="E49" s="41">
        <v>146</v>
      </c>
      <c r="F49" s="48">
        <v>385</v>
      </c>
      <c r="G49" s="41">
        <v>814</v>
      </c>
      <c r="H49" s="41">
        <v>497</v>
      </c>
      <c r="I49" s="49">
        <v>1311</v>
      </c>
      <c r="J49" s="451"/>
      <c r="K49" s="61">
        <v>1696</v>
      </c>
    </row>
    <row r="50" spans="1:14">
      <c r="A50" s="605" t="s">
        <v>54</v>
      </c>
      <c r="B50" s="614" t="s">
        <v>885</v>
      </c>
      <c r="C50" s="43" t="s">
        <v>55</v>
      </c>
      <c r="D50" s="447">
        <v>21</v>
      </c>
      <c r="E50" s="447">
        <v>56</v>
      </c>
      <c r="F50" s="447">
        <v>77</v>
      </c>
      <c r="G50" s="447">
        <v>20</v>
      </c>
      <c r="H50" s="447">
        <v>60</v>
      </c>
      <c r="I50" s="540">
        <v>80</v>
      </c>
      <c r="J50" s="451"/>
      <c r="K50" s="54">
        <v>157</v>
      </c>
    </row>
    <row r="51" spans="1:14">
      <c r="A51" s="606"/>
      <c r="B51" s="631"/>
      <c r="C51" s="45" t="s">
        <v>56</v>
      </c>
      <c r="D51" s="449">
        <v>12</v>
      </c>
      <c r="E51" s="449">
        <v>28</v>
      </c>
      <c r="F51" s="449">
        <v>40</v>
      </c>
      <c r="G51" s="449">
        <v>20</v>
      </c>
      <c r="H51" s="449">
        <v>42</v>
      </c>
      <c r="I51" s="542">
        <v>62</v>
      </c>
      <c r="J51" s="451"/>
      <c r="K51" s="56">
        <v>102</v>
      </c>
    </row>
    <row r="52" spans="1:14">
      <c r="A52" s="606"/>
      <c r="B52" s="629" t="s">
        <v>57</v>
      </c>
      <c r="C52" s="630"/>
      <c r="D52" s="434">
        <v>33</v>
      </c>
      <c r="E52" s="434">
        <v>84</v>
      </c>
      <c r="F52" s="434">
        <v>117</v>
      </c>
      <c r="G52" s="434">
        <v>40</v>
      </c>
      <c r="H52" s="434">
        <v>102</v>
      </c>
      <c r="I52" s="441">
        <v>142</v>
      </c>
      <c r="J52" s="451"/>
      <c r="K52" s="57">
        <v>259</v>
      </c>
    </row>
    <row r="53" spans="1:14" ht="23.4">
      <c r="A53" s="606"/>
      <c r="B53" s="377" t="s">
        <v>886</v>
      </c>
      <c r="C53" s="378" t="s">
        <v>58</v>
      </c>
      <c r="D53" s="450">
        <v>39</v>
      </c>
      <c r="E53" s="450">
        <v>78</v>
      </c>
      <c r="F53" s="450">
        <v>117</v>
      </c>
      <c r="G53" s="450">
        <v>74</v>
      </c>
      <c r="H53" s="450">
        <v>186</v>
      </c>
      <c r="I53" s="544">
        <v>260</v>
      </c>
      <c r="J53" s="451"/>
      <c r="K53" s="59">
        <v>377</v>
      </c>
    </row>
    <row r="54" spans="1:14">
      <c r="A54" s="606"/>
      <c r="B54" s="629" t="s">
        <v>59</v>
      </c>
      <c r="C54" s="630"/>
      <c r="D54" s="434">
        <v>39</v>
      </c>
      <c r="E54" s="434">
        <v>78</v>
      </c>
      <c r="F54" s="434">
        <v>117</v>
      </c>
      <c r="G54" s="434">
        <v>74</v>
      </c>
      <c r="H54" s="434">
        <v>186</v>
      </c>
      <c r="I54" s="441">
        <v>260</v>
      </c>
      <c r="J54" s="451"/>
      <c r="K54" s="57">
        <v>377</v>
      </c>
    </row>
    <row r="55" spans="1:14">
      <c r="A55" s="606"/>
      <c r="B55" s="618" t="s">
        <v>887</v>
      </c>
      <c r="C55" s="43" t="s">
        <v>60</v>
      </c>
      <c r="D55" s="447">
        <v>5</v>
      </c>
      <c r="E55" s="447">
        <v>13</v>
      </c>
      <c r="F55" s="447">
        <v>18</v>
      </c>
      <c r="G55" s="447">
        <v>7</v>
      </c>
      <c r="H55" s="447">
        <v>20</v>
      </c>
      <c r="I55" s="540">
        <v>27</v>
      </c>
      <c r="J55" s="451"/>
      <c r="K55" s="54">
        <v>45</v>
      </c>
    </row>
    <row r="56" spans="1:14">
      <c r="A56" s="606"/>
      <c r="B56" s="631"/>
      <c r="C56" s="44" t="s">
        <v>61</v>
      </c>
      <c r="D56" s="448"/>
      <c r="E56" s="448">
        <v>3</v>
      </c>
      <c r="F56" s="448">
        <v>3</v>
      </c>
      <c r="G56" s="448">
        <v>2</v>
      </c>
      <c r="H56" s="448">
        <v>4</v>
      </c>
      <c r="I56" s="541">
        <v>6</v>
      </c>
      <c r="J56" s="451"/>
      <c r="K56" s="55">
        <v>9</v>
      </c>
    </row>
    <row r="57" spans="1:14">
      <c r="A57" s="606"/>
      <c r="B57" s="631"/>
      <c r="C57" s="45" t="s">
        <v>62</v>
      </c>
      <c r="D57" s="449">
        <v>3</v>
      </c>
      <c r="E57" s="449">
        <v>1</v>
      </c>
      <c r="F57" s="449">
        <v>4</v>
      </c>
      <c r="G57" s="449">
        <v>7</v>
      </c>
      <c r="H57" s="449">
        <v>13</v>
      </c>
      <c r="I57" s="542">
        <v>20</v>
      </c>
      <c r="J57" s="451"/>
      <c r="K57" s="56">
        <v>24</v>
      </c>
    </row>
    <row r="58" spans="1:14">
      <c r="A58" s="606"/>
      <c r="B58" s="629" t="s">
        <v>63</v>
      </c>
      <c r="C58" s="630"/>
      <c r="D58" s="434">
        <v>8</v>
      </c>
      <c r="E58" s="434">
        <v>17</v>
      </c>
      <c r="F58" s="434">
        <v>25</v>
      </c>
      <c r="G58" s="434">
        <v>16</v>
      </c>
      <c r="H58" s="434">
        <v>37</v>
      </c>
      <c r="I58" s="441">
        <v>53</v>
      </c>
      <c r="J58" s="451"/>
      <c r="K58" s="57">
        <v>78</v>
      </c>
    </row>
    <row r="59" spans="1:14">
      <c r="A59" s="606"/>
      <c r="B59" s="618" t="s">
        <v>888</v>
      </c>
      <c r="C59" s="43" t="s">
        <v>64</v>
      </c>
      <c r="D59" s="447">
        <v>7</v>
      </c>
      <c r="E59" s="447">
        <v>11</v>
      </c>
      <c r="F59" s="447">
        <v>18</v>
      </c>
      <c r="G59" s="447">
        <v>24</v>
      </c>
      <c r="H59" s="447">
        <v>22</v>
      </c>
      <c r="I59" s="540">
        <v>46</v>
      </c>
      <c r="J59" s="451"/>
      <c r="K59" s="54">
        <v>64</v>
      </c>
    </row>
    <row r="60" spans="1:14">
      <c r="A60" s="606"/>
      <c r="B60" s="631"/>
      <c r="C60" s="44" t="s">
        <v>65</v>
      </c>
      <c r="D60" s="448">
        <v>5</v>
      </c>
      <c r="E60" s="448">
        <v>8</v>
      </c>
      <c r="F60" s="448">
        <v>13</v>
      </c>
      <c r="G60" s="448">
        <v>9</v>
      </c>
      <c r="H60" s="448">
        <v>23</v>
      </c>
      <c r="I60" s="541">
        <v>32</v>
      </c>
      <c r="J60" s="451"/>
      <c r="K60" s="55">
        <v>45</v>
      </c>
      <c r="N60" s="62"/>
    </row>
    <row r="61" spans="1:14">
      <c r="A61" s="606"/>
      <c r="B61" s="631"/>
      <c r="C61" s="45" t="s">
        <v>66</v>
      </c>
      <c r="D61" s="449">
        <v>10</v>
      </c>
      <c r="E61" s="449">
        <v>6</v>
      </c>
      <c r="F61" s="449">
        <v>16</v>
      </c>
      <c r="G61" s="449">
        <v>13</v>
      </c>
      <c r="H61" s="449">
        <v>18</v>
      </c>
      <c r="I61" s="542">
        <v>31</v>
      </c>
      <c r="J61" s="451"/>
      <c r="K61" s="56">
        <v>47</v>
      </c>
    </row>
    <row r="62" spans="1:14">
      <c r="A62" s="606"/>
      <c r="B62" s="629" t="s">
        <v>67</v>
      </c>
      <c r="C62" s="630"/>
      <c r="D62" s="434">
        <v>22</v>
      </c>
      <c r="E62" s="434">
        <v>25</v>
      </c>
      <c r="F62" s="434">
        <v>47</v>
      </c>
      <c r="G62" s="434">
        <v>46</v>
      </c>
      <c r="H62" s="434">
        <v>63</v>
      </c>
      <c r="I62" s="441">
        <v>109</v>
      </c>
      <c r="J62" s="451"/>
      <c r="K62" s="57">
        <v>156</v>
      </c>
    </row>
    <row r="63" spans="1:14">
      <c r="A63" s="606"/>
      <c r="B63" s="618" t="s">
        <v>889</v>
      </c>
      <c r="C63" s="43" t="s">
        <v>68</v>
      </c>
      <c r="D63" s="447">
        <v>1</v>
      </c>
      <c r="E63" s="447">
        <v>1</v>
      </c>
      <c r="F63" s="447">
        <v>2</v>
      </c>
      <c r="G63" s="447">
        <v>5</v>
      </c>
      <c r="H63" s="447">
        <v>3</v>
      </c>
      <c r="I63" s="540">
        <v>8</v>
      </c>
      <c r="J63" s="451"/>
      <c r="K63" s="54">
        <v>10</v>
      </c>
    </row>
    <row r="64" spans="1:14">
      <c r="A64" s="606"/>
      <c r="B64" s="631"/>
      <c r="C64" s="44" t="s">
        <v>69</v>
      </c>
      <c r="D64" s="448">
        <v>10</v>
      </c>
      <c r="E64" s="448">
        <v>22</v>
      </c>
      <c r="F64" s="448">
        <v>32</v>
      </c>
      <c r="G64" s="448">
        <v>20</v>
      </c>
      <c r="H64" s="448">
        <v>18</v>
      </c>
      <c r="I64" s="541">
        <v>38</v>
      </c>
      <c r="J64" s="451"/>
      <c r="K64" s="55">
        <v>70</v>
      </c>
    </row>
    <row r="65" spans="1:11">
      <c r="A65" s="606"/>
      <c r="B65" s="631"/>
      <c r="C65" s="44" t="s">
        <v>70</v>
      </c>
      <c r="D65" s="448">
        <v>1</v>
      </c>
      <c r="E65" s="448">
        <v>1</v>
      </c>
      <c r="F65" s="448">
        <v>2</v>
      </c>
      <c r="G65" s="448">
        <v>9</v>
      </c>
      <c r="H65" s="448">
        <v>14</v>
      </c>
      <c r="I65" s="541">
        <v>23</v>
      </c>
      <c r="J65" s="451"/>
      <c r="K65" s="55">
        <v>25</v>
      </c>
    </row>
    <row r="66" spans="1:11">
      <c r="A66" s="606"/>
      <c r="B66" s="631"/>
      <c r="C66" s="45" t="s">
        <v>71</v>
      </c>
      <c r="D66" s="449">
        <v>2</v>
      </c>
      <c r="E66" s="449">
        <v>3</v>
      </c>
      <c r="F66" s="449">
        <v>5</v>
      </c>
      <c r="G66" s="449">
        <v>3</v>
      </c>
      <c r="H66" s="449">
        <v>2</v>
      </c>
      <c r="I66" s="542">
        <v>5</v>
      </c>
      <c r="J66" s="451"/>
      <c r="K66" s="56">
        <v>10</v>
      </c>
    </row>
    <row r="67" spans="1:11">
      <c r="A67" s="606"/>
      <c r="B67" s="629" t="s">
        <v>72</v>
      </c>
      <c r="C67" s="630"/>
      <c r="D67" s="434">
        <v>14</v>
      </c>
      <c r="E67" s="434">
        <v>27</v>
      </c>
      <c r="F67" s="434">
        <v>41</v>
      </c>
      <c r="G67" s="434">
        <v>37</v>
      </c>
      <c r="H67" s="434">
        <v>37</v>
      </c>
      <c r="I67" s="441">
        <v>74</v>
      </c>
      <c r="J67" s="451"/>
      <c r="K67" s="57">
        <v>115</v>
      </c>
    </row>
    <row r="68" spans="1:11" ht="15" customHeight="1">
      <c r="A68" s="606"/>
      <c r="B68" s="618" t="s">
        <v>890</v>
      </c>
      <c r="C68" s="43" t="s">
        <v>73</v>
      </c>
      <c r="D68" s="447">
        <v>23</v>
      </c>
      <c r="E68" s="447">
        <v>54</v>
      </c>
      <c r="F68" s="447">
        <v>77</v>
      </c>
      <c r="G68" s="447">
        <v>35</v>
      </c>
      <c r="H68" s="447">
        <v>92</v>
      </c>
      <c r="I68" s="540">
        <v>127</v>
      </c>
      <c r="J68" s="451"/>
      <c r="K68" s="54">
        <v>204</v>
      </c>
    </row>
    <row r="69" spans="1:11" ht="15" customHeight="1">
      <c r="A69" s="606"/>
      <c r="B69" s="631"/>
      <c r="C69" s="44" t="s">
        <v>74</v>
      </c>
      <c r="D69" s="448">
        <v>12</v>
      </c>
      <c r="E69" s="448">
        <v>23</v>
      </c>
      <c r="F69" s="448">
        <v>35</v>
      </c>
      <c r="G69" s="448">
        <v>29</v>
      </c>
      <c r="H69" s="448">
        <v>60</v>
      </c>
      <c r="I69" s="541">
        <v>89</v>
      </c>
      <c r="J69" s="451"/>
      <c r="K69" s="55">
        <v>124</v>
      </c>
    </row>
    <row r="70" spans="1:11" ht="15" customHeight="1">
      <c r="A70" s="606"/>
      <c r="B70" s="631"/>
      <c r="C70" s="44" t="s">
        <v>75</v>
      </c>
      <c r="D70" s="448">
        <v>7</v>
      </c>
      <c r="E70" s="448">
        <v>12</v>
      </c>
      <c r="F70" s="448">
        <v>19</v>
      </c>
      <c r="G70" s="448">
        <v>12</v>
      </c>
      <c r="H70" s="448">
        <v>33</v>
      </c>
      <c r="I70" s="541">
        <v>45</v>
      </c>
      <c r="J70" s="451"/>
      <c r="K70" s="55">
        <v>64</v>
      </c>
    </row>
    <row r="71" spans="1:11" ht="15" customHeight="1">
      <c r="A71" s="606"/>
      <c r="B71" s="631"/>
      <c r="C71" s="45" t="s">
        <v>76</v>
      </c>
      <c r="D71" s="449">
        <v>3</v>
      </c>
      <c r="E71" s="449">
        <v>21</v>
      </c>
      <c r="F71" s="449">
        <v>24</v>
      </c>
      <c r="G71" s="449">
        <v>14</v>
      </c>
      <c r="H71" s="449">
        <v>40</v>
      </c>
      <c r="I71" s="542">
        <v>54</v>
      </c>
      <c r="J71" s="451"/>
      <c r="K71" s="56">
        <v>78</v>
      </c>
    </row>
    <row r="72" spans="1:11">
      <c r="A72" s="606"/>
      <c r="B72" s="629" t="s">
        <v>77</v>
      </c>
      <c r="C72" s="630"/>
      <c r="D72" s="434">
        <v>45</v>
      </c>
      <c r="E72" s="434">
        <v>110</v>
      </c>
      <c r="F72" s="434">
        <v>155</v>
      </c>
      <c r="G72" s="434">
        <v>90</v>
      </c>
      <c r="H72" s="434">
        <v>225</v>
      </c>
      <c r="I72" s="441">
        <v>315</v>
      </c>
      <c r="J72" s="451"/>
      <c r="K72" s="57">
        <v>470</v>
      </c>
    </row>
    <row r="73" spans="1:11">
      <c r="A73" s="606"/>
      <c r="B73" s="618" t="s">
        <v>891</v>
      </c>
      <c r="C73" s="43" t="s">
        <v>78</v>
      </c>
      <c r="D73" s="447">
        <v>25</v>
      </c>
      <c r="E73" s="447">
        <v>20</v>
      </c>
      <c r="F73" s="447">
        <v>45</v>
      </c>
      <c r="G73" s="447">
        <v>28</v>
      </c>
      <c r="H73" s="447">
        <v>24</v>
      </c>
      <c r="I73" s="540">
        <v>52</v>
      </c>
      <c r="J73" s="451"/>
      <c r="K73" s="54">
        <v>97</v>
      </c>
    </row>
    <row r="74" spans="1:11">
      <c r="A74" s="606"/>
      <c r="B74" s="631"/>
      <c r="C74" s="44" t="s">
        <v>79</v>
      </c>
      <c r="D74" s="448">
        <v>13</v>
      </c>
      <c r="E74" s="448">
        <v>4</v>
      </c>
      <c r="F74" s="448">
        <v>17</v>
      </c>
      <c r="G74" s="448">
        <v>23</v>
      </c>
      <c r="H74" s="448">
        <v>12</v>
      </c>
      <c r="I74" s="541">
        <v>35</v>
      </c>
      <c r="J74" s="451"/>
      <c r="K74" s="55">
        <v>52</v>
      </c>
    </row>
    <row r="75" spans="1:11">
      <c r="A75" s="606"/>
      <c r="B75" s="631"/>
      <c r="C75" s="44" t="s">
        <v>80</v>
      </c>
      <c r="D75" s="448">
        <v>6</v>
      </c>
      <c r="E75" s="448">
        <v>5</v>
      </c>
      <c r="F75" s="448">
        <v>11</v>
      </c>
      <c r="G75" s="448">
        <v>20</v>
      </c>
      <c r="H75" s="448">
        <v>9</v>
      </c>
      <c r="I75" s="541">
        <v>29</v>
      </c>
      <c r="J75" s="451"/>
      <c r="K75" s="55">
        <v>40</v>
      </c>
    </row>
    <row r="76" spans="1:11">
      <c r="A76" s="606"/>
      <c r="B76" s="631"/>
      <c r="C76" s="44" t="s">
        <v>81</v>
      </c>
      <c r="D76" s="448">
        <v>4</v>
      </c>
      <c r="E76" s="448">
        <v>12</v>
      </c>
      <c r="F76" s="448">
        <v>16</v>
      </c>
      <c r="G76" s="448">
        <v>21</v>
      </c>
      <c r="H76" s="448">
        <v>14</v>
      </c>
      <c r="I76" s="541">
        <v>35</v>
      </c>
      <c r="J76" s="451"/>
      <c r="K76" s="55">
        <v>51</v>
      </c>
    </row>
    <row r="77" spans="1:11">
      <c r="A77" s="606"/>
      <c r="B77" s="631"/>
      <c r="C77" s="44" t="s">
        <v>82</v>
      </c>
      <c r="D77" s="448">
        <v>3</v>
      </c>
      <c r="E77" s="448">
        <v>3</v>
      </c>
      <c r="F77" s="448">
        <v>6</v>
      </c>
      <c r="G77" s="448">
        <v>17</v>
      </c>
      <c r="H77" s="448">
        <v>8</v>
      </c>
      <c r="I77" s="541">
        <v>25</v>
      </c>
      <c r="J77" s="451"/>
      <c r="K77" s="55">
        <v>31</v>
      </c>
    </row>
    <row r="78" spans="1:11">
      <c r="A78" s="606"/>
      <c r="B78" s="631"/>
      <c r="C78" s="45" t="s">
        <v>83</v>
      </c>
      <c r="D78" s="449">
        <v>1</v>
      </c>
      <c r="E78" s="449">
        <v>5</v>
      </c>
      <c r="F78" s="449">
        <v>6</v>
      </c>
      <c r="G78" s="449">
        <v>12</v>
      </c>
      <c r="H78" s="449">
        <v>5</v>
      </c>
      <c r="I78" s="542">
        <v>17</v>
      </c>
      <c r="J78" s="451"/>
      <c r="K78" s="56">
        <v>23</v>
      </c>
    </row>
    <row r="79" spans="1:11">
      <c r="A79" s="606"/>
      <c r="B79" s="629" t="s">
        <v>84</v>
      </c>
      <c r="C79" s="630"/>
      <c r="D79" s="457">
        <v>52</v>
      </c>
      <c r="E79" s="457">
        <v>49</v>
      </c>
      <c r="F79" s="457">
        <v>101</v>
      </c>
      <c r="G79" s="457">
        <v>121</v>
      </c>
      <c r="H79" s="457">
        <v>72</v>
      </c>
      <c r="I79" s="510">
        <v>193</v>
      </c>
      <c r="J79" s="451"/>
      <c r="K79" s="60">
        <v>294</v>
      </c>
    </row>
    <row r="80" spans="1:11">
      <c r="A80" s="634" t="s">
        <v>85</v>
      </c>
      <c r="B80" s="634"/>
      <c r="C80" s="635"/>
      <c r="D80" s="41">
        <v>213</v>
      </c>
      <c r="E80" s="41">
        <v>390</v>
      </c>
      <c r="F80" s="48">
        <v>603</v>
      </c>
      <c r="G80" s="41">
        <v>424</v>
      </c>
      <c r="H80" s="41">
        <v>722</v>
      </c>
      <c r="I80" s="49">
        <v>1146</v>
      </c>
      <c r="J80" s="451"/>
      <c r="K80" s="61">
        <v>1749</v>
      </c>
    </row>
    <row r="81" spans="1:11">
      <c r="A81" s="605" t="s">
        <v>86</v>
      </c>
      <c r="B81" s="607" t="s">
        <v>87</v>
      </c>
      <c r="C81" s="43" t="s">
        <v>88</v>
      </c>
      <c r="D81" s="447">
        <v>2</v>
      </c>
      <c r="E81" s="447">
        <v>1</v>
      </c>
      <c r="F81" s="447">
        <v>3</v>
      </c>
      <c r="G81" s="447">
        <v>13</v>
      </c>
      <c r="H81" s="447">
        <v>14</v>
      </c>
      <c r="I81" s="540">
        <v>27</v>
      </c>
      <c r="J81" s="451"/>
      <c r="K81" s="54">
        <v>30</v>
      </c>
    </row>
    <row r="82" spans="1:11">
      <c r="A82" s="606"/>
      <c r="B82" s="608"/>
      <c r="C82" s="44" t="s">
        <v>89</v>
      </c>
      <c r="D82" s="448">
        <v>2</v>
      </c>
      <c r="E82" s="448">
        <v>1</v>
      </c>
      <c r="F82" s="448">
        <v>3</v>
      </c>
      <c r="G82" s="448">
        <v>13</v>
      </c>
      <c r="H82" s="448">
        <v>9</v>
      </c>
      <c r="I82" s="541">
        <v>22</v>
      </c>
      <c r="J82" s="451"/>
      <c r="K82" s="55">
        <v>25</v>
      </c>
    </row>
    <row r="83" spans="1:11">
      <c r="A83" s="606"/>
      <c r="B83" s="608"/>
      <c r="C83" s="45" t="s">
        <v>90</v>
      </c>
      <c r="D83" s="449">
        <v>3</v>
      </c>
      <c r="E83" s="449">
        <v>2</v>
      </c>
      <c r="F83" s="449">
        <v>5</v>
      </c>
      <c r="G83" s="449">
        <v>11</v>
      </c>
      <c r="H83" s="449">
        <v>9</v>
      </c>
      <c r="I83" s="542">
        <v>20</v>
      </c>
      <c r="J83" s="451"/>
      <c r="K83" s="56">
        <v>25</v>
      </c>
    </row>
    <row r="84" spans="1:11">
      <c r="A84" s="639" t="s">
        <v>91</v>
      </c>
      <c r="B84" s="639"/>
      <c r="C84" s="640"/>
      <c r="D84" s="522">
        <v>7</v>
      </c>
      <c r="E84" s="522">
        <v>4</v>
      </c>
      <c r="F84" s="211">
        <v>11</v>
      </c>
      <c r="G84" s="522">
        <v>37</v>
      </c>
      <c r="H84" s="522">
        <v>32</v>
      </c>
      <c r="I84" s="470">
        <v>69</v>
      </c>
      <c r="J84" s="451"/>
      <c r="K84" s="58">
        <v>80</v>
      </c>
    </row>
    <row r="85" spans="1:11">
      <c r="A85" s="397"/>
      <c r="B85" s="397"/>
      <c r="C85" s="397"/>
      <c r="D85" s="451"/>
      <c r="E85" s="451"/>
      <c r="F85" s="451"/>
      <c r="G85" s="451"/>
      <c r="H85" s="451"/>
      <c r="I85" s="451"/>
      <c r="J85" s="451"/>
      <c r="K85" s="59"/>
    </row>
    <row r="86" spans="1:11">
      <c r="A86" s="610" t="s">
        <v>6</v>
      </c>
      <c r="B86" s="611"/>
      <c r="C86" s="611"/>
      <c r="D86" s="27">
        <v>769</v>
      </c>
      <c r="E86" s="27">
        <v>854</v>
      </c>
      <c r="F86" s="29">
        <v>1623</v>
      </c>
      <c r="G86" s="27">
        <v>1631</v>
      </c>
      <c r="H86" s="27">
        <v>1618</v>
      </c>
      <c r="I86" s="28">
        <v>3249</v>
      </c>
      <c r="J86" s="451"/>
      <c r="K86" s="58">
        <v>4872</v>
      </c>
    </row>
    <row r="87" spans="1:11">
      <c r="A87" s="397"/>
      <c r="B87" s="397"/>
      <c r="C87" s="397"/>
      <c r="D87" s="397"/>
      <c r="E87" s="397"/>
      <c r="F87" s="397"/>
      <c r="G87" s="397"/>
      <c r="H87" s="397"/>
      <c r="I87" s="397"/>
      <c r="J87" s="397"/>
      <c r="K87" s="397"/>
    </row>
  </sheetData>
  <mergeCells count="43">
    <mergeCell ref="A86:C86"/>
    <mergeCell ref="A9:A16"/>
    <mergeCell ref="A18:A48"/>
    <mergeCell ref="A50:A79"/>
    <mergeCell ref="B81:B83"/>
    <mergeCell ref="A81:A83"/>
    <mergeCell ref="B29:B33"/>
    <mergeCell ref="B35:B38"/>
    <mergeCell ref="B73:B78"/>
    <mergeCell ref="B63:B66"/>
    <mergeCell ref="B68:B71"/>
    <mergeCell ref="A84:C84"/>
    <mergeCell ref="A80:C80"/>
    <mergeCell ref="B9:B12"/>
    <mergeCell ref="B14:B15"/>
    <mergeCell ref="B18:B21"/>
    <mergeCell ref="B23:B27"/>
    <mergeCell ref="D6:F6"/>
    <mergeCell ref="A3:K3"/>
    <mergeCell ref="B40:B43"/>
    <mergeCell ref="K6:K7"/>
    <mergeCell ref="G6:I6"/>
    <mergeCell ref="B50:B51"/>
    <mergeCell ref="B55:B57"/>
    <mergeCell ref="B59:B61"/>
    <mergeCell ref="B13:C13"/>
    <mergeCell ref="B16:C16"/>
    <mergeCell ref="B22:C22"/>
    <mergeCell ref="B54:C54"/>
    <mergeCell ref="B52:C52"/>
    <mergeCell ref="A17:C17"/>
    <mergeCell ref="A49:C49"/>
    <mergeCell ref="B48:C48"/>
    <mergeCell ref="B46:C46"/>
    <mergeCell ref="B44:C44"/>
    <mergeCell ref="B39:C39"/>
    <mergeCell ref="B34:C34"/>
    <mergeCell ref="B28:C28"/>
    <mergeCell ref="B79:C79"/>
    <mergeCell ref="B72:C72"/>
    <mergeCell ref="B67:C67"/>
    <mergeCell ref="B62:C62"/>
    <mergeCell ref="B58:C58"/>
  </mergeCells>
  <printOptions horizontalCentered="1"/>
  <pageMargins left="0.39370078740157483" right="0.39370078740157483" top="0.78740157480314965" bottom="0.59055118110236227" header="0.39370078740157483" footer="0.39370078740157483"/>
  <pageSetup paperSize="9" scale="88" firstPageNumber="13" fitToHeight="0" orientation="portrait" useFirstPageNumber="1" r:id="rId1"/>
  <headerFooter scaleWithDoc="0" alignWithMargins="0">
    <oddHeader>&amp;L&amp;8Situation des personnels enseignants non permanents - 2013/2014&amp;R&amp;8DGRH A1-1 / Novembre 2014</oddHeader>
    <oddFooter>&amp;R&amp;P</oddFooter>
  </headerFooter>
  <rowBreaks count="1" manualBreakCount="1">
    <brk id="49"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41</vt:i4>
      </vt:variant>
      <vt:variant>
        <vt:lpstr>Plages nommées</vt:lpstr>
      </vt:variant>
      <vt:variant>
        <vt:i4>52</vt:i4>
      </vt:variant>
    </vt:vector>
  </HeadingPairs>
  <TitlesOfParts>
    <vt:vector size="93" baseType="lpstr">
      <vt:lpstr>PG_0</vt:lpstr>
      <vt:lpstr>SOMMAIRE</vt:lpstr>
      <vt:lpstr>PG_1</vt:lpstr>
      <vt:lpstr>TAB_1</vt:lpstr>
      <vt:lpstr>TAB_2</vt:lpstr>
      <vt:lpstr>TAB_3</vt:lpstr>
      <vt:lpstr>TAB_4</vt:lpstr>
      <vt:lpstr>PG_2</vt:lpstr>
      <vt:lpstr>TAB_5</vt:lpstr>
      <vt:lpstr>TAB_6</vt:lpstr>
      <vt:lpstr>Page</vt:lpstr>
      <vt:lpstr>TAB_7</vt:lpstr>
      <vt:lpstr>TAB_7_1</vt:lpstr>
      <vt:lpstr>TAB_7_2</vt:lpstr>
      <vt:lpstr>TAB_7_3</vt:lpstr>
      <vt:lpstr>TAB_7_4</vt:lpstr>
      <vt:lpstr>TAB_8</vt:lpstr>
      <vt:lpstr>TAB_8_1</vt:lpstr>
      <vt:lpstr>TAB_8_2</vt:lpstr>
      <vt:lpstr>TAB_8_3</vt:lpstr>
      <vt:lpstr>TAB_8_4</vt:lpstr>
      <vt:lpstr>TAB_9</vt:lpstr>
      <vt:lpstr>TAB_10</vt:lpstr>
      <vt:lpstr>TAB_11_1</vt:lpstr>
      <vt:lpstr>TAB_11_2</vt:lpstr>
      <vt:lpstr>TAB_12</vt:lpstr>
      <vt:lpstr>TAB_13</vt:lpstr>
      <vt:lpstr>PG_3</vt:lpstr>
      <vt:lpstr>TAB_14</vt:lpstr>
      <vt:lpstr>TAB_15</vt:lpstr>
      <vt:lpstr>TAB_16</vt:lpstr>
      <vt:lpstr>PG_4</vt:lpstr>
      <vt:lpstr>TAB_17</vt:lpstr>
      <vt:lpstr>TAB_18</vt:lpstr>
      <vt:lpstr>TAB_19</vt:lpstr>
      <vt:lpstr>TAB_20</vt:lpstr>
      <vt:lpstr>PG_5</vt:lpstr>
      <vt:lpstr>TAB_21</vt:lpstr>
      <vt:lpstr>TAB_22</vt:lpstr>
      <vt:lpstr>PG_6</vt:lpstr>
      <vt:lpstr>CNU</vt:lpstr>
      <vt:lpstr>TAB_12!Impression_des_titres</vt:lpstr>
      <vt:lpstr>TAB_13!Impression_des_titres</vt:lpstr>
      <vt:lpstr>TAB_14!Impression_des_titres</vt:lpstr>
      <vt:lpstr>TAB_2!Impression_des_titres</vt:lpstr>
      <vt:lpstr>TAB_21!Impression_des_titres</vt:lpstr>
      <vt:lpstr>TAB_22!Impression_des_titres</vt:lpstr>
      <vt:lpstr>TAB_3!Impression_des_titres</vt:lpstr>
      <vt:lpstr>TAB_4!Impression_des_titres</vt:lpstr>
      <vt:lpstr>TAB_5!Impression_des_titres</vt:lpstr>
      <vt:lpstr>TAB_6!Impression_des_titres</vt:lpstr>
      <vt:lpstr>TAB_9!Impression_des_titres</vt:lpstr>
      <vt:lpstr>CNU!Zone_d_impression</vt:lpstr>
      <vt:lpstr>Page!Zone_d_impression</vt:lpstr>
      <vt:lpstr>PG_0!Zone_d_impression</vt:lpstr>
      <vt:lpstr>PG_1!Zone_d_impression</vt:lpstr>
      <vt:lpstr>PG_2!Zone_d_impression</vt:lpstr>
      <vt:lpstr>PG_3!Zone_d_impression</vt:lpstr>
      <vt:lpstr>PG_4!Zone_d_impression</vt:lpstr>
      <vt:lpstr>PG_5!Zone_d_impression</vt:lpstr>
      <vt:lpstr>PG_6!Zone_d_impression</vt:lpstr>
      <vt:lpstr>SOMMAIRE!Zone_d_impression</vt:lpstr>
      <vt:lpstr>TAB_1!Zone_d_impression</vt:lpstr>
      <vt:lpstr>TAB_10!Zone_d_impression</vt:lpstr>
      <vt:lpstr>TAB_11_1!Zone_d_impression</vt:lpstr>
      <vt:lpstr>TAB_11_2!Zone_d_impression</vt:lpstr>
      <vt:lpstr>TAB_12!Zone_d_impression</vt:lpstr>
      <vt:lpstr>TAB_13!Zone_d_impression</vt:lpstr>
      <vt:lpstr>TAB_14!Zone_d_impression</vt:lpstr>
      <vt:lpstr>TAB_15!Zone_d_impression</vt:lpstr>
      <vt:lpstr>TAB_16!Zone_d_impression</vt:lpstr>
      <vt:lpstr>TAB_17!Zone_d_impression</vt:lpstr>
      <vt:lpstr>TAB_18!Zone_d_impression</vt:lpstr>
      <vt:lpstr>TAB_19!Zone_d_impression</vt:lpstr>
      <vt:lpstr>TAB_2!Zone_d_impression</vt:lpstr>
      <vt:lpstr>TAB_20!Zone_d_impression</vt:lpstr>
      <vt:lpstr>TAB_21!Zone_d_impression</vt:lpstr>
      <vt:lpstr>TAB_22!Zone_d_impression</vt:lpstr>
      <vt:lpstr>TAB_3!Zone_d_impression</vt:lpstr>
      <vt:lpstr>TAB_4!Zone_d_impression</vt:lpstr>
      <vt:lpstr>TAB_5!Zone_d_impression</vt:lpstr>
      <vt:lpstr>TAB_6!Zone_d_impression</vt:lpstr>
      <vt:lpstr>TAB_7!Zone_d_impression</vt:lpstr>
      <vt:lpstr>TAB_7_1!Zone_d_impression</vt:lpstr>
      <vt:lpstr>TAB_7_2!Zone_d_impression</vt:lpstr>
      <vt:lpstr>TAB_7_3!Zone_d_impression</vt:lpstr>
      <vt:lpstr>TAB_7_4!Zone_d_impression</vt:lpstr>
      <vt:lpstr>TAB_8!Zone_d_impression</vt:lpstr>
      <vt:lpstr>TAB_8_1!Zone_d_impression</vt:lpstr>
      <vt:lpstr>TAB_8_2!Zone_d_impression</vt:lpstr>
      <vt:lpstr>TAB_8_3!Zone_d_impression</vt:lpstr>
      <vt:lpstr>TAB_8_4!Zone_d_impression</vt:lpstr>
      <vt:lpstr>TAB_9!Zone_d_impression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Julien Thirion</dc:creator>
  <cp:lastModifiedBy>Ordinateur Personnel</cp:lastModifiedBy>
  <cp:lastPrinted>2015-01-15T13:58:00Z</cp:lastPrinted>
  <dcterms:created xsi:type="dcterms:W3CDTF">2014-10-10T11:03:44Z</dcterms:created>
  <dcterms:modified xsi:type="dcterms:W3CDTF">2015-01-16T10:07:07Z</dcterms:modified>
</cp:coreProperties>
</file>